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fs.org.uk\web\uploads\publications\budgets\gb2018\"/>
    </mc:Choice>
  </mc:AlternateContent>
  <bookViews>
    <workbookView xWindow="0" yWindow="0" windowWidth="23805" windowHeight="10575" activeTab="7"/>
  </bookViews>
  <sheets>
    <sheet name="Fig8.1" sheetId="8" r:id="rId1"/>
    <sheet name="Fig8.2" sheetId="2" r:id="rId2"/>
    <sheet name="Fig8.3" sheetId="3" r:id="rId3"/>
    <sheet name="Fig8.4" sheetId="4" r:id="rId4"/>
    <sheet name="Fig8.5" sheetId="5" r:id="rId5"/>
    <sheet name="Fig8.6" sheetId="6" r:id="rId6"/>
    <sheet name="Fig8.7" sheetId="7" r:id="rId7"/>
    <sheet name="Fig8.8" sheetId="1" r:id="rId8"/>
  </sheets>
  <calcPr calcId="162913"/>
</workbook>
</file>

<file path=xl/calcChain.xml><?xml version="1.0" encoding="utf-8"?>
<calcChain xmlns="http://schemas.openxmlformats.org/spreadsheetml/2006/main">
  <c r="E9" i="3" l="1"/>
  <c r="E11" i="3"/>
  <c r="E6" i="3"/>
  <c r="E7" i="3"/>
  <c r="E14" i="3"/>
  <c r="E8" i="3"/>
  <c r="E15" i="3"/>
  <c r="E10" i="3"/>
  <c r="E13" i="3"/>
  <c r="E12" i="3"/>
  <c r="E17" i="3"/>
  <c r="D9" i="3"/>
  <c r="D11" i="3"/>
  <c r="D6" i="3"/>
  <c r="D7" i="3"/>
  <c r="D14" i="3"/>
  <c r="D8" i="3"/>
  <c r="D15" i="3"/>
  <c r="D10" i="3"/>
  <c r="D13" i="3"/>
  <c r="D12" i="3"/>
  <c r="D17" i="3"/>
</calcChain>
</file>

<file path=xl/sharedStrings.xml><?xml version="1.0" encoding="utf-8"?>
<sst xmlns="http://schemas.openxmlformats.org/spreadsheetml/2006/main" count="92" uniqueCount="77">
  <si>
    <t>% of GNI (forecast), RHS</t>
  </si>
  <si>
    <t>% of GNI</t>
  </si>
  <si>
    <t>Year</t>
  </si>
  <si>
    <t>ODA / TME</t>
  </si>
  <si>
    <t>Notes and sources: see Figure</t>
  </si>
  <si>
    <t xml:space="preserve">Defence </t>
  </si>
  <si>
    <t>Home Office</t>
  </si>
  <si>
    <t>Work &amp; Pensions</t>
  </si>
  <si>
    <t>Education</t>
  </si>
  <si>
    <t>Transport</t>
  </si>
  <si>
    <t>Justice</t>
  </si>
  <si>
    <t>2010-11</t>
  </si>
  <si>
    <t>2017-18</t>
  </si>
  <si>
    <t>Change</t>
  </si>
  <si>
    <t>% change</t>
  </si>
  <si>
    <t>All</t>
  </si>
  <si>
    <t>DfID</t>
  </si>
  <si>
    <t>Health &amp; Social Care</t>
  </si>
  <si>
    <t>MHCLG</t>
  </si>
  <si>
    <t>DEFRA</t>
  </si>
  <si>
    <t>Change since 2005</t>
  </si>
  <si>
    <t>DAC countries, total</t>
  </si>
  <si>
    <t>Hungary</t>
  </si>
  <si>
    <t>Slovakia</t>
  </si>
  <si>
    <t>Poland</t>
  </si>
  <si>
    <t>Czech Republic</t>
  </si>
  <si>
    <t>South Korea</t>
  </si>
  <si>
    <t>Slovenia</t>
  </si>
  <si>
    <t>United States</t>
  </si>
  <si>
    <t>Australia</t>
  </si>
  <si>
    <t>Japan</t>
  </si>
  <si>
    <t>New Zealand</t>
  </si>
  <si>
    <t>Canada</t>
  </si>
  <si>
    <t>Iceland</t>
  </si>
  <si>
    <t>Switzerland</t>
  </si>
  <si>
    <t>Norway</t>
  </si>
  <si>
    <t>Greece</t>
  </si>
  <si>
    <t>Portugal</t>
  </si>
  <si>
    <t>Spain</t>
  </si>
  <si>
    <t>Italy</t>
  </si>
  <si>
    <t>Ireland</t>
  </si>
  <si>
    <t>Austria</t>
  </si>
  <si>
    <t>Finland</t>
  </si>
  <si>
    <t>France</t>
  </si>
  <si>
    <t>Belgium</t>
  </si>
  <si>
    <t>Netherlands</t>
  </si>
  <si>
    <t>Germany</t>
  </si>
  <si>
    <t>United Kingdom</t>
  </si>
  <si>
    <t>Denmark</t>
  </si>
  <si>
    <t>Luxembourg</t>
  </si>
  <si>
    <t>Sweden</t>
  </si>
  <si>
    <t>Other government departments</t>
  </si>
  <si>
    <t>Other contributors</t>
  </si>
  <si>
    <t>Bilateral</t>
  </si>
  <si>
    <t>Bi-through-multi</t>
  </si>
  <si>
    <t>Multilateral</t>
  </si>
  <si>
    <t>Total DEL, £ billion, 2018-19 prices</t>
  </si>
  <si>
    <t>Figure 8.5. Spenders of (net) UK ODA since 2009</t>
  </si>
  <si>
    <t>Figure 8.4. Spending on (net) ODA 2005-17 by DAC member</t>
  </si>
  <si>
    <t>Figure 8.2. Total UK (net) ODA as a percentage of government expenditure (Total Managed Expenditure, TME)</t>
  </si>
  <si>
    <t>Figure 8.7. Total (net) country specific bilateral ODA by income group of recipient</t>
  </si>
  <si>
    <t>Least developed</t>
  </si>
  <si>
    <t>Other low-income</t>
  </si>
  <si>
    <t>Lower middle-income</t>
  </si>
  <si>
    <t>Upper middle-income</t>
  </si>
  <si>
    <t>£ million, 2018 prices</t>
  </si>
  <si>
    <t>£ thousand, 2018 prices</t>
  </si>
  <si>
    <t>£ million (forecast), 2018 prices</t>
  </si>
  <si>
    <t>Figure 8.8. Percentage of UK's bilateral (net) ODA spent on top six spending themes, by year</t>
  </si>
  <si>
    <t>Humanitarian</t>
  </si>
  <si>
    <t>Health &amp; sanitation</t>
  </si>
  <si>
    <t>Governance &amp; civil society</t>
  </si>
  <si>
    <t>Economic infrastructure</t>
  </si>
  <si>
    <t>Multisector/Unallocated</t>
  </si>
  <si>
    <t>Figure 8.1. Historical UK (net) ODA spending</t>
  </si>
  <si>
    <t>Figure 8.3. Changes in DEL since 2010-11 for select departments</t>
  </si>
  <si>
    <t>Figure 8.6. UK (net) ODA by delivery channel and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</si>
</sst>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;\-0.0%;\-"/>
    <numFmt numFmtId="165" formatCode="0.0%"/>
    <numFmt numFmtId="166" formatCode="0.0"/>
  </numFmts>
  <fonts count="6" x14ac:knownFonts="1">
    <font>
      <sz val="12"/>
      <color theme="1"/>
      <name val="Noto Sans"/>
      <family val="2"/>
    </font>
    <font>
      <sz val="12"/>
      <color theme="1"/>
      <name val="Noto Sans"/>
      <family val="2"/>
    </font>
    <font>
      <b/>
      <sz val="12"/>
      <color theme="1"/>
      <name val="Noto Sans"/>
      <family val="2"/>
    </font>
    <font>
      <sz val="8"/>
      <name val="Arial"/>
      <family val="2"/>
    </font>
    <font>
      <sz val="10"/>
      <name val="Arial"/>
      <family val="2"/>
    </font>
    <font>
      <sz val="12"/>
      <name val="Noto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2"/>
      </left>
      <right/>
      <top/>
      <bottom/>
      <diagonal/>
    </border>
  </borders>
  <cellStyleXfs count="5">
    <xf numFmtId="0" fontId="0" fillId="0" borderId="0"/>
    <xf numFmtId="164" fontId="3" fillId="0" borderId="0">
      <alignment wrapText="1"/>
      <protection locked="0"/>
    </xf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Border="1"/>
    <xf numFmtId="0" fontId="2" fillId="0" borderId="0" xfId="0" applyFont="1"/>
    <xf numFmtId="2" fontId="0" fillId="0" borderId="0" xfId="0" applyNumberFormat="1"/>
    <xf numFmtId="10" fontId="0" fillId="0" borderId="0" xfId="0" applyNumberFormat="1"/>
    <xf numFmtId="0" fontId="0" fillId="0" borderId="0" xfId="0" applyFont="1"/>
    <xf numFmtId="2" fontId="0" fillId="0" borderId="0" xfId="0" applyNumberFormat="1" applyFont="1"/>
    <xf numFmtId="10" fontId="0" fillId="0" borderId="0" xfId="0" applyNumberFormat="1" applyFont="1"/>
    <xf numFmtId="0" fontId="0" fillId="0" borderId="0" xfId="2" applyFont="1" applyFill="1" applyBorder="1"/>
    <xf numFmtId="0" fontId="0" fillId="0" borderId="1" xfId="2" applyFont="1" applyFill="1" applyBorder="1"/>
    <xf numFmtId="0" fontId="0" fillId="0" borderId="1" xfId="0" applyFont="1" applyBorder="1"/>
    <xf numFmtId="2" fontId="5" fillId="0" borderId="0" xfId="3" applyNumberFormat="1" applyFont="1" applyFill="1" applyBorder="1" applyAlignment="1">
      <alignment horizontal="right"/>
    </xf>
    <xf numFmtId="2" fontId="5" fillId="0" borderId="0" xfId="4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vertical="top"/>
    </xf>
    <xf numFmtId="0" fontId="5" fillId="0" borderId="0" xfId="4" applyFont="1" applyFill="1" applyBorder="1" applyAlignment="1">
      <alignment vertical="top"/>
    </xf>
    <xf numFmtId="2" fontId="0" fillId="0" borderId="0" xfId="0" applyNumberFormat="1" applyBorder="1"/>
    <xf numFmtId="0" fontId="0" fillId="0" borderId="0" xfId="0" applyNumberFormat="1" applyBorder="1"/>
    <xf numFmtId="0" fontId="0" fillId="0" borderId="0" xfId="0" applyNumberFormat="1"/>
    <xf numFmtId="165" fontId="0" fillId="0" borderId="0" xfId="0" applyNumberFormat="1"/>
    <xf numFmtId="1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">
    <cellStyle name="Normal" xfId="0" builtinId="0"/>
    <cellStyle name="Normal 2" xfId="2"/>
    <cellStyle name="Normal 54" xfId="3"/>
    <cellStyle name="Normal 55" xfId="4"/>
    <cellStyle name="Table Row Percentag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A2" sqref="A2"/>
    </sheetView>
  </sheetViews>
  <sheetFormatPr defaultRowHeight="18" x14ac:dyDescent="0.35"/>
  <sheetData>
    <row r="1" spans="1:8" x14ac:dyDescent="0.35">
      <c r="A1" s="2" t="s">
        <v>74</v>
      </c>
    </row>
    <row r="2" spans="1:8" x14ac:dyDescent="0.35">
      <c r="A2" t="s">
        <v>4</v>
      </c>
    </row>
    <row r="4" spans="1:8" x14ac:dyDescent="0.35">
      <c r="A4" t="s">
        <v>2</v>
      </c>
      <c r="B4" s="1" t="s">
        <v>65</v>
      </c>
      <c r="C4" t="s">
        <v>67</v>
      </c>
      <c r="D4" t="s">
        <v>1</v>
      </c>
      <c r="E4" t="s">
        <v>0</v>
      </c>
    </row>
    <row r="5" spans="1:8" x14ac:dyDescent="0.35">
      <c r="A5" s="16">
        <v>1960</v>
      </c>
      <c r="B5" s="1">
        <v>2977.759038335425</v>
      </c>
      <c r="C5" s="1"/>
      <c r="D5" s="1">
        <v>5.6281128942999451E-3</v>
      </c>
      <c r="E5" s="1"/>
      <c r="F5" s="1"/>
      <c r="G5" s="1"/>
      <c r="H5" s="1"/>
    </row>
    <row r="6" spans="1:8" x14ac:dyDescent="0.35">
      <c r="A6" s="16">
        <v>1961</v>
      </c>
      <c r="B6" s="1">
        <v>3235.9694318110728</v>
      </c>
      <c r="C6" s="1"/>
      <c r="D6" s="1">
        <v>5.9163320813366152E-3</v>
      </c>
      <c r="E6" s="1"/>
      <c r="F6" s="1"/>
      <c r="G6" s="1"/>
      <c r="H6" s="1"/>
    </row>
    <row r="7" spans="1:8" x14ac:dyDescent="0.35">
      <c r="A7" s="16">
        <v>1962</v>
      </c>
      <c r="B7" s="1">
        <v>2874.9521527974471</v>
      </c>
      <c r="C7" s="1"/>
      <c r="D7" s="1">
        <v>5.1885629775696327E-3</v>
      </c>
      <c r="E7" s="1"/>
    </row>
    <row r="8" spans="1:8" x14ac:dyDescent="0.35">
      <c r="A8" s="17">
        <v>1963</v>
      </c>
      <c r="B8">
        <v>2799.4974970194853</v>
      </c>
      <c r="D8">
        <v>4.8024562623102778E-3</v>
      </c>
    </row>
    <row r="9" spans="1:8" x14ac:dyDescent="0.35">
      <c r="A9" s="17">
        <v>1964</v>
      </c>
      <c r="B9">
        <v>3225.8401440493535</v>
      </c>
      <c r="D9">
        <v>5.2663606277356684E-3</v>
      </c>
    </row>
    <row r="10" spans="1:8" x14ac:dyDescent="0.35">
      <c r="A10" s="17">
        <v>1965</v>
      </c>
      <c r="B10">
        <v>2909.8968308089388</v>
      </c>
      <c r="D10">
        <v>4.6927818651819444E-3</v>
      </c>
    </row>
    <row r="11" spans="1:8" x14ac:dyDescent="0.35">
      <c r="A11" s="17">
        <v>1966</v>
      </c>
      <c r="B11">
        <v>2851.30930044872</v>
      </c>
      <c r="D11">
        <v>4.5335820895522393E-3</v>
      </c>
    </row>
    <row r="12" spans="1:8" x14ac:dyDescent="0.35">
      <c r="A12" s="17">
        <v>1967</v>
      </c>
      <c r="B12">
        <v>2833.989144761666</v>
      </c>
      <c r="D12">
        <v>4.3987752161383292E-3</v>
      </c>
    </row>
    <row r="13" spans="1:8" x14ac:dyDescent="0.35">
      <c r="A13" s="17">
        <v>1968</v>
      </c>
      <c r="B13">
        <v>2659.5963483055439</v>
      </c>
      <c r="D13">
        <v>4.0096237128284095E-3</v>
      </c>
    </row>
    <row r="14" spans="1:8" x14ac:dyDescent="0.35">
      <c r="A14" s="17">
        <v>1969</v>
      </c>
      <c r="B14">
        <v>2867.7856324727836</v>
      </c>
      <c r="D14">
        <v>4.2801950554868318E-3</v>
      </c>
    </row>
    <row r="15" spans="1:8" x14ac:dyDescent="0.35">
      <c r="A15" s="17">
        <v>1970</v>
      </c>
      <c r="B15">
        <v>2636.3658111961386</v>
      </c>
      <c r="D15">
        <v>3.8909560514952175E-3</v>
      </c>
    </row>
    <row r="16" spans="1:8" x14ac:dyDescent="0.35">
      <c r="A16" s="17">
        <v>1971</v>
      </c>
      <c r="B16">
        <v>3081.807189065386</v>
      </c>
      <c r="D16">
        <v>4.4131555253064496E-3</v>
      </c>
    </row>
    <row r="17" spans="1:4" x14ac:dyDescent="0.35">
      <c r="A17" s="17">
        <v>1972</v>
      </c>
      <c r="B17">
        <v>3029.4074353178298</v>
      </c>
      <c r="D17">
        <v>4.1915932676375679E-3</v>
      </c>
    </row>
    <row r="18" spans="1:4" x14ac:dyDescent="0.35">
      <c r="A18" s="17">
        <v>1973</v>
      </c>
      <c r="B18">
        <v>2734.6946472131813</v>
      </c>
      <c r="D18">
        <v>3.5506651338479225E-3</v>
      </c>
    </row>
    <row r="19" spans="1:4" x14ac:dyDescent="0.35">
      <c r="A19" s="17">
        <v>1974</v>
      </c>
      <c r="B19">
        <v>2993.6373570991682</v>
      </c>
      <c r="D19">
        <v>3.9747144899206482E-3</v>
      </c>
    </row>
    <row r="20" spans="1:4" x14ac:dyDescent="0.35">
      <c r="A20" s="17">
        <v>1975</v>
      </c>
      <c r="B20">
        <v>2882.7803921028494</v>
      </c>
      <c r="D20">
        <v>3.8410472262690016E-3</v>
      </c>
    </row>
    <row r="21" spans="1:4" x14ac:dyDescent="0.35">
      <c r="A21" s="17">
        <v>1976</v>
      </c>
      <c r="B21">
        <v>3011.0509415675165</v>
      </c>
      <c r="D21">
        <v>3.8756370514369779E-3</v>
      </c>
    </row>
    <row r="22" spans="1:4" x14ac:dyDescent="0.35">
      <c r="A22" s="17">
        <v>1977</v>
      </c>
      <c r="B22">
        <v>3428.8834666666667</v>
      </c>
      <c r="D22">
        <v>4.3956425365422689E-3</v>
      </c>
    </row>
    <row r="23" spans="1:4" x14ac:dyDescent="0.35">
      <c r="A23" s="17">
        <v>1978</v>
      </c>
      <c r="B23">
        <v>3669.3935038756827</v>
      </c>
      <c r="D23">
        <v>4.5530645537170825E-3</v>
      </c>
    </row>
    <row r="24" spans="1:4" x14ac:dyDescent="0.35">
      <c r="A24" s="17">
        <v>1979</v>
      </c>
      <c r="B24">
        <v>4271.8016082229988</v>
      </c>
      <c r="D24">
        <v>5.1465204961651722E-3</v>
      </c>
    </row>
    <row r="25" spans="1:4" x14ac:dyDescent="0.35">
      <c r="A25" s="17">
        <v>1980</v>
      </c>
      <c r="B25">
        <v>2783.2039086710133</v>
      </c>
      <c r="D25">
        <v>3.4684367856514862E-3</v>
      </c>
    </row>
    <row r="26" spans="1:4" x14ac:dyDescent="0.35">
      <c r="A26" s="17">
        <v>1981</v>
      </c>
      <c r="B26">
        <v>3388.6808075145727</v>
      </c>
      <c r="D26">
        <v>4.2564456140691612E-3</v>
      </c>
    </row>
    <row r="27" spans="1:4" x14ac:dyDescent="0.35">
      <c r="A27" s="17">
        <v>1982</v>
      </c>
      <c r="B27">
        <v>2966.8249895946838</v>
      </c>
      <c r="D27">
        <v>3.7146866133608457E-3</v>
      </c>
    </row>
    <row r="28" spans="1:4" x14ac:dyDescent="0.35">
      <c r="A28" s="17">
        <v>1983</v>
      </c>
      <c r="B28">
        <v>2897.2646212553013</v>
      </c>
      <c r="D28">
        <v>3.5226643738664534E-3</v>
      </c>
    </row>
    <row r="29" spans="1:4" x14ac:dyDescent="0.35">
      <c r="A29" s="17">
        <v>1984</v>
      </c>
      <c r="B29">
        <v>2786.7185961119903</v>
      </c>
      <c r="D29">
        <v>3.3395239096409464E-3</v>
      </c>
    </row>
    <row r="30" spans="1:4" x14ac:dyDescent="0.35">
      <c r="A30" s="17">
        <v>1985</v>
      </c>
      <c r="B30">
        <v>2928.4168785043948</v>
      </c>
      <c r="D30">
        <v>3.3393070750639582E-3</v>
      </c>
    </row>
    <row r="31" spans="1:4" x14ac:dyDescent="0.35">
      <c r="A31" s="17">
        <v>1986</v>
      </c>
      <c r="B31">
        <v>2786.2145056069248</v>
      </c>
      <c r="D31">
        <v>3.1275408242262747E-3</v>
      </c>
    </row>
    <row r="32" spans="1:4" x14ac:dyDescent="0.35">
      <c r="A32" s="17">
        <v>1987</v>
      </c>
      <c r="B32">
        <v>2553.5738338501847</v>
      </c>
      <c r="D32">
        <v>2.7540071532653329E-3</v>
      </c>
    </row>
    <row r="33" spans="1:4" x14ac:dyDescent="0.35">
      <c r="A33" s="17">
        <v>1988</v>
      </c>
      <c r="B33">
        <v>3133.3612221643389</v>
      </c>
      <c r="D33">
        <v>3.2062285582669628E-3</v>
      </c>
    </row>
    <row r="34" spans="1:4" x14ac:dyDescent="0.35">
      <c r="A34" s="17">
        <v>1989</v>
      </c>
      <c r="B34">
        <v>3093.9403845420184</v>
      </c>
      <c r="D34">
        <v>3.120024605586916E-3</v>
      </c>
    </row>
    <row r="35" spans="1:4" x14ac:dyDescent="0.35">
      <c r="A35" s="17">
        <v>1990</v>
      </c>
      <c r="B35">
        <v>2689.7114693661329</v>
      </c>
      <c r="D35">
        <v>2.7374461704797221E-3</v>
      </c>
    </row>
    <row r="36" spans="1:4" x14ac:dyDescent="0.35">
      <c r="A36" s="17">
        <v>1991</v>
      </c>
      <c r="B36">
        <v>3083.5949880067283</v>
      </c>
      <c r="D36">
        <v>3.1923424074840547E-3</v>
      </c>
    </row>
    <row r="37" spans="1:4" x14ac:dyDescent="0.35">
      <c r="A37" s="17">
        <v>1992</v>
      </c>
      <c r="B37">
        <v>3046.7444205579395</v>
      </c>
      <c r="D37">
        <v>3.1173971929871784E-3</v>
      </c>
    </row>
    <row r="38" spans="1:4" x14ac:dyDescent="0.35">
      <c r="A38" s="17">
        <v>1993</v>
      </c>
      <c r="B38">
        <v>3125.507987368781</v>
      </c>
      <c r="D38">
        <v>3.1222093966487355E-3</v>
      </c>
    </row>
    <row r="39" spans="1:4" x14ac:dyDescent="0.35">
      <c r="A39" s="17">
        <v>1994</v>
      </c>
      <c r="B39">
        <v>3316.5552551924443</v>
      </c>
      <c r="D39">
        <v>3.0745938546226188E-3</v>
      </c>
    </row>
    <row r="40" spans="1:4" x14ac:dyDescent="0.35">
      <c r="A40" s="17">
        <v>1995</v>
      </c>
      <c r="B40">
        <v>3145.5143328362519</v>
      </c>
      <c r="D40">
        <v>2.8588506067293755E-3</v>
      </c>
    </row>
    <row r="41" spans="1:4" x14ac:dyDescent="0.35">
      <c r="A41" s="17">
        <v>1996</v>
      </c>
      <c r="B41">
        <v>3053.0614928003356</v>
      </c>
      <c r="D41">
        <v>2.7418942827948951E-3</v>
      </c>
    </row>
    <row r="42" spans="1:4" x14ac:dyDescent="0.35">
      <c r="A42" s="17">
        <v>1997</v>
      </c>
      <c r="B42">
        <v>3092.9598513893775</v>
      </c>
      <c r="D42">
        <v>2.6248914176823621E-3</v>
      </c>
    </row>
    <row r="43" spans="1:4" x14ac:dyDescent="0.35">
      <c r="A43" s="17">
        <v>1998</v>
      </c>
      <c r="B43">
        <v>3402.1580338661861</v>
      </c>
      <c r="D43">
        <v>2.7438694384863097E-3</v>
      </c>
    </row>
    <row r="44" spans="1:4" x14ac:dyDescent="0.35">
      <c r="A44" s="17">
        <v>1999</v>
      </c>
      <c r="B44">
        <v>3064.1467532719689</v>
      </c>
      <c r="D44">
        <v>2.3616425060442709E-3</v>
      </c>
    </row>
    <row r="45" spans="1:4" x14ac:dyDescent="0.35">
      <c r="A45" s="17">
        <v>2000</v>
      </c>
      <c r="B45">
        <v>4216.130078856977</v>
      </c>
      <c r="D45">
        <v>3.1748631158295903E-3</v>
      </c>
    </row>
    <row r="46" spans="1:4" x14ac:dyDescent="0.35">
      <c r="A46" s="17">
        <v>2001</v>
      </c>
      <c r="B46">
        <v>4456.7837122270084</v>
      </c>
      <c r="D46">
        <v>3.1901875191972266E-3</v>
      </c>
    </row>
    <row r="47" spans="1:4" x14ac:dyDescent="0.35">
      <c r="A47" s="17">
        <v>2002</v>
      </c>
      <c r="B47">
        <v>4517.713855510362</v>
      </c>
      <c r="D47">
        <v>3.0902418015277618E-3</v>
      </c>
    </row>
    <row r="48" spans="1:4" x14ac:dyDescent="0.35">
      <c r="A48" s="17">
        <v>2003</v>
      </c>
      <c r="B48">
        <v>5149.1929029165003</v>
      </c>
      <c r="D48">
        <v>3.4227597169219884E-3</v>
      </c>
    </row>
    <row r="49" spans="1:5" x14ac:dyDescent="0.35">
      <c r="A49" s="17">
        <v>2004</v>
      </c>
      <c r="B49">
        <v>5650.3875523638362</v>
      </c>
      <c r="D49">
        <v>3.6267438894054486E-3</v>
      </c>
    </row>
    <row r="50" spans="1:5" x14ac:dyDescent="0.35">
      <c r="A50" s="17">
        <v>2005</v>
      </c>
      <c r="B50">
        <v>7562.1097206033937</v>
      </c>
      <c r="D50">
        <v>4.7269436256208346E-3</v>
      </c>
    </row>
    <row r="51" spans="1:5" x14ac:dyDescent="0.35">
      <c r="A51" s="17">
        <v>2006</v>
      </c>
      <c r="B51">
        <v>8385.821567119965</v>
      </c>
      <c r="D51">
        <v>5.1408182737768971E-3</v>
      </c>
    </row>
    <row r="52" spans="1:5" x14ac:dyDescent="0.35">
      <c r="A52" s="17">
        <v>2007</v>
      </c>
      <c r="B52">
        <v>5942.5753474275534</v>
      </c>
      <c r="D52">
        <v>3.5530913552185121E-3</v>
      </c>
    </row>
    <row r="53" spans="1:5" x14ac:dyDescent="0.35">
      <c r="A53" s="17">
        <v>2008</v>
      </c>
      <c r="B53">
        <v>7463.0671579572045</v>
      </c>
      <c r="D53">
        <v>4.3036873609280449E-3</v>
      </c>
    </row>
    <row r="54" spans="1:5" x14ac:dyDescent="0.35">
      <c r="A54" s="17">
        <v>2009</v>
      </c>
      <c r="B54">
        <v>8355.1402054214232</v>
      </c>
      <c r="D54">
        <v>5.0755001001302176E-3</v>
      </c>
    </row>
    <row r="55" spans="1:5" x14ac:dyDescent="0.35">
      <c r="A55" s="17">
        <v>2010</v>
      </c>
      <c r="B55">
        <v>9625.3126257522326</v>
      </c>
      <c r="D55">
        <v>5.7260185551239609E-3</v>
      </c>
    </row>
    <row r="56" spans="1:5" x14ac:dyDescent="0.35">
      <c r="A56" s="17">
        <v>2011</v>
      </c>
      <c r="B56">
        <v>9632.9141583204782</v>
      </c>
      <c r="D56">
        <v>5.6248569296602586E-3</v>
      </c>
    </row>
    <row r="57" spans="1:5" x14ac:dyDescent="0.35">
      <c r="A57" s="17">
        <v>2012</v>
      </c>
      <c r="B57">
        <v>9636.9674612050476</v>
      </c>
      <c r="D57">
        <v>5.6192083480758213E-3</v>
      </c>
    </row>
    <row r="58" spans="1:5" x14ac:dyDescent="0.35">
      <c r="A58" s="17">
        <v>2013</v>
      </c>
      <c r="B58">
        <v>12330.078022132813</v>
      </c>
      <c r="D58">
        <v>7.046705104912762E-3</v>
      </c>
    </row>
    <row r="59" spans="1:5" x14ac:dyDescent="0.35">
      <c r="A59" s="17">
        <v>2014</v>
      </c>
      <c r="B59">
        <v>12408.191640026072</v>
      </c>
      <c r="D59">
        <v>7.0070143621349164E-3</v>
      </c>
    </row>
    <row r="60" spans="1:5" x14ac:dyDescent="0.35">
      <c r="A60" s="17">
        <v>2015</v>
      </c>
      <c r="B60">
        <v>12818.670745918207</v>
      </c>
      <c r="D60">
        <v>7.0475846368842909E-3</v>
      </c>
    </row>
    <row r="61" spans="1:5" x14ac:dyDescent="0.35">
      <c r="A61" s="17">
        <v>2016</v>
      </c>
      <c r="B61">
        <v>13848.827909184904</v>
      </c>
      <c r="D61">
        <v>7.0011359083951346E-3</v>
      </c>
    </row>
    <row r="62" spans="1:5" x14ac:dyDescent="0.35">
      <c r="A62" s="17">
        <v>2017</v>
      </c>
      <c r="B62">
        <v>14145.705768451398</v>
      </c>
      <c r="D62">
        <v>6.951122486191552E-3</v>
      </c>
    </row>
    <row r="63" spans="1:5" x14ac:dyDescent="0.35">
      <c r="A63" s="17">
        <v>2018</v>
      </c>
      <c r="C63">
        <v>14357.891354978168</v>
      </c>
      <c r="E63">
        <v>7.0000000000000001E-3</v>
      </c>
    </row>
    <row r="64" spans="1:5" x14ac:dyDescent="0.35">
      <c r="A64" s="17">
        <v>2019</v>
      </c>
      <c r="C64">
        <v>14544.543942592883</v>
      </c>
      <c r="E64">
        <v>7.0000000000000001E-3</v>
      </c>
    </row>
    <row r="65" spans="1:5" x14ac:dyDescent="0.35">
      <c r="A65" s="17">
        <v>2020</v>
      </c>
      <c r="C65">
        <v>14733.623013846589</v>
      </c>
      <c r="E65">
        <v>7.0000000000000001E-3</v>
      </c>
    </row>
    <row r="66" spans="1:5" x14ac:dyDescent="0.35">
      <c r="A66" s="17">
        <v>2021</v>
      </c>
      <c r="C66">
        <v>14939.893736040442</v>
      </c>
      <c r="E66">
        <v>7.0000000000000001E-3</v>
      </c>
    </row>
    <row r="67" spans="1:5" x14ac:dyDescent="0.35">
      <c r="A67" s="17">
        <v>2022</v>
      </c>
      <c r="C67">
        <v>15163.992142081046</v>
      </c>
      <c r="E67">
        <v>7.0000000000000001E-3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H28" sqref="H28"/>
    </sheetView>
  </sheetViews>
  <sheetFormatPr defaultRowHeight="18" x14ac:dyDescent="0.35"/>
  <sheetData>
    <row r="1" spans="1:5" x14ac:dyDescent="0.35">
      <c r="A1" s="2" t="s">
        <v>59</v>
      </c>
    </row>
    <row r="2" spans="1:5" x14ac:dyDescent="0.35">
      <c r="A2" t="s">
        <v>4</v>
      </c>
    </row>
    <row r="4" spans="1:5" x14ac:dyDescent="0.35">
      <c r="A4" t="s">
        <v>2</v>
      </c>
      <c r="B4" t="s">
        <v>3</v>
      </c>
    </row>
    <row r="5" spans="1:5" x14ac:dyDescent="0.35">
      <c r="A5" s="17">
        <v>1960</v>
      </c>
      <c r="B5" s="1">
        <v>1.5198464443045942E-2</v>
      </c>
    </row>
    <row r="6" spans="1:5" x14ac:dyDescent="0.35">
      <c r="A6" s="17">
        <v>1961</v>
      </c>
      <c r="B6" s="1">
        <v>1.5679161377187924E-2</v>
      </c>
      <c r="C6" s="1"/>
      <c r="D6" s="1"/>
      <c r="E6" s="1"/>
    </row>
    <row r="7" spans="1:5" x14ac:dyDescent="0.35">
      <c r="A7" s="17">
        <v>1962</v>
      </c>
      <c r="B7" s="1">
        <v>1.3542870044251783E-2</v>
      </c>
    </row>
    <row r="8" spans="1:5" x14ac:dyDescent="0.35">
      <c r="A8" s="17">
        <v>1963</v>
      </c>
      <c r="B8">
        <v>1.2619826924716516E-2</v>
      </c>
    </row>
    <row r="9" spans="1:5" x14ac:dyDescent="0.35">
      <c r="A9" s="17">
        <v>1964</v>
      </c>
      <c r="B9">
        <v>1.3808389744391464E-2</v>
      </c>
    </row>
    <row r="10" spans="1:5" x14ac:dyDescent="0.35">
      <c r="A10" s="17">
        <v>1965</v>
      </c>
      <c r="B10">
        <v>1.1808255211977054E-2</v>
      </c>
    </row>
    <row r="11" spans="1:5" x14ac:dyDescent="0.35">
      <c r="A11" s="17">
        <v>1966</v>
      </c>
      <c r="B11">
        <v>1.1173131261238119E-2</v>
      </c>
    </row>
    <row r="12" spans="1:5" x14ac:dyDescent="0.35">
      <c r="A12" s="17">
        <v>1967</v>
      </c>
      <c r="B12">
        <v>9.9850934977578475E-3</v>
      </c>
    </row>
    <row r="13" spans="1:5" x14ac:dyDescent="0.35">
      <c r="A13" s="17">
        <v>1968</v>
      </c>
      <c r="B13">
        <v>8.9649375289694595E-3</v>
      </c>
    </row>
    <row r="14" spans="1:5" x14ac:dyDescent="0.35">
      <c r="A14" s="17">
        <v>1969</v>
      </c>
      <c r="B14">
        <v>9.8740580240201641E-3</v>
      </c>
    </row>
    <row r="15" spans="1:5" x14ac:dyDescent="0.35">
      <c r="A15" s="17">
        <v>1970</v>
      </c>
      <c r="B15">
        <v>9.0715485325278383E-3</v>
      </c>
    </row>
    <row r="16" spans="1:5" x14ac:dyDescent="0.35">
      <c r="A16" s="17">
        <v>1971</v>
      </c>
      <c r="B16">
        <v>1.0322114357498885E-2</v>
      </c>
    </row>
    <row r="17" spans="1:2" x14ac:dyDescent="0.35">
      <c r="A17" s="17">
        <v>1972</v>
      </c>
      <c r="B17">
        <v>9.7787233332123531E-3</v>
      </c>
    </row>
    <row r="18" spans="1:2" x14ac:dyDescent="0.35">
      <c r="A18" s="17">
        <v>1973</v>
      </c>
      <c r="B18">
        <v>8.3416820486975143E-3</v>
      </c>
    </row>
    <row r="19" spans="1:2" x14ac:dyDescent="0.35">
      <c r="A19" s="17">
        <v>1974</v>
      </c>
      <c r="B19">
        <v>8.2963340401400465E-3</v>
      </c>
    </row>
    <row r="20" spans="1:2" x14ac:dyDescent="0.35">
      <c r="A20" s="17">
        <v>1975</v>
      </c>
      <c r="B20">
        <v>7.6638120533453376E-3</v>
      </c>
    </row>
    <row r="21" spans="1:2" x14ac:dyDescent="0.35">
      <c r="A21" s="17">
        <v>1976</v>
      </c>
      <c r="B21">
        <v>7.8458111387084452E-3</v>
      </c>
    </row>
    <row r="22" spans="1:2" x14ac:dyDescent="0.35">
      <c r="A22" s="17">
        <v>1977</v>
      </c>
      <c r="B22">
        <v>9.4053167679919916E-3</v>
      </c>
    </row>
    <row r="23" spans="1:2" x14ac:dyDescent="0.35">
      <c r="A23" s="17">
        <v>1978</v>
      </c>
      <c r="B23">
        <v>9.8896121315677054E-3</v>
      </c>
    </row>
    <row r="24" spans="1:2" x14ac:dyDescent="0.35">
      <c r="A24" s="17">
        <v>1979</v>
      </c>
      <c r="B24">
        <v>1.1299874667051407E-2</v>
      </c>
    </row>
    <row r="25" spans="1:2" x14ac:dyDescent="0.35">
      <c r="A25" s="17">
        <v>1980</v>
      </c>
      <c r="B25">
        <v>7.2342471952911731E-3</v>
      </c>
    </row>
    <row r="26" spans="1:2" x14ac:dyDescent="0.35">
      <c r="A26" s="17">
        <v>1981</v>
      </c>
      <c r="B26">
        <v>8.7364087272028251E-3</v>
      </c>
    </row>
    <row r="27" spans="1:2" x14ac:dyDescent="0.35">
      <c r="A27" s="17">
        <v>1982</v>
      </c>
      <c r="B27">
        <v>7.4932700759640898E-3</v>
      </c>
    </row>
    <row r="28" spans="1:2" x14ac:dyDescent="0.35">
      <c r="A28" s="17">
        <v>1983</v>
      </c>
      <c r="B28">
        <v>7.0452671543108766E-3</v>
      </c>
    </row>
    <row r="29" spans="1:2" x14ac:dyDescent="0.35">
      <c r="A29" s="17">
        <v>1984</v>
      </c>
      <c r="B29">
        <v>6.6853107928172319E-3</v>
      </c>
    </row>
    <row r="30" spans="1:2" x14ac:dyDescent="0.35">
      <c r="A30" s="17">
        <v>1985</v>
      </c>
      <c r="B30">
        <v>6.9939770204627593E-3</v>
      </c>
    </row>
    <row r="31" spans="1:2" x14ac:dyDescent="0.35">
      <c r="A31" s="17">
        <v>1986</v>
      </c>
      <c r="B31">
        <v>6.6980358450895276E-3</v>
      </c>
    </row>
    <row r="32" spans="1:2" x14ac:dyDescent="0.35">
      <c r="A32" s="17">
        <v>1987</v>
      </c>
      <c r="B32">
        <v>6.1654926511788277E-3</v>
      </c>
    </row>
    <row r="33" spans="1:2" x14ac:dyDescent="0.35">
      <c r="A33" s="17">
        <v>1988</v>
      </c>
      <c r="B33">
        <v>7.6663504609292832E-3</v>
      </c>
    </row>
    <row r="34" spans="1:2" x14ac:dyDescent="0.35">
      <c r="A34" s="17">
        <v>1989</v>
      </c>
      <c r="B34">
        <v>7.4946283106580806E-3</v>
      </c>
    </row>
    <row r="35" spans="1:2" x14ac:dyDescent="0.35">
      <c r="A35" s="17">
        <v>1990</v>
      </c>
      <c r="B35">
        <v>6.404163537035999E-3</v>
      </c>
    </row>
    <row r="36" spans="1:2" x14ac:dyDescent="0.35">
      <c r="A36" s="17">
        <v>1991</v>
      </c>
      <c r="B36">
        <v>7.1872660207787879E-3</v>
      </c>
    </row>
    <row r="37" spans="1:2" x14ac:dyDescent="0.35">
      <c r="A37" s="17">
        <v>1992</v>
      </c>
      <c r="B37">
        <v>6.6694368357976212E-3</v>
      </c>
    </row>
    <row r="38" spans="1:2" x14ac:dyDescent="0.35">
      <c r="A38" s="17">
        <v>1993</v>
      </c>
      <c r="B38">
        <v>6.6919682199963523E-3</v>
      </c>
    </row>
    <row r="39" spans="1:2" x14ac:dyDescent="0.35">
      <c r="A39" s="17">
        <v>1994</v>
      </c>
      <c r="B39">
        <v>6.898240036198976E-3</v>
      </c>
    </row>
    <row r="40" spans="1:2" x14ac:dyDescent="0.35">
      <c r="A40" s="17">
        <v>1995</v>
      </c>
      <c r="B40">
        <v>6.3847699032334206E-3</v>
      </c>
    </row>
    <row r="41" spans="1:2" x14ac:dyDescent="0.35">
      <c r="A41" s="17">
        <v>1996</v>
      </c>
      <c r="B41">
        <v>6.3751937569787656E-3</v>
      </c>
    </row>
    <row r="42" spans="1:2" x14ac:dyDescent="0.35">
      <c r="A42" s="17">
        <v>1997</v>
      </c>
      <c r="B42">
        <v>6.3458698554858164E-3</v>
      </c>
    </row>
    <row r="43" spans="1:2" x14ac:dyDescent="0.35">
      <c r="A43" s="17">
        <v>1998</v>
      </c>
      <c r="B43">
        <v>6.8086627017841968E-3</v>
      </c>
    </row>
    <row r="44" spans="1:2" x14ac:dyDescent="0.35">
      <c r="A44" s="17">
        <v>1999</v>
      </c>
      <c r="B44">
        <v>6.0102313684867745E-3</v>
      </c>
    </row>
    <row r="45" spans="1:2" x14ac:dyDescent="0.35">
      <c r="A45" s="17">
        <v>2000</v>
      </c>
      <c r="B45">
        <v>7.9911324683421842E-3</v>
      </c>
    </row>
    <row r="46" spans="1:2" x14ac:dyDescent="0.35">
      <c r="A46" s="17">
        <v>2001</v>
      </c>
      <c r="B46">
        <v>7.9918543054704767E-3</v>
      </c>
    </row>
    <row r="47" spans="1:2" x14ac:dyDescent="0.35">
      <c r="A47" s="17">
        <v>2002</v>
      </c>
      <c r="B47">
        <v>7.6867582156603534E-3</v>
      </c>
    </row>
    <row r="48" spans="1:2" x14ac:dyDescent="0.35">
      <c r="A48" s="17">
        <v>2003</v>
      </c>
      <c r="B48">
        <v>8.165233361085265E-3</v>
      </c>
    </row>
    <row r="49" spans="1:2" x14ac:dyDescent="0.35">
      <c r="A49" s="17">
        <v>2004</v>
      </c>
      <c r="B49">
        <v>8.5505933646395586E-3</v>
      </c>
    </row>
    <row r="50" spans="1:2" x14ac:dyDescent="0.35">
      <c r="A50" s="17">
        <v>2005</v>
      </c>
      <c r="B50">
        <v>1.0992692893490476E-2</v>
      </c>
    </row>
    <row r="51" spans="1:2" x14ac:dyDescent="0.35">
      <c r="A51" s="17">
        <v>2006</v>
      </c>
      <c r="B51">
        <v>1.1988524466732538E-2</v>
      </c>
    </row>
    <row r="52" spans="1:2" x14ac:dyDescent="0.35">
      <c r="A52" s="17">
        <v>2007</v>
      </c>
      <c r="B52">
        <v>8.2625696817575107E-3</v>
      </c>
    </row>
    <row r="53" spans="1:2" x14ac:dyDescent="0.35">
      <c r="A53" s="17">
        <v>2008</v>
      </c>
      <c r="B53">
        <v>9.4621307270204603E-3</v>
      </c>
    </row>
    <row r="54" spans="1:2" x14ac:dyDescent="0.35">
      <c r="A54" s="17">
        <v>2009</v>
      </c>
      <c r="B54">
        <v>9.9261180559277393E-3</v>
      </c>
    </row>
    <row r="55" spans="1:2" x14ac:dyDescent="0.35">
      <c r="A55" s="17">
        <v>2010</v>
      </c>
      <c r="B55">
        <v>1.1242053193527019E-2</v>
      </c>
    </row>
    <row r="56" spans="1:2" x14ac:dyDescent="0.35">
      <c r="A56" s="17">
        <v>2011</v>
      </c>
      <c r="B56">
        <v>1.1424724720923552E-2</v>
      </c>
    </row>
    <row r="57" spans="1:2" x14ac:dyDescent="0.35">
      <c r="A57" s="17">
        <v>2012</v>
      </c>
      <c r="B57">
        <v>1.1325865061965562E-2</v>
      </c>
    </row>
    <row r="58" spans="1:2" x14ac:dyDescent="0.35">
      <c r="A58" s="17">
        <v>2013</v>
      </c>
      <c r="B58">
        <v>1.4995658224609876E-2</v>
      </c>
    </row>
    <row r="59" spans="1:2" x14ac:dyDescent="0.35">
      <c r="A59" s="17">
        <v>2014</v>
      </c>
      <c r="B59">
        <v>1.5271699624357506E-2</v>
      </c>
    </row>
    <row r="60" spans="1:2" x14ac:dyDescent="0.35">
      <c r="A60" s="17">
        <v>2015</v>
      </c>
      <c r="B60">
        <v>1.5818775810229512E-2</v>
      </c>
    </row>
    <row r="61" spans="1:2" x14ac:dyDescent="0.35">
      <c r="A61" s="17">
        <v>2016</v>
      </c>
      <c r="B61">
        <v>1.7103476280766982E-2</v>
      </c>
    </row>
    <row r="62" spans="1:2" x14ac:dyDescent="0.35">
      <c r="A62" s="17">
        <v>2017</v>
      </c>
      <c r="B62">
        <v>1.7457833089410926E-2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2" sqref="A2"/>
    </sheetView>
  </sheetViews>
  <sheetFormatPr defaultRowHeight="18" x14ac:dyDescent="0.35"/>
  <cols>
    <col min="1" max="1" width="19.21875" customWidth="1"/>
  </cols>
  <sheetData>
    <row r="1" spans="1:5" x14ac:dyDescent="0.35">
      <c r="A1" s="2" t="s">
        <v>75</v>
      </c>
    </row>
    <row r="2" spans="1:5" x14ac:dyDescent="0.35">
      <c r="A2" t="s">
        <v>4</v>
      </c>
    </row>
    <row r="4" spans="1:5" x14ac:dyDescent="0.35">
      <c r="A4" s="5"/>
      <c r="B4" s="21" t="s">
        <v>56</v>
      </c>
      <c r="C4" s="22"/>
      <c r="D4" s="22"/>
      <c r="E4" s="22"/>
    </row>
    <row r="5" spans="1:5" x14ac:dyDescent="0.35">
      <c r="A5" s="5"/>
      <c r="B5" s="5" t="s">
        <v>11</v>
      </c>
      <c r="C5" s="5" t="s">
        <v>12</v>
      </c>
      <c r="D5" s="5" t="s">
        <v>13</v>
      </c>
      <c r="E5" s="5" t="s">
        <v>14</v>
      </c>
    </row>
    <row r="6" spans="1:5" x14ac:dyDescent="0.35">
      <c r="A6" s="8" t="s">
        <v>16</v>
      </c>
      <c r="B6" s="6">
        <v>8.4882927328146316</v>
      </c>
      <c r="C6" s="6">
        <v>10.417709917790312</v>
      </c>
      <c r="D6" s="6">
        <f t="shared" ref="D6:D15" si="0">C6-B6</f>
        <v>1.92941718497568</v>
      </c>
      <c r="E6" s="7">
        <f t="shared" ref="E6:E15" si="1">(C6/B6)-1</f>
        <v>0.22730332773713191</v>
      </c>
    </row>
    <row r="7" spans="1:5" x14ac:dyDescent="0.35">
      <c r="A7" s="9" t="s">
        <v>17</v>
      </c>
      <c r="B7" s="6">
        <v>114.15258867601176</v>
      </c>
      <c r="C7" s="6">
        <v>127.05301764286968</v>
      </c>
      <c r="D7" s="6">
        <f t="shared" si="0"/>
        <v>12.900428966857916</v>
      </c>
      <c r="E7" s="7">
        <f t="shared" si="1"/>
        <v>0.11301039351347475</v>
      </c>
    </row>
    <row r="8" spans="1:5" x14ac:dyDescent="0.35">
      <c r="A8" s="9" t="s">
        <v>8</v>
      </c>
      <c r="B8" s="6">
        <v>65.337232236675206</v>
      </c>
      <c r="C8" s="6">
        <v>66.206566722717866</v>
      </c>
      <c r="D8" s="6">
        <f t="shared" si="0"/>
        <v>0.86933448604266061</v>
      </c>
      <c r="E8" s="7">
        <f t="shared" si="1"/>
        <v>1.3305346068128721E-2</v>
      </c>
    </row>
    <row r="9" spans="1:5" x14ac:dyDescent="0.35">
      <c r="A9" s="10" t="s">
        <v>5</v>
      </c>
      <c r="B9" s="6">
        <v>42.46419914748769</v>
      </c>
      <c r="C9" s="6">
        <v>37.160424044115608</v>
      </c>
      <c r="D9" s="6">
        <f t="shared" si="0"/>
        <v>-5.3037751033720824</v>
      </c>
      <c r="E9" s="7">
        <f t="shared" si="1"/>
        <v>-0.12489992063551891</v>
      </c>
    </row>
    <row r="10" spans="1:5" x14ac:dyDescent="0.35">
      <c r="A10" s="9" t="s">
        <v>18</v>
      </c>
      <c r="B10" s="6">
        <v>11.661029443312239</v>
      </c>
      <c r="C10" s="6">
        <v>9.1619403632876217</v>
      </c>
      <c r="D10" s="6">
        <f t="shared" si="0"/>
        <v>-2.4990890800246177</v>
      </c>
      <c r="E10" s="7">
        <f t="shared" si="1"/>
        <v>-0.21431118857674092</v>
      </c>
    </row>
    <row r="11" spans="1:5" x14ac:dyDescent="0.35">
      <c r="A11" s="9" t="s">
        <v>6</v>
      </c>
      <c r="B11" s="6">
        <v>14.814440992907498</v>
      </c>
      <c r="C11" s="6">
        <v>11.388215733557953</v>
      </c>
      <c r="D11" s="6">
        <f t="shared" si="0"/>
        <v>-3.426225259349545</v>
      </c>
      <c r="E11" s="7">
        <f t="shared" si="1"/>
        <v>-0.23127604078951547</v>
      </c>
    </row>
    <row r="12" spans="1:5" x14ac:dyDescent="0.35">
      <c r="A12" s="9" t="s">
        <v>19</v>
      </c>
      <c r="B12" s="6">
        <v>3.1113509052783783</v>
      </c>
      <c r="C12" s="6">
        <v>2.3379444494904589</v>
      </c>
      <c r="D12" s="6">
        <f t="shared" si="0"/>
        <v>-0.77340645578791944</v>
      </c>
      <c r="E12" s="7">
        <f t="shared" si="1"/>
        <v>-0.2485757728181166</v>
      </c>
    </row>
    <row r="13" spans="1:5" x14ac:dyDescent="0.35">
      <c r="A13" s="9" t="s">
        <v>10</v>
      </c>
      <c r="B13" s="6">
        <v>10.518571401732128</v>
      </c>
      <c r="C13" s="6">
        <v>7.6889236910294114</v>
      </c>
      <c r="D13" s="6">
        <f t="shared" si="0"/>
        <v>-2.8296477107027167</v>
      </c>
      <c r="E13" s="7">
        <f t="shared" si="1"/>
        <v>-0.26901445097732091</v>
      </c>
    </row>
    <row r="14" spans="1:5" x14ac:dyDescent="0.35">
      <c r="A14" s="9" t="s">
        <v>7</v>
      </c>
      <c r="B14" s="6">
        <v>10.637932689658408</v>
      </c>
      <c r="C14" s="6">
        <v>6.4504120851334674</v>
      </c>
      <c r="D14" s="6">
        <f t="shared" si="0"/>
        <v>-4.1875206045249405</v>
      </c>
      <c r="E14" s="7">
        <f t="shared" si="1"/>
        <v>-0.39364044938879994</v>
      </c>
    </row>
    <row r="15" spans="1:5" x14ac:dyDescent="0.35">
      <c r="A15" s="9" t="s">
        <v>9</v>
      </c>
      <c r="B15" s="6">
        <v>14.180121005642123</v>
      </c>
      <c r="C15" s="6">
        <v>8.3609685132450799</v>
      </c>
      <c r="D15" s="6">
        <f t="shared" si="0"/>
        <v>-5.819152492397043</v>
      </c>
      <c r="E15" s="7">
        <f t="shared" si="1"/>
        <v>-0.41037396578503549</v>
      </c>
    </row>
    <row r="17" spans="1:5" x14ac:dyDescent="0.35">
      <c r="A17" t="s">
        <v>15</v>
      </c>
      <c r="B17" s="3">
        <v>411.55655323251824</v>
      </c>
      <c r="C17" s="3">
        <v>363.69096341823894</v>
      </c>
      <c r="D17" s="3">
        <f>C17-B17</f>
        <v>-47.865589814279303</v>
      </c>
      <c r="E17" s="4">
        <f>(C17/B17)-1</f>
        <v>-0.11630379698324611</v>
      </c>
    </row>
  </sheetData>
  <sortState ref="A4:E13">
    <sortCondition descending="1" ref="E4:E13"/>
  </sortState>
  <mergeCells count="1">
    <mergeCell ref="B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2" sqref="A2"/>
    </sheetView>
  </sheetViews>
  <sheetFormatPr defaultRowHeight="18" x14ac:dyDescent="0.35"/>
  <cols>
    <col min="1" max="1" width="18.109375" customWidth="1"/>
  </cols>
  <sheetData>
    <row r="1" spans="1:3" x14ac:dyDescent="0.35">
      <c r="A1" s="2" t="s">
        <v>58</v>
      </c>
    </row>
    <row r="2" spans="1:3" x14ac:dyDescent="0.35">
      <c r="A2" t="s">
        <v>4</v>
      </c>
    </row>
    <row r="4" spans="1:3" x14ac:dyDescent="0.35">
      <c r="B4" s="21" t="s">
        <v>1</v>
      </c>
      <c r="C4" s="21"/>
    </row>
    <row r="5" spans="1:3" x14ac:dyDescent="0.35">
      <c r="B5" s="16">
        <v>2017</v>
      </c>
      <c r="C5" s="1" t="s">
        <v>20</v>
      </c>
    </row>
    <row r="6" spans="1:3" x14ac:dyDescent="0.35">
      <c r="A6" s="13" t="s">
        <v>21</v>
      </c>
      <c r="B6" s="11">
        <v>0.31</v>
      </c>
      <c r="C6" s="15">
        <v>-1.0000000000000009E-2</v>
      </c>
    </row>
    <row r="7" spans="1:3" x14ac:dyDescent="0.35">
      <c r="A7" s="13" t="s">
        <v>22</v>
      </c>
      <c r="B7" s="11">
        <v>0.111169</v>
      </c>
      <c r="C7" s="3">
        <v>3.7620000000000015E-3</v>
      </c>
    </row>
    <row r="8" spans="1:3" x14ac:dyDescent="0.35">
      <c r="A8" s="13" t="s">
        <v>23</v>
      </c>
      <c r="B8" s="11">
        <v>0.12051000000000001</v>
      </c>
      <c r="C8" s="3">
        <v>4.8436000000000007E-2</v>
      </c>
    </row>
    <row r="9" spans="1:3" x14ac:dyDescent="0.35">
      <c r="A9" s="13" t="s">
        <v>24</v>
      </c>
      <c r="B9" s="11">
        <v>0.13331499999999999</v>
      </c>
      <c r="C9" s="3">
        <v>6.4853999999999995E-2</v>
      </c>
    </row>
    <row r="10" spans="1:3" x14ac:dyDescent="0.35">
      <c r="A10" s="13" t="s">
        <v>25</v>
      </c>
      <c r="B10" s="11">
        <v>0.13411200000000001</v>
      </c>
      <c r="C10" s="3">
        <v>2.011700000000001E-2</v>
      </c>
    </row>
    <row r="11" spans="1:3" x14ac:dyDescent="0.35">
      <c r="A11" s="13" t="s">
        <v>26</v>
      </c>
      <c r="B11" s="11">
        <v>0.14408899999999999</v>
      </c>
      <c r="C11" s="3">
        <v>4.8869999999999997E-2</v>
      </c>
    </row>
    <row r="12" spans="1:3" x14ac:dyDescent="0.35">
      <c r="A12" s="13" t="s">
        <v>27</v>
      </c>
      <c r="B12" s="11">
        <v>0.16011400000000001</v>
      </c>
      <c r="C12" s="15">
        <v>5.3722000000000006E-2</v>
      </c>
    </row>
    <row r="13" spans="1:3" x14ac:dyDescent="0.35">
      <c r="A13" s="14" t="s">
        <v>28</v>
      </c>
      <c r="B13" s="12">
        <v>0.18188699999999999</v>
      </c>
      <c r="C13" s="3">
        <v>-4.4146000000000019E-2</v>
      </c>
    </row>
    <row r="14" spans="1:3" x14ac:dyDescent="0.35">
      <c r="A14" s="13" t="s">
        <v>29</v>
      </c>
      <c r="B14" s="11">
        <v>0.22597400000000001</v>
      </c>
      <c r="C14" s="15">
        <v>-2.159999999999998E-2</v>
      </c>
    </row>
    <row r="15" spans="1:3" x14ac:dyDescent="0.35">
      <c r="A15" s="13" t="s">
        <v>30</v>
      </c>
      <c r="B15" s="11">
        <v>0.22775500000000001</v>
      </c>
      <c r="C15" s="3">
        <v>-5.3003999999999968E-2</v>
      </c>
    </row>
    <row r="16" spans="1:3" x14ac:dyDescent="0.35">
      <c r="A16" s="13" t="s">
        <v>31</v>
      </c>
      <c r="B16" s="11">
        <v>0.22955400000000001</v>
      </c>
      <c r="C16" s="3">
        <v>-4.1631999999999975E-2</v>
      </c>
    </row>
    <row r="17" spans="1:3" x14ac:dyDescent="0.35">
      <c r="A17" s="13" t="s">
        <v>32</v>
      </c>
      <c r="B17" s="11">
        <v>0.263262</v>
      </c>
      <c r="C17" s="3">
        <v>-7.4199000000000015E-2</v>
      </c>
    </row>
    <row r="18" spans="1:3" x14ac:dyDescent="0.35">
      <c r="A18" s="13" t="s">
        <v>33</v>
      </c>
      <c r="B18" s="11">
        <v>0.28784500000000002</v>
      </c>
      <c r="C18" s="3">
        <v>0.11246500000000001</v>
      </c>
    </row>
    <row r="19" spans="1:3" x14ac:dyDescent="0.35">
      <c r="A19" s="13" t="s">
        <v>34</v>
      </c>
      <c r="B19" s="11">
        <v>0.45661200000000002</v>
      </c>
      <c r="C19" s="3">
        <v>3.4795999999999994E-2</v>
      </c>
    </row>
    <row r="20" spans="1:3" x14ac:dyDescent="0.35">
      <c r="A20" s="13" t="s">
        <v>35</v>
      </c>
      <c r="B20" s="11">
        <v>0.99226499999999995</v>
      </c>
      <c r="C20" s="3">
        <v>5.1815999999999973E-2</v>
      </c>
    </row>
    <row r="21" spans="1:3" x14ac:dyDescent="0.35">
      <c r="A21" s="13" t="s">
        <v>36</v>
      </c>
      <c r="B21" s="11">
        <v>0.15637899999999999</v>
      </c>
      <c r="C21" s="3">
        <v>-1.5181E-2</v>
      </c>
    </row>
    <row r="22" spans="1:3" x14ac:dyDescent="0.35">
      <c r="A22" s="13" t="s">
        <v>37</v>
      </c>
      <c r="B22" s="11">
        <v>0.177893</v>
      </c>
      <c r="C22" s="3">
        <v>-3.3173000000000008E-2</v>
      </c>
    </row>
    <row r="23" spans="1:3" x14ac:dyDescent="0.35">
      <c r="A23" s="13" t="s">
        <v>38</v>
      </c>
      <c r="B23" s="11">
        <v>0.19154099999999999</v>
      </c>
      <c r="C23" s="3">
        <v>-8.0360000000000015E-2</v>
      </c>
    </row>
    <row r="24" spans="1:3" x14ac:dyDescent="0.35">
      <c r="A24" s="13" t="s">
        <v>39</v>
      </c>
      <c r="B24" s="11">
        <v>0.29463899999999998</v>
      </c>
      <c r="C24" s="3">
        <v>4.6689999999999787E-3</v>
      </c>
    </row>
    <row r="25" spans="1:3" x14ac:dyDescent="0.35">
      <c r="A25" s="13" t="s">
        <v>40</v>
      </c>
      <c r="B25" s="11">
        <v>0.29709799999999997</v>
      </c>
      <c r="C25" s="3">
        <v>-0.12250100000000003</v>
      </c>
    </row>
    <row r="26" spans="1:3" x14ac:dyDescent="0.35">
      <c r="A26" s="13" t="s">
        <v>41</v>
      </c>
      <c r="B26" s="11">
        <v>0.30244300000000002</v>
      </c>
      <c r="C26" s="15">
        <v>-0.21933800000000003</v>
      </c>
    </row>
    <row r="27" spans="1:3" x14ac:dyDescent="0.35">
      <c r="A27" s="13" t="s">
        <v>42</v>
      </c>
      <c r="B27" s="11">
        <v>0.41</v>
      </c>
      <c r="C27" s="3">
        <v>-5.1214000000000037E-2</v>
      </c>
    </row>
    <row r="28" spans="1:3" x14ac:dyDescent="0.35">
      <c r="A28" s="13" t="s">
        <v>43</v>
      </c>
      <c r="B28" s="11">
        <v>0.43374099999999999</v>
      </c>
      <c r="C28" s="3">
        <v>-3.9849000000000023E-2</v>
      </c>
    </row>
    <row r="29" spans="1:3" x14ac:dyDescent="0.35">
      <c r="A29" s="13" t="s">
        <v>44</v>
      </c>
      <c r="B29" s="11">
        <v>0.45383499999999999</v>
      </c>
      <c r="C29" s="15">
        <v>-7.1873999999999993E-2</v>
      </c>
    </row>
    <row r="30" spans="1:3" x14ac:dyDescent="0.35">
      <c r="A30" s="13" t="s">
        <v>45</v>
      </c>
      <c r="B30" s="11">
        <v>0.60325099999999998</v>
      </c>
      <c r="C30" s="15">
        <v>-0.21556300000000006</v>
      </c>
    </row>
    <row r="31" spans="1:3" x14ac:dyDescent="0.35">
      <c r="A31" s="13" t="s">
        <v>46</v>
      </c>
      <c r="B31" s="11">
        <v>0.65879399999999999</v>
      </c>
      <c r="C31" s="3">
        <v>0.29844300000000001</v>
      </c>
    </row>
    <row r="32" spans="1:3" x14ac:dyDescent="0.35">
      <c r="A32" s="14" t="s">
        <v>47</v>
      </c>
      <c r="B32" s="3">
        <v>0.69511224861915522</v>
      </c>
      <c r="C32" s="15">
        <v>0.22241788605707175</v>
      </c>
    </row>
    <row r="33" spans="1:3" x14ac:dyDescent="0.35">
      <c r="A33" s="13" t="s">
        <v>48</v>
      </c>
      <c r="B33" s="11">
        <v>0.723387</v>
      </c>
      <c r="C33" s="3">
        <v>-8.8280000000000025E-2</v>
      </c>
    </row>
    <row r="34" spans="1:3" x14ac:dyDescent="0.35">
      <c r="A34" s="13" t="s">
        <v>49</v>
      </c>
      <c r="B34" s="11">
        <v>0.996444</v>
      </c>
      <c r="C34" s="3">
        <v>0.20322899999999999</v>
      </c>
    </row>
    <row r="35" spans="1:3" x14ac:dyDescent="0.35">
      <c r="A35" s="13" t="s">
        <v>50</v>
      </c>
      <c r="B35" s="11">
        <v>1.01</v>
      </c>
      <c r="C35" s="3">
        <v>6.7802000000000029E-2</v>
      </c>
    </row>
  </sheetData>
  <mergeCells count="1">
    <mergeCell ref="B4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25" sqref="G25"/>
    </sheetView>
  </sheetViews>
  <sheetFormatPr defaultRowHeight="18" x14ac:dyDescent="0.35"/>
  <cols>
    <col min="2" max="2" width="11.44140625" bestFit="1" customWidth="1"/>
    <col min="3" max="4" width="10.44140625" bestFit="1" customWidth="1"/>
  </cols>
  <sheetData>
    <row r="1" spans="1:4" x14ac:dyDescent="0.35">
      <c r="A1" s="2" t="s">
        <v>57</v>
      </c>
    </row>
    <row r="2" spans="1:4" x14ac:dyDescent="0.35">
      <c r="A2" t="s">
        <v>4</v>
      </c>
    </row>
    <row r="4" spans="1:4" x14ac:dyDescent="0.35">
      <c r="B4" s="21" t="s">
        <v>66</v>
      </c>
      <c r="C4" s="21"/>
      <c r="D4" s="21"/>
    </row>
    <row r="5" spans="1:4" x14ac:dyDescent="0.35">
      <c r="B5" s="1" t="s">
        <v>16</v>
      </c>
      <c r="C5" s="1" t="s">
        <v>51</v>
      </c>
      <c r="D5" s="1" t="s">
        <v>52</v>
      </c>
    </row>
    <row r="6" spans="1:4" x14ac:dyDescent="0.35">
      <c r="A6" s="1">
        <v>2009</v>
      </c>
      <c r="B6" s="19">
        <v>7373068.7380958209</v>
      </c>
      <c r="C6" s="19">
        <v>1021101.7249750633</v>
      </c>
      <c r="D6" s="19">
        <v>50778.587338216668</v>
      </c>
    </row>
    <row r="7" spans="1:4" x14ac:dyDescent="0.35">
      <c r="A7" s="1">
        <v>2010</v>
      </c>
      <c r="B7" s="19">
        <v>8498540.3242853656</v>
      </c>
      <c r="C7" s="19">
        <v>1160463.917285054</v>
      </c>
      <c r="D7" s="19">
        <v>53648.230580682706</v>
      </c>
    </row>
    <row r="8" spans="1:4" x14ac:dyDescent="0.35">
      <c r="A8" s="1">
        <v>2011</v>
      </c>
      <c r="B8" s="19">
        <v>8620717.0239807889</v>
      </c>
      <c r="C8" s="19">
        <v>939345.19832091616</v>
      </c>
      <c r="D8" s="19">
        <v>72563.21707834008</v>
      </c>
    </row>
    <row r="9" spans="1:4" x14ac:dyDescent="0.35">
      <c r="A9" s="1">
        <v>2012</v>
      </c>
      <c r="B9" s="19">
        <v>8380092.7150592115</v>
      </c>
      <c r="C9" s="19">
        <v>1060116.5598656286</v>
      </c>
      <c r="D9" s="19">
        <v>235021.53577846428</v>
      </c>
    </row>
    <row r="10" spans="1:4" x14ac:dyDescent="0.35">
      <c r="A10" s="1">
        <v>2013</v>
      </c>
      <c r="B10" s="19">
        <v>10761872.848964071</v>
      </c>
      <c r="C10" s="19">
        <v>1253065.7720662958</v>
      </c>
      <c r="D10" s="19">
        <v>247467.33714698418</v>
      </c>
    </row>
    <row r="11" spans="1:4" x14ac:dyDescent="0.35">
      <c r="A11" s="1">
        <v>2014</v>
      </c>
      <c r="B11" s="19">
        <v>10660345.746615352</v>
      </c>
      <c r="C11" s="19">
        <v>1140573.7426639169</v>
      </c>
      <c r="D11" s="19">
        <v>573132.26990238356</v>
      </c>
    </row>
    <row r="12" spans="1:4" x14ac:dyDescent="0.35">
      <c r="A12" s="1">
        <v>2015</v>
      </c>
      <c r="B12" s="19">
        <v>10355764.439569199</v>
      </c>
      <c r="C12" s="19">
        <v>1683976.2372939347</v>
      </c>
      <c r="D12" s="19">
        <v>811042.04868846422</v>
      </c>
    </row>
    <row r="13" spans="1:4" x14ac:dyDescent="0.35">
      <c r="A13" s="1">
        <v>2016</v>
      </c>
      <c r="B13" s="19">
        <v>10254237.337220483</v>
      </c>
      <c r="C13" s="19">
        <v>2540247.6963348314</v>
      </c>
      <c r="D13" s="19">
        <v>1088944.1653065234</v>
      </c>
    </row>
    <row r="14" spans="1:4" x14ac:dyDescent="0.35">
      <c r="A14" s="1">
        <v>2017</v>
      </c>
      <c r="B14" s="19">
        <v>10259295.451736595</v>
      </c>
      <c r="C14" s="19">
        <v>2554959.6999839735</v>
      </c>
      <c r="D14" s="19">
        <v>1331047.0910573809</v>
      </c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" sqref="A2"/>
    </sheetView>
  </sheetViews>
  <sheetFormatPr defaultRowHeight="18" x14ac:dyDescent="0.35"/>
  <cols>
    <col min="2" max="4" width="10.44140625" bestFit="1" customWidth="1"/>
  </cols>
  <sheetData>
    <row r="1" spans="1:4" x14ac:dyDescent="0.35">
      <c r="A1" s="2" t="s">
        <v>76</v>
      </c>
    </row>
    <row r="2" spans="1:4" x14ac:dyDescent="0.35">
      <c r="A2" t="s">
        <v>4</v>
      </c>
    </row>
    <row r="4" spans="1:4" x14ac:dyDescent="0.35">
      <c r="B4" s="21" t="s">
        <v>66</v>
      </c>
      <c r="C4" s="21"/>
      <c r="D4" s="21"/>
    </row>
    <row r="5" spans="1:4" x14ac:dyDescent="0.35">
      <c r="B5" s="1" t="s">
        <v>53</v>
      </c>
      <c r="C5" s="1" t="s">
        <v>54</v>
      </c>
      <c r="D5" s="1" t="s">
        <v>55</v>
      </c>
    </row>
    <row r="6" spans="1:4" x14ac:dyDescent="0.35">
      <c r="A6" s="1">
        <v>2009</v>
      </c>
      <c r="B6" s="17">
        <v>3703088</v>
      </c>
      <c r="C6" s="17">
        <v>1853663</v>
      </c>
      <c r="D6" s="17">
        <v>2888175</v>
      </c>
    </row>
    <row r="7" spans="1:4" x14ac:dyDescent="0.35">
      <c r="A7" s="1">
        <v>2010</v>
      </c>
      <c r="B7" s="17">
        <v>3722313</v>
      </c>
      <c r="C7" s="17">
        <v>2187693</v>
      </c>
      <c r="D7" s="17">
        <v>3802652</v>
      </c>
    </row>
    <row r="8" spans="1:4" x14ac:dyDescent="0.35">
      <c r="A8" s="1">
        <v>2011</v>
      </c>
      <c r="B8" s="17">
        <v>3888659</v>
      </c>
      <c r="C8" s="17">
        <v>1983197</v>
      </c>
      <c r="D8" s="17">
        <v>3760777</v>
      </c>
    </row>
    <row r="9" spans="1:4" x14ac:dyDescent="0.35">
      <c r="A9" s="1">
        <v>2012</v>
      </c>
      <c r="B9" s="17">
        <v>4045959</v>
      </c>
      <c r="C9" s="17">
        <v>2065355</v>
      </c>
      <c r="D9" s="17">
        <v>3563889</v>
      </c>
    </row>
    <row r="10" spans="1:4" x14ac:dyDescent="0.35">
      <c r="A10" s="1">
        <v>2013</v>
      </c>
      <c r="B10" s="17">
        <v>4729405</v>
      </c>
      <c r="C10" s="17">
        <v>2520172</v>
      </c>
      <c r="D10" s="17">
        <v>5054630</v>
      </c>
    </row>
    <row r="11" spans="1:4" x14ac:dyDescent="0.35">
      <c r="A11" s="1">
        <v>2014</v>
      </c>
      <c r="B11" s="17">
        <v>4962079</v>
      </c>
      <c r="C11" s="17">
        <v>2272876</v>
      </c>
      <c r="D11" s="17">
        <v>5172887</v>
      </c>
    </row>
    <row r="12" spans="1:4" x14ac:dyDescent="0.35">
      <c r="A12" s="1">
        <v>2015</v>
      </c>
      <c r="B12" s="17">
        <v>5810191</v>
      </c>
      <c r="C12" s="17">
        <v>2278274</v>
      </c>
      <c r="D12" s="17">
        <v>4722256</v>
      </c>
    </row>
    <row r="13" spans="1:4" x14ac:dyDescent="0.35">
      <c r="A13" s="1">
        <v>2016</v>
      </c>
      <c r="B13" s="17">
        <v>6196390</v>
      </c>
      <c r="C13" s="17">
        <v>2638417</v>
      </c>
      <c r="D13" s="17">
        <v>5013585</v>
      </c>
    </row>
  </sheetData>
  <mergeCells count="1">
    <mergeCell ref="B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H25" sqref="H25"/>
    </sheetView>
  </sheetViews>
  <sheetFormatPr defaultRowHeight="18" x14ac:dyDescent="0.35"/>
  <sheetData>
    <row r="1" spans="1:5" x14ac:dyDescent="0.35">
      <c r="A1" s="2" t="s">
        <v>60</v>
      </c>
    </row>
    <row r="2" spans="1:5" x14ac:dyDescent="0.35">
      <c r="A2" t="s">
        <v>4</v>
      </c>
    </row>
    <row r="4" spans="1:5" x14ac:dyDescent="0.35">
      <c r="B4" s="21" t="s">
        <v>65</v>
      </c>
      <c r="C4" s="21"/>
      <c r="D4" s="21"/>
      <c r="E4" s="21"/>
    </row>
    <row r="5" spans="1:5" x14ac:dyDescent="0.35">
      <c r="A5" t="s">
        <v>2</v>
      </c>
      <c r="B5" s="1" t="s">
        <v>61</v>
      </c>
      <c r="C5" s="1" t="s">
        <v>62</v>
      </c>
      <c r="D5" s="1" t="s">
        <v>63</v>
      </c>
      <c r="E5" t="s">
        <v>64</v>
      </c>
    </row>
    <row r="6" spans="1:5" x14ac:dyDescent="0.35">
      <c r="A6" s="1">
        <v>2009</v>
      </c>
      <c r="B6" s="20">
        <v>1909.1572586772497</v>
      </c>
      <c r="C6" s="20">
        <v>677.81189030613132</v>
      </c>
      <c r="D6" s="20">
        <v>825.30843405630117</v>
      </c>
      <c r="E6" s="20">
        <v>177.44104884400315</v>
      </c>
    </row>
    <row r="7" spans="1:5" x14ac:dyDescent="0.35">
      <c r="A7" s="1">
        <v>2010</v>
      </c>
      <c r="B7" s="20">
        <v>1913.1442279864837</v>
      </c>
      <c r="C7" s="20">
        <v>791.6412347006476</v>
      </c>
      <c r="D7" s="20">
        <v>756.73215582906471</v>
      </c>
      <c r="E7" s="20">
        <v>141.81985887654616</v>
      </c>
    </row>
    <row r="8" spans="1:5" x14ac:dyDescent="0.35">
      <c r="A8" s="1">
        <v>2011</v>
      </c>
      <c r="B8" s="20">
        <v>2271.2029056527767</v>
      </c>
      <c r="C8" s="20">
        <v>230.88308803252585</v>
      </c>
      <c r="D8" s="20">
        <v>1003.6322610552265</v>
      </c>
      <c r="E8" s="20">
        <v>259.92603245750234</v>
      </c>
    </row>
    <row r="9" spans="1:5" x14ac:dyDescent="0.35">
      <c r="A9" s="1">
        <v>2012</v>
      </c>
      <c r="B9" s="20">
        <v>2106.8660614360247</v>
      </c>
      <c r="C9" s="20">
        <v>279.11018760890664</v>
      </c>
      <c r="D9" s="20">
        <v>1109.2790286359482</v>
      </c>
      <c r="E9" s="20">
        <v>312.05806744441958</v>
      </c>
    </row>
    <row r="10" spans="1:5" x14ac:dyDescent="0.35">
      <c r="A10">
        <v>2013</v>
      </c>
      <c r="B10" s="20">
        <v>2447.4884745449494</v>
      </c>
      <c r="C10" s="20">
        <v>288.72896681252649</v>
      </c>
      <c r="D10" s="20">
        <v>1468.0717472522224</v>
      </c>
      <c r="E10" s="20">
        <v>266.96632784277188</v>
      </c>
    </row>
    <row r="11" spans="1:5" x14ac:dyDescent="0.35">
      <c r="A11">
        <v>2014</v>
      </c>
      <c r="B11" s="20">
        <v>2450.3830122329109</v>
      </c>
      <c r="C11" s="20">
        <v>268.23754869128015</v>
      </c>
      <c r="D11" s="20">
        <v>1300.7946781514518</v>
      </c>
      <c r="E11" s="20">
        <v>253.9769503682769</v>
      </c>
    </row>
    <row r="12" spans="1:5" x14ac:dyDescent="0.35">
      <c r="A12">
        <v>2015</v>
      </c>
      <c r="B12" s="20">
        <v>2644.4896334003543</v>
      </c>
      <c r="C12" s="20">
        <v>275.80913540314043</v>
      </c>
      <c r="D12" s="20">
        <v>1404.5289797052303</v>
      </c>
      <c r="E12" s="20">
        <v>554.42214479184543</v>
      </c>
    </row>
    <row r="13" spans="1:5" x14ac:dyDescent="0.35">
      <c r="A13">
        <v>2016</v>
      </c>
      <c r="B13" s="20">
        <v>2436.2179509132179</v>
      </c>
      <c r="C13" s="20">
        <v>246.5552176594833</v>
      </c>
      <c r="D13" s="20">
        <v>1453.8609987364723</v>
      </c>
      <c r="E13" s="20">
        <v>873.44649436392228</v>
      </c>
    </row>
  </sheetData>
  <mergeCells count="1">
    <mergeCell ref="B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K10" sqref="K10"/>
    </sheetView>
  </sheetViews>
  <sheetFormatPr defaultRowHeight="18" x14ac:dyDescent="0.35"/>
  <sheetData>
    <row r="1" spans="1:7" x14ac:dyDescent="0.35">
      <c r="A1" s="2" t="s">
        <v>68</v>
      </c>
    </row>
    <row r="2" spans="1:7" x14ac:dyDescent="0.35">
      <c r="A2" t="s">
        <v>4</v>
      </c>
    </row>
    <row r="4" spans="1:7" x14ac:dyDescent="0.35">
      <c r="A4" t="s">
        <v>2</v>
      </c>
      <c r="B4" s="1" t="s">
        <v>69</v>
      </c>
      <c r="C4" s="1" t="s">
        <v>70</v>
      </c>
      <c r="D4" s="1" t="s">
        <v>71</v>
      </c>
      <c r="E4" s="1" t="s">
        <v>8</v>
      </c>
      <c r="F4" s="1" t="s">
        <v>72</v>
      </c>
      <c r="G4" s="1" t="s">
        <v>73</v>
      </c>
    </row>
    <row r="5" spans="1:7" x14ac:dyDescent="0.35">
      <c r="A5" s="16">
        <v>2016</v>
      </c>
      <c r="B5" s="18">
        <v>0.150397</v>
      </c>
      <c r="C5" s="18">
        <v>0.14202000000000001</v>
      </c>
      <c r="D5" s="18">
        <v>0.1312045</v>
      </c>
      <c r="E5" s="18">
        <v>0.1126081</v>
      </c>
      <c r="F5" s="18">
        <v>9.6837999999999994E-2</v>
      </c>
      <c r="G5" s="18">
        <v>0.1402986</v>
      </c>
    </row>
    <row r="6" spans="1:7" x14ac:dyDescent="0.35">
      <c r="A6" s="16">
        <v>2015</v>
      </c>
      <c r="B6" s="18">
        <v>0.1652759</v>
      </c>
      <c r="C6" s="18">
        <v>0.1565965</v>
      </c>
      <c r="D6" s="18">
        <v>0.132937</v>
      </c>
      <c r="E6" s="18">
        <v>8.5031499999999996E-2</v>
      </c>
      <c r="F6" s="18">
        <v>0.1159647</v>
      </c>
      <c r="G6" s="18">
        <v>0.14306000000000002</v>
      </c>
    </row>
    <row r="7" spans="1:7" x14ac:dyDescent="0.35">
      <c r="A7" s="16">
        <v>2014</v>
      </c>
      <c r="B7" s="18">
        <v>0.16397999999999999</v>
      </c>
      <c r="C7" s="18">
        <v>0.20723800000000001</v>
      </c>
      <c r="D7" s="18">
        <v>0.1265009</v>
      </c>
      <c r="E7" s="18">
        <v>0.1203258</v>
      </c>
      <c r="F7" s="18">
        <v>5.8099600000000001E-2</v>
      </c>
      <c r="G7" s="18">
        <v>0.15619420000000001</v>
      </c>
    </row>
    <row r="8" spans="1:7" x14ac:dyDescent="0.35">
      <c r="A8" s="16">
        <v>2013</v>
      </c>
      <c r="B8" s="18">
        <v>0.1228446</v>
      </c>
      <c r="C8" s="18">
        <v>0.2085793</v>
      </c>
      <c r="D8" s="18">
        <v>0.12418369999999999</v>
      </c>
      <c r="E8" s="18">
        <v>0.1347111</v>
      </c>
      <c r="F8" s="18">
        <v>7.2472999999999996E-2</v>
      </c>
      <c r="G8" s="18">
        <v>0.15720049999999999</v>
      </c>
    </row>
    <row r="9" spans="1:7" x14ac:dyDescent="0.35">
      <c r="A9" s="16">
        <v>2012</v>
      </c>
      <c r="B9" s="18">
        <v>7.6516100000000004E-2</v>
      </c>
      <c r="C9" s="18">
        <v>0.21285029999999999</v>
      </c>
      <c r="D9" s="18">
        <v>0.14154949999999999</v>
      </c>
      <c r="E9" s="18">
        <v>0.1116212</v>
      </c>
      <c r="F9" s="18">
        <v>0.1074445</v>
      </c>
      <c r="G9" s="18">
        <v>0.14863680000000001</v>
      </c>
    </row>
    <row r="10" spans="1:7" x14ac:dyDescent="0.35">
      <c r="A10" s="16">
        <v>2011</v>
      </c>
      <c r="B10" s="18">
        <v>8.0307699999999996E-2</v>
      </c>
      <c r="C10" s="18">
        <v>0.20074520000000001</v>
      </c>
      <c r="D10" s="18">
        <v>0.1371735</v>
      </c>
      <c r="E10" s="18">
        <v>0.1234217</v>
      </c>
      <c r="F10" s="18">
        <v>0.10391690000000001</v>
      </c>
      <c r="G10" s="18">
        <v>0.1348539</v>
      </c>
    </row>
    <row r="11" spans="1:7" x14ac:dyDescent="0.35">
      <c r="A11" s="16">
        <v>2010</v>
      </c>
      <c r="B11" s="18">
        <v>7.1040900000000004E-2</v>
      </c>
      <c r="C11" s="18">
        <v>0.16828870000000001</v>
      </c>
      <c r="D11" s="18">
        <v>0.1406598</v>
      </c>
      <c r="E11" s="18">
        <v>9.2863799999999996E-2</v>
      </c>
      <c r="F11" s="18">
        <v>6.9084400000000004E-2</v>
      </c>
      <c r="G11" s="18">
        <v>0.1897076</v>
      </c>
    </row>
    <row r="12" spans="1:7" x14ac:dyDescent="0.35">
      <c r="A12" s="16">
        <v>2009</v>
      </c>
      <c r="B12" s="18">
        <v>0.1008452</v>
      </c>
      <c r="C12" s="18">
        <v>0.16031909999999999</v>
      </c>
      <c r="D12" s="18">
        <v>0.1585268</v>
      </c>
      <c r="E12" s="18">
        <v>0.10893360000000001</v>
      </c>
      <c r="F12" s="18">
        <v>0.1094548</v>
      </c>
      <c r="G12" s="18">
        <v>0.15158169999999999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Fig8.1</vt:lpstr>
      <vt:lpstr>Fig8.2</vt:lpstr>
      <vt:lpstr>Fig8.3</vt:lpstr>
      <vt:lpstr>Fig8.4</vt:lpstr>
      <vt:lpstr>Fig8.5</vt:lpstr>
      <vt:lpstr>Fig8.6</vt:lpstr>
      <vt:lpstr>Fig8.7</vt:lpstr>
      <vt:lpstr>Fig8.8</vt:lpstr>
    </vt:vector>
  </TitlesOfParts>
  <Company>Institute for Fiscal Studies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Warwick</dc:creator>
  <cp:lastModifiedBy>siobhan_m</cp:lastModifiedBy>
  <dcterms:created xsi:type="dcterms:W3CDTF">2018-12-07T15:30:27Z</dcterms:created>
  <dcterms:modified xsi:type="dcterms:W3CDTF">2018-12-12T11:48:23Z</dcterms:modified>
</cp:coreProperties>
</file>