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ifsorguk.sharepoint.com/sites/communications2/Shared Documents/DIGITAL &amp; PRODUCTION/Website/"/>
    </mc:Choice>
  </mc:AlternateContent>
  <xr:revisionPtr revIDLastSave="0" documentId="8_{0D97DA29-5DE8-4BFA-8D00-D592F0DDF2BB}" xr6:coauthVersionLast="47" xr6:coauthVersionMax="47" xr10:uidLastSave="{00000000-0000-0000-0000-000000000000}"/>
  <bookViews>
    <workbookView xWindow="38280" yWindow="-120" windowWidth="29040" windowHeight="15720" xr2:uid="{EE6B3C74-0CC7-454B-AA2E-E8BC7FDBFE44}"/>
  </bookViews>
  <sheets>
    <sheet name="full list of grants 2024" sheetId="1" r:id="rId1"/>
    <sheet name="value by indiv funder 2024"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 l="1"/>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C78" i="1"/>
  <c r="B35" i="2" l="1"/>
</calcChain>
</file>

<file path=xl/sharedStrings.xml><?xml version="1.0" encoding="utf-8"?>
<sst xmlns="http://schemas.openxmlformats.org/spreadsheetml/2006/main" count="199" uniqueCount="120">
  <si>
    <t>The Microeconomics Insight Consortium includes funding from the Cowles Foundation, LSE-STICERD, and the University of South California</t>
  </si>
  <si>
    <t>The IFS Retirement Savings Consortium programme of work (2023-25) includes funding from Lane Clark &amp; Peacock, Royal London, Association of British Insurers, Age UK, Pensions and Lifetime Savings Association, Aviva, Franklin Templeton, Aegon, Investment Association, Joseph Rowntree Foundation, Institute and Faculty of Actuaries,  Standard Life, Money and Pensions Serviced, Association of Consulting Actuaries, People's Partnership, Department for Work and Pensions, and Nucleus Financial</t>
  </si>
  <si>
    <t>The Tax Law Review Committee includes funding from Association of Tax Technicians, Chartered Institute of Taxation, Rawlinson and Hunter, Reed Elsevier, PWC, Deloitte, BP, Shell, BDO, Davis Polk &amp; Wardwell, ICAEW, and Latham and Watkins</t>
  </si>
  <si>
    <t>The English Longitudinal Study of Ageing (ELSA) includes funding from the National Institutes of Health and the Department of Health and Social Care</t>
  </si>
  <si>
    <t/>
  </si>
  <si>
    <t>General Election/Budget analysis 2024</t>
  </si>
  <si>
    <t>Citi</t>
  </si>
  <si>
    <t>Retirement Savings Consortium 2023-25</t>
  </si>
  <si>
    <t>Consortium funding (RSC)</t>
  </si>
  <si>
    <t xml:space="preserve">Microeconomic Insights </t>
  </si>
  <si>
    <t>Consortium funding (MI)</t>
  </si>
  <si>
    <t xml:space="preserve">Green Budget </t>
  </si>
  <si>
    <t xml:space="preserve">Tax Law Review Committee </t>
  </si>
  <si>
    <t>Consortium funding (TLRC)</t>
  </si>
  <si>
    <t>Skills mismatch in the labour market</t>
  </si>
  <si>
    <t>Rockwool Foundation Research Unit</t>
  </si>
  <si>
    <t>How does the interplay between home, school and community settings shape childrens's development and effectiveness of early educational interventions</t>
  </si>
  <si>
    <t>Jacobs Foundation</t>
  </si>
  <si>
    <t>Evaluating the Lively Minds Early Childhood Care and Education program in Ghana</t>
  </si>
  <si>
    <t>USAID</t>
  </si>
  <si>
    <t>Empirical evidence on the impact of the labour market on the production of healthcare and health</t>
  </si>
  <si>
    <t>European Research Council</t>
  </si>
  <si>
    <t>Mental health and peer effects in primary schools: implications for future educational achievement and labour market success</t>
  </si>
  <si>
    <t>Work skills for life: a work readiness programme to prepare the transition from secondary school</t>
  </si>
  <si>
    <t>Research Council of Norway</t>
  </si>
  <si>
    <t>Socioeconomic status, mortality and morbidity in older Americans</t>
  </si>
  <si>
    <t>National Institute on Ageing</t>
  </si>
  <si>
    <t>Evaluation of NExTWORK: youth employment service for disconnected young people</t>
  </si>
  <si>
    <t>Deepdives into social mobility: a local perspective</t>
  </si>
  <si>
    <t>Social Mobility Commission</t>
  </si>
  <si>
    <t>Spatial diffusion of services in Kenya</t>
  </si>
  <si>
    <t>Foreign, Commonwealth and Development Office</t>
  </si>
  <si>
    <t>Early years childcare entitlements: impact evaluation and value-for-money analysis</t>
  </si>
  <si>
    <t>Department for Education</t>
  </si>
  <si>
    <t>Evaluating the impact of the placement regulations on the CONvenience store sector: ECON study</t>
  </si>
  <si>
    <t>National Institute for Health Research</t>
  </si>
  <si>
    <t>THRIVE Programme: Research into  implementing effective and quality Early Childhood Development at scale</t>
  </si>
  <si>
    <t>PRU Children and families 2024-2028</t>
  </si>
  <si>
    <t>PRU Healthy weight 2024-2028</t>
  </si>
  <si>
    <t>PRU Health and Social Care Workforce 2024-2028</t>
  </si>
  <si>
    <t>Innovation and inequality</t>
  </si>
  <si>
    <t>Developing an earnings metric to assess the quality of HE provision</t>
  </si>
  <si>
    <t>Economics Statistics Centre of Excellence</t>
  </si>
  <si>
    <t>Office for National Statistics</t>
  </si>
  <si>
    <t>The impacts of the National Minimum Wage, including the National Living Wage, on Businesses</t>
  </si>
  <si>
    <t>Low Pay Commission</t>
  </si>
  <si>
    <t>The Centre for Tax Analysis in Developing Countries – Phase III</t>
  </si>
  <si>
    <t>Multiply Programme Evaluation 2022-2025</t>
  </si>
  <si>
    <t>Council tax revaluation analysis, Wales</t>
  </si>
  <si>
    <t>Welsh Government</t>
  </si>
  <si>
    <t>HBAI checking 22-25</t>
  </si>
  <si>
    <t>Department for Work and Pensions</t>
  </si>
  <si>
    <t>Evaluation and co-creation to optimise use and benefits of the Healthy Start scheme</t>
  </si>
  <si>
    <t>Evaluation of UK Freeports policy</t>
  </si>
  <si>
    <t>Department for Levelling Up, Housing and Communities</t>
  </si>
  <si>
    <t>Skills Bootcamps Evaluation Wave 2 and 3</t>
  </si>
  <si>
    <t>English Longitudinal Study of Ageing</t>
  </si>
  <si>
    <t>Consortium funding (ELSA)</t>
  </si>
  <si>
    <t>Understanding the determinants of productivity</t>
  </si>
  <si>
    <t>Economic and Social Research Council</t>
  </si>
  <si>
    <t>Entrepreneurial risk taking and capital tax design</t>
  </si>
  <si>
    <t>Open Access 2024-25</t>
  </si>
  <si>
    <t>UK Research and Innovation</t>
  </si>
  <si>
    <t>Impacts and policy responses to the cost-of-living crisis</t>
  </si>
  <si>
    <t>Using LEO data to understand the relationship between local opportunities, geographical mobility, social mobility and skills</t>
  </si>
  <si>
    <t>Frictions in career trajectories within organizations</t>
  </si>
  <si>
    <t>Economic opportunities across racial and ethnic groups in the United Kingdom</t>
  </si>
  <si>
    <t>Combining job mobility patterns and vacancy data to better measure labour market opportunities and skill mismatch</t>
  </si>
  <si>
    <t>Open Access 2023-24</t>
  </si>
  <si>
    <t>Taxing the super rich</t>
  </si>
  <si>
    <t>ESRC IAA 2023</t>
  </si>
  <si>
    <t>Minimum wages, taxes and transfers, and low-income workers</t>
  </si>
  <si>
    <t>Development and enhancement of Longitudinal Education Outcomes (LEO) data</t>
  </si>
  <si>
    <t>Diversity and productivity: from education to work (DaPEW)</t>
  </si>
  <si>
    <t>Dynamics in private pension saving across the income distribution</t>
  </si>
  <si>
    <t>Deaton Review Country Studies: A Trans-Atlantic Comparison of Inequalities in Incomes and Outcomes over Five Decades</t>
  </si>
  <si>
    <t>Improving health and development through play - Evaluation of a comprehensive ECCE programme at scale in Ghana</t>
  </si>
  <si>
    <t>Medical Research Council</t>
  </si>
  <si>
    <t>Productivity, wages and the labour market</t>
  </si>
  <si>
    <t>Labour markets after the pandemic: the implications of the COVID-19 pandemic for labour market and employment developments and policy in Japan and the UK</t>
  </si>
  <si>
    <t>Consumption dynamics and the insurance value of benefits</t>
  </si>
  <si>
    <t>Understanding the role of liquid wealth, family financial transfers, and pensions in household insurance</t>
  </si>
  <si>
    <t>Unequal ageing: life-expectancy, care needs and reforms to the welfare state</t>
  </si>
  <si>
    <t>ELSA UK Longitudinal Linkage Collaboration</t>
  </si>
  <si>
    <t>Public policy in food markets: understanding advertising and choice inter-dependencies</t>
  </si>
  <si>
    <t>ESRC Institute for the Microeconomic Analysis of Public Policy</t>
  </si>
  <si>
    <t>cemmap Legacy Centre</t>
  </si>
  <si>
    <t>The effects of local government finance systems on funding, service provision, quality and outcomes</t>
  </si>
  <si>
    <t>The Health Foundation</t>
  </si>
  <si>
    <t>Transforming justice: the interplay of social change and policy reforms</t>
  </si>
  <si>
    <t>Nuffield Foundation</t>
  </si>
  <si>
    <t>Living standards, poverty and inequality 2024</t>
  </si>
  <si>
    <t>Joseph Rowntree Foundation</t>
  </si>
  <si>
    <t>Spending across different stages of education</t>
  </si>
  <si>
    <t>General Election analysis 2024</t>
  </si>
  <si>
    <t>abrdn Financial Fairness Trust</t>
  </si>
  <si>
    <t>London VRU: Your Choice CBT programme Phase 2</t>
  </si>
  <si>
    <t>Youth Endowment Fund</t>
  </si>
  <si>
    <t>General Election briefings 2024</t>
  </si>
  <si>
    <t>The health impacts of disruptions to the health and long-term care workforce</t>
  </si>
  <si>
    <t>British Academy</t>
  </si>
  <si>
    <t>UK 2040: Options - Taxation and public finances</t>
  </si>
  <si>
    <t>Nesta</t>
  </si>
  <si>
    <t>Broad shoulders: raising taxes at the top</t>
  </si>
  <si>
    <t>The impact of the minimum wage on workers' career progression and firms' occupational structure</t>
  </si>
  <si>
    <t>Integrating corporate finance into macroeconomics: theory and empirics</t>
  </si>
  <si>
    <t>Leverhulme Trust</t>
  </si>
  <si>
    <t>The importance of families’ financial resources for child development: evidence from 2017 welfare reforms</t>
  </si>
  <si>
    <t>Pensions Review</t>
  </si>
  <si>
    <t>The long run impact of the Education Maintenance Allowance</t>
  </si>
  <si>
    <t>Unfree Time: women’s labour, leisure, and the persistence of seclusion</t>
  </si>
  <si>
    <t>Green Budget 2022-2025</t>
  </si>
  <si>
    <t>A comprehensive evaluation of the short and medium term impacts of Sure Start</t>
  </si>
  <si>
    <t>Inequality in the twenty first century</t>
  </si>
  <si>
    <t>Health and social care</t>
  </si>
  <si>
    <t>Income 2024</t>
  </si>
  <si>
    <t>Project name</t>
  </si>
  <si>
    <t>Funder</t>
  </si>
  <si>
    <t>Funder name</t>
  </si>
  <si>
    <t>Income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</si>
</sst>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rgb="FF000000"/>
      <name val="Calibri"/>
      <family val="2"/>
      <scheme val="minor"/>
    </font>
    <font>
      <sz val="11"/>
      <color rgb="FF000000"/>
      <name val="Calibri"/>
      <family val="2"/>
      <scheme val="minor"/>
    </font>
    <font>
      <sz val="10"/>
      <color rgb="FF000000"/>
      <name val="Aptos"/>
      <family val="2"/>
    </font>
    <font>
      <sz val="10"/>
      <color rgb="FFFF0000"/>
      <name val="Aptos"/>
      <family val="2"/>
    </font>
    <font>
      <sz val="10"/>
      <color rgb="FF000000"/>
      <name val="Arial"/>
      <family val="2"/>
    </font>
    <font>
      <b/>
      <sz val="10"/>
      <color rgb="FF000000"/>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0" fontId="2" fillId="0" borderId="0" xfId="0" applyFont="1"/>
    <xf numFmtId="164" fontId="2" fillId="0" borderId="0" xfId="1" applyNumberFormat="1" applyFont="1"/>
    <xf numFmtId="0" fontId="3" fillId="0" borderId="0" xfId="0" applyFont="1"/>
    <xf numFmtId="164" fontId="2" fillId="0" borderId="0" xfId="0" applyNumberFormat="1" applyFont="1"/>
    <xf numFmtId="43" fontId="2" fillId="0" borderId="0" xfId="1" applyFont="1"/>
    <xf numFmtId="164" fontId="2" fillId="0" borderId="1" xfId="1" applyNumberFormat="1" applyFont="1" applyBorder="1" applyAlignment="1">
      <alignment horizontal="right" indent="1"/>
    </xf>
    <xf numFmtId="0" fontId="2" fillId="0" borderId="1" xfId="0" applyFont="1" applyBorder="1"/>
    <xf numFmtId="0" fontId="4" fillId="0" borderId="0" xfId="0" applyFont="1"/>
    <xf numFmtId="164" fontId="4" fillId="0" borderId="0" xfId="0" applyNumberFormat="1" applyFont="1"/>
    <xf numFmtId="0" fontId="5" fillId="0" borderId="0" xfId="0" applyFont="1"/>
    <xf numFmtId="43" fontId="0" fillId="0" borderId="0" xfId="1" applyFont="1" applyFill="1"/>
    <xf numFmtId="164" fontId="4" fillId="0" borderId="0" xfId="1" applyNumberFormat="1" applyFont="1"/>
    <xf numFmtId="0" fontId="2" fillId="0" borderId="0" xfId="0" applyFont="1" applyFill="1"/>
    <xf numFmtId="164" fontId="4" fillId="0" borderId="0" xfId="1" applyNumberFormat="1" applyFont="1" applyFill="1"/>
    <xf numFmtId="164" fontId="2" fillId="0"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B908B-1979-4FAD-AE51-605C92BA97D6}">
  <dimension ref="A1:I92"/>
  <sheetViews>
    <sheetView tabSelected="1" workbookViewId="0">
      <selection activeCell="C82" sqref="C82"/>
    </sheetView>
  </sheetViews>
  <sheetFormatPr defaultColWidth="9.1796875" defaultRowHeight="13" x14ac:dyDescent="0.3"/>
  <cols>
    <col min="1" max="1" width="38.81640625" style="1" customWidth="1"/>
    <col min="2" max="2" width="63.54296875" style="1" customWidth="1"/>
    <col min="3" max="3" width="17.7265625" style="2" customWidth="1"/>
    <col min="4" max="4" width="9.1796875" style="1"/>
    <col min="5" max="5" width="10" style="1" bestFit="1" customWidth="1"/>
    <col min="6" max="7" width="9.1796875" style="1"/>
    <col min="8" max="8" width="10" style="1" bestFit="1" customWidth="1"/>
    <col min="9" max="9" width="11" style="1" bestFit="1" customWidth="1"/>
    <col min="10" max="16384" width="9.1796875" style="1"/>
  </cols>
  <sheetData>
    <row r="1" spans="1:9" x14ac:dyDescent="0.3">
      <c r="A1" s="7" t="s">
        <v>117</v>
      </c>
      <c r="B1" s="7" t="s">
        <v>116</v>
      </c>
      <c r="C1" s="6" t="s">
        <v>115</v>
      </c>
      <c r="E1" s="4"/>
      <c r="H1" s="5"/>
      <c r="I1" s="5"/>
    </row>
    <row r="2" spans="1:9" x14ac:dyDescent="0.3">
      <c r="A2" s="1" t="s">
        <v>88</v>
      </c>
      <c r="B2" s="1" t="s">
        <v>114</v>
      </c>
      <c r="C2" s="2">
        <v>23519.98</v>
      </c>
    </row>
    <row r="3" spans="1:9" x14ac:dyDescent="0.3">
      <c r="A3" s="1" t="s">
        <v>90</v>
      </c>
      <c r="B3" s="1" t="s">
        <v>113</v>
      </c>
      <c r="C3" s="2">
        <v>52371.61</v>
      </c>
    </row>
    <row r="4" spans="1:9" x14ac:dyDescent="0.3">
      <c r="A4" s="1" t="s">
        <v>90</v>
      </c>
      <c r="B4" s="1" t="s">
        <v>112</v>
      </c>
      <c r="C4" s="2">
        <v>22693.65</v>
      </c>
    </row>
    <row r="5" spans="1:9" x14ac:dyDescent="0.3">
      <c r="A5" s="1" t="s">
        <v>90</v>
      </c>
      <c r="B5" s="1" t="s">
        <v>111</v>
      </c>
      <c r="C5" s="2">
        <v>125827.96</v>
      </c>
    </row>
    <row r="6" spans="1:9" x14ac:dyDescent="0.3">
      <c r="A6" s="1" t="s">
        <v>106</v>
      </c>
      <c r="B6" s="1" t="s">
        <v>110</v>
      </c>
      <c r="C6" s="2">
        <v>80494.22</v>
      </c>
    </row>
    <row r="7" spans="1:9" x14ac:dyDescent="0.3">
      <c r="A7" s="1" t="s">
        <v>90</v>
      </c>
      <c r="B7" s="1" t="s">
        <v>109</v>
      </c>
      <c r="C7" s="2">
        <v>92717.81</v>
      </c>
    </row>
    <row r="8" spans="1:9" s="13" customFormat="1" x14ac:dyDescent="0.3">
      <c r="A8" s="13" t="s">
        <v>95</v>
      </c>
      <c r="B8" s="13" t="s">
        <v>108</v>
      </c>
      <c r="C8" s="15">
        <v>320268.15999999997</v>
      </c>
    </row>
    <row r="9" spans="1:9" x14ac:dyDescent="0.3">
      <c r="A9" s="1" t="s">
        <v>102</v>
      </c>
      <c r="B9" s="1" t="s">
        <v>107</v>
      </c>
      <c r="C9" s="2">
        <v>35010</v>
      </c>
    </row>
    <row r="10" spans="1:9" x14ac:dyDescent="0.3">
      <c r="A10" s="1" t="s">
        <v>106</v>
      </c>
      <c r="B10" s="1" t="s">
        <v>105</v>
      </c>
      <c r="C10" s="2">
        <v>50940.36</v>
      </c>
    </row>
    <row r="11" spans="1:9" x14ac:dyDescent="0.3">
      <c r="A11" s="1" t="s">
        <v>100</v>
      </c>
      <c r="B11" s="1" t="s">
        <v>104</v>
      </c>
      <c r="C11" s="2">
        <v>3279.65</v>
      </c>
    </row>
    <row r="12" spans="1:9" x14ac:dyDescent="0.3">
      <c r="A12" s="1" t="s">
        <v>90</v>
      </c>
      <c r="B12" s="1" t="s">
        <v>103</v>
      </c>
      <c r="C12" s="2">
        <v>7578.37</v>
      </c>
    </row>
    <row r="13" spans="1:9" x14ac:dyDescent="0.3">
      <c r="A13" s="1" t="s">
        <v>102</v>
      </c>
      <c r="B13" s="1" t="s">
        <v>101</v>
      </c>
      <c r="C13" s="2">
        <v>29869.23</v>
      </c>
    </row>
    <row r="14" spans="1:9" x14ac:dyDescent="0.3">
      <c r="A14" s="1" t="s">
        <v>100</v>
      </c>
      <c r="B14" s="1" t="s">
        <v>99</v>
      </c>
      <c r="C14" s="2">
        <v>144466.37</v>
      </c>
    </row>
    <row r="15" spans="1:9" x14ac:dyDescent="0.3">
      <c r="A15" s="1" t="s">
        <v>90</v>
      </c>
      <c r="B15" s="1" t="s">
        <v>98</v>
      </c>
      <c r="C15" s="2">
        <v>65365.79</v>
      </c>
    </row>
    <row r="16" spans="1:9" x14ac:dyDescent="0.3">
      <c r="A16" s="1" t="s">
        <v>97</v>
      </c>
      <c r="B16" s="1" t="s">
        <v>96</v>
      </c>
      <c r="C16" s="2">
        <v>281813.03999999998</v>
      </c>
    </row>
    <row r="17" spans="1:3" s="13" customFormat="1" x14ac:dyDescent="0.3">
      <c r="A17" s="13" t="s">
        <v>95</v>
      </c>
      <c r="B17" s="13" t="s">
        <v>94</v>
      </c>
      <c r="C17" s="15">
        <v>113000</v>
      </c>
    </row>
    <row r="18" spans="1:3" x14ac:dyDescent="0.3">
      <c r="A18" s="1" t="s">
        <v>90</v>
      </c>
      <c r="B18" s="1" t="s">
        <v>93</v>
      </c>
      <c r="C18" s="2">
        <v>67122.75</v>
      </c>
    </row>
    <row r="19" spans="1:3" x14ac:dyDescent="0.3">
      <c r="A19" s="1" t="s">
        <v>92</v>
      </c>
      <c r="B19" s="1" t="s">
        <v>91</v>
      </c>
      <c r="C19" s="2">
        <v>90234</v>
      </c>
    </row>
    <row r="20" spans="1:3" x14ac:dyDescent="0.3">
      <c r="A20" s="1" t="s">
        <v>90</v>
      </c>
      <c r="B20" s="1" t="s">
        <v>89</v>
      </c>
      <c r="C20" s="2">
        <v>149041.96</v>
      </c>
    </row>
    <row r="21" spans="1:3" x14ac:dyDescent="0.3">
      <c r="A21" s="1" t="s">
        <v>88</v>
      </c>
      <c r="B21" s="1" t="s">
        <v>87</v>
      </c>
      <c r="C21" s="2">
        <v>10296.16</v>
      </c>
    </row>
    <row r="22" spans="1:3" x14ac:dyDescent="0.3">
      <c r="A22" s="1" t="s">
        <v>59</v>
      </c>
      <c r="B22" s="1" t="s">
        <v>86</v>
      </c>
      <c r="C22" s="2">
        <v>24061</v>
      </c>
    </row>
    <row r="23" spans="1:3" x14ac:dyDescent="0.3">
      <c r="A23" s="1" t="s">
        <v>59</v>
      </c>
      <c r="B23" s="1" t="s">
        <v>85</v>
      </c>
      <c r="C23" s="2">
        <v>2069442.92</v>
      </c>
    </row>
    <row r="24" spans="1:3" x14ac:dyDescent="0.3">
      <c r="A24" s="1" t="s">
        <v>59</v>
      </c>
      <c r="B24" s="1" t="s">
        <v>84</v>
      </c>
      <c r="C24" s="2">
        <v>88816.9</v>
      </c>
    </row>
    <row r="25" spans="1:3" x14ac:dyDescent="0.3">
      <c r="A25" s="1" t="s">
        <v>62</v>
      </c>
      <c r="B25" s="1" t="s">
        <v>83</v>
      </c>
      <c r="C25" s="2">
        <v>4466.8599999999997</v>
      </c>
    </row>
    <row r="26" spans="1:3" x14ac:dyDescent="0.3">
      <c r="A26" s="1" t="s">
        <v>59</v>
      </c>
      <c r="B26" s="1" t="s">
        <v>82</v>
      </c>
      <c r="C26" s="2">
        <v>114048.45</v>
      </c>
    </row>
    <row r="27" spans="1:3" x14ac:dyDescent="0.3">
      <c r="A27" s="1" t="s">
        <v>59</v>
      </c>
      <c r="B27" s="1" t="s">
        <v>81</v>
      </c>
      <c r="C27" s="2">
        <v>49603.3</v>
      </c>
    </row>
    <row r="28" spans="1:3" x14ac:dyDescent="0.3">
      <c r="A28" s="1" t="s">
        <v>59</v>
      </c>
      <c r="B28" s="1" t="s">
        <v>80</v>
      </c>
      <c r="C28" s="2">
        <v>108866.27</v>
      </c>
    </row>
    <row r="29" spans="1:3" x14ac:dyDescent="0.3">
      <c r="A29" s="1" t="s">
        <v>59</v>
      </c>
      <c r="B29" s="1" t="s">
        <v>79</v>
      </c>
      <c r="C29" s="2">
        <v>65816.78</v>
      </c>
    </row>
    <row r="30" spans="1:3" x14ac:dyDescent="0.3">
      <c r="A30" s="1" t="s">
        <v>59</v>
      </c>
      <c r="B30" s="1" t="s">
        <v>78</v>
      </c>
      <c r="C30" s="2">
        <v>741383.22</v>
      </c>
    </row>
    <row r="31" spans="1:3" x14ac:dyDescent="0.3">
      <c r="A31" s="1" t="s">
        <v>77</v>
      </c>
      <c r="B31" s="1" t="s">
        <v>76</v>
      </c>
      <c r="C31" s="2">
        <v>364485.84</v>
      </c>
    </row>
    <row r="32" spans="1:3" x14ac:dyDescent="0.3">
      <c r="A32" s="1" t="s">
        <v>59</v>
      </c>
      <c r="B32" s="1" t="s">
        <v>75</v>
      </c>
      <c r="C32" s="2">
        <v>40343</v>
      </c>
    </row>
    <row r="33" spans="1:7" x14ac:dyDescent="0.3">
      <c r="A33" s="1" t="s">
        <v>59</v>
      </c>
      <c r="B33" s="1" t="s">
        <v>74</v>
      </c>
      <c r="C33" s="2">
        <v>37976.33</v>
      </c>
    </row>
    <row r="34" spans="1:7" x14ac:dyDescent="0.3">
      <c r="A34" s="1" t="s">
        <v>59</v>
      </c>
      <c r="B34" s="1" t="s">
        <v>73</v>
      </c>
      <c r="C34" s="2">
        <v>152763.93</v>
      </c>
    </row>
    <row r="35" spans="1:7" x14ac:dyDescent="0.3">
      <c r="A35" s="1" t="s">
        <v>59</v>
      </c>
      <c r="B35" s="1" t="s">
        <v>72</v>
      </c>
      <c r="C35" s="2">
        <v>1325.02</v>
      </c>
    </row>
    <row r="36" spans="1:7" x14ac:dyDescent="0.3">
      <c r="A36" s="1" t="s">
        <v>59</v>
      </c>
      <c r="B36" s="1" t="s">
        <v>71</v>
      </c>
      <c r="C36" s="2">
        <v>82695.08</v>
      </c>
      <c r="F36" s="4"/>
    </row>
    <row r="37" spans="1:7" x14ac:dyDescent="0.3">
      <c r="A37" s="1" t="s">
        <v>59</v>
      </c>
      <c r="B37" s="1" t="s">
        <v>70</v>
      </c>
      <c r="C37" s="2">
        <v>336910.19</v>
      </c>
    </row>
    <row r="38" spans="1:7" x14ac:dyDescent="0.3">
      <c r="A38" s="1" t="s">
        <v>59</v>
      </c>
      <c r="B38" s="1" t="s">
        <v>69</v>
      </c>
      <c r="C38" s="2">
        <v>19364.16</v>
      </c>
    </row>
    <row r="39" spans="1:7" x14ac:dyDescent="0.3">
      <c r="A39" s="1" t="s">
        <v>62</v>
      </c>
      <c r="B39" s="1" t="s">
        <v>68</v>
      </c>
      <c r="C39" s="2">
        <v>32822.129999999997</v>
      </c>
    </row>
    <row r="40" spans="1:7" x14ac:dyDescent="0.3">
      <c r="A40" s="1" t="s">
        <v>59</v>
      </c>
      <c r="B40" s="1" t="s">
        <v>67</v>
      </c>
      <c r="C40" s="2">
        <v>68057.77</v>
      </c>
      <c r="G40" s="4"/>
    </row>
    <row r="41" spans="1:7" x14ac:dyDescent="0.3">
      <c r="A41" s="1" t="s">
        <v>59</v>
      </c>
      <c r="B41" s="1" t="s">
        <v>66</v>
      </c>
      <c r="C41" s="2">
        <v>261447.53</v>
      </c>
    </row>
    <row r="42" spans="1:7" x14ac:dyDescent="0.3">
      <c r="A42" s="1" t="s">
        <v>59</v>
      </c>
      <c r="B42" s="1" t="s">
        <v>65</v>
      </c>
      <c r="C42" s="2">
        <v>53975.05</v>
      </c>
    </row>
    <row r="43" spans="1:7" x14ac:dyDescent="0.3">
      <c r="A43" s="1" t="s">
        <v>59</v>
      </c>
      <c r="B43" s="1" t="s">
        <v>64</v>
      </c>
      <c r="C43" s="2">
        <v>23366.63</v>
      </c>
    </row>
    <row r="44" spans="1:7" x14ac:dyDescent="0.3">
      <c r="A44" s="1" t="s">
        <v>59</v>
      </c>
      <c r="B44" s="1" t="s">
        <v>63</v>
      </c>
      <c r="C44" s="2">
        <v>119849.28</v>
      </c>
    </row>
    <row r="45" spans="1:7" x14ac:dyDescent="0.3">
      <c r="A45" s="1" t="s">
        <v>62</v>
      </c>
      <c r="B45" s="1" t="s">
        <v>61</v>
      </c>
      <c r="C45" s="2">
        <v>67340.929999999993</v>
      </c>
    </row>
    <row r="46" spans="1:7" x14ac:dyDescent="0.3">
      <c r="A46" s="1" t="s">
        <v>59</v>
      </c>
      <c r="B46" s="1" t="s">
        <v>60</v>
      </c>
      <c r="C46" s="2">
        <v>17884.97</v>
      </c>
    </row>
    <row r="47" spans="1:7" x14ac:dyDescent="0.3">
      <c r="A47" s="1" t="s">
        <v>59</v>
      </c>
      <c r="B47" s="1" t="s">
        <v>58</v>
      </c>
      <c r="C47" s="2">
        <v>8866.11</v>
      </c>
    </row>
    <row r="48" spans="1:7" x14ac:dyDescent="0.3">
      <c r="A48" s="1" t="s">
        <v>57</v>
      </c>
      <c r="B48" s="1" t="s">
        <v>56</v>
      </c>
      <c r="C48" s="2">
        <v>43165.2</v>
      </c>
    </row>
    <row r="49" spans="1:7" x14ac:dyDescent="0.3">
      <c r="A49" s="1" t="s">
        <v>33</v>
      </c>
      <c r="B49" s="1" t="s">
        <v>55</v>
      </c>
      <c r="C49" s="2">
        <v>16370.06</v>
      </c>
      <c r="G49" s="4"/>
    </row>
    <row r="50" spans="1:7" x14ac:dyDescent="0.3">
      <c r="A50" s="1" t="s">
        <v>54</v>
      </c>
      <c r="B50" s="1" t="s">
        <v>53</v>
      </c>
      <c r="C50" s="2">
        <v>6545.6</v>
      </c>
      <c r="F50" s="4"/>
    </row>
    <row r="51" spans="1:7" x14ac:dyDescent="0.3">
      <c r="A51" s="1" t="s">
        <v>35</v>
      </c>
      <c r="B51" s="1" t="s">
        <v>52</v>
      </c>
      <c r="C51" s="2">
        <v>76210.84</v>
      </c>
    </row>
    <row r="52" spans="1:7" x14ac:dyDescent="0.3">
      <c r="A52" s="1" t="s">
        <v>51</v>
      </c>
      <c r="B52" s="1" t="s">
        <v>50</v>
      </c>
      <c r="C52" s="2">
        <v>92531.7</v>
      </c>
    </row>
    <row r="53" spans="1:7" x14ac:dyDescent="0.3">
      <c r="A53" s="1" t="s">
        <v>49</v>
      </c>
      <c r="B53" s="1" t="s">
        <v>48</v>
      </c>
      <c r="C53" s="2">
        <v>57928.69</v>
      </c>
    </row>
    <row r="54" spans="1:7" x14ac:dyDescent="0.3">
      <c r="A54" s="1" t="s">
        <v>33</v>
      </c>
      <c r="B54" s="1" t="s">
        <v>47</v>
      </c>
      <c r="C54" s="2">
        <v>24491.599999999999</v>
      </c>
    </row>
    <row r="55" spans="1:7" x14ac:dyDescent="0.3">
      <c r="A55" s="1" t="s">
        <v>31</v>
      </c>
      <c r="B55" s="1" t="s">
        <v>46</v>
      </c>
      <c r="C55" s="2">
        <v>1625945.99</v>
      </c>
    </row>
    <row r="56" spans="1:7" x14ac:dyDescent="0.3">
      <c r="A56" s="1" t="s">
        <v>45</v>
      </c>
      <c r="B56" s="1" t="s">
        <v>44</v>
      </c>
      <c r="C56" s="2">
        <v>45768.18</v>
      </c>
    </row>
    <row r="57" spans="1:7" x14ac:dyDescent="0.3">
      <c r="A57" s="1" t="s">
        <v>43</v>
      </c>
      <c r="B57" s="1" t="s">
        <v>42</v>
      </c>
      <c r="C57" s="2">
        <v>61668.51</v>
      </c>
    </row>
    <row r="58" spans="1:7" x14ac:dyDescent="0.3">
      <c r="A58" s="1" t="s">
        <v>33</v>
      </c>
      <c r="B58" s="1" t="s">
        <v>41</v>
      </c>
      <c r="C58" s="2">
        <v>187280.62</v>
      </c>
    </row>
    <row r="59" spans="1:7" x14ac:dyDescent="0.3">
      <c r="A59" s="1" t="s">
        <v>29</v>
      </c>
      <c r="B59" s="1" t="s">
        <v>40</v>
      </c>
      <c r="C59" s="2">
        <v>2000</v>
      </c>
    </row>
    <row r="60" spans="1:7" x14ac:dyDescent="0.3">
      <c r="A60" s="1" t="s">
        <v>35</v>
      </c>
      <c r="B60" s="1" t="s">
        <v>39</v>
      </c>
      <c r="C60" s="2">
        <v>205647.04</v>
      </c>
    </row>
    <row r="61" spans="1:7" x14ac:dyDescent="0.3">
      <c r="A61" s="1" t="s">
        <v>35</v>
      </c>
      <c r="B61" s="1" t="s">
        <v>38</v>
      </c>
      <c r="C61" s="2">
        <v>102316.98</v>
      </c>
    </row>
    <row r="62" spans="1:7" x14ac:dyDescent="0.3">
      <c r="A62" s="1" t="s">
        <v>35</v>
      </c>
      <c r="B62" s="1" t="s">
        <v>37</v>
      </c>
      <c r="C62" s="2">
        <v>23355.05</v>
      </c>
    </row>
    <row r="63" spans="1:7" x14ac:dyDescent="0.3">
      <c r="A63" s="1" t="s">
        <v>31</v>
      </c>
      <c r="B63" s="1" t="s">
        <v>36</v>
      </c>
      <c r="C63" s="2">
        <v>408445.81</v>
      </c>
    </row>
    <row r="64" spans="1:7" x14ac:dyDescent="0.3">
      <c r="A64" s="1" t="s">
        <v>35</v>
      </c>
      <c r="B64" s="1" t="s">
        <v>34</v>
      </c>
      <c r="C64" s="2">
        <v>56678.32</v>
      </c>
    </row>
    <row r="65" spans="1:3" x14ac:dyDescent="0.3">
      <c r="A65" s="1" t="s">
        <v>33</v>
      </c>
      <c r="B65" s="1" t="s">
        <v>32</v>
      </c>
      <c r="C65" s="2">
        <v>81800</v>
      </c>
    </row>
    <row r="66" spans="1:3" x14ac:dyDescent="0.3">
      <c r="A66" s="1" t="s">
        <v>31</v>
      </c>
      <c r="B66" s="1" t="s">
        <v>30</v>
      </c>
      <c r="C66" s="2">
        <v>8569.0400000000009</v>
      </c>
    </row>
    <row r="67" spans="1:3" x14ac:dyDescent="0.3">
      <c r="A67" s="1" t="s">
        <v>29</v>
      </c>
      <c r="B67" s="1" t="s">
        <v>28</v>
      </c>
      <c r="C67" s="2">
        <v>3620.12</v>
      </c>
    </row>
    <row r="68" spans="1:3" x14ac:dyDescent="0.3">
      <c r="A68" s="1" t="s">
        <v>15</v>
      </c>
      <c r="B68" s="1" t="s">
        <v>27</v>
      </c>
      <c r="C68" s="2">
        <v>4270.83</v>
      </c>
    </row>
    <row r="69" spans="1:3" x14ac:dyDescent="0.3">
      <c r="A69" s="1" t="s">
        <v>26</v>
      </c>
      <c r="B69" s="1" t="s">
        <v>25</v>
      </c>
      <c r="C69" s="2">
        <v>81151.55</v>
      </c>
    </row>
    <row r="70" spans="1:3" x14ac:dyDescent="0.3">
      <c r="A70" s="1" t="s">
        <v>24</v>
      </c>
      <c r="B70" s="1" t="s">
        <v>23</v>
      </c>
      <c r="C70" s="2">
        <v>1888.16</v>
      </c>
    </row>
    <row r="71" spans="1:3" x14ac:dyDescent="0.3">
      <c r="A71" s="1" t="s">
        <v>15</v>
      </c>
      <c r="B71" s="1" t="s">
        <v>22</v>
      </c>
      <c r="C71" s="2">
        <v>38271.4</v>
      </c>
    </row>
    <row r="72" spans="1:3" x14ac:dyDescent="0.3">
      <c r="A72" s="1" t="s">
        <v>21</v>
      </c>
      <c r="B72" s="1" t="s">
        <v>20</v>
      </c>
      <c r="C72" s="2">
        <v>70342.8</v>
      </c>
    </row>
    <row r="73" spans="1:3" x14ac:dyDescent="0.3">
      <c r="A73" s="1" t="s">
        <v>19</v>
      </c>
      <c r="B73" s="1" t="s">
        <v>18</v>
      </c>
      <c r="C73" s="2">
        <v>98141.59</v>
      </c>
    </row>
    <row r="74" spans="1:3" x14ac:dyDescent="0.3">
      <c r="A74" s="1" t="s">
        <v>17</v>
      </c>
      <c r="B74" s="1" t="s">
        <v>16</v>
      </c>
      <c r="C74" s="2">
        <v>21667</v>
      </c>
    </row>
    <row r="75" spans="1:3" x14ac:dyDescent="0.3">
      <c r="A75" s="1" t="s">
        <v>15</v>
      </c>
      <c r="B75" s="1" t="s">
        <v>14</v>
      </c>
      <c r="C75" s="2">
        <v>37651.85</v>
      </c>
    </row>
    <row r="76" spans="1:3" x14ac:dyDescent="0.3">
      <c r="A76" s="1" t="s">
        <v>13</v>
      </c>
      <c r="B76" s="1" t="s">
        <v>12</v>
      </c>
      <c r="C76" s="2">
        <v>2500</v>
      </c>
    </row>
    <row r="77" spans="1:3" x14ac:dyDescent="0.3">
      <c r="A77" s="1" t="s">
        <v>6</v>
      </c>
      <c r="B77" s="1" t="s">
        <v>11</v>
      </c>
      <c r="C77" s="2">
        <v>101000</v>
      </c>
    </row>
    <row r="78" spans="1:3" x14ac:dyDescent="0.3">
      <c r="A78" s="1" t="s">
        <v>10</v>
      </c>
      <c r="B78" s="1" t="s">
        <v>9</v>
      </c>
      <c r="C78" s="2">
        <f>17765.34+17398.71</f>
        <v>35164.050000000003</v>
      </c>
    </row>
    <row r="79" spans="1:3" x14ac:dyDescent="0.3">
      <c r="A79" s="1" t="s">
        <v>8</v>
      </c>
      <c r="B79" s="1" t="s">
        <v>7</v>
      </c>
      <c r="C79" s="2">
        <v>141445.20000000001</v>
      </c>
    </row>
    <row r="80" spans="1:3" x14ac:dyDescent="0.3">
      <c r="A80" s="1" t="s">
        <v>6</v>
      </c>
      <c r="B80" s="1" t="s">
        <v>5</v>
      </c>
      <c r="C80" s="2">
        <v>60000</v>
      </c>
    </row>
    <row r="83" spans="1:1" x14ac:dyDescent="0.3">
      <c r="A83" s="1" t="s">
        <v>4</v>
      </c>
    </row>
    <row r="85" spans="1:1" x14ac:dyDescent="0.3">
      <c r="A85" s="1" t="s">
        <v>3</v>
      </c>
    </row>
    <row r="86" spans="1:1" x14ac:dyDescent="0.3">
      <c r="A86" s="1" t="s">
        <v>2</v>
      </c>
    </row>
    <row r="87" spans="1:1" x14ac:dyDescent="0.3">
      <c r="A87" s="1" t="s">
        <v>1</v>
      </c>
    </row>
    <row r="88" spans="1:1" x14ac:dyDescent="0.3">
      <c r="A88" s="1" t="s">
        <v>0</v>
      </c>
    </row>
    <row r="89" spans="1:1" x14ac:dyDescent="0.3">
      <c r="A89" s="3"/>
    </row>
    <row r="90" spans="1:1" x14ac:dyDescent="0.3">
      <c r="A90" s="3"/>
    </row>
    <row r="91" spans="1:1" x14ac:dyDescent="0.3">
      <c r="A91" s="3"/>
    </row>
    <row r="92" spans="1:1" x14ac:dyDescent="0.3">
      <c r="A92"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26A6-AF22-47F4-AD22-E15F9B695912}">
  <dimension ref="A1:G81"/>
  <sheetViews>
    <sheetView workbookViewId="0">
      <selection activeCell="A39" sqref="A39"/>
    </sheetView>
  </sheetViews>
  <sheetFormatPr defaultRowHeight="14.5" x14ac:dyDescent="0.35"/>
  <cols>
    <col min="1" max="1" width="45" style="8" customWidth="1"/>
    <col min="2" max="2" width="11.54296875" style="8" bestFit="1" customWidth="1"/>
    <col min="5" max="7" width="13.26953125" bestFit="1" customWidth="1"/>
  </cols>
  <sheetData>
    <row r="1" spans="1:7" x14ac:dyDescent="0.35">
      <c r="B1" s="9"/>
    </row>
    <row r="2" spans="1:7" x14ac:dyDescent="0.35">
      <c r="A2" s="10" t="s">
        <v>118</v>
      </c>
      <c r="B2" s="10" t="s">
        <v>119</v>
      </c>
      <c r="E2" s="11"/>
      <c r="F2" s="11"/>
      <c r="G2" s="11"/>
    </row>
    <row r="3" spans="1:7" x14ac:dyDescent="0.35">
      <c r="A3" s="13" t="s">
        <v>95</v>
      </c>
      <c r="B3" s="14">
        <f>SUMIF('full list of grants 2024'!A:A,A3,'full list of grants 2024'!C:C)</f>
        <v>433268.16</v>
      </c>
    </row>
    <row r="4" spans="1:7" x14ac:dyDescent="0.35">
      <c r="A4" s="1" t="s">
        <v>100</v>
      </c>
      <c r="B4" s="12">
        <f>SUMIF('full list of grants 2024'!A:A,A4,'full list of grants 2024'!C:C)</f>
        <v>147746.01999999999</v>
      </c>
    </row>
    <row r="5" spans="1:7" x14ac:dyDescent="0.35">
      <c r="A5" s="1" t="s">
        <v>6</v>
      </c>
      <c r="B5" s="12">
        <f>SUMIF('full list of grants 2024'!A:A,A5,'full list of grants 2024'!C:C)</f>
        <v>161000</v>
      </c>
    </row>
    <row r="6" spans="1:7" x14ac:dyDescent="0.35">
      <c r="A6" s="1" t="s">
        <v>57</v>
      </c>
      <c r="B6" s="12">
        <f>SUMIF('full list of grants 2024'!A:A,A6,'full list of grants 2024'!C:C)</f>
        <v>43165.2</v>
      </c>
    </row>
    <row r="7" spans="1:7" x14ac:dyDescent="0.35">
      <c r="A7" s="1" t="s">
        <v>10</v>
      </c>
      <c r="B7" s="12">
        <f>SUMIF('full list of grants 2024'!A:A,A7,'full list of grants 2024'!C:C)</f>
        <v>35164.050000000003</v>
      </c>
    </row>
    <row r="8" spans="1:7" x14ac:dyDescent="0.35">
      <c r="A8" s="1" t="s">
        <v>8</v>
      </c>
      <c r="B8" s="12">
        <f>SUMIF('full list of grants 2024'!A:A,A8,'full list of grants 2024'!C:C)</f>
        <v>141445.20000000001</v>
      </c>
    </row>
    <row r="9" spans="1:7" x14ac:dyDescent="0.35">
      <c r="A9" s="1" t="s">
        <v>13</v>
      </c>
      <c r="B9" s="12">
        <f>SUMIF('full list of grants 2024'!A:A,A9,'full list of grants 2024'!C:C)</f>
        <v>2500</v>
      </c>
    </row>
    <row r="10" spans="1:7" x14ac:dyDescent="0.35">
      <c r="A10" s="1" t="s">
        <v>33</v>
      </c>
      <c r="B10" s="12">
        <f>SUMIF('full list of grants 2024'!A:A,A10,'full list of grants 2024'!C:C)</f>
        <v>309942.28000000003</v>
      </c>
    </row>
    <row r="11" spans="1:7" x14ac:dyDescent="0.35">
      <c r="A11" s="1" t="s">
        <v>54</v>
      </c>
      <c r="B11" s="12">
        <f>SUMIF('full list of grants 2024'!A:A,A11,'full list of grants 2024'!C:C)</f>
        <v>6545.6</v>
      </c>
    </row>
    <row r="12" spans="1:7" x14ac:dyDescent="0.35">
      <c r="A12" s="1" t="s">
        <v>51</v>
      </c>
      <c r="B12" s="12">
        <f>SUMIF('full list of grants 2024'!A:A,A12,'full list of grants 2024'!C:C)</f>
        <v>92531.7</v>
      </c>
    </row>
    <row r="13" spans="1:7" x14ac:dyDescent="0.35">
      <c r="A13" s="1" t="s">
        <v>59</v>
      </c>
      <c r="B13" s="12">
        <f>SUMIF('full list of grants 2024'!A:A,A13,'full list of grants 2024'!C:C)</f>
        <v>4486863.8900000006</v>
      </c>
    </row>
    <row r="14" spans="1:7" x14ac:dyDescent="0.35">
      <c r="A14" s="1" t="s">
        <v>21</v>
      </c>
      <c r="B14" s="12">
        <f>SUMIF('full list of grants 2024'!A:A,A14,'full list of grants 2024'!C:C)</f>
        <v>70342.8</v>
      </c>
    </row>
    <row r="15" spans="1:7" x14ac:dyDescent="0.35">
      <c r="A15" s="1" t="s">
        <v>31</v>
      </c>
      <c r="B15" s="12">
        <f>SUMIF('full list of grants 2024'!A:A,A15,'full list of grants 2024'!C:C)</f>
        <v>2042960.84</v>
      </c>
    </row>
    <row r="16" spans="1:7" x14ac:dyDescent="0.35">
      <c r="A16" s="1" t="s">
        <v>17</v>
      </c>
      <c r="B16" s="12">
        <f>SUMIF('full list of grants 2024'!A:A,A16,'full list of grants 2024'!C:C)</f>
        <v>21667</v>
      </c>
    </row>
    <row r="17" spans="1:2" x14ac:dyDescent="0.35">
      <c r="A17" s="1" t="s">
        <v>92</v>
      </c>
      <c r="B17" s="12">
        <f>SUMIF('full list of grants 2024'!A:A,A17,'full list of grants 2024'!C:C)</f>
        <v>90234</v>
      </c>
    </row>
    <row r="18" spans="1:2" x14ac:dyDescent="0.35">
      <c r="A18" s="1" t="s">
        <v>106</v>
      </c>
      <c r="B18" s="12">
        <f>SUMIF('full list of grants 2024'!A:A,A18,'full list of grants 2024'!C:C)</f>
        <v>131434.58000000002</v>
      </c>
    </row>
    <row r="19" spans="1:2" x14ac:dyDescent="0.35">
      <c r="A19" s="1" t="s">
        <v>45</v>
      </c>
      <c r="B19" s="12">
        <f>SUMIF('full list of grants 2024'!A:A,A19,'full list of grants 2024'!C:C)</f>
        <v>45768.18</v>
      </c>
    </row>
    <row r="20" spans="1:2" x14ac:dyDescent="0.35">
      <c r="A20" s="1" t="s">
        <v>77</v>
      </c>
      <c r="B20" s="12">
        <f>SUMIF('full list of grants 2024'!A:A,A20,'full list of grants 2024'!C:C)</f>
        <v>364485.84</v>
      </c>
    </row>
    <row r="21" spans="1:2" x14ac:dyDescent="0.35">
      <c r="A21" s="1" t="s">
        <v>35</v>
      </c>
      <c r="B21" s="12">
        <f>SUMIF('full list of grants 2024'!A:A,A21,'full list of grants 2024'!C:C)</f>
        <v>464208.23</v>
      </c>
    </row>
    <row r="22" spans="1:2" x14ac:dyDescent="0.35">
      <c r="A22" s="1" t="s">
        <v>26</v>
      </c>
      <c r="B22" s="12">
        <f>SUMIF('full list of grants 2024'!A:A,A22,'full list of grants 2024'!C:C)</f>
        <v>81151.55</v>
      </c>
    </row>
    <row r="23" spans="1:2" x14ac:dyDescent="0.35">
      <c r="A23" s="1" t="s">
        <v>102</v>
      </c>
      <c r="B23" s="12">
        <f>SUMIF('full list of grants 2024'!A:A,A23,'full list of grants 2024'!C:C)</f>
        <v>64879.229999999996</v>
      </c>
    </row>
    <row r="24" spans="1:2" x14ac:dyDescent="0.35">
      <c r="A24" s="1" t="s">
        <v>90</v>
      </c>
      <c r="B24" s="12">
        <f>SUMIF('full list of grants 2024'!A:A,A24,'full list of grants 2024'!C:C)</f>
        <v>582719.9</v>
      </c>
    </row>
    <row r="25" spans="1:2" x14ac:dyDescent="0.35">
      <c r="A25" s="1" t="s">
        <v>43</v>
      </c>
      <c r="B25" s="12">
        <f>SUMIF('full list of grants 2024'!A:A,A25,'full list of grants 2024'!C:C)</f>
        <v>61668.51</v>
      </c>
    </row>
    <row r="26" spans="1:2" x14ac:dyDescent="0.35">
      <c r="A26" s="1" t="s">
        <v>24</v>
      </c>
      <c r="B26" s="12">
        <f>SUMIF('full list of grants 2024'!A:A,A26,'full list of grants 2024'!C:C)</f>
        <v>1888.16</v>
      </c>
    </row>
    <row r="27" spans="1:2" x14ac:dyDescent="0.35">
      <c r="A27" s="1" t="s">
        <v>15</v>
      </c>
      <c r="B27" s="12">
        <f>SUMIF('full list of grants 2024'!A:A,A27,'full list of grants 2024'!C:C)</f>
        <v>80194.080000000002</v>
      </c>
    </row>
    <row r="28" spans="1:2" x14ac:dyDescent="0.35">
      <c r="A28" s="1" t="s">
        <v>29</v>
      </c>
      <c r="B28" s="12">
        <f>SUMIF('full list of grants 2024'!A:A,A28,'full list of grants 2024'!C:C)</f>
        <v>5620.12</v>
      </c>
    </row>
    <row r="29" spans="1:2" x14ac:dyDescent="0.35">
      <c r="A29" s="1" t="s">
        <v>88</v>
      </c>
      <c r="B29" s="12">
        <f>SUMIF('full list of grants 2024'!A:A,A29,'full list of grants 2024'!C:C)</f>
        <v>33816.14</v>
      </c>
    </row>
    <row r="30" spans="1:2" x14ac:dyDescent="0.35">
      <c r="A30" s="1" t="s">
        <v>62</v>
      </c>
      <c r="B30" s="12">
        <f>SUMIF('full list of grants 2024'!A:A,A30,'full list of grants 2024'!C:C)</f>
        <v>104629.91999999998</v>
      </c>
    </row>
    <row r="31" spans="1:2" x14ac:dyDescent="0.35">
      <c r="A31" s="1" t="s">
        <v>19</v>
      </c>
      <c r="B31" s="12">
        <f>SUMIF('full list of grants 2024'!A:A,A31,'full list of grants 2024'!C:C)</f>
        <v>98141.59</v>
      </c>
    </row>
    <row r="32" spans="1:2" x14ac:dyDescent="0.35">
      <c r="A32" s="1" t="s">
        <v>49</v>
      </c>
      <c r="B32" s="12">
        <f>SUMIF('full list of grants 2024'!A:A,A32,'full list of grants 2024'!C:C)</f>
        <v>57928.69</v>
      </c>
    </row>
    <row r="33" spans="1:2" x14ac:dyDescent="0.35">
      <c r="A33" s="1" t="s">
        <v>97</v>
      </c>
      <c r="B33" s="12">
        <f>SUMIF('full list of grants 2024'!A:A,A33,'full list of grants 2024'!C:C)</f>
        <v>281813.03999999998</v>
      </c>
    </row>
    <row r="34" spans="1:2" x14ac:dyDescent="0.35">
      <c r="A34"/>
      <c r="B34" s="12"/>
    </row>
    <row r="35" spans="1:2" x14ac:dyDescent="0.35">
      <c r="A35"/>
      <c r="B35" s="12">
        <f>SUM(B3:B34)</f>
        <v>10545724.5</v>
      </c>
    </row>
    <row r="36" spans="1:2" x14ac:dyDescent="0.35">
      <c r="A36"/>
      <c r="B36" s="12"/>
    </row>
    <row r="37" spans="1:2" x14ac:dyDescent="0.35">
      <c r="A37"/>
      <c r="B37" s="12"/>
    </row>
    <row r="38" spans="1:2" x14ac:dyDescent="0.35">
      <c r="A38"/>
      <c r="B38" s="12"/>
    </row>
    <row r="39" spans="1:2" x14ac:dyDescent="0.35">
      <c r="A39"/>
      <c r="B39" s="12"/>
    </row>
    <row r="40" spans="1:2" x14ac:dyDescent="0.35">
      <c r="A40"/>
      <c r="B40" s="12"/>
    </row>
    <row r="41" spans="1:2" x14ac:dyDescent="0.35">
      <c r="A41"/>
      <c r="B41" s="12"/>
    </row>
    <row r="42" spans="1:2" x14ac:dyDescent="0.35">
      <c r="A42"/>
    </row>
    <row r="43" spans="1:2" x14ac:dyDescent="0.35">
      <c r="A43"/>
    </row>
    <row r="44" spans="1:2" x14ac:dyDescent="0.35">
      <c r="A44"/>
    </row>
    <row r="45" spans="1:2" x14ac:dyDescent="0.35">
      <c r="A45"/>
    </row>
    <row r="46" spans="1:2" x14ac:dyDescent="0.35">
      <c r="A46"/>
    </row>
    <row r="47" spans="1:2" x14ac:dyDescent="0.35">
      <c r="A47"/>
    </row>
    <row r="48" spans="1:2" x14ac:dyDescent="0.35">
      <c r="A48"/>
    </row>
    <row r="49" spans="1:1" x14ac:dyDescent="0.35">
      <c r="A49"/>
    </row>
    <row r="50" spans="1:1" x14ac:dyDescent="0.35">
      <c r="A50"/>
    </row>
    <row r="51" spans="1:1" x14ac:dyDescent="0.35">
      <c r="A51"/>
    </row>
    <row r="52" spans="1:1" x14ac:dyDescent="0.35">
      <c r="A52"/>
    </row>
    <row r="53" spans="1: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full list of grants 2024</vt:lpstr>
      <vt:lpstr>value by indiv funder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Lizza Ollard</dc:creator>
  <cp:lastModifiedBy>Amy Gee</cp:lastModifiedBy>
  <dcterms:created xsi:type="dcterms:W3CDTF">2025-09-09T14:49:01Z</dcterms:created>
  <dcterms:modified xsi:type="dcterms:W3CDTF">2025-09-16T14:58:23Z</dcterms:modified>
</cp:coreProperties>
</file>