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fsorguk-my.sharepoint.com/personal/luke_s_ifs_org_uk/Documents/"/>
    </mc:Choice>
  </mc:AlternateContent>
  <xr:revisionPtr revIDLastSave="0" documentId="8_{895E35D2-E006-46BD-8C6C-C398E0F2C656}" xr6:coauthVersionLast="47" xr6:coauthVersionMax="47" xr10:uidLastSave="{00000000-0000-0000-0000-000000000000}"/>
  <bookViews>
    <workbookView xWindow="-110" yWindow="-110" windowWidth="19420" windowHeight="10300" firstSheet="4" activeTab="8" xr2:uid="{62EFEF47-82D8-427D-9EFF-694B2A3B56AA}"/>
  </bookViews>
  <sheets>
    <sheet name="Figure 1" sheetId="10" r:id="rId1"/>
    <sheet name="Figure 2" sheetId="9" r:id="rId2"/>
    <sheet name="Figure 3" sheetId="8" r:id="rId3"/>
    <sheet name="Figure 4" sheetId="1" r:id="rId4"/>
    <sheet name="Figure 5" sheetId="2" r:id="rId5"/>
    <sheet name="Figure 6" sheetId="4" r:id="rId6"/>
    <sheet name="Figure 7" sheetId="5" r:id="rId7"/>
    <sheet name="Figure 8" sheetId="7" r:id="rId8"/>
    <sheet name="Table 1" sheetId="11" r:id="rId9"/>
    <sheet name="Table 2" sheetId="3" r:id="rId10"/>
    <sheet name="Figure 9" sheetId="6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0" i="7" l="1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C29" i="2"/>
  <c r="C28" i="2"/>
  <c r="D28" i="2" l="1"/>
  <c r="F28" i="2"/>
</calcChain>
</file>

<file path=xl/sharedStrings.xml><?xml version="1.0" encoding="utf-8"?>
<sst xmlns="http://schemas.openxmlformats.org/spreadsheetml/2006/main" count="193" uniqueCount="113">
  <si>
    <t>Financial year</t>
  </si>
  <si>
    <t>Spending per pupil (relative to 2009-10)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</si>
  <si>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</si>
  <si>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</si>
  <si>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</si>
  <si>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</si>
  <si>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</si>
  <si>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</si>
  <si>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</si>
  <si>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</si>
  <si>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</si>
  <si>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</si>
  <si>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</si>
  <si>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</si>
  <si>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</si>
  <si>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</si>
  <si>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</si>
  <si>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</si>
  <si>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</si>
  <si>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2020-21</t>
  </si>
  <si>
    <t>2021-22</t>
  </si>
  <si>
    <t>2022-23</t>
  </si>
  <si>
    <t>2023-24</t>
  </si>
  <si>
    <t>2024-25</t>
  </si>
  <si>
    <t>2025-26</t>
  </si>
  <si>
    <t>Classroom-based learning</t>
  </si>
  <si>
    <t>Work-based learning or apprenticeships</t>
  </si>
  <si>
    <t>Advanced Learner Loans (ALLs)</t>
  </si>
  <si>
    <t>Total adult skills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</si>
  <si>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</si>
  <si>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</si>
  <si>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</si>
  <si>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</si>
  <si>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</si>
  <si>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</si>
  <si>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</si>
  <si>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</si>
  <si>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</si>
  <si>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</si>
  <si>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</si>
  <si>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</si>
  <si>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</si>
  <si>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</si>
  <si>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</si>
  <si>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</si>
  <si>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</si>
  <si>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</si>
  <si>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Option</t>
  </si>
  <si>
    <t>Real-terms change in spending per pupil, 2025–26 to 2028–29</t>
  </si>
  <si>
    <t>Freeze total spending in real-terms</t>
  </si>
  <si>
    <t>Freeze spending per pupil in real-terms</t>
  </si>
  <si>
    <t>+280m</t>
  </si>
  <si>
    <t>State primary</t>
  </si>
  <si>
    <t>State secondary</t>
  </si>
  <si>
    <t>Further Education</t>
  </si>
  <si>
    <t>Projections from 2026 onwards are highlighted</t>
  </si>
  <si>
    <t>Year at January</t>
  </si>
  <si>
    <t>Raw figures</t>
  </si>
  <si>
    <t>Indexed to 2025</t>
  </si>
  <si>
    <t>High-needs spending</t>
  </si>
  <si>
    <t>High-needs funding</t>
  </si>
  <si>
    <t>Potential funding (including 0.5% schools block transfer)</t>
  </si>
  <si>
    <t>2020–21</t>
  </si>
  <si>
    <t>2021–22</t>
  </si>
  <si>
    <t>2022–23</t>
  </si>
  <si>
    <t>2023–24</t>
  </si>
  <si>
    <t>2024–25</t>
  </si>
  <si>
    <t>Spending for 2024-25 is planned rather than actual spending</t>
  </si>
  <si>
    <t>Spending is in £ billions, 2025 prices</t>
  </si>
  <si>
    <t>Core Schools Budget</t>
  </si>
  <si>
    <t>Colleges and sixth forms</t>
  </si>
  <si>
    <t>Adult education, apprenticeships and HE</t>
  </si>
  <si>
    <t>Other spending</t>
  </si>
  <si>
    <t>3% cut across all spending areas</t>
  </si>
  <si>
    <t>20% cut to adult education, apps and HE</t>
  </si>
  <si>
    <t>45% cut to other spending</t>
  </si>
  <si>
    <t>Scenario</t>
  </si>
  <si>
    <t>Figures in £ billion, 2025-26 prices</t>
  </si>
  <si>
    <t>Total</t>
  </si>
  <si>
    <t>Of Which: mainteance</t>
  </si>
  <si>
    <t>Of Which: free schools</t>
  </si>
  <si>
    <t>Of Which: FE</t>
  </si>
  <si>
    <t>Of Which:  SEN Mainstream</t>
  </si>
  <si>
    <t>Figures in £ million, 2025-26 prices</t>
  </si>
  <si>
    <t>Actual up to 2023-24, plans for 2024-25 and 2025-26</t>
  </si>
  <si>
    <t>All other education capital</t>
  </si>
  <si>
    <t xml:space="preserve"> </t>
  </si>
  <si>
    <t>School funding</t>
  </si>
  <si>
    <t>Excluding high-needs</t>
  </si>
  <si>
    <t>Mainstream school costs</t>
  </si>
  <si>
    <t>GDP deflator</t>
  </si>
  <si>
    <t>2025–26</t>
  </si>
  <si>
    <t>All figures are % change since 2019-20</t>
  </si>
  <si>
    <t>Spending per pupil (aged 3-19)</t>
  </si>
  <si>
    <t>Projected using the core schools budget</t>
  </si>
  <si>
    <t>Figures shown relative to 2009-10 = 100</t>
  </si>
  <si>
    <t>DfE DEL Resource</t>
  </si>
  <si>
    <t>Core Schools</t>
  </si>
  <si>
    <t>Mainstream schools</t>
  </si>
  <si>
    <t>High needs</t>
  </si>
  <si>
    <t>16-18 Spending</t>
  </si>
  <si>
    <t>Early Years</t>
  </si>
  <si>
    <t>AEB</t>
  </si>
  <si>
    <t>Apprenticeships</t>
  </si>
  <si>
    <t>Other</t>
  </si>
  <si>
    <t>Figure are in £ billion, 2025-26 prices</t>
  </si>
  <si>
    <t>Plans for 2024-25 and 2025-26</t>
  </si>
  <si>
    <t>Higher Education</t>
  </si>
  <si>
    <t>Change in 16-19 spending between 2025–26 and 2028–29 (£bn, 2025–26 prices)</t>
  </si>
  <si>
    <t>Freeze total spending in real terms</t>
  </si>
  <si>
    <t xml:space="preserve">Freeze spending per pupil in real terms </t>
  </si>
  <si>
    <t>−£2.0 billion</t>
  </si>
  <si>
    <t>Change in school spending between 2025–26 and 2028–29 (2025–26 prices)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</si>
</sst>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0.000"/>
    <numFmt numFmtId="166" formatCode="0.0000"/>
    <numFmt numFmtId="167" formatCode="#\ ##0"/>
    <numFmt numFmtId="168" formatCode="&quot;to &quot;0.0000;&quot;to &quot;\-0.0000;&quot;to 0&quot;"/>
    <numFmt numFmtId="169" formatCode="#,##0;\-#,##0;\-"/>
    <numFmt numFmtId="170" formatCode="[&lt;0.0001]&quot;&lt;0.0001&quot;;0.0000"/>
    <numFmt numFmtId="171" formatCode="#,##0.0,,;\-#,##0.0,,;\-"/>
    <numFmt numFmtId="172" formatCode="#,##0,;\-#,##0,;\-"/>
    <numFmt numFmtId="173" formatCode="0.0%;\-0.0%;\-"/>
    <numFmt numFmtId="174" formatCode="#,##0.0,,;\-#,##0.0,,"/>
    <numFmt numFmtId="175" formatCode="#,##0,;\-#,##0,"/>
    <numFmt numFmtId="176" formatCode="0.0%;\-0.0%"/>
    <numFmt numFmtId="177" formatCode="#,##0.0_-;\(#,##0.0\);_-* &quot;-&quot;??_-"/>
    <numFmt numFmtId="178" formatCode="_-[$€-2]* #,##0.00_-;\-[$€-2]* #,##0.00_-;_-[$€-2]* &quot;-&quot;??_-"/>
  </numFmts>
  <fonts count="7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6"/>
      <name val="Segoe UI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System"/>
    </font>
    <font>
      <sz val="10"/>
      <name val="System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System"/>
      <family val="2"/>
    </font>
    <font>
      <b/>
      <sz val="10"/>
      <color indexed="18"/>
      <name val="Arial"/>
      <family val="2"/>
    </font>
    <font>
      <sz val="9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b/>
      <i/>
      <sz val="10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i/>
      <sz val="7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1"/>
      <color indexed="55"/>
      <name val="Arial"/>
      <family val="2"/>
    </font>
    <font>
      <sz val="11"/>
      <color indexed="10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Helv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name val="Times New Roman"/>
      <family val="1"/>
    </font>
    <font>
      <b/>
      <sz val="18"/>
      <name val="Arial"/>
      <family val="2"/>
    </font>
    <font>
      <u/>
      <sz val="10"/>
      <color theme="10"/>
      <name val="System"/>
      <family val="2"/>
    </font>
    <font>
      <u/>
      <sz val="11"/>
      <color theme="10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color rgb="FF000000"/>
      <name val="Noto Sans"/>
      <family val="2"/>
    </font>
    <font>
      <sz val="12"/>
      <color rgb="FF000000"/>
      <name val="Noto Sans"/>
    </font>
  </fonts>
  <fills count="4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3" applyNumberFormat="0" applyFill="0" applyProtection="0">
      <alignment horizontal="center"/>
    </xf>
    <xf numFmtId="164" fontId="5" fillId="0" borderId="0" applyFont="0" applyFill="0" applyBorder="0" applyProtection="0">
      <alignment horizontal="right"/>
    </xf>
    <xf numFmtId="164" fontId="5" fillId="0" borderId="0" applyFont="0" applyFill="0" applyBorder="0" applyProtection="0">
      <alignment horizontal="right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165" fontId="5" fillId="0" borderId="0" applyFont="0" applyFill="0" applyBorder="0" applyProtection="0">
      <alignment horizontal="right"/>
    </xf>
    <xf numFmtId="165" fontId="5" fillId="0" borderId="0" applyFont="0" applyFill="0" applyBorder="0" applyProtection="0">
      <alignment horizontal="right"/>
    </xf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166" fontId="5" fillId="0" borderId="0" applyFont="0" applyFill="0" applyBorder="0" applyProtection="0">
      <alignment horizontal="right"/>
    </xf>
    <xf numFmtId="166" fontId="5" fillId="0" borderId="0" applyFont="0" applyFill="0" applyBorder="0" applyProtection="0">
      <alignment horizontal="right"/>
    </xf>
    <xf numFmtId="0" fontId="12" fillId="14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3" fillId="5" borderId="0" applyNumberFormat="0" applyBorder="0" applyAlignment="0" applyProtection="0"/>
    <xf numFmtId="177" fontId="5" fillId="0" borderId="0" applyBorder="0"/>
    <xf numFmtId="0" fontId="14" fillId="22" borderId="4" applyNumberFormat="0" applyAlignment="0" applyProtection="0"/>
    <xf numFmtId="0" fontId="15" fillId="23" borderId="5" applyNumberFormat="0" applyAlignment="0" applyProtection="0"/>
    <xf numFmtId="166" fontId="30" fillId="0" borderId="0" applyFont="0" applyFill="0" applyBorder="0" applyProtection="0">
      <alignment horizontal="right"/>
    </xf>
    <xf numFmtId="168" fontId="30" fillId="0" borderId="0" applyFont="0" applyFill="0" applyBorder="0" applyProtection="0">
      <alignment horizontal="left"/>
    </xf>
    <xf numFmtId="43" fontId="5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6" fillId="0" borderId="6" applyNumberFormat="0" applyBorder="0" applyAlignment="0" applyProtection="0">
      <alignment horizontal="right" vertical="center"/>
    </xf>
    <xf numFmtId="178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7" fillId="0" borderId="0">
      <alignment horizontal="right"/>
      <protection locked="0"/>
    </xf>
    <xf numFmtId="0" fontId="31" fillId="0" borderId="0">
      <alignment horizontal="left"/>
    </xf>
    <xf numFmtId="0" fontId="32" fillId="0" borderId="0">
      <alignment horizontal="left"/>
    </xf>
    <xf numFmtId="0" fontId="5" fillId="0" borderId="0" applyFont="0" applyFill="0" applyBorder="0" applyProtection="0">
      <alignment horizontal="right"/>
    </xf>
    <xf numFmtId="0" fontId="5" fillId="0" borderId="0" applyFont="0" applyFill="0" applyBorder="0" applyProtection="0">
      <alignment horizontal="right"/>
    </xf>
    <xf numFmtId="0" fontId="17" fillId="6" borderId="0" applyNumberFormat="0" applyBorder="0" applyAlignment="0" applyProtection="0"/>
    <xf numFmtId="38" fontId="45" fillId="24" borderId="0" applyNumberFormat="0" applyBorder="0" applyAlignment="0" applyProtection="0"/>
    <xf numFmtId="0" fontId="33" fillId="25" borderId="7" applyProtection="0">
      <alignment horizontal="right"/>
    </xf>
    <xf numFmtId="0" fontId="34" fillId="25" borderId="0" applyProtection="0">
      <alignment horizontal="left"/>
    </xf>
    <xf numFmtId="0" fontId="18" fillId="0" borderId="8" applyNumberFormat="0" applyFill="0" applyAlignment="0" applyProtection="0"/>
    <xf numFmtId="0" fontId="48" fillId="0" borderId="0">
      <alignment vertical="top" wrapText="1"/>
    </xf>
    <xf numFmtId="0" fontId="48" fillId="0" borderId="0">
      <alignment vertical="top" wrapText="1"/>
    </xf>
    <xf numFmtId="0" fontId="48" fillId="0" borderId="0">
      <alignment vertical="top" wrapText="1"/>
    </xf>
    <xf numFmtId="0" fontId="48" fillId="0" borderId="0">
      <alignment vertical="top" wrapText="1"/>
    </xf>
    <xf numFmtId="0" fontId="19" fillId="0" borderId="9" applyNumberFormat="0" applyFill="0" applyAlignment="0" applyProtection="0"/>
    <xf numFmtId="169" fontId="49" fillId="0" borderId="0" applyNumberFormat="0" applyFill="0" applyAlignment="0" applyProtection="0"/>
    <xf numFmtId="0" fontId="20" fillId="0" borderId="10" applyNumberFormat="0" applyFill="0" applyAlignment="0" applyProtection="0"/>
    <xf numFmtId="169" fontId="50" fillId="0" borderId="0" applyNumberFormat="0" applyFill="0" applyAlignment="0" applyProtection="0"/>
    <xf numFmtId="0" fontId="20" fillId="0" borderId="0" applyNumberFormat="0" applyFill="0" applyBorder="0" applyAlignment="0" applyProtection="0"/>
    <xf numFmtId="169" fontId="8" fillId="0" borderId="0" applyNumberFormat="0" applyFill="0" applyAlignment="0" applyProtection="0"/>
    <xf numFmtId="169" fontId="35" fillId="0" borderId="0" applyNumberFormat="0" applyFill="0" applyAlignment="0" applyProtection="0"/>
    <xf numFmtId="169" fontId="9" fillId="0" borderId="0" applyNumberFormat="0" applyFill="0" applyAlignment="0" applyProtection="0"/>
    <xf numFmtId="169" fontId="9" fillId="0" borderId="0" applyNumberFormat="0" applyFont="0" applyFill="0" applyBorder="0" applyAlignment="0" applyProtection="0"/>
    <xf numFmtId="169" fontId="9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6" fillId="0" borderId="0" applyFill="0" applyBorder="0" applyProtection="0">
      <alignment horizontal="left"/>
    </xf>
    <xf numFmtId="10" fontId="45" fillId="26" borderId="11" applyNumberFormat="0" applyBorder="0" applyAlignment="0" applyProtection="0"/>
    <xf numFmtId="0" fontId="21" fillId="9" borderId="4" applyNumberFormat="0" applyAlignment="0" applyProtection="0"/>
    <xf numFmtId="0" fontId="21" fillId="9" borderId="4" applyNumberFormat="0" applyAlignment="0" applyProtection="0"/>
    <xf numFmtId="0" fontId="21" fillId="9" borderId="4" applyNumberFormat="0" applyAlignment="0" applyProtection="0"/>
    <xf numFmtId="0" fontId="21" fillId="9" borderId="4" applyNumberFormat="0" applyAlignment="0" applyProtection="0"/>
    <xf numFmtId="0" fontId="21" fillId="9" borderId="4" applyNumberFormat="0" applyAlignment="0" applyProtection="0"/>
    <xf numFmtId="0" fontId="21" fillId="9" borderId="4" applyNumberFormat="0" applyAlignment="0" applyProtection="0"/>
    <xf numFmtId="0" fontId="21" fillId="9" borderId="4" applyNumberFormat="0" applyAlignment="0" applyProtection="0"/>
    <xf numFmtId="0" fontId="21" fillId="9" borderId="4" applyNumberFormat="0" applyAlignment="0" applyProtection="0"/>
    <xf numFmtId="0" fontId="21" fillId="9" borderId="4" applyNumberFormat="0" applyAlignment="0" applyProtection="0"/>
    <xf numFmtId="0" fontId="21" fillId="9" borderId="4" applyNumberFormat="0" applyAlignment="0" applyProtection="0"/>
    <xf numFmtId="0" fontId="21" fillId="9" borderId="4" applyNumberFormat="0" applyAlignment="0" applyProtection="0"/>
    <xf numFmtId="0" fontId="21" fillId="9" borderId="4" applyNumberFormat="0" applyAlignment="0" applyProtection="0"/>
    <xf numFmtId="0" fontId="21" fillId="9" borderId="4" applyNumberFormat="0" applyAlignment="0" applyProtection="0"/>
    <xf numFmtId="0" fontId="21" fillId="9" borderId="4" applyNumberFormat="0" applyAlignment="0" applyProtection="0"/>
    <xf numFmtId="0" fontId="21" fillId="9" borderId="4" applyNumberFormat="0" applyAlignment="0" applyProtection="0"/>
    <xf numFmtId="0" fontId="21" fillId="9" borderId="4" applyNumberFormat="0" applyAlignment="0" applyProtection="0"/>
    <xf numFmtId="0" fontId="21" fillId="9" borderId="4" applyNumberFormat="0" applyAlignment="0" applyProtection="0"/>
    <xf numFmtId="0" fontId="21" fillId="9" borderId="4" applyNumberFormat="0" applyAlignment="0" applyProtection="0"/>
    <xf numFmtId="0" fontId="33" fillId="0" borderId="12" applyProtection="0">
      <alignment horizontal="right"/>
    </xf>
    <xf numFmtId="0" fontId="33" fillId="0" borderId="7" applyProtection="0">
      <alignment horizontal="right"/>
    </xf>
    <xf numFmtId="0" fontId="33" fillId="0" borderId="13" applyProtection="0">
      <alignment horizontal="center"/>
      <protection locked="0"/>
    </xf>
    <xf numFmtId="0" fontId="22" fillId="0" borderId="14" applyNumberFormat="0" applyFill="0" applyAlignment="0" applyProtection="0"/>
    <xf numFmtId="0" fontId="5" fillId="0" borderId="0"/>
    <xf numFmtId="0" fontId="5" fillId="0" borderId="0"/>
    <xf numFmtId="0" fontId="5" fillId="0" borderId="0"/>
    <xf numFmtId="1" fontId="5" fillId="0" borderId="0" applyFont="0" applyFill="0" applyBorder="0" applyProtection="0">
      <alignment horizontal="right"/>
    </xf>
    <xf numFmtId="1" fontId="5" fillId="0" borderId="0" applyFont="0" applyFill="0" applyBorder="0" applyProtection="0">
      <alignment horizontal="right"/>
    </xf>
    <xf numFmtId="0" fontId="23" fillId="27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11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top"/>
    </xf>
    <xf numFmtId="0" fontId="2" fillId="0" borderId="0"/>
    <xf numFmtId="0" fontId="5" fillId="0" borderId="0">
      <alignment vertical="top"/>
    </xf>
    <xf numFmtId="0" fontId="2" fillId="0" borderId="0"/>
    <xf numFmtId="0" fontId="5" fillId="0" borderId="0">
      <alignment vertical="top"/>
    </xf>
    <xf numFmtId="0" fontId="2" fillId="0" borderId="0"/>
    <xf numFmtId="0" fontId="5" fillId="0" borderId="0">
      <alignment vertical="top"/>
    </xf>
    <xf numFmtId="0" fontId="2" fillId="0" borderId="0"/>
    <xf numFmtId="167" fontId="11" fillId="0" borderId="0"/>
    <xf numFmtId="0" fontId="5" fillId="0" borderId="0">
      <alignment vertical="top"/>
    </xf>
    <xf numFmtId="0" fontId="2" fillId="0" borderId="0"/>
    <xf numFmtId="0" fontId="5" fillId="0" borderId="0">
      <alignment vertical="top"/>
    </xf>
    <xf numFmtId="167" fontId="10" fillId="0" borderId="0"/>
    <xf numFmtId="0" fontId="2" fillId="0" borderId="0"/>
    <xf numFmtId="0" fontId="5" fillId="0" borderId="0">
      <alignment vertical="top"/>
    </xf>
    <xf numFmtId="0" fontId="2" fillId="0" borderId="0"/>
    <xf numFmtId="0" fontId="2" fillId="0" borderId="0"/>
    <xf numFmtId="0" fontId="5" fillId="0" borderId="0">
      <alignment vertical="top"/>
    </xf>
    <xf numFmtId="0" fontId="2" fillId="0" borderId="0"/>
    <xf numFmtId="167" fontId="11" fillId="0" borderId="0"/>
    <xf numFmtId="0" fontId="6" fillId="0" borderId="0"/>
    <xf numFmtId="0" fontId="5" fillId="0" borderId="0"/>
    <xf numFmtId="0" fontId="2" fillId="0" borderId="0"/>
    <xf numFmtId="0" fontId="5" fillId="0" borderId="0">
      <alignment vertical="top"/>
    </xf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68" fillId="0" borderId="0"/>
    <xf numFmtId="0" fontId="5" fillId="0" borderId="0"/>
    <xf numFmtId="167" fontId="11" fillId="0" borderId="0"/>
    <xf numFmtId="0" fontId="37" fillId="0" borderId="0"/>
    <xf numFmtId="0" fontId="69" fillId="0" borderId="0"/>
    <xf numFmtId="167" fontId="11" fillId="0" borderId="0"/>
    <xf numFmtId="0" fontId="2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167" fontId="11" fillId="0" borderId="0"/>
    <xf numFmtId="0" fontId="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167" fontId="11" fillId="0" borderId="0"/>
    <xf numFmtId="0" fontId="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5" fillId="0" borderId="0"/>
    <xf numFmtId="0" fontId="2" fillId="0" borderId="0"/>
    <xf numFmtId="167" fontId="11" fillId="0" borderId="0"/>
    <xf numFmtId="0" fontId="5" fillId="0" borderId="0"/>
    <xf numFmtId="167" fontId="10" fillId="0" borderId="0"/>
    <xf numFmtId="0" fontId="5" fillId="0" borderId="0"/>
    <xf numFmtId="0" fontId="5" fillId="0" borderId="0"/>
    <xf numFmtId="167" fontId="11" fillId="0" borderId="0"/>
    <xf numFmtId="0" fontId="5" fillId="0" borderId="0">
      <alignment vertical="top"/>
    </xf>
    <xf numFmtId="167" fontId="11" fillId="0" borderId="0"/>
    <xf numFmtId="0" fontId="5" fillId="0" borderId="0">
      <alignment vertical="top"/>
    </xf>
    <xf numFmtId="167" fontId="11" fillId="0" borderId="0"/>
    <xf numFmtId="0" fontId="5" fillId="0" borderId="0">
      <alignment vertical="top"/>
    </xf>
    <xf numFmtId="167" fontId="11" fillId="0" borderId="0"/>
    <xf numFmtId="0" fontId="5" fillId="0" borderId="0">
      <alignment vertical="top"/>
    </xf>
    <xf numFmtId="0" fontId="5" fillId="28" borderId="15" applyNumberFormat="0" applyFont="0" applyAlignment="0" applyProtection="0"/>
    <xf numFmtId="0" fontId="2" fillId="2" borderId="2" applyNumberFormat="0" applyFont="0" applyAlignment="0" applyProtection="0"/>
    <xf numFmtId="0" fontId="24" fillId="22" borderId="16" applyNumberFormat="0" applyAlignment="0" applyProtection="0"/>
    <xf numFmtId="40" fontId="52" fillId="29" borderId="0">
      <alignment horizontal="right"/>
    </xf>
    <xf numFmtId="0" fontId="53" fillId="29" borderId="0">
      <alignment horizontal="right"/>
    </xf>
    <xf numFmtId="0" fontId="54" fillId="29" borderId="17"/>
    <xf numFmtId="0" fontId="54" fillId="0" borderId="0" applyBorder="0">
      <alignment horizontal="centerContinuous"/>
    </xf>
    <xf numFmtId="0" fontId="55" fillId="0" borderId="0" applyBorder="0">
      <alignment horizontal="centerContinuous"/>
    </xf>
    <xf numFmtId="170" fontId="5" fillId="0" borderId="0" applyFont="0" applyFill="0" applyBorder="0" applyProtection="0">
      <alignment horizontal="right"/>
    </xf>
    <xf numFmtId="170" fontId="5" fillId="0" borderId="0" applyFont="0" applyFill="0" applyBorder="0" applyProtection="0">
      <alignment horizontal="right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2" fontId="56" fillId="30" borderId="18" applyAlignment="0" applyProtection="0">
      <protection locked="0"/>
    </xf>
    <xf numFmtId="0" fontId="57" fillId="26" borderId="18" applyNumberFormat="0" applyAlignment="0" applyProtection="0"/>
    <xf numFmtId="0" fontId="58" fillId="31" borderId="11" applyNumberFormat="0" applyAlignment="0" applyProtection="0">
      <alignment horizontal="center" vertical="center"/>
    </xf>
    <xf numFmtId="4" fontId="37" fillId="32" borderId="16" applyNumberFormat="0" applyProtection="0">
      <alignment vertical="center"/>
    </xf>
    <xf numFmtId="4" fontId="59" fillId="32" borderId="16" applyNumberFormat="0" applyProtection="0">
      <alignment vertical="center"/>
    </xf>
    <xf numFmtId="4" fontId="37" fillId="32" borderId="16" applyNumberFormat="0" applyProtection="0">
      <alignment horizontal="left" vertical="center" indent="1"/>
    </xf>
    <xf numFmtId="4" fontId="37" fillId="32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4" fontId="37" fillId="34" borderId="16" applyNumberFormat="0" applyProtection="0">
      <alignment horizontal="right" vertical="center"/>
    </xf>
    <xf numFmtId="4" fontId="37" fillId="35" borderId="16" applyNumberFormat="0" applyProtection="0">
      <alignment horizontal="right" vertical="center"/>
    </xf>
    <xf numFmtId="4" fontId="37" fillId="36" borderId="16" applyNumberFormat="0" applyProtection="0">
      <alignment horizontal="right" vertical="center"/>
    </xf>
    <xf numFmtId="4" fontId="37" fillId="37" borderId="16" applyNumberFormat="0" applyProtection="0">
      <alignment horizontal="right" vertical="center"/>
    </xf>
    <xf numFmtId="4" fontId="37" fillId="38" borderId="16" applyNumberFormat="0" applyProtection="0">
      <alignment horizontal="right" vertical="center"/>
    </xf>
    <xf numFmtId="4" fontId="37" fillId="39" borderId="16" applyNumberFormat="0" applyProtection="0">
      <alignment horizontal="right" vertical="center"/>
    </xf>
    <xf numFmtId="4" fontId="37" fillId="40" borderId="16" applyNumberFormat="0" applyProtection="0">
      <alignment horizontal="right" vertical="center"/>
    </xf>
    <xf numFmtId="4" fontId="37" fillId="41" borderId="16" applyNumberFormat="0" applyProtection="0">
      <alignment horizontal="right" vertical="center"/>
    </xf>
    <xf numFmtId="4" fontId="37" fillId="42" borderId="16" applyNumberFormat="0" applyProtection="0">
      <alignment horizontal="right" vertical="center"/>
    </xf>
    <xf numFmtId="4" fontId="60" fillId="43" borderId="16" applyNumberFormat="0" applyProtection="0">
      <alignment horizontal="left" vertical="center" indent="1"/>
    </xf>
    <xf numFmtId="4" fontId="37" fillId="44" borderId="19" applyNumberFormat="0" applyProtection="0">
      <alignment horizontal="left" vertical="center" indent="1"/>
    </xf>
    <xf numFmtId="4" fontId="61" fillId="45" borderId="0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4" fontId="37" fillId="44" borderId="16" applyNumberFormat="0" applyProtection="0">
      <alignment horizontal="left" vertical="center" indent="1"/>
    </xf>
    <xf numFmtId="4" fontId="37" fillId="46" borderId="16" applyNumberFormat="0" applyProtection="0">
      <alignment horizontal="left" vertical="center" indent="1"/>
    </xf>
    <xf numFmtId="0" fontId="5" fillId="46" borderId="16" applyNumberFormat="0" applyProtection="0">
      <alignment horizontal="left" vertical="center" indent="1"/>
    </xf>
    <xf numFmtId="0" fontId="5" fillId="46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31" borderId="16" applyNumberFormat="0" applyProtection="0">
      <alignment horizontal="left" vertical="center" indent="1"/>
    </xf>
    <xf numFmtId="0" fontId="5" fillId="24" borderId="16" applyNumberFormat="0" applyProtection="0">
      <alignment horizontal="left" vertical="center" indent="1"/>
    </xf>
    <xf numFmtId="0" fontId="5" fillId="24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4" fontId="37" fillId="26" borderId="16" applyNumberFormat="0" applyProtection="0">
      <alignment vertical="center"/>
    </xf>
    <xf numFmtId="4" fontId="59" fillId="26" borderId="16" applyNumberFormat="0" applyProtection="0">
      <alignment vertical="center"/>
    </xf>
    <xf numFmtId="4" fontId="37" fillId="26" borderId="16" applyNumberFormat="0" applyProtection="0">
      <alignment horizontal="left" vertical="center" indent="1"/>
    </xf>
    <xf numFmtId="4" fontId="37" fillId="26" borderId="16" applyNumberFormat="0" applyProtection="0">
      <alignment horizontal="left" vertical="center" indent="1"/>
    </xf>
    <xf numFmtId="4" fontId="37" fillId="44" borderId="16" applyNumberFormat="0" applyProtection="0">
      <alignment horizontal="right" vertical="center"/>
    </xf>
    <xf numFmtId="4" fontId="59" fillId="44" borderId="16" applyNumberFormat="0" applyProtection="0">
      <alignment horizontal="right" vertical="center"/>
    </xf>
    <xf numFmtId="0" fontId="5" fillId="33" borderId="16" applyNumberFormat="0" applyProtection="0">
      <alignment horizontal="left" vertical="center" indent="1"/>
    </xf>
    <xf numFmtId="0" fontId="5" fillId="33" borderId="16" applyNumberFormat="0" applyProtection="0">
      <alignment horizontal="left" vertical="center" indent="1"/>
    </xf>
    <xf numFmtId="0" fontId="62" fillId="0" borderId="0"/>
    <xf numFmtId="4" fontId="63" fillId="44" borderId="16" applyNumberFormat="0" applyProtection="0">
      <alignment horizontal="right" vertical="center"/>
    </xf>
    <xf numFmtId="0" fontId="5" fillId="0" borderId="0"/>
    <xf numFmtId="0" fontId="38" fillId="29" borderId="20">
      <alignment horizontal="center"/>
    </xf>
    <xf numFmtId="3" fontId="39" fillId="29" borderId="0"/>
    <xf numFmtId="3" fontId="38" fillId="29" borderId="0"/>
    <xf numFmtId="0" fontId="39" fillId="29" borderId="0"/>
    <xf numFmtId="0" fontId="38" fillId="29" borderId="0"/>
    <xf numFmtId="0" fontId="39" fillId="29" borderId="0">
      <alignment horizontal="center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0" fillId="0" borderId="0">
      <alignment wrapText="1"/>
    </xf>
    <xf numFmtId="0" fontId="41" fillId="47" borderId="0">
      <alignment horizontal="right" vertical="top" wrapText="1"/>
    </xf>
    <xf numFmtId="0" fontId="41" fillId="47" borderId="0">
      <alignment horizontal="right" vertical="top" wrapText="1"/>
    </xf>
    <xf numFmtId="0" fontId="41" fillId="47" borderId="0">
      <alignment horizontal="right" vertical="top" wrapText="1"/>
    </xf>
    <xf numFmtId="0" fontId="41" fillId="47" borderId="0">
      <alignment horizontal="right" vertical="top" wrapText="1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171" fontId="45" fillId="0" borderId="0">
      <alignment wrapText="1"/>
      <protection locked="0"/>
    </xf>
    <xf numFmtId="171" fontId="45" fillId="0" borderId="0">
      <alignment wrapText="1"/>
      <protection locked="0"/>
    </xf>
    <xf numFmtId="171" fontId="41" fillId="48" borderId="0">
      <alignment wrapText="1"/>
      <protection locked="0"/>
    </xf>
    <xf numFmtId="171" fontId="41" fillId="48" borderId="0">
      <alignment wrapText="1"/>
      <protection locked="0"/>
    </xf>
    <xf numFmtId="171" fontId="41" fillId="48" borderId="0">
      <alignment wrapText="1"/>
      <protection locked="0"/>
    </xf>
    <xf numFmtId="171" fontId="41" fillId="48" borderId="0">
      <alignment wrapText="1"/>
      <protection locked="0"/>
    </xf>
    <xf numFmtId="171" fontId="45" fillId="0" borderId="0">
      <alignment wrapText="1"/>
      <protection locked="0"/>
    </xf>
    <xf numFmtId="172" fontId="45" fillId="0" borderId="0">
      <alignment wrapText="1"/>
      <protection locked="0"/>
    </xf>
    <xf numFmtId="172" fontId="45" fillId="0" borderId="0">
      <alignment wrapText="1"/>
      <protection locked="0"/>
    </xf>
    <xf numFmtId="172" fontId="45" fillId="0" borderId="0">
      <alignment wrapText="1"/>
      <protection locked="0"/>
    </xf>
    <xf numFmtId="172" fontId="41" fillId="48" borderId="0">
      <alignment wrapText="1"/>
      <protection locked="0"/>
    </xf>
    <xf numFmtId="172" fontId="41" fillId="48" borderId="0">
      <alignment wrapText="1"/>
      <protection locked="0"/>
    </xf>
    <xf numFmtId="172" fontId="41" fillId="48" borderId="0">
      <alignment wrapText="1"/>
      <protection locked="0"/>
    </xf>
    <xf numFmtId="172" fontId="41" fillId="48" borderId="0">
      <alignment wrapText="1"/>
      <protection locked="0"/>
    </xf>
    <xf numFmtId="172" fontId="41" fillId="48" borderId="0">
      <alignment wrapText="1"/>
      <protection locked="0"/>
    </xf>
    <xf numFmtId="172" fontId="45" fillId="0" borderId="0">
      <alignment wrapText="1"/>
      <protection locked="0"/>
    </xf>
    <xf numFmtId="173" fontId="45" fillId="0" borderId="0">
      <alignment wrapText="1"/>
      <protection locked="0"/>
    </xf>
    <xf numFmtId="173" fontId="45" fillId="0" borderId="0">
      <alignment wrapText="1"/>
      <protection locked="0"/>
    </xf>
    <xf numFmtId="173" fontId="41" fillId="48" borderId="0">
      <alignment wrapText="1"/>
      <protection locked="0"/>
    </xf>
    <xf numFmtId="173" fontId="41" fillId="48" borderId="0">
      <alignment wrapText="1"/>
      <protection locked="0"/>
    </xf>
    <xf numFmtId="173" fontId="41" fillId="48" borderId="0">
      <alignment wrapText="1"/>
      <protection locked="0"/>
    </xf>
    <xf numFmtId="173" fontId="41" fillId="48" borderId="0">
      <alignment wrapText="1"/>
      <protection locked="0"/>
    </xf>
    <xf numFmtId="173" fontId="45" fillId="0" borderId="0">
      <alignment wrapText="1"/>
      <protection locked="0"/>
    </xf>
    <xf numFmtId="174" fontId="41" fillId="47" borderId="21">
      <alignment wrapText="1"/>
    </xf>
    <xf numFmtId="174" fontId="41" fillId="47" borderId="21">
      <alignment wrapText="1"/>
    </xf>
    <xf numFmtId="174" fontId="41" fillId="47" borderId="21">
      <alignment wrapText="1"/>
    </xf>
    <xf numFmtId="175" fontId="41" fillId="47" borderId="21">
      <alignment wrapText="1"/>
    </xf>
    <xf numFmtId="175" fontId="41" fillId="47" borderId="21">
      <alignment wrapText="1"/>
    </xf>
    <xf numFmtId="175" fontId="41" fillId="47" borderId="21">
      <alignment wrapText="1"/>
    </xf>
    <xf numFmtId="175" fontId="41" fillId="47" borderId="21">
      <alignment wrapText="1"/>
    </xf>
    <xf numFmtId="176" fontId="41" fillId="47" borderId="21">
      <alignment wrapText="1"/>
    </xf>
    <xf numFmtId="176" fontId="41" fillId="47" borderId="21">
      <alignment wrapText="1"/>
    </xf>
    <xf numFmtId="176" fontId="41" fillId="47" borderId="21">
      <alignment wrapText="1"/>
    </xf>
    <xf numFmtId="0" fontId="42" fillId="0" borderId="22">
      <alignment horizontal="right"/>
    </xf>
    <xf numFmtId="0" fontId="42" fillId="0" borderId="22">
      <alignment horizontal="right"/>
    </xf>
    <xf numFmtId="0" fontId="42" fillId="0" borderId="22">
      <alignment horizontal="right"/>
    </xf>
    <xf numFmtId="0" fontId="42" fillId="0" borderId="22">
      <alignment horizontal="right"/>
    </xf>
    <xf numFmtId="40" fontId="64" fillId="0" borderId="0"/>
    <xf numFmtId="0" fontId="25" fillId="0" borderId="0" applyNumberFormat="0" applyFill="0" applyBorder="0" applyAlignment="0" applyProtection="0"/>
    <xf numFmtId="0" fontId="65" fillId="0" borderId="0" applyNumberFormat="0" applyFill="0" applyBorder="0" applyProtection="0">
      <alignment horizontal="left" vertical="center" indent="10"/>
    </xf>
    <xf numFmtId="0" fontId="65" fillId="0" borderId="0" applyNumberFormat="0" applyFill="0" applyBorder="0" applyProtection="0">
      <alignment horizontal="left" vertical="center" indent="10"/>
    </xf>
    <xf numFmtId="0" fontId="26" fillId="0" borderId="23" applyNumberFormat="0" applyFill="0" applyAlignment="0" applyProtection="0"/>
    <xf numFmtId="0" fontId="27" fillId="0" borderId="0" applyNumberFormat="0" applyFill="0" applyBorder="0" applyAlignment="0" applyProtection="0"/>
    <xf numFmtId="0" fontId="45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164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9" fontId="0" fillId="0" borderId="0" xfId="0" applyNumberFormat="1"/>
    <xf numFmtId="0" fontId="0" fillId="3" borderId="0" xfId="0" applyFill="1"/>
    <xf numFmtId="1" fontId="0" fillId="0" borderId="0" xfId="0" applyNumberFormat="1"/>
    <xf numFmtId="0" fontId="3" fillId="3" borderId="0" xfId="0" applyFont="1" applyFill="1"/>
    <xf numFmtId="0" fontId="4" fillId="3" borderId="0" xfId="0" applyFont="1" applyFill="1"/>
    <xf numFmtId="0" fontId="1" fillId="0" borderId="0" xfId="0" applyFont="1"/>
    <xf numFmtId="10" fontId="0" fillId="0" borderId="0" xfId="0" applyNumberFormat="1"/>
    <xf numFmtId="0" fontId="5" fillId="0" borderId="0" xfId="0" applyFont="1"/>
    <xf numFmtId="0" fontId="70" fillId="0" borderId="0" xfId="0" applyFont="1"/>
    <xf numFmtId="9" fontId="0" fillId="0" borderId="0" xfId="365" applyFont="1"/>
    <xf numFmtId="0" fontId="71" fillId="0" borderId="0" xfId="0" applyFont="1"/>
  </cellXfs>
  <cellStyles count="366">
    <cellStyle name="%" xfId="2" xr:uid="{53B2D4B2-94BF-4E46-B271-52E863796AC7}"/>
    <cellStyle name="% 2" xfId="3" xr:uid="{01625A88-9B69-46F4-AE74-CD40F4F1C7FD}"/>
    <cellStyle name="%_PEF FSBR2011" xfId="4" xr:uid="{ABDB9E21-F04B-443B-B8F7-EDD7F38AF9BB}"/>
    <cellStyle name="]_x000d__x000a_Zoomed=1_x000d__x000a_Row=0_x000d__x000a_Column=0_x000d__x000a_Height=0_x000d__x000a_Width=0_x000d__x000a_FontName=FoxFont_x000d__x000a_FontStyle=0_x000d__x000a_FontSize=9_x000d__x000a_PrtFontName=FoxPrin" xfId="5" xr:uid="{878DC2AB-C2EE-40EA-A82A-7BD14E645691}"/>
    <cellStyle name="_TableHead" xfId="6" xr:uid="{49BFCF15-22FA-4274-86CD-FCDB91AE7E37}"/>
    <cellStyle name="1dp" xfId="7" xr:uid="{4E375733-1B18-4B56-A971-47F58C590DBC}"/>
    <cellStyle name="1dp 2" xfId="8" xr:uid="{57FA8372-CFAF-450A-B3E8-043520D5CAEF}"/>
    <cellStyle name="20% - Accent1 2" xfId="9" xr:uid="{9E04C167-CFD7-446A-BDC0-50024BD2042F}"/>
    <cellStyle name="20% - Accent2 2" xfId="10" xr:uid="{56BAD8F4-2FD1-4146-A9F3-FC9D10D52121}"/>
    <cellStyle name="20% - Accent3 2" xfId="11" xr:uid="{E29E7AAC-256B-4249-83F0-FD3B4E7FF7A4}"/>
    <cellStyle name="20% - Accent4 2" xfId="12" xr:uid="{2CA84086-2EBB-4040-9DEE-02D204261359}"/>
    <cellStyle name="20% - Accent5 2" xfId="13" xr:uid="{6231F5EB-BA3E-41D9-BD1E-6F0AE74EC33C}"/>
    <cellStyle name="20% - Accent6 2" xfId="14" xr:uid="{EC7FEA1E-8844-44E1-AEA3-72154A84EABB}"/>
    <cellStyle name="3dp" xfId="15" xr:uid="{8EA47EA4-6044-4E7A-9631-295B955559C4}"/>
    <cellStyle name="3dp 2" xfId="16" xr:uid="{7ACFC7D0-E5A4-4F79-A55D-9F07DAC610CD}"/>
    <cellStyle name="40% - Accent1 2" xfId="17" xr:uid="{9A6B252F-BAB9-445D-BF45-97A11A326517}"/>
    <cellStyle name="40% - Accent2 2" xfId="18" xr:uid="{90B0A607-2ECF-4154-A6B7-B1D11DEF6CFD}"/>
    <cellStyle name="40% - Accent3 2" xfId="19" xr:uid="{E6DF38B6-404E-4C78-98A6-5C492460CAE1}"/>
    <cellStyle name="40% - Accent4 2" xfId="20" xr:uid="{BB52C26B-EF1B-4759-B4F3-E78FD7A670C5}"/>
    <cellStyle name="40% - Accent5 2" xfId="21" xr:uid="{4EE28EEE-2FB5-448C-AA11-4100D4E4BE48}"/>
    <cellStyle name="40% - Accent6 2" xfId="22" xr:uid="{BEB9154F-ED88-4747-8C1C-FBA049B50264}"/>
    <cellStyle name="4dp" xfId="23" xr:uid="{58A9AF23-4CC3-41D9-9D51-EEF4F98E62B2}"/>
    <cellStyle name="4dp 2" xfId="24" xr:uid="{B4A3A5F4-8719-43F0-AA11-001B03930AAE}"/>
    <cellStyle name="60% - Accent1 2" xfId="25" xr:uid="{29F9F60D-F8AC-4C40-A8CA-DF17B2E97658}"/>
    <cellStyle name="60% - Accent2 2" xfId="26" xr:uid="{17F39E1A-E98A-480D-A08D-576A48D1C6D4}"/>
    <cellStyle name="60% - Accent3 2" xfId="27" xr:uid="{86DFCD7E-5A5C-456C-AE7F-00A5EC97BF66}"/>
    <cellStyle name="60% - Accent4 2" xfId="28" xr:uid="{BFCB715B-70BB-407F-87F1-048B0C093D05}"/>
    <cellStyle name="60% - Accent5 2" xfId="29" xr:uid="{2E6143EC-CFAC-4C78-AAF7-00608AD471AF}"/>
    <cellStyle name="60% - Accent6 2" xfId="30" xr:uid="{CD04200E-1318-4B35-830E-F5A6CC148658}"/>
    <cellStyle name="Accent1 2" xfId="31" xr:uid="{FEE0F4A7-5E66-421D-84EE-4BDE99D06498}"/>
    <cellStyle name="Accent2 2" xfId="32" xr:uid="{EC37EB11-A4DC-44A1-8A29-AAB4544952F0}"/>
    <cellStyle name="Accent3 2" xfId="33" xr:uid="{26D1DF2D-BAD8-4CF7-973C-46F89A75F16E}"/>
    <cellStyle name="Accent4 2" xfId="34" xr:uid="{B36ACA33-1FDA-41D6-AC08-8660ABBDA1E2}"/>
    <cellStyle name="Accent5 2" xfId="35" xr:uid="{FC46D31F-5B06-4B93-B482-7D659B733AFE}"/>
    <cellStyle name="Accent6 2" xfId="36" xr:uid="{6DD732BD-AD24-415A-9FEC-629E56043897}"/>
    <cellStyle name="Bad 2" xfId="37" xr:uid="{6BE48E94-EBBB-46E8-9028-35FFC9C5D7B2}"/>
    <cellStyle name="Bid £m format" xfId="38" xr:uid="{82D3F5E1-1AEC-4DB5-9C42-FDBC31B6406C}"/>
    <cellStyle name="Calculation 2" xfId="39" xr:uid="{3B364F71-D711-46CB-8085-84E03F0C4555}"/>
    <cellStyle name="Check Cell 2" xfId="40" xr:uid="{6C4B0874-9275-47EC-91BD-635B56CE6DF2}"/>
    <cellStyle name="CIL" xfId="41" xr:uid="{18113043-6D1B-4712-AF6B-561C5C1E455F}"/>
    <cellStyle name="CIU" xfId="42" xr:uid="{5739A3EE-A08F-4EE9-8002-46D965A7CFD3}"/>
    <cellStyle name="Comma [0] 2" xfId="44" xr:uid="{724986C3-53B6-4859-A09D-F0C199BB5868}"/>
    <cellStyle name="Comma [0] 3" xfId="45" xr:uid="{7DDA2894-6FE6-496D-99BA-11E957F9929A}"/>
    <cellStyle name="Comma [0] 4" xfId="46" xr:uid="{80C28F8A-DC4F-427D-AD93-A4D8D37C267A}"/>
    <cellStyle name="Comma 2" xfId="47" xr:uid="{5B8A8156-C729-4F84-9F7E-5F36146F0D85}"/>
    <cellStyle name="Comma 3" xfId="48" xr:uid="{91AC4CC2-6E1B-4FDC-9D4F-6680F0EFA4DC}"/>
    <cellStyle name="Comma 3 2" xfId="49" xr:uid="{07D7B94D-49C9-41B4-ABD7-C2E211A8110A}"/>
    <cellStyle name="Comma 4" xfId="50" xr:uid="{A66621E2-D8AE-4FB5-AF95-7BDBBF6811D8}"/>
    <cellStyle name="Comma 5" xfId="51" xr:uid="{EDA59BFE-77E5-4981-9B00-273602432AFA}"/>
    <cellStyle name="Comma 6" xfId="52" xr:uid="{CCE4EFDE-BE2B-47B5-9AD5-710C744740D0}"/>
    <cellStyle name="Comma 7" xfId="53" xr:uid="{6483CB3D-7CA4-47D1-BCCE-DEF242956926}"/>
    <cellStyle name="Comma 8" xfId="43" xr:uid="{AE4F19EC-2381-4B6A-9FB3-BC6F37E9B645}"/>
    <cellStyle name="Currency 2" xfId="54" xr:uid="{B5F4B49E-B64D-4575-83AF-F2C1705060C9}"/>
    <cellStyle name="Description" xfId="55" xr:uid="{21743ABB-32C3-49E8-B002-647F6EB91BFC}"/>
    <cellStyle name="Euro" xfId="56" xr:uid="{2788BAA0-7C88-4A59-AEE0-BD234837DAFC}"/>
    <cellStyle name="Explanatory Text 2" xfId="57" xr:uid="{1E293783-24DD-42FB-9D30-5D3ACEAA566C}"/>
    <cellStyle name="Flash" xfId="58" xr:uid="{B972C3B4-6231-4C8B-944D-AF540D9D39C8}"/>
    <cellStyle name="footnote ref" xfId="59" xr:uid="{85900689-E24D-45A3-B64D-A629B574B1CF}"/>
    <cellStyle name="footnote text" xfId="60" xr:uid="{8EFCA4C9-7C4C-4AA4-941F-36A5DC7418DD}"/>
    <cellStyle name="General" xfId="61" xr:uid="{1B7A593F-BB33-42F2-A684-23F1DB07BAC6}"/>
    <cellStyle name="General 2" xfId="62" xr:uid="{6B08D5C6-CF27-4C46-B169-542AD9F34453}"/>
    <cellStyle name="Good 2" xfId="63" xr:uid="{BE5333A0-0E43-4EB1-8F04-BB0FE9196099}"/>
    <cellStyle name="Grey" xfId="64" xr:uid="{DE59D2D8-46A8-4793-B780-EA27C4540FB2}"/>
    <cellStyle name="HeaderLabel" xfId="65" xr:uid="{29EF43CE-A515-4140-8B4D-697D51ACAD81}"/>
    <cellStyle name="HeaderText" xfId="66" xr:uid="{590FB7F4-21C0-41F8-A406-EF3F4FC470AD}"/>
    <cellStyle name="Heading 1 2" xfId="67" xr:uid="{1C9FB070-12A6-447C-89E9-ACCC55FEEA46}"/>
    <cellStyle name="Heading 1 2 2" xfId="68" xr:uid="{A8FBD606-3ACC-4A23-A583-64B81E92E0D3}"/>
    <cellStyle name="Heading 1 2_asset sales" xfId="69" xr:uid="{BA209A5A-0292-4AFF-A48A-61C1C47406FD}"/>
    <cellStyle name="Heading 1 3" xfId="70" xr:uid="{8390F447-22FB-406C-AFDB-2E4D0076345B}"/>
    <cellStyle name="Heading 1 4" xfId="71" xr:uid="{AA0401B0-A834-4254-8906-E47029CC4D74}"/>
    <cellStyle name="Heading 2 2" xfId="72" xr:uid="{75340A74-087F-442B-8D7E-24758EF59C5A}"/>
    <cellStyle name="Heading 2 3" xfId="73" xr:uid="{5522027D-ADB1-4F5D-8AB1-8CFC71714C9A}"/>
    <cellStyle name="Heading 3 2" xfId="74" xr:uid="{3C933DCC-CA6D-4E8F-B1EA-002EECE1F0DF}"/>
    <cellStyle name="Heading 3 3" xfId="75" xr:uid="{6E6AEDB9-4519-4267-869C-DE5214D10E66}"/>
    <cellStyle name="Heading 4 2" xfId="76" xr:uid="{48188C2A-21D3-47A6-A37E-497531057E3D}"/>
    <cellStyle name="Heading 4 3" xfId="77" xr:uid="{47745F39-6326-4B18-B5B7-D68D86D02649}"/>
    <cellStyle name="Heading 5" xfId="78" xr:uid="{31EAAADE-1264-4510-A524-0BDBB99A551B}"/>
    <cellStyle name="Heading 6" xfId="79" xr:uid="{0CA17D8B-08D5-4C3E-93EF-CEC67EC07678}"/>
    <cellStyle name="Heading 7" xfId="80" xr:uid="{93D8CB3B-EE81-4930-AB3F-DC29AB1B630F}"/>
    <cellStyle name="Heading 8" xfId="81" xr:uid="{A0AF544F-7A58-4D4A-997B-CE0BB2EFAAA9}"/>
    <cellStyle name="Hyperlink 2" xfId="83" xr:uid="{FDBC72F1-A572-4855-BF69-B28DD015F388}"/>
    <cellStyle name="Hyperlink 2 2" xfId="84" xr:uid="{02604110-80B3-4050-A94F-B98E28BC325C}"/>
    <cellStyle name="Hyperlink 3" xfId="85" xr:uid="{4B549122-BF24-4876-8683-01809F58AC83}"/>
    <cellStyle name="Hyperlink 4" xfId="86" xr:uid="{3EAE14CD-B490-4157-89BE-5AFD74661DCB}"/>
    <cellStyle name="Hyperlink 5" xfId="82" xr:uid="{78E92C5E-921E-4223-A18A-3B1080AB5459}"/>
    <cellStyle name="Information" xfId="87" xr:uid="{744F1DD1-9652-47B6-9788-C3D4C59E3262}"/>
    <cellStyle name="Input [yellow]" xfId="88" xr:uid="{8DE302E9-44C3-45B4-9184-C2E13D2D4F76}"/>
    <cellStyle name="Input 10" xfId="89" xr:uid="{52B8E5AC-F641-46D9-84A8-58D3972724CC}"/>
    <cellStyle name="Input 11" xfId="90" xr:uid="{4D779E91-AAA4-44E6-B699-E3DADF7283D9}"/>
    <cellStyle name="Input 12" xfId="91" xr:uid="{97B29128-D400-4F30-8E19-5EE0F68C6EBE}"/>
    <cellStyle name="Input 13" xfId="92" xr:uid="{7A13D058-9859-46EC-A5ED-74ED80EA7454}"/>
    <cellStyle name="Input 14" xfId="93" xr:uid="{E2367517-5A0E-4A95-999B-725A9147DAEA}"/>
    <cellStyle name="Input 15" xfId="94" xr:uid="{3FACFE24-0B84-4CAB-A381-BD8CF024E87A}"/>
    <cellStyle name="Input 16" xfId="95" xr:uid="{A893B634-8679-4F67-A3C0-C5088B60C8A4}"/>
    <cellStyle name="Input 17" xfId="96" xr:uid="{FED3BF11-ADED-4DBB-A091-9D4189ADDDC9}"/>
    <cellStyle name="Input 18" xfId="97" xr:uid="{D64A61CF-8768-4059-9F66-0EB8892B57D0}"/>
    <cellStyle name="Input 19" xfId="98" xr:uid="{F3320CCA-93E5-4F93-9E7A-03C7769877CF}"/>
    <cellStyle name="Input 2" xfId="99" xr:uid="{6AD8043D-2D54-40D7-85F3-708DAE1673C6}"/>
    <cellStyle name="Input 3" xfId="100" xr:uid="{497F7DD9-D432-40AD-A8B8-D2B3C1755A38}"/>
    <cellStyle name="Input 4" xfId="101" xr:uid="{012857ED-5B9C-4BB1-9F37-2A91D9971B3B}"/>
    <cellStyle name="Input 5" xfId="102" xr:uid="{6E62616E-E8D9-4072-A952-1F9EE0344805}"/>
    <cellStyle name="Input 6" xfId="103" xr:uid="{79FEB319-8909-48F1-8581-7F947CA133BC}"/>
    <cellStyle name="Input 7" xfId="104" xr:uid="{23819F16-7277-437C-AFE5-D6FD86858181}"/>
    <cellStyle name="Input 8" xfId="105" xr:uid="{86E41772-133E-4858-B37C-B929B1DF6763}"/>
    <cellStyle name="Input 9" xfId="106" xr:uid="{1C22A225-34C4-4E39-A052-0D52270B8278}"/>
    <cellStyle name="LabelIntersect" xfId="107" xr:uid="{3E32B693-7361-43D9-A1A4-71CD7FBDADE4}"/>
    <cellStyle name="LabelLeft" xfId="108" xr:uid="{F31D2F04-A9E6-46BD-AE10-BA3C79817406}"/>
    <cellStyle name="LabelTop" xfId="109" xr:uid="{CC15AA19-B4E4-4874-9C85-49B7838AFC11}"/>
    <cellStyle name="Linked Cell 2" xfId="110" xr:uid="{6653AA15-8736-4230-8DB7-5073D599BE97}"/>
    <cellStyle name="Mik" xfId="111" xr:uid="{EA43ED99-329A-41FF-A17B-0B6E4D959DEA}"/>
    <cellStyle name="Mik 2" xfId="112" xr:uid="{496DE946-96D0-4655-8DA2-B91D8374E761}"/>
    <cellStyle name="Mik_For fiscal tables" xfId="113" xr:uid="{A48CE870-DB08-4D01-A8F6-B04E8169E38A}"/>
    <cellStyle name="N" xfId="114" xr:uid="{B753F3F6-F3B5-4122-97AB-B70A6F94E466}"/>
    <cellStyle name="N 2" xfId="115" xr:uid="{CA5FD07D-D03C-4C89-A6E6-61982944174B}"/>
    <cellStyle name="Neutral 2" xfId="116" xr:uid="{1B195D9B-EDA6-479E-908A-37EE1E6AB506}"/>
    <cellStyle name="Normal" xfId="0" builtinId="0"/>
    <cellStyle name="Normal - Style1" xfId="117" xr:uid="{8AD5E6C6-B5ED-4622-A8C3-92694E46C626}"/>
    <cellStyle name="Normal - Style2" xfId="118" xr:uid="{AEEDE88E-6002-4AEB-B977-7C31714C915D}"/>
    <cellStyle name="Normal - Style3" xfId="119" xr:uid="{70BF7392-76E1-47A6-A28D-DCF4C6E09610}"/>
    <cellStyle name="Normal - Style4" xfId="120" xr:uid="{42E2A836-0953-4A9F-8915-EBF7ED3C6978}"/>
    <cellStyle name="Normal - Style5" xfId="121" xr:uid="{427B3B49-33FA-454B-B99B-04AE19FC180C}"/>
    <cellStyle name="Normal 10" xfId="122" xr:uid="{C79B593D-38DD-42B6-A6C4-983E383F3BE1}"/>
    <cellStyle name="Normal 10 2" xfId="123" xr:uid="{E2895AC2-C84C-4C78-AFBC-67089CB7032A}"/>
    <cellStyle name="Normal 11" xfId="124" xr:uid="{EB3B8C4D-5893-498D-82CD-334C7BE6E345}"/>
    <cellStyle name="Normal 11 10" xfId="125" xr:uid="{3E8BB94A-DE7E-412C-A9E9-D7F76CEB025A}"/>
    <cellStyle name="Normal 11 10 2" xfId="126" xr:uid="{456AA927-4A9A-46F5-9EA4-54A1D04A087C}"/>
    <cellStyle name="Normal 11 10 3" xfId="127" xr:uid="{A70F6FA5-B169-4878-B2E4-28772106511D}"/>
    <cellStyle name="Normal 11 11" xfId="128" xr:uid="{B1F8581E-21DB-4F9B-94F6-35D38D54405D}"/>
    <cellStyle name="Normal 11 2" xfId="129" xr:uid="{E6F310BC-6169-40FF-967D-683EF6C5143D}"/>
    <cellStyle name="Normal 11 3" xfId="130" xr:uid="{5C381B5E-FCF2-4C6C-AB75-ACB808734341}"/>
    <cellStyle name="Normal 11 4" xfId="131" xr:uid="{587027B0-0B6F-4D0E-98F3-F0C8A038CD36}"/>
    <cellStyle name="Normal 11 5" xfId="132" xr:uid="{C41DABCC-66E0-4C5E-AF92-75A96D934735}"/>
    <cellStyle name="Normal 11 6" xfId="133" xr:uid="{9B0AA3E8-C4E8-4AA1-BA94-739BBEFF8A30}"/>
    <cellStyle name="Normal 11 7" xfId="134" xr:uid="{28E1D303-4106-4232-AABE-4F080CCAAEAF}"/>
    <cellStyle name="Normal 11 8" xfId="135" xr:uid="{EBA86BE9-EB81-4D0E-A1DA-4BF80DD3D432}"/>
    <cellStyle name="Normal 11 9" xfId="136" xr:uid="{03262CA7-DED4-4391-8ECA-C6A1D0707366}"/>
    <cellStyle name="Normal 12" xfId="137" xr:uid="{9819C9A2-FC22-4FAC-B822-A96840FBB24E}"/>
    <cellStyle name="Normal 12 2" xfId="138" xr:uid="{AEB9AE78-7A4C-413D-BB38-B0EB06226BA3}"/>
    <cellStyle name="Normal 13" xfId="139" xr:uid="{52E5A56A-A077-421B-A40D-8F86784B3798}"/>
    <cellStyle name="Normal 13 2" xfId="140" xr:uid="{B46DD537-9675-4219-9AE3-CF0D954C5675}"/>
    <cellStyle name="Normal 14" xfId="141" xr:uid="{F9BC754C-A818-493B-A927-E946E7BF9236}"/>
    <cellStyle name="Normal 14 2" xfId="142" xr:uid="{8D7D9C64-BE24-4A6E-9EE0-39E77C52B789}"/>
    <cellStyle name="Normal 15" xfId="143" xr:uid="{BCBEFB0A-B8B5-4F8F-810D-E48FFCFC7380}"/>
    <cellStyle name="Normal 15 2" xfId="144" xr:uid="{CFA75AF5-BCCC-48A2-A959-092380775587}"/>
    <cellStyle name="Normal 16" xfId="145" xr:uid="{7BE09FAB-E571-4D0B-95C1-3C88A13F62C4}"/>
    <cellStyle name="Normal 16 2" xfId="146" xr:uid="{E0B999B2-31C3-4A35-BD77-05F11FE493CF}"/>
    <cellStyle name="Normal 16 3" xfId="147" xr:uid="{C58F7432-4184-4552-B51C-FC9D6FE70CA3}"/>
    <cellStyle name="Normal 17" xfId="148" xr:uid="{5797CD0E-B784-4717-B4FF-79112E9F5AEC}"/>
    <cellStyle name="Normal 17 2" xfId="149" xr:uid="{1CF59A35-63B1-4E88-A213-F6EB3F06D568}"/>
    <cellStyle name="Normal 18" xfId="150" xr:uid="{BFF1964F-DB0D-4004-A523-A27583B9438B}"/>
    <cellStyle name="Normal 18 2" xfId="151" xr:uid="{63AC4785-4241-4C65-ACD4-9D00694D1001}"/>
    <cellStyle name="Normal 18 3" xfId="152" xr:uid="{F5A9C94A-5E88-4220-9502-480B28CE1ABC}"/>
    <cellStyle name="Normal 19" xfId="153" xr:uid="{F50405C4-9D68-428D-A3B8-8E977A77DE46}"/>
    <cellStyle name="Normal 19 2" xfId="154" xr:uid="{0F59CECF-DDDD-401A-97AE-53ADBB5FB524}"/>
    <cellStyle name="Normal 19 3" xfId="155" xr:uid="{69DCFF61-02DD-418D-AF75-0B9C5450A6A3}"/>
    <cellStyle name="Normal 2" xfId="156" xr:uid="{6C51BCA0-0F8D-4B4A-B79F-B31D1C01BC9D}"/>
    <cellStyle name="Normal 2 2" xfId="157" xr:uid="{467547FB-9D8F-4440-AD2F-9FB91B06CD12}"/>
    <cellStyle name="Normal 2 2 2" xfId="158" xr:uid="{C073DF9B-787A-412C-A72B-82BD154FC60C}"/>
    <cellStyle name="Normal 2 3" xfId="159" xr:uid="{F6BC882B-3F06-430F-B0E3-53DF5C4AF1BE}"/>
    <cellStyle name="Normal 20" xfId="160" xr:uid="{441B674D-C0F9-485F-B49F-24A5AB94652E}"/>
    <cellStyle name="Normal 20 2" xfId="161" xr:uid="{C419FFE0-1B1E-4E5F-B775-1462F7BB952A}"/>
    <cellStyle name="Normal 21" xfId="162" xr:uid="{3766263C-1CEF-4DAE-9D58-D2C2617EEFF0}"/>
    <cellStyle name="Normal 21 2" xfId="163" xr:uid="{17ED2EA5-CCC2-4198-8A3A-4EA1ACC91079}"/>
    <cellStyle name="Normal 21 3" xfId="164" xr:uid="{2F838C59-AE7F-4EAD-B377-E4D6325EC3D8}"/>
    <cellStyle name="Normal 21_Copy of Fiscal Tables" xfId="165" xr:uid="{893B508D-711D-4D34-918F-570BBFF53987}"/>
    <cellStyle name="Normal 22" xfId="166" xr:uid="{962FF98F-FA6D-4100-82BC-9B70BB5457C6}"/>
    <cellStyle name="Normal 22 2" xfId="167" xr:uid="{6834D95F-D6AE-4941-BAED-364A817FB8D3}"/>
    <cellStyle name="Normal 22 3" xfId="168" xr:uid="{E58C7B34-3A64-4237-8E70-CBCD01BCBBF9}"/>
    <cellStyle name="Normal 22_Copy of Fiscal Tables" xfId="169" xr:uid="{22954DA4-CCCB-43B8-B460-A0EB6A43FC09}"/>
    <cellStyle name="Normal 23" xfId="170" xr:uid="{BEB24D8B-E965-478B-98F5-1991B63230F9}"/>
    <cellStyle name="Normal 23 2" xfId="171" xr:uid="{5AFC69B5-5734-45FF-B4FA-BB9E18D05A85}"/>
    <cellStyle name="Normal 24" xfId="172" xr:uid="{52FE804F-4F8E-4D0F-B775-867CF12E1359}"/>
    <cellStyle name="Normal 24 2" xfId="173" xr:uid="{C8661B5F-6717-4884-8C90-95B40D290E9A}"/>
    <cellStyle name="Normal 25" xfId="174" xr:uid="{7E02C469-A94F-4EA5-BC71-F24F6A2D9868}"/>
    <cellStyle name="Normal 25 2" xfId="175" xr:uid="{4EC22CC2-2493-433F-9F5F-C21DAA2A544F}"/>
    <cellStyle name="Normal 26" xfId="176" xr:uid="{BD63E5E6-6B0E-49FD-A0C5-B4F089E157A6}"/>
    <cellStyle name="Normal 26 2" xfId="177" xr:uid="{DADF18FE-B6B3-4C66-8B79-A6503452EB61}"/>
    <cellStyle name="Normal 27" xfId="178" xr:uid="{905F49CE-E60F-4E96-BD08-63A237A5D9A3}"/>
    <cellStyle name="Normal 27 2" xfId="179" xr:uid="{6BDB787E-A517-46D9-B507-94090E140E1C}"/>
    <cellStyle name="Normal 28" xfId="180" xr:uid="{364BBE77-80F1-4969-9C6C-B784781DD609}"/>
    <cellStyle name="Normal 28 2" xfId="181" xr:uid="{FBDB7C12-A71B-4A72-85EE-C4F88ACAB02A}"/>
    <cellStyle name="Normal 29" xfId="182" xr:uid="{113176D9-C1C7-4516-953F-4EF3CCBD2C02}"/>
    <cellStyle name="Normal 3" xfId="183" xr:uid="{D3BC0188-18E5-4663-9477-3259CEFD8045}"/>
    <cellStyle name="Normal 3 10" xfId="184" xr:uid="{7E1C114F-2766-4B1F-90DB-48CB46370534}"/>
    <cellStyle name="Normal 3 11" xfId="185" xr:uid="{160E0E4E-F446-40AB-9001-B7DD693D6F0F}"/>
    <cellStyle name="Normal 3 12" xfId="186" xr:uid="{3561D03A-7DF8-4BA3-82F1-4A4BE92E8AA0}"/>
    <cellStyle name="Normal 3 2" xfId="187" xr:uid="{9BE39294-FA40-4BA6-B5E8-C4DE3E76FDF5}"/>
    <cellStyle name="Normal 3 2 2" xfId="188" xr:uid="{647FEA29-006A-4A90-8FA5-3B87C738F5AF}"/>
    <cellStyle name="Normal 3 3" xfId="189" xr:uid="{0A9E781D-8263-49B8-A8B1-4A5E152A7B08}"/>
    <cellStyle name="Normal 3 4" xfId="190" xr:uid="{CB01AAC1-6F78-4410-A658-A1F3CEEEE464}"/>
    <cellStyle name="Normal 3 5" xfId="191" xr:uid="{614BD3AB-FCFB-4972-A8B5-814B6395756A}"/>
    <cellStyle name="Normal 3 6" xfId="192" xr:uid="{A2B154C0-4AFB-4192-BD0A-5AB6DC6FEB10}"/>
    <cellStyle name="Normal 3 7" xfId="193" xr:uid="{E2E0251E-4EBB-4436-8A47-90F0047B8E5B}"/>
    <cellStyle name="Normal 3 8" xfId="194" xr:uid="{5E5A9457-A6AD-49C4-B2A8-6396908D8751}"/>
    <cellStyle name="Normal 3 9" xfId="195" xr:uid="{5126FCCF-4354-4766-8201-5F7A7A438231}"/>
    <cellStyle name="Normal 3_asset sales" xfId="196" xr:uid="{944FA5F0-38D1-483C-9C08-63917DBC6A94}"/>
    <cellStyle name="Normal 30" xfId="197" xr:uid="{50533172-1E72-4646-B8A3-A5997E38547B}"/>
    <cellStyle name="Normal 31" xfId="198" xr:uid="{60F5F3F0-D927-4BB1-9013-2289E820BD63}"/>
    <cellStyle name="Normal 32" xfId="199" xr:uid="{B40D83D8-FC93-4E68-97C7-4A2F3AA40348}"/>
    <cellStyle name="Normal 33" xfId="200" xr:uid="{41E615FC-BF9A-407F-80B6-3B6D5DF674E2}"/>
    <cellStyle name="Normal 34" xfId="201" xr:uid="{AB5130CB-9F7C-4804-93D3-2A720A58B575}"/>
    <cellStyle name="Normal 35" xfId="202" xr:uid="{F3DB4EAD-42FF-47AB-8C6B-F4BFAB6D6D28}"/>
    <cellStyle name="Normal 36" xfId="203" xr:uid="{79F13176-F238-44CA-9722-DA9CAF226A16}"/>
    <cellStyle name="Normal 37" xfId="204" xr:uid="{58592452-F89F-4B76-B51B-DEF12A01E1AB}"/>
    <cellStyle name="Normal 38" xfId="205" xr:uid="{2937AEB0-1505-4B13-B6DB-33082DBF57AB}"/>
    <cellStyle name="Normal 39" xfId="206" xr:uid="{B125C2D3-7B21-4E34-B9B9-01A1E6A52C9E}"/>
    <cellStyle name="Normal 4" xfId="207" xr:uid="{761762FC-CEF3-44F8-AE50-692DD655944F}"/>
    <cellStyle name="Normal 4 2" xfId="208" xr:uid="{2BC3C3C6-B26D-472B-95A9-DA02F079217A}"/>
    <cellStyle name="Normal 4 3" xfId="209" xr:uid="{1240F6E9-4778-4252-B146-EC4A482BEEC6}"/>
    <cellStyle name="Normal 40" xfId="210" xr:uid="{FAF7EB7E-218F-4ED6-A961-11ABF333B57E}"/>
    <cellStyle name="Normal 41" xfId="211" xr:uid="{2E752295-713D-4EAD-9E5F-4CE1B56F05AD}"/>
    <cellStyle name="Normal 42" xfId="212" xr:uid="{942E5D57-566A-4909-96EF-4FC7E85479F2}"/>
    <cellStyle name="Normal 43" xfId="213" xr:uid="{C4DAE9AC-B431-41B3-B16F-3D2F72EBE5A5}"/>
    <cellStyle name="Normal 44" xfId="214" xr:uid="{60DDB4F9-20F1-420A-9D58-4B505EBBE4B4}"/>
    <cellStyle name="Normal 45" xfId="215" xr:uid="{7289C665-F153-4F36-9D8A-F342FAC2C672}"/>
    <cellStyle name="Normal 46" xfId="216" xr:uid="{233AA70B-2B3E-42D4-8C5E-2E1F95D35826}"/>
    <cellStyle name="Normal 47" xfId="217" xr:uid="{EB381038-E70D-4061-8EEC-23E7E1A869D1}"/>
    <cellStyle name="Normal 48" xfId="218" xr:uid="{4977B522-43A4-4CE3-A20B-09120EB97C01}"/>
    <cellStyle name="Normal 49" xfId="219" xr:uid="{68953600-C0F7-479E-9C55-75D810B1BDE5}"/>
    <cellStyle name="Normal 5" xfId="220" xr:uid="{3D44DDD3-301B-499F-BC44-6C4034FED703}"/>
    <cellStyle name="Normal 5 2" xfId="221" xr:uid="{13BE09C7-6E54-4B70-8B76-2BD6F8501620}"/>
    <cellStyle name="Normal 5 3" xfId="222" xr:uid="{2F4BBA0E-5846-4C64-9CE4-FD5FCC68EF42}"/>
    <cellStyle name="Normal 50" xfId="223" xr:uid="{18535755-98E0-4230-907A-0CCE7AB1D844}"/>
    <cellStyle name="Normal 51" xfId="224" xr:uid="{34B08C93-CF3C-4D6B-A1EB-E0577D933D1B}"/>
    <cellStyle name="Normal 52" xfId="225" xr:uid="{9C17E6DD-B03B-4C28-8932-55EE0FA96C1D}"/>
    <cellStyle name="Normal 53" xfId="1" xr:uid="{EDC6DD8D-80C7-4D9D-8C00-A0FB6FF6A0B4}"/>
    <cellStyle name="Normal 6" xfId="226" xr:uid="{7F46B81D-C49D-43AA-BC6F-388994C24942}"/>
    <cellStyle name="Normal 6 2" xfId="227" xr:uid="{3C1A2E3A-AD9B-440C-A91F-159E657A64DC}"/>
    <cellStyle name="Normal 7" xfId="228" xr:uid="{F8B5C4C0-90FA-4103-8FE0-2B93D773A46C}"/>
    <cellStyle name="Normal 7 2" xfId="229" xr:uid="{47886342-C837-407A-A7CB-C7343E97D73D}"/>
    <cellStyle name="Normal 8" xfId="230" xr:uid="{0C9DB705-DEFF-4764-886C-B62426581732}"/>
    <cellStyle name="Normal 8 2" xfId="231" xr:uid="{C4534BA5-B1D9-421F-8B31-B55FACE9C559}"/>
    <cellStyle name="Normal 9" xfId="232" xr:uid="{13B6FF7C-1FBC-4E04-AA01-8C2D25FDA113}"/>
    <cellStyle name="Normal 9 2" xfId="233" xr:uid="{92AB90C8-ABA3-4157-9435-5E283D9727F0}"/>
    <cellStyle name="Note 2" xfId="234" xr:uid="{698AE0B0-1ACB-4FAA-B594-92D8B18DF56D}"/>
    <cellStyle name="Note 2 2" xfId="235" xr:uid="{2A3DF702-325C-4A31-91CE-A657A7AD231E}"/>
    <cellStyle name="Output 2" xfId="236" xr:uid="{6C50BCFB-F53D-4469-8E9D-D8E592B778E1}"/>
    <cellStyle name="Output Amounts" xfId="237" xr:uid="{0E3347C4-DF27-4671-9747-F04805B5C343}"/>
    <cellStyle name="Output Column Headings" xfId="238" xr:uid="{B7B6329B-526E-49F7-8009-5B61D42AC90A}"/>
    <cellStyle name="Output Line Items" xfId="239" xr:uid="{22F2958B-FA5A-4A10-9049-783A4C9CDA2A}"/>
    <cellStyle name="Output Report Heading" xfId="240" xr:uid="{D36B1730-066F-4F8C-8A6D-D37C396966F7}"/>
    <cellStyle name="Output Report Title" xfId="241" xr:uid="{3D53343A-6534-4621-97A1-73658A29D748}"/>
    <cellStyle name="P" xfId="242" xr:uid="{A0232B93-9C79-4305-9D86-7577A84768B4}"/>
    <cellStyle name="P 2" xfId="243" xr:uid="{F10444C6-ECBF-402D-9B39-6BD3FB806D68}"/>
    <cellStyle name="Percent" xfId="365" builtinId="5"/>
    <cellStyle name="Percent [2]" xfId="244" xr:uid="{F4254DA5-9A2A-4654-8757-1E9B1F99FBD9}"/>
    <cellStyle name="Percent 2" xfId="245" xr:uid="{A3C00481-5210-44BD-822E-943301550E3F}"/>
    <cellStyle name="Percent 3" xfId="246" xr:uid="{F06682AE-BAE6-4E7F-AA28-59B555DB1AF9}"/>
    <cellStyle name="Percent 3 2" xfId="247" xr:uid="{2DF9FDE0-B5DD-4F74-8596-B274BD9953BE}"/>
    <cellStyle name="Percent 4" xfId="248" xr:uid="{9D71539D-94FA-4C43-B407-70882747EA55}"/>
    <cellStyle name="Percent 4 2" xfId="249" xr:uid="{A62C8A97-8F1C-4234-A7D5-56B59E8ECEAB}"/>
    <cellStyle name="Percent 5" xfId="250" xr:uid="{D9EF508A-3095-4911-A034-852987517971}"/>
    <cellStyle name="Percent 6" xfId="251" xr:uid="{EBE74B28-B848-4944-A80D-63E0EEB246C2}"/>
    <cellStyle name="Percent 7" xfId="252" xr:uid="{D2217B9E-DC21-4384-8BF6-FF476D026950}"/>
    <cellStyle name="Percent 8" xfId="253" xr:uid="{6FBA85E5-AEA4-4151-BB4F-8BF68C26D0EE}"/>
    <cellStyle name="Refdb standard" xfId="254" xr:uid="{3937B1CD-88B9-4682-BF01-972258B59808}"/>
    <cellStyle name="ReportData" xfId="255" xr:uid="{6C91DAF4-55CB-4FBF-9F85-45647DF93FFA}"/>
    <cellStyle name="ReportElements" xfId="256" xr:uid="{44E32350-5912-4A03-84B8-DB76D60015AA}"/>
    <cellStyle name="ReportHeader" xfId="257" xr:uid="{C55870EC-F8D5-45F9-9158-AC7766B7A91C}"/>
    <cellStyle name="SAPBEXaggData" xfId="258" xr:uid="{822D4D93-303B-4F60-BD18-269E62B22BD5}"/>
    <cellStyle name="SAPBEXaggDataEmph" xfId="259" xr:uid="{F9044994-EFB7-4B71-8141-0F1481028860}"/>
    <cellStyle name="SAPBEXaggItem" xfId="260" xr:uid="{300F068A-FDF5-4E4C-8205-CE210DC38E87}"/>
    <cellStyle name="SAPBEXaggItemX" xfId="261" xr:uid="{EE3FC2B2-3447-4BD9-AD90-62D96D6E5045}"/>
    <cellStyle name="SAPBEXchaText" xfId="262" xr:uid="{FE221902-E992-4858-8757-DC0EC10F74CB}"/>
    <cellStyle name="SAPBEXexcBad7" xfId="263" xr:uid="{50931C03-CFDE-4BA3-BEE2-F83F20FB506A}"/>
    <cellStyle name="SAPBEXexcBad8" xfId="264" xr:uid="{3AFD4519-BE0E-42B4-8630-D4A04D2C8EE9}"/>
    <cellStyle name="SAPBEXexcBad9" xfId="265" xr:uid="{A364E88C-FAAF-4E97-B2ED-2AE0FCFE5529}"/>
    <cellStyle name="SAPBEXexcCritical4" xfId="266" xr:uid="{D578B8AD-ADF6-4925-8AA9-CC9AAF681B0F}"/>
    <cellStyle name="SAPBEXexcCritical5" xfId="267" xr:uid="{013EFDC6-C1AD-494C-8788-66CB87913712}"/>
    <cellStyle name="SAPBEXexcCritical6" xfId="268" xr:uid="{F9CBCABD-6387-438D-B4FD-35251C121410}"/>
    <cellStyle name="SAPBEXexcGood1" xfId="269" xr:uid="{6FC54198-B0DC-4543-BEF9-7B3E6FB092AD}"/>
    <cellStyle name="SAPBEXexcGood2" xfId="270" xr:uid="{231ED1CD-D127-418B-9444-8A98F5835B84}"/>
    <cellStyle name="SAPBEXexcGood3" xfId="271" xr:uid="{05CF07D4-8091-454D-BDF0-63D7D6CB70D9}"/>
    <cellStyle name="SAPBEXfilterDrill" xfId="272" xr:uid="{6A9C126C-3C4B-4B5E-85B9-1E30923C9893}"/>
    <cellStyle name="SAPBEXfilterItem" xfId="273" xr:uid="{2D916846-D53B-4ED7-8ACE-2E43E0412B96}"/>
    <cellStyle name="SAPBEXfilterText" xfId="274" xr:uid="{195ACDF3-27C9-4A0C-AE6F-770867506A5E}"/>
    <cellStyle name="SAPBEXformats" xfId="275" xr:uid="{D1D79364-DC8F-4DE2-884E-DB15AD41D9ED}"/>
    <cellStyle name="SAPBEXheaderItem" xfId="276" xr:uid="{45F7C45F-7ACD-48A0-97DE-51645C042432}"/>
    <cellStyle name="SAPBEXheaderText" xfId="277" xr:uid="{452E186E-0BA0-4B11-B33A-D64C761EAACE}"/>
    <cellStyle name="SAPBEXHLevel0" xfId="278" xr:uid="{F63D928E-CD1B-4D40-9746-43007DB5B849}"/>
    <cellStyle name="SAPBEXHLevel0X" xfId="279" xr:uid="{90DDD86E-7BA2-4937-8E12-4DD72B815FBA}"/>
    <cellStyle name="SAPBEXHLevel1" xfId="280" xr:uid="{F632E9BA-6725-4EFF-8A6B-AF2B78350D19}"/>
    <cellStyle name="SAPBEXHLevel1X" xfId="281" xr:uid="{F0E2BA9F-A325-4F3E-BA59-C409519E2EAD}"/>
    <cellStyle name="SAPBEXHLevel2" xfId="282" xr:uid="{7A34CF64-6F09-4464-BADB-8879A64D86BA}"/>
    <cellStyle name="SAPBEXHLevel2X" xfId="283" xr:uid="{C755A294-DE5D-46CC-961B-8EAD14F41182}"/>
    <cellStyle name="SAPBEXHLevel3" xfId="284" xr:uid="{1D37F4DC-5B08-40D3-8258-05854B617CFD}"/>
    <cellStyle name="SAPBEXHLevel3X" xfId="285" xr:uid="{E9B1FFF0-54B5-4ABE-821E-A0D8CC4890CB}"/>
    <cellStyle name="SAPBEXresData" xfId="286" xr:uid="{B46EB295-E134-4AA7-98FB-67DEE6CA1250}"/>
    <cellStyle name="SAPBEXresDataEmph" xfId="287" xr:uid="{EAF9AB7D-937E-46FD-A9B2-7C0B746B6869}"/>
    <cellStyle name="SAPBEXresItem" xfId="288" xr:uid="{4524B5F4-BA05-4A90-989A-B712AE7769F3}"/>
    <cellStyle name="SAPBEXresItemX" xfId="289" xr:uid="{EB05CC21-B690-442A-8E27-50B8D46CBDFA}"/>
    <cellStyle name="SAPBEXstdData" xfId="290" xr:uid="{3CE14578-3AB2-4A15-A02E-A201E426B4D6}"/>
    <cellStyle name="SAPBEXstdDataEmph" xfId="291" xr:uid="{9630FC0C-A07F-4F82-B872-4186D82825F5}"/>
    <cellStyle name="SAPBEXstdItem" xfId="292" xr:uid="{7EEDCE35-8597-4FC9-911A-9AF2ADB54FEF}"/>
    <cellStyle name="SAPBEXstdItemX" xfId="293" xr:uid="{D80EA0CC-D52C-4156-B317-33564F23291B}"/>
    <cellStyle name="SAPBEXtitle" xfId="294" xr:uid="{1AC233E6-B6B8-43E8-A3D5-A1E73B2FA9C2}"/>
    <cellStyle name="SAPBEXundefined" xfId="295" xr:uid="{C07B3E16-7735-4D98-9986-37A562A89141}"/>
    <cellStyle name="Style 1" xfId="296" xr:uid="{9C28758B-2932-4630-9C5F-3FF78AECCD1E}"/>
    <cellStyle name="Style1" xfId="297" xr:uid="{EAB45B31-31A0-4DE0-B0C8-6567C2F4AA09}"/>
    <cellStyle name="Style2" xfId="298" xr:uid="{5D2FD6B8-49EE-4B6C-A6FC-6BAC7F4C1414}"/>
    <cellStyle name="Style3" xfId="299" xr:uid="{BED5CC9A-319D-4AB1-B54D-C913369A0088}"/>
    <cellStyle name="Style4" xfId="300" xr:uid="{3BD7182F-D3EB-43CE-AE27-199B7DDF2DAF}"/>
    <cellStyle name="Style5" xfId="301" xr:uid="{734C2DAA-EBBF-40BD-AA6A-C47BAE4FC580}"/>
    <cellStyle name="Style6" xfId="302" xr:uid="{CC35ADEE-2110-43A4-AD3F-EB8DF77317D0}"/>
    <cellStyle name="Table Footnote" xfId="303" xr:uid="{1EA8BC62-D2DA-4996-A0C1-EA3917B4A720}"/>
    <cellStyle name="Table Footnote 2" xfId="304" xr:uid="{6B355A8A-F42C-41C6-AEF5-1662AAB14A9B}"/>
    <cellStyle name="Table Footnote 2 2" xfId="305" xr:uid="{A3A5BE9A-AB07-4538-918D-6A54ACA535B4}"/>
    <cellStyle name="Table Footnote_Table 5.6 sales of assets 23Feb2010" xfId="306" xr:uid="{47163B1F-5B82-4103-A8A7-6E3CBA0BFA36}"/>
    <cellStyle name="Table Header" xfId="307" xr:uid="{7A6290EB-E338-4D15-A98D-1F89FA21843A}"/>
    <cellStyle name="Table Header 2" xfId="308" xr:uid="{445C6286-D897-416F-8E86-E71F4A8E7072}"/>
    <cellStyle name="Table Header 2 2" xfId="309" xr:uid="{DA3FAD0C-7C2D-4F23-9103-961E69E324BE}"/>
    <cellStyle name="Table Header_Table 5.6 sales of assets 23Feb2010" xfId="310" xr:uid="{51B9DFD5-BCA8-40E4-9495-856371BCE670}"/>
    <cellStyle name="Table Heading 1" xfId="311" xr:uid="{00BC5278-3DD5-477D-8775-C6E350134EB5}"/>
    <cellStyle name="Table Heading 1 2" xfId="312" xr:uid="{69A7CB25-CF1A-4217-9F5B-0A725A1242C5}"/>
    <cellStyle name="Table Heading 1 2 2" xfId="313" xr:uid="{AAEE13BD-85BB-49AE-9378-CB6E5566EC98}"/>
    <cellStyle name="Table Heading 1_Table 5.6 sales of assets 23Feb2010" xfId="314" xr:uid="{D633816F-6C38-4531-BF6E-7E58F5B112CD}"/>
    <cellStyle name="Table Heading 2" xfId="315" xr:uid="{42A812D6-F4DA-4094-B653-9315F4B75F77}"/>
    <cellStyle name="Table Heading 2 2" xfId="316" xr:uid="{C9D69A3A-F42D-429D-B0C0-865FDDFEF28C}"/>
    <cellStyle name="Table Heading 2_Table 5.6 sales of assets 23Feb2010" xfId="317" xr:uid="{0BA66F7A-7D9D-40D8-AEF3-8649E7B415D4}"/>
    <cellStyle name="Table Of Which" xfId="318" xr:uid="{08879235-1CAE-4986-875B-1326971C8787}"/>
    <cellStyle name="Table Of Which 2" xfId="319" xr:uid="{CF3F61CF-EF93-44C7-92B8-2DC48CDC0E07}"/>
    <cellStyle name="Table Of Which_Table 5.6 sales of assets 23Feb2010" xfId="320" xr:uid="{3FE35623-EE3A-4B8C-97B2-9B9CA6913856}"/>
    <cellStyle name="Table Row Billions" xfId="321" xr:uid="{9E36D966-EA28-4F20-B9A8-9D120F28B129}"/>
    <cellStyle name="Table Row Billions 2" xfId="322" xr:uid="{9BBB6521-D844-4C7E-8F7C-843A837B1E77}"/>
    <cellStyle name="Table Row Billions Check" xfId="323" xr:uid="{85FAEEF3-5586-4F2D-B99F-896682375F35}"/>
    <cellStyle name="Table Row Billions Check 2" xfId="324" xr:uid="{AE09BD70-4828-4F85-8924-B11982E8255E}"/>
    <cellStyle name="Table Row Billions Check 3" xfId="325" xr:uid="{8037519A-13BE-430C-A392-9FFA2730B1FF}"/>
    <cellStyle name="Table Row Billions Check_asset sales" xfId="326" xr:uid="{483471BD-A7BB-4846-B04A-AE2CFC415B6F}"/>
    <cellStyle name="Table Row Billions_Table 5.6 sales of assets 23Feb2010" xfId="327" xr:uid="{E35738B7-9EED-4749-A5AA-89C721112B06}"/>
    <cellStyle name="Table Row Millions" xfId="328" xr:uid="{F5741328-0CA2-448F-8D3A-EBC9620609BD}"/>
    <cellStyle name="Table Row Millions 2" xfId="329" xr:uid="{A1AC3F7C-266D-4D12-A45B-0C39A25C3C96}"/>
    <cellStyle name="Table Row Millions 2 2" xfId="330" xr:uid="{E147F6D3-DB30-432F-AF08-A54F83811F6D}"/>
    <cellStyle name="Table Row Millions Check" xfId="331" xr:uid="{532C962C-1E05-4CC6-B4AA-35F478D5557A}"/>
    <cellStyle name="Table Row Millions Check 2" xfId="332" xr:uid="{AF8A6AF8-125A-4E69-9A72-02D0AB0FF36E}"/>
    <cellStyle name="Table Row Millions Check 3" xfId="333" xr:uid="{479010C7-6385-452E-AE24-C7BD1A5E54E6}"/>
    <cellStyle name="Table Row Millions Check 4" xfId="334" xr:uid="{0C97601F-4B75-4724-BABD-8C46092E8897}"/>
    <cellStyle name="Table Row Millions Check_asset sales" xfId="335" xr:uid="{FE9C3277-73E9-42F4-BFA8-F58312518AA8}"/>
    <cellStyle name="Table Row Millions_Table 5.6 sales of assets 23Feb2010" xfId="336" xr:uid="{EA87C33A-13FF-4396-96EA-B73DD59AEAC1}"/>
    <cellStyle name="Table Row Percentage" xfId="337" xr:uid="{4DD127C5-DD71-48F4-9FE8-B4355CFF48B4}"/>
    <cellStyle name="Table Row Percentage 2" xfId="338" xr:uid="{0B5C5919-D670-4449-9ACE-5B5694F8F149}"/>
    <cellStyle name="Table Row Percentage Check" xfId="339" xr:uid="{0E548429-9A5B-4CFC-8636-177B46272B0F}"/>
    <cellStyle name="Table Row Percentage Check 2" xfId="340" xr:uid="{040D4E8C-98FA-49CD-846B-549D854502D2}"/>
    <cellStyle name="Table Row Percentage Check 3" xfId="341" xr:uid="{7F6736A6-872D-4A93-BDCD-17E6AAF07238}"/>
    <cellStyle name="Table Row Percentage Check_asset sales" xfId="342" xr:uid="{BDFF55CD-2BE0-46D3-99A8-0E26C4FD0188}"/>
    <cellStyle name="Table Row Percentage_Table 5.6 sales of assets 23Feb2010" xfId="343" xr:uid="{696CF00E-9BB5-41AE-AA3E-CD0BFEAF6055}"/>
    <cellStyle name="Table Total Billions" xfId="344" xr:uid="{B065B919-A0A4-4248-B206-64D3106CEE4A}"/>
    <cellStyle name="Table Total Billions 2" xfId="345" xr:uid="{AFF3B432-D98B-45FA-A138-C14577427B06}"/>
    <cellStyle name="Table Total Billions_Table 5.6 sales of assets 23Feb2010" xfId="346" xr:uid="{1249921E-D79E-49DA-8501-40AC6DB36215}"/>
    <cellStyle name="Table Total Millions" xfId="347" xr:uid="{B0F4E9D4-D7A2-4C05-B2E2-71F9FEB4BA0F}"/>
    <cellStyle name="Table Total Millions 2" xfId="348" xr:uid="{9FE5E4C0-06C5-4318-A10F-ABDC3D1FE12A}"/>
    <cellStyle name="Table Total Millions 2 2" xfId="349" xr:uid="{BFB42789-0AAA-4B90-A2D1-92EF78CC1372}"/>
    <cellStyle name="Table Total Millions_Table 5.6 sales of assets 23Feb2010" xfId="350" xr:uid="{F637F83A-4182-434D-915F-059931CD8A13}"/>
    <cellStyle name="Table Total Percentage" xfId="351" xr:uid="{10E6DB23-5D84-4B7C-BBEF-419C775E7A8D}"/>
    <cellStyle name="Table Total Percentage 2" xfId="352" xr:uid="{B5C257C1-0F2C-4321-99EB-DB94C5C70321}"/>
    <cellStyle name="Table Total Percentage_Table 5.6 sales of assets 23Feb2010" xfId="353" xr:uid="{8016F34F-51FF-4277-A297-41FC5E583FBE}"/>
    <cellStyle name="Table Units" xfId="354" xr:uid="{2455AA2D-C542-4E74-914F-70000AFC79B1}"/>
    <cellStyle name="Table Units 2" xfId="355" xr:uid="{A34C1A92-C499-4E05-8238-082362797F83}"/>
    <cellStyle name="Table Units 2 2" xfId="356" xr:uid="{60CD5E1A-A7AC-4847-8A17-3DA47AACE854}"/>
    <cellStyle name="Table Units_Table 5.6 sales of assets 23Feb2010" xfId="357" xr:uid="{7C768983-438B-4318-AA9C-CCC971874A9A}"/>
    <cellStyle name="Times New Roman" xfId="358" xr:uid="{8F252EC7-989C-4BBF-9DD5-5F59EC1526AA}"/>
    <cellStyle name="Title 2" xfId="359" xr:uid="{C9422A55-4ACD-4F65-B534-7A1AE0056044}"/>
    <cellStyle name="Title 3" xfId="360" xr:uid="{F468A993-F9E8-449E-869A-A596AEDA5D1F}"/>
    <cellStyle name="Title 4" xfId="361" xr:uid="{76E2367A-6F69-4EFD-B230-74283771F6F1}"/>
    <cellStyle name="Total 2" xfId="362" xr:uid="{63A1593D-D74A-4CA1-8EFB-E6182930EAD9}"/>
    <cellStyle name="Warning Text 2" xfId="363" xr:uid="{BA75A752-DDF8-426D-A21A-9F1D9D25F2C3}"/>
    <cellStyle name="whole number" xfId="364" xr:uid="{57A0BACB-591D-4FE4-8482-8ADF2F3BC5E0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color rgb="FF000000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rgb="FF000000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Noto Sans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492085-A4D2-404F-A1CD-D5FA26683AD0}" name="Table13" displayName="Table13" ref="A3:E10" totalsRowShown="0">
  <tableColumns count="5">
    <tableColumn id="1" xr3:uid="{2A026638-C447-47AA-8829-8E0BF74D4204}" name=" " dataDxfId="3"/>
    <tableColumn id="2" xr3:uid="{FABD3D06-FB2A-4635-8BC9-5F419542457E}" name="School funding" dataDxfId="2" dataCellStyle="Percent"/>
    <tableColumn id="3" xr3:uid="{4643322D-2F6D-47A2-96BB-6B834AA62E87}" name="Excluding high-needs" dataDxfId="1" dataCellStyle="Percent"/>
    <tableColumn id="4" xr3:uid="{172B3FD3-9214-4D1B-BF4F-5F6CDFBEF306}" name="Mainstream school costs" dataCellStyle="Percent"/>
    <tableColumn id="5" xr3:uid="{5059A5AA-9F0E-45A9-99DA-034EA142D1C1}" name="GDP deflator" dataCellStyle="Percen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CA20D1-A271-4456-B7D7-8143FD55806B}" name="Table1" displayName="Table1" ref="A3:E6" totalsRowShown="0">
  <tableColumns count="5">
    <tableColumn id="1" xr3:uid="{682D729B-7D65-4A5B-A6A5-ED260A82DD6F}" name="Scenario"/>
    <tableColumn id="2" xr3:uid="{5BE1BA9D-E607-4712-B062-1F83B8BE3812}" name="Core Schools Budget"/>
    <tableColumn id="3" xr3:uid="{45B07E0A-9E3D-453A-8F7F-BC596106A354}" name="Colleges and sixth forms"/>
    <tableColumn id="4" xr3:uid="{9EB905D4-4903-4B41-A9BA-9AD32E4178D3}" name="Adult education, apprenticeships and HE"/>
    <tableColumn id="5" xr3:uid="{4E81BBA0-0DDE-4C86-9E11-9FD689B8C21D}" name="Other spending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4D8B4-69AD-4EF0-839E-3FD2080952B6}">
  <dimension ref="A1:K11"/>
  <sheetViews>
    <sheetView workbookViewId="0">
      <selection activeCell="J5" sqref="J5"/>
    </sheetView>
  </sheetViews>
  <sheetFormatPr defaultRowHeight="14.5" x14ac:dyDescent="0.35"/>
  <sheetData>
    <row r="1" spans="1:11" x14ac:dyDescent="0.35">
      <c r="A1" t="s">
        <v>105</v>
      </c>
    </row>
    <row r="2" spans="1:11" x14ac:dyDescent="0.35">
      <c r="A2" t="s">
        <v>106</v>
      </c>
    </row>
    <row r="4" spans="1:11" x14ac:dyDescent="0.35">
      <c r="B4" t="s">
        <v>96</v>
      </c>
      <c r="C4" t="s">
        <v>97</v>
      </c>
      <c r="D4" t="s">
        <v>98</v>
      </c>
      <c r="E4" t="s">
        <v>99</v>
      </c>
      <c r="F4" t="s">
        <v>100</v>
      </c>
      <c r="G4" t="s">
        <v>101</v>
      </c>
      <c r="H4" t="s">
        <v>102</v>
      </c>
      <c r="I4" t="s">
        <v>103</v>
      </c>
      <c r="J4" t="s">
        <v>107</v>
      </c>
      <c r="K4" t="s">
        <v>104</v>
      </c>
    </row>
    <row r="5" spans="1:11" x14ac:dyDescent="0.35">
      <c r="A5" t="s">
        <v>46</v>
      </c>
      <c r="B5" s="1">
        <v>80.355473470502318</v>
      </c>
      <c r="C5" s="1">
        <v>56.167868735678574</v>
      </c>
      <c r="D5" s="1">
        <v>48.25508029289719</v>
      </c>
      <c r="E5" s="1">
        <v>7.9127884427813822</v>
      </c>
      <c r="F5" s="1">
        <v>7.1818659847397006</v>
      </c>
      <c r="G5" s="1">
        <v>4.4521772097658951</v>
      </c>
      <c r="H5" s="1">
        <v>1.827748708030549</v>
      </c>
      <c r="I5" s="1">
        <v>2.4412612231183912</v>
      </c>
      <c r="J5" s="1">
        <v>2.3580384532275871</v>
      </c>
      <c r="K5" s="1">
        <v>5.9265131559416186</v>
      </c>
    </row>
    <row r="6" spans="1:11" x14ac:dyDescent="0.35">
      <c r="A6" t="s">
        <v>19</v>
      </c>
      <c r="B6" s="1">
        <v>81.949885957676955</v>
      </c>
      <c r="C6" s="1">
        <v>57.149768102224321</v>
      </c>
      <c r="D6" s="1">
        <v>48.615006749385188</v>
      </c>
      <c r="E6" s="1">
        <v>8.5347613528391406</v>
      </c>
      <c r="F6" s="1">
        <v>7.2971218369439708</v>
      </c>
      <c r="G6" s="1">
        <v>4.2357633617069093</v>
      </c>
      <c r="H6" s="1">
        <v>1.7933217800914607</v>
      </c>
      <c r="I6" s="1">
        <v>2.259979037520885</v>
      </c>
      <c r="J6" s="1">
        <v>2.2871913494692717</v>
      </c>
      <c r="K6" s="1">
        <v>6.9267404897201352</v>
      </c>
    </row>
    <row r="7" spans="1:11" x14ac:dyDescent="0.35">
      <c r="A7" t="s">
        <v>20</v>
      </c>
      <c r="B7" s="1">
        <v>86.014196242689394</v>
      </c>
      <c r="C7" s="1">
        <v>60.142186834111612</v>
      </c>
      <c r="D7" s="1">
        <v>50.56520275953541</v>
      </c>
      <c r="E7" s="1">
        <v>9.576984074576206</v>
      </c>
      <c r="F7" s="1">
        <v>7.8446665219235809</v>
      </c>
      <c r="G7" s="1">
        <v>4.196651811343159</v>
      </c>
      <c r="H7" s="1">
        <v>1.7670157449551376</v>
      </c>
      <c r="I7" s="1">
        <v>2.7241758001914493</v>
      </c>
      <c r="J7" s="1">
        <v>2.3078658441764519</v>
      </c>
      <c r="K7" s="1">
        <v>7.0316336859880009</v>
      </c>
    </row>
    <row r="8" spans="1:11" x14ac:dyDescent="0.35">
      <c r="A8" t="s">
        <v>21</v>
      </c>
      <c r="B8" s="1">
        <v>86.323981126921623</v>
      </c>
      <c r="C8" s="1">
        <v>60.35300946512514</v>
      </c>
      <c r="D8" s="1">
        <v>49.977729541374423</v>
      </c>
      <c r="E8" s="1">
        <v>10.375279923750721</v>
      </c>
      <c r="F8" s="1">
        <v>7.9673608262884104</v>
      </c>
      <c r="G8" s="1">
        <v>4.0610901996760953</v>
      </c>
      <c r="H8" s="1">
        <v>1.939546835544621</v>
      </c>
      <c r="I8" s="1">
        <v>2.82740975465072</v>
      </c>
      <c r="J8" s="1">
        <v>2.2685962997077884</v>
      </c>
      <c r="K8" s="1">
        <v>6.9069677459288492</v>
      </c>
    </row>
    <row r="9" spans="1:11" x14ac:dyDescent="0.35">
      <c r="A9" t="s">
        <v>22</v>
      </c>
      <c r="B9" s="1">
        <v>87.158472599999996</v>
      </c>
      <c r="C9" s="1">
        <v>61.479753899999999</v>
      </c>
      <c r="D9" s="1">
        <v>50.760640247527178</v>
      </c>
      <c r="E9" s="1">
        <v>10.719113652472821</v>
      </c>
      <c r="F9" s="1">
        <v>8.1589910124092651</v>
      </c>
      <c r="G9" s="1">
        <v>4.1570006417753493</v>
      </c>
      <c r="H9" s="1">
        <v>1.7807997135251805</v>
      </c>
      <c r="I9" s="1">
        <v>2.7035033043153294</v>
      </c>
      <c r="J9" s="1">
        <v>2.2663333889999997</v>
      </c>
      <c r="K9" s="1">
        <v>6.6120906389748715</v>
      </c>
    </row>
    <row r="10" spans="1:11" x14ac:dyDescent="0.35">
      <c r="A10" t="s">
        <v>23</v>
      </c>
      <c r="B10" s="1">
        <v>91.563800000000001</v>
      </c>
      <c r="C10" s="1">
        <v>63.232399999999998</v>
      </c>
      <c r="D10" s="1">
        <v>52.074218403808004</v>
      </c>
      <c r="E10" s="1">
        <v>11.158181596192</v>
      </c>
      <c r="F10" s="1">
        <v>8.4872191678710109</v>
      </c>
      <c r="G10" s="1">
        <v>6.2874187632456247</v>
      </c>
      <c r="H10" s="1">
        <v>1.6665319713596662</v>
      </c>
      <c r="I10" s="1">
        <v>2.8336119682273093</v>
      </c>
      <c r="J10" s="1">
        <v>2.2215189414734819</v>
      </c>
      <c r="K10" s="1">
        <v>6.8350991878229088</v>
      </c>
    </row>
    <row r="11" spans="1:11" x14ac:dyDescent="0.35">
      <c r="A11" t="s">
        <v>24</v>
      </c>
      <c r="B11" s="1">
        <v>94.1</v>
      </c>
      <c r="C11" s="1">
        <v>65.414999999999992</v>
      </c>
      <c r="D11" s="1">
        <v>53.544876671999994</v>
      </c>
      <c r="E11" s="1">
        <v>11.870123328</v>
      </c>
      <c r="F11" s="1">
        <v>8.7821141430794079</v>
      </c>
      <c r="G11" s="1">
        <v>7.9918838348677435</v>
      </c>
      <c r="H11" s="1">
        <v>1.5488331114599998</v>
      </c>
      <c r="I11" s="1">
        <v>3.0754579999999998</v>
      </c>
      <c r="J11" s="1">
        <v>2.1641684768372937</v>
      </c>
      <c r="K11" s="1">
        <v>5.1225424337555587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EA0CA-4670-4D18-99A3-B848B83541E6}">
  <dimension ref="A1:C26"/>
  <sheetViews>
    <sheetView topLeftCell="A11" workbookViewId="0">
      <selection activeCell="M12" sqref="M12"/>
    </sheetView>
  </sheetViews>
  <sheetFormatPr defaultRowHeight="14.5" x14ac:dyDescent="0.35"/>
  <cols>
    <col min="2" max="2" width="25.36328125" bestFit="1" customWidth="1"/>
    <col min="3" max="3" width="33.36328125" bestFit="1" customWidth="1"/>
  </cols>
  <sheetData>
    <row r="1" spans="1:3" x14ac:dyDescent="0.35">
      <c r="A1" t="s">
        <v>95</v>
      </c>
    </row>
    <row r="3" spans="1:3" x14ac:dyDescent="0.35">
      <c r="A3" t="s">
        <v>0</v>
      </c>
      <c r="B3" t="s">
        <v>93</v>
      </c>
      <c r="C3" t="s">
        <v>94</v>
      </c>
    </row>
    <row r="4" spans="1:3" ht="18" x14ac:dyDescent="0.5">
      <c r="A4" s="12" t="s">
        <v>2</v>
      </c>
      <c r="B4">
        <v>81.467381305383114</v>
      </c>
    </row>
    <row r="5" spans="1:3" ht="18" x14ac:dyDescent="0.5">
      <c r="A5" s="12" t="s">
        <v>3</v>
      </c>
      <c r="B5">
        <v>84.694786311400364</v>
      </c>
    </row>
    <row r="6" spans="1:3" ht="18" x14ac:dyDescent="0.5">
      <c r="A6" s="12" t="s">
        <v>4</v>
      </c>
      <c r="B6">
        <v>89.205703557203691</v>
      </c>
    </row>
    <row r="7" spans="1:3" ht="18" x14ac:dyDescent="0.5">
      <c r="A7" s="12" t="s">
        <v>5</v>
      </c>
      <c r="B7">
        <v>91.867594657660973</v>
      </c>
    </row>
    <row r="8" spans="1:3" ht="18" x14ac:dyDescent="0.5">
      <c r="A8" s="12" t="s">
        <v>6</v>
      </c>
      <c r="B8">
        <v>96.427935546633975</v>
      </c>
    </row>
    <row r="9" spans="1:3" ht="18" x14ac:dyDescent="0.5">
      <c r="A9" s="12" t="s">
        <v>7</v>
      </c>
      <c r="B9">
        <v>98.501012116569299</v>
      </c>
    </row>
    <row r="10" spans="1:3" ht="18" x14ac:dyDescent="0.5">
      <c r="A10" s="12" t="s">
        <v>8</v>
      </c>
      <c r="B10">
        <v>100</v>
      </c>
    </row>
    <row r="11" spans="1:3" ht="18" x14ac:dyDescent="0.5">
      <c r="A11" s="12" t="s">
        <v>9</v>
      </c>
      <c r="B11">
        <v>99.926230041718782</v>
      </c>
    </row>
    <row r="12" spans="1:3" ht="18" x14ac:dyDescent="0.5">
      <c r="A12" s="12" t="s">
        <v>10</v>
      </c>
      <c r="B12">
        <v>95.909286620210239</v>
      </c>
    </row>
    <row r="13" spans="1:3" ht="18" x14ac:dyDescent="0.5">
      <c r="A13" s="12" t="s">
        <v>11</v>
      </c>
      <c r="B13">
        <v>94.837351841336485</v>
      </c>
    </row>
    <row r="14" spans="1:3" ht="18" x14ac:dyDescent="0.5">
      <c r="A14" s="12" t="s">
        <v>12</v>
      </c>
      <c r="B14">
        <v>94.337917591961485</v>
      </c>
    </row>
    <row r="15" spans="1:3" ht="18" x14ac:dyDescent="0.5">
      <c r="A15" s="12" t="s">
        <v>13</v>
      </c>
      <c r="B15">
        <v>93.869824833631185</v>
      </c>
    </row>
    <row r="16" spans="1:3" ht="18" x14ac:dyDescent="0.5">
      <c r="A16" s="12" t="s">
        <v>14</v>
      </c>
      <c r="B16">
        <v>94.246391110883181</v>
      </c>
    </row>
    <row r="17" spans="1:3" ht="18" x14ac:dyDescent="0.5">
      <c r="A17" s="12" t="s">
        <v>15</v>
      </c>
      <c r="B17">
        <v>92.005975696351499</v>
      </c>
    </row>
    <row r="18" spans="1:3" x14ac:dyDescent="0.35">
      <c r="A18" t="s">
        <v>16</v>
      </c>
      <c r="B18">
        <v>90.973728801893245</v>
      </c>
    </row>
    <row r="19" spans="1:3" ht="18" x14ac:dyDescent="0.5">
      <c r="A19" s="12" t="s">
        <v>17</v>
      </c>
      <c r="B19">
        <v>91.619757385000426</v>
      </c>
    </row>
    <row r="20" spans="1:3" ht="18" x14ac:dyDescent="0.5">
      <c r="A20" s="12" t="s">
        <v>18</v>
      </c>
      <c r="B20">
        <v>90.987125464797373</v>
      </c>
      <c r="C20">
        <v>90.987125464797373</v>
      </c>
    </row>
    <row r="21" spans="1:3" ht="18" x14ac:dyDescent="0.5">
      <c r="A21" s="12" t="s">
        <v>62</v>
      </c>
      <c r="B21">
        <v>93.133653937482947</v>
      </c>
      <c r="C21">
        <v>91.057478493977882</v>
      </c>
    </row>
    <row r="22" spans="1:3" ht="18" x14ac:dyDescent="0.5">
      <c r="A22" s="12" t="s">
        <v>63</v>
      </c>
      <c r="B22">
        <v>95.330822371157637</v>
      </c>
      <c r="C22">
        <v>95.012579496338844</v>
      </c>
    </row>
    <row r="23" spans="1:3" ht="18" x14ac:dyDescent="0.5">
      <c r="A23" s="12" t="s">
        <v>64</v>
      </c>
      <c r="B23">
        <v>94.827717801542676</v>
      </c>
      <c r="C23">
        <v>94.520969236636844</v>
      </c>
    </row>
    <row r="24" spans="1:3" ht="18" x14ac:dyDescent="0.5">
      <c r="A24" s="12" t="s">
        <v>65</v>
      </c>
      <c r="B24">
        <v>97.24474855865715</v>
      </c>
      <c r="C24">
        <v>96.079178220751231</v>
      </c>
    </row>
    <row r="25" spans="1:3" ht="18" x14ac:dyDescent="0.5">
      <c r="A25" s="12" t="s">
        <v>66</v>
      </c>
      <c r="B25">
        <v>100.38774544147819</v>
      </c>
      <c r="C25">
        <v>97.207785138515291</v>
      </c>
    </row>
    <row r="26" spans="1:3" ht="18" x14ac:dyDescent="0.5">
      <c r="A26" s="14" t="s">
        <v>91</v>
      </c>
      <c r="B26">
        <v>102.8754249992531</v>
      </c>
      <c r="C26">
        <v>99.616663023781001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9F712-EBFE-43F8-AA39-EAEDF2754E47}">
  <dimension ref="A1:E10"/>
  <sheetViews>
    <sheetView workbookViewId="0">
      <selection activeCell="B10" sqref="B10:E10"/>
    </sheetView>
  </sheetViews>
  <sheetFormatPr defaultRowHeight="14.5" x14ac:dyDescent="0.35"/>
  <cols>
    <col min="2" max="2" width="12.54296875" bestFit="1" customWidth="1"/>
    <col min="3" max="3" width="17.90625" bestFit="1" customWidth="1"/>
    <col min="4" max="4" width="21.26953125" bestFit="1" customWidth="1"/>
    <col min="5" max="5" width="11.08984375" bestFit="1" customWidth="1"/>
  </cols>
  <sheetData>
    <row r="1" spans="1:5" x14ac:dyDescent="0.35">
      <c r="A1" t="s">
        <v>92</v>
      </c>
    </row>
    <row r="3" spans="1:5" x14ac:dyDescent="0.35">
      <c r="A3" t="s">
        <v>86</v>
      </c>
      <c r="B3" t="s">
        <v>87</v>
      </c>
      <c r="C3" t="s">
        <v>88</v>
      </c>
      <c r="D3" t="s">
        <v>89</v>
      </c>
      <c r="E3" t="s">
        <v>90</v>
      </c>
    </row>
    <row r="4" spans="1:5" ht="18" x14ac:dyDescent="0.5">
      <c r="A4" s="12" t="s">
        <v>18</v>
      </c>
      <c r="B4" s="13">
        <v>0</v>
      </c>
      <c r="C4" s="13">
        <v>0</v>
      </c>
      <c r="D4" s="13">
        <v>0</v>
      </c>
      <c r="E4" s="13">
        <v>0</v>
      </c>
    </row>
    <row r="5" spans="1:5" ht="18" x14ac:dyDescent="0.5">
      <c r="A5" s="12" t="s">
        <v>62</v>
      </c>
      <c r="B5" s="13">
        <v>6.6878876269889975E-2</v>
      </c>
      <c r="C5" s="13">
        <v>5.6369605072640105E-2</v>
      </c>
      <c r="D5" s="13">
        <v>3.6890365951213644E-2</v>
      </c>
      <c r="E5" s="13">
        <v>5.3700000000000081E-2</v>
      </c>
    </row>
    <row r="6" spans="1:5" ht="18" x14ac:dyDescent="0.5">
      <c r="A6" s="12" t="s">
        <v>63</v>
      </c>
      <c r="B6" s="13">
        <v>0.105187258580697</v>
      </c>
      <c r="C6" s="13">
        <v>8.1566705026384634E-2</v>
      </c>
      <c r="D6" s="13">
        <v>5.7677851353228782E-2</v>
      </c>
      <c r="E6" s="13">
        <v>4.7588540000000235E-2</v>
      </c>
    </row>
    <row r="7" spans="1:5" ht="18" x14ac:dyDescent="0.5">
      <c r="A7" s="12" t="s">
        <v>64</v>
      </c>
      <c r="B7" s="13">
        <v>0.17459415282689972</v>
      </c>
      <c r="C7" s="13">
        <v>0.13216657428243983</v>
      </c>
      <c r="D7" s="13">
        <v>0.12753627488919994</v>
      </c>
      <c r="E7" s="13">
        <v>0.12144353207000025</v>
      </c>
    </row>
    <row r="8" spans="1:5" ht="18" x14ac:dyDescent="0.5">
      <c r="A8" s="12" t="s">
        <v>65</v>
      </c>
      <c r="B8" s="13">
        <v>0.26153129278498488</v>
      </c>
      <c r="C8" s="13">
        <v>0.2123775929874876</v>
      </c>
      <c r="D8" s="13">
        <v>0.2049838670509927</v>
      </c>
      <c r="E8" s="13">
        <v>0.18727226740250935</v>
      </c>
    </row>
    <row r="9" spans="1:5" ht="18" x14ac:dyDescent="0.5">
      <c r="A9" s="12" t="s">
        <v>66</v>
      </c>
      <c r="B9" s="13">
        <v>0.34733215080016255</v>
      </c>
      <c r="C9" s="13">
        <v>0.29152456259454973</v>
      </c>
      <c r="D9" s="13">
        <v>0.2942414641682336</v>
      </c>
      <c r="E9" s="13">
        <v>0.23238861356380469</v>
      </c>
    </row>
    <row r="10" spans="1:5" ht="18" x14ac:dyDescent="0.5">
      <c r="A10" s="14" t="s">
        <v>91</v>
      </c>
      <c r="B10" s="13">
        <v>0.43187048853116394</v>
      </c>
      <c r="C10" s="13">
        <v>0.36653301788806592</v>
      </c>
      <c r="D10" s="13">
        <v>0.37810667357553673</v>
      </c>
      <c r="E10" s="13">
        <v>0.26504691182324569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D58E0-8B81-4111-A52E-6AE2F65AC5B9}">
  <dimension ref="B2:C25"/>
  <sheetViews>
    <sheetView topLeftCell="A7" workbookViewId="0">
      <selection activeCell="F20" sqref="F20"/>
    </sheetView>
  </sheetViews>
  <sheetFormatPr defaultRowHeight="14.5" x14ac:dyDescent="0.35"/>
  <cols>
    <col min="2" max="2" width="16.7265625" customWidth="1"/>
    <col min="3" max="3" width="19.7265625" customWidth="1"/>
    <col min="8" max="8" width="24.453125" customWidth="1"/>
    <col min="9" max="9" width="14.81640625" customWidth="1"/>
  </cols>
  <sheetData>
    <row r="2" spans="2:3" ht="29" x14ac:dyDescent="0.35">
      <c r="B2" s="2" t="s">
        <v>0</v>
      </c>
      <c r="C2" s="3" t="s">
        <v>1</v>
      </c>
    </row>
    <row r="3" spans="2:3" x14ac:dyDescent="0.35">
      <c r="B3" t="s">
        <v>2</v>
      </c>
      <c r="C3" s="1">
        <v>90.884837341119322</v>
      </c>
    </row>
    <row r="4" spans="2:3" x14ac:dyDescent="0.35">
      <c r="B4" t="s">
        <v>3</v>
      </c>
      <c r="C4" s="1">
        <v>89.785844009466373</v>
      </c>
    </row>
    <row r="5" spans="2:3" x14ac:dyDescent="0.35">
      <c r="B5" t="s">
        <v>4</v>
      </c>
      <c r="C5" s="1">
        <v>100.52521826367737</v>
      </c>
    </row>
    <row r="6" spans="2:3" x14ac:dyDescent="0.35">
      <c r="B6" t="s">
        <v>5</v>
      </c>
      <c r="C6" s="1">
        <v>101.94161011618104</v>
      </c>
    </row>
    <row r="7" spans="2:3" x14ac:dyDescent="0.35">
      <c r="B7" t="s">
        <v>6</v>
      </c>
      <c r="C7" s="1">
        <v>102.10244027132718</v>
      </c>
    </row>
    <row r="8" spans="2:3" x14ac:dyDescent="0.35">
      <c r="B8" t="s">
        <v>7</v>
      </c>
      <c r="C8" s="1">
        <v>99.395532583195731</v>
      </c>
    </row>
    <row r="9" spans="2:3" x14ac:dyDescent="0.35">
      <c r="B9" t="s">
        <v>8</v>
      </c>
      <c r="C9" s="1">
        <v>100</v>
      </c>
    </row>
    <row r="10" spans="2:3" x14ac:dyDescent="0.35">
      <c r="B10" t="s">
        <v>9</v>
      </c>
      <c r="C10" s="1">
        <v>106.8861039779724</v>
      </c>
    </row>
    <row r="11" spans="2:3" x14ac:dyDescent="0.35">
      <c r="B11" t="s">
        <v>10</v>
      </c>
      <c r="C11" s="1">
        <v>108.72587727887637</v>
      </c>
    </row>
    <row r="12" spans="2:3" x14ac:dyDescent="0.35">
      <c r="B12" t="s">
        <v>11</v>
      </c>
      <c r="C12" s="1">
        <v>101.34980178146007</v>
      </c>
    </row>
    <row r="13" spans="2:3" x14ac:dyDescent="0.35">
      <c r="B13" t="s">
        <v>12</v>
      </c>
      <c r="C13" s="1">
        <v>97.011409091977612</v>
      </c>
    </row>
    <row r="14" spans="2:3" x14ac:dyDescent="0.35">
      <c r="B14" t="s">
        <v>13</v>
      </c>
      <c r="C14" s="1">
        <v>94.533336580773735</v>
      </c>
    </row>
    <row r="15" spans="2:3" x14ac:dyDescent="0.35">
      <c r="B15" t="s">
        <v>14</v>
      </c>
      <c r="C15" s="1">
        <v>94.224665503102585</v>
      </c>
    </row>
    <row r="16" spans="2:3" x14ac:dyDescent="0.35">
      <c r="B16" t="s">
        <v>15</v>
      </c>
      <c r="C16" s="1">
        <v>92.711927788063548</v>
      </c>
    </row>
    <row r="17" spans="2:3" x14ac:dyDescent="0.35">
      <c r="B17" t="s">
        <v>16</v>
      </c>
      <c r="C17" s="1">
        <v>90.811917178054443</v>
      </c>
    </row>
    <row r="18" spans="2:3" x14ac:dyDescent="0.35">
      <c r="B18" t="s">
        <v>17</v>
      </c>
      <c r="C18" s="1">
        <v>88.922364227264154</v>
      </c>
    </row>
    <row r="19" spans="2:3" x14ac:dyDescent="0.35">
      <c r="B19" t="s">
        <v>18</v>
      </c>
      <c r="C19" s="1">
        <v>86.130155667024056</v>
      </c>
    </row>
    <row r="20" spans="2:3" x14ac:dyDescent="0.35">
      <c r="B20" t="s">
        <v>19</v>
      </c>
      <c r="C20" s="1">
        <v>83.897376260112779</v>
      </c>
    </row>
    <row r="21" spans="2:3" x14ac:dyDescent="0.35">
      <c r="B21" t="s">
        <v>20</v>
      </c>
      <c r="C21" s="1">
        <v>89.45714811395213</v>
      </c>
    </row>
    <row r="22" spans="2:3" x14ac:dyDescent="0.35">
      <c r="B22" t="s">
        <v>21</v>
      </c>
      <c r="C22" s="1">
        <v>90.721574362116726</v>
      </c>
    </row>
    <row r="23" spans="2:3" x14ac:dyDescent="0.35">
      <c r="B23" t="s">
        <v>22</v>
      </c>
      <c r="C23" s="1">
        <v>88.248528724135383</v>
      </c>
    </row>
    <row r="24" spans="2:3" x14ac:dyDescent="0.35">
      <c r="B24" t="s">
        <v>23</v>
      </c>
      <c r="C24" s="1">
        <v>86.975114935100066</v>
      </c>
    </row>
    <row r="25" spans="2:3" x14ac:dyDescent="0.35">
      <c r="B25" t="s">
        <v>24</v>
      </c>
      <c r="C25" s="1">
        <v>87.315327578320534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A7CC2-275B-4E8E-8A03-6337F37B706C}">
  <dimension ref="B2:F29"/>
  <sheetViews>
    <sheetView workbookViewId="0">
      <selection activeCell="D7" sqref="D7"/>
    </sheetView>
  </sheetViews>
  <sheetFormatPr defaultRowHeight="14.5" x14ac:dyDescent="0.35"/>
  <cols>
    <col min="2" max="2" width="15" customWidth="1"/>
    <col min="3" max="3" width="29.54296875" customWidth="1"/>
    <col min="4" max="4" width="39.54296875" customWidth="1"/>
    <col min="5" max="5" width="31.26953125" customWidth="1"/>
    <col min="6" max="6" width="18.81640625" customWidth="1"/>
  </cols>
  <sheetData>
    <row r="2" spans="2:6" x14ac:dyDescent="0.35">
      <c r="B2" s="2" t="s">
        <v>0</v>
      </c>
      <c r="C2" s="2" t="s">
        <v>25</v>
      </c>
      <c r="D2" s="2" t="s">
        <v>26</v>
      </c>
      <c r="E2" s="2" t="s">
        <v>27</v>
      </c>
      <c r="F2" s="2" t="s">
        <v>28</v>
      </c>
    </row>
    <row r="3" spans="2:6" x14ac:dyDescent="0.35">
      <c r="B3" t="s">
        <v>29</v>
      </c>
      <c r="C3">
        <v>5.1231445028315434</v>
      </c>
      <c r="D3">
        <v>1.393168374591609</v>
      </c>
      <c r="E3">
        <v>0</v>
      </c>
      <c r="F3">
        <v>6.516312877423152</v>
      </c>
    </row>
    <row r="4" spans="2:6" x14ac:dyDescent="0.35">
      <c r="B4" t="s">
        <v>30</v>
      </c>
      <c r="C4">
        <v>5.4621199988536127</v>
      </c>
      <c r="D4">
        <v>1.4731557429565281</v>
      </c>
      <c r="E4">
        <v>0</v>
      </c>
      <c r="F4">
        <v>6.9352757418101412</v>
      </c>
    </row>
    <row r="5" spans="2:6" x14ac:dyDescent="0.35">
      <c r="B5" t="s">
        <v>31</v>
      </c>
      <c r="C5">
        <v>5.0687712095147761</v>
      </c>
      <c r="D5">
        <v>1.6701900958282856</v>
      </c>
      <c r="E5">
        <v>0</v>
      </c>
      <c r="F5">
        <v>6.7389613053430617</v>
      </c>
    </row>
    <row r="6" spans="2:6" x14ac:dyDescent="0.35">
      <c r="B6" t="s">
        <v>32</v>
      </c>
      <c r="C6">
        <v>5.0095657881981444</v>
      </c>
      <c r="D6">
        <v>1.6584100587386592</v>
      </c>
      <c r="E6">
        <v>0</v>
      </c>
      <c r="F6">
        <v>6.6679758469368036</v>
      </c>
    </row>
    <row r="7" spans="2:6" x14ac:dyDescent="0.35">
      <c r="B7" t="s">
        <v>33</v>
      </c>
      <c r="C7">
        <v>4.5907792913348819</v>
      </c>
      <c r="D7">
        <v>1.688524065640288</v>
      </c>
      <c r="E7">
        <v>0</v>
      </c>
      <c r="F7">
        <v>6.2793033569751699</v>
      </c>
    </row>
    <row r="8" spans="2:6" x14ac:dyDescent="0.35">
      <c r="B8" t="s">
        <v>34</v>
      </c>
      <c r="C8">
        <v>4.4413033245002804</v>
      </c>
      <c r="D8">
        <v>1.899918070458775</v>
      </c>
      <c r="E8">
        <v>0</v>
      </c>
      <c r="F8">
        <v>6.3412213949590557</v>
      </c>
    </row>
    <row r="9" spans="2:6" x14ac:dyDescent="0.35">
      <c r="B9" t="s">
        <v>35</v>
      </c>
      <c r="C9">
        <v>3.5585181474736292</v>
      </c>
      <c r="D9">
        <v>2.9189615437222818</v>
      </c>
      <c r="E9">
        <v>0</v>
      </c>
      <c r="F9">
        <v>6.4774796911959109</v>
      </c>
    </row>
    <row r="10" spans="2:6" x14ac:dyDescent="0.35">
      <c r="B10" t="s">
        <v>36</v>
      </c>
      <c r="C10">
        <v>3.6655280768705922</v>
      </c>
      <c r="D10">
        <v>3.0357391178718998</v>
      </c>
      <c r="E10">
        <v>0</v>
      </c>
      <c r="F10">
        <v>6.701267194742492</v>
      </c>
    </row>
    <row r="11" spans="2:6" x14ac:dyDescent="0.35">
      <c r="B11" t="s">
        <v>37</v>
      </c>
      <c r="C11">
        <v>3.5351304396737602</v>
      </c>
      <c r="D11">
        <v>2.958218454711496</v>
      </c>
      <c r="E11">
        <v>0</v>
      </c>
      <c r="F11">
        <v>6.4933488943852566</v>
      </c>
    </row>
    <row r="12" spans="2:6" x14ac:dyDescent="0.35">
      <c r="B12" t="s">
        <v>38</v>
      </c>
      <c r="C12">
        <v>3.0666936780180447</v>
      </c>
      <c r="D12">
        <v>2.8714643511930316</v>
      </c>
      <c r="E12">
        <v>0</v>
      </c>
      <c r="F12">
        <v>5.9381580292110758</v>
      </c>
    </row>
    <row r="13" spans="2:6" x14ac:dyDescent="0.35">
      <c r="B13" t="s">
        <v>39</v>
      </c>
      <c r="C13">
        <v>3.0683312996613332</v>
      </c>
      <c r="D13">
        <v>2.5504587645143904</v>
      </c>
      <c r="E13">
        <v>0</v>
      </c>
      <c r="F13">
        <v>5.6187900641757231</v>
      </c>
    </row>
    <row r="14" spans="2:6" x14ac:dyDescent="0.35">
      <c r="B14" t="s">
        <v>40</v>
      </c>
      <c r="C14">
        <v>2.9847042895230866</v>
      </c>
      <c r="D14">
        <v>2.3564099478593121</v>
      </c>
      <c r="E14">
        <v>0.1031567867151752</v>
      </c>
      <c r="F14">
        <v>5.4442710240975742</v>
      </c>
    </row>
    <row r="15" spans="2:6" x14ac:dyDescent="0.35">
      <c r="B15" t="s">
        <v>41</v>
      </c>
      <c r="C15">
        <v>2.8297333559853888</v>
      </c>
      <c r="D15">
        <v>2.3863367503690109</v>
      </c>
      <c r="E15">
        <v>0.19583475836980932</v>
      </c>
      <c r="F15">
        <v>5.4119048647242085</v>
      </c>
    </row>
    <row r="16" spans="2:6" x14ac:dyDescent="0.35">
      <c r="B16" t="s">
        <v>42</v>
      </c>
      <c r="C16">
        <v>2.339027470203447</v>
      </c>
      <c r="D16">
        <v>2.1593811283819675</v>
      </c>
      <c r="E16">
        <v>0.22957367341175541</v>
      </c>
      <c r="F16">
        <v>4.7279822719971696</v>
      </c>
    </row>
    <row r="17" spans="2:6" x14ac:dyDescent="0.35">
      <c r="B17" t="s">
        <v>43</v>
      </c>
      <c r="C17">
        <v>2.0823258765414216</v>
      </c>
      <c r="D17">
        <v>2.2872398554259119</v>
      </c>
      <c r="E17">
        <v>0.32737722510777495</v>
      </c>
      <c r="F17">
        <v>4.6969429570751089</v>
      </c>
    </row>
    <row r="18" spans="2:6" x14ac:dyDescent="0.35">
      <c r="B18" t="s">
        <v>44</v>
      </c>
      <c r="C18">
        <v>1.9811460407778481</v>
      </c>
      <c r="D18">
        <v>2.1258354782357238</v>
      </c>
      <c r="E18">
        <v>0.30299047100811249</v>
      </c>
      <c r="F18">
        <v>4.4099719900216847</v>
      </c>
    </row>
    <row r="19" spans="2:6" x14ac:dyDescent="0.35">
      <c r="B19" t="s">
        <v>45</v>
      </c>
      <c r="C19">
        <v>1.9308865038057113</v>
      </c>
      <c r="D19">
        <v>2.3097807368218857</v>
      </c>
      <c r="E19">
        <v>0.27986713522303508</v>
      </c>
      <c r="F19">
        <v>4.520534375850632</v>
      </c>
    </row>
    <row r="20" spans="2:6" x14ac:dyDescent="0.35">
      <c r="B20" t="s">
        <v>46</v>
      </c>
      <c r="C20">
        <v>1.827748708030549</v>
      </c>
      <c r="D20">
        <v>2.4412612231183912</v>
      </c>
      <c r="E20">
        <v>0.26405802108210891</v>
      </c>
      <c r="F20">
        <v>4.5330679522310486</v>
      </c>
    </row>
    <row r="21" spans="2:6" x14ac:dyDescent="0.35">
      <c r="B21" t="s">
        <v>19</v>
      </c>
      <c r="C21">
        <v>1.7933217800914607</v>
      </c>
      <c r="D21">
        <v>2.259979037520885</v>
      </c>
      <c r="E21">
        <v>0.22204880838221785</v>
      </c>
      <c r="F21">
        <v>4.275349625994564</v>
      </c>
    </row>
    <row r="22" spans="2:6" x14ac:dyDescent="0.35">
      <c r="B22" t="s">
        <v>20</v>
      </c>
      <c r="C22">
        <v>1.7670157449551376</v>
      </c>
      <c r="D22">
        <v>2.7241758001914493</v>
      </c>
      <c r="E22">
        <v>0.19098956445195769</v>
      </c>
      <c r="F22">
        <v>4.6821811095985453</v>
      </c>
    </row>
    <row r="23" spans="2:6" x14ac:dyDescent="0.35">
      <c r="B23" t="s">
        <v>21</v>
      </c>
      <c r="C23">
        <v>1.939546835544621</v>
      </c>
      <c r="D23">
        <v>2.82740975465072</v>
      </c>
      <c r="E23">
        <v>0.14412986438857658</v>
      </c>
      <c r="F23">
        <v>4.9110864545839172</v>
      </c>
    </row>
    <row r="24" spans="2:6" x14ac:dyDescent="0.35">
      <c r="B24" t="s">
        <v>22</v>
      </c>
      <c r="C24">
        <v>1.7807997135251805</v>
      </c>
      <c r="D24">
        <v>2.7035033043153294</v>
      </c>
      <c r="E24">
        <v>0.11060612294166702</v>
      </c>
      <c r="F24">
        <v>4.5949091407821774</v>
      </c>
    </row>
    <row r="25" spans="2:6" x14ac:dyDescent="0.35">
      <c r="B25" t="s">
        <v>23</v>
      </c>
      <c r="C25">
        <v>1.6665319713596662</v>
      </c>
      <c r="D25">
        <v>2.8336119682273093</v>
      </c>
      <c r="E25">
        <v>0.10446925281637158</v>
      </c>
      <c r="F25">
        <v>4.6046131924033471</v>
      </c>
    </row>
    <row r="26" spans="2:6" x14ac:dyDescent="0.35">
      <c r="B26" t="s">
        <v>24</v>
      </c>
      <c r="C26">
        <v>1.5488331114599998</v>
      </c>
      <c r="D26">
        <v>3.0754579999999998</v>
      </c>
      <c r="E26">
        <v>0.10064388011</v>
      </c>
      <c r="F26">
        <v>4.7249349915699996</v>
      </c>
    </row>
    <row r="28" spans="2:6" x14ac:dyDescent="0.35">
      <c r="C28">
        <f>(C25-C4)/C4</f>
        <v>-0.69489283067573804</v>
      </c>
      <c r="D28" s="10">
        <f>(D26-D25)/D25</f>
        <v>8.5349029607602878E-2</v>
      </c>
      <c r="F28">
        <f>(F25-F4)/F4</f>
        <v>-0.33605910365699165</v>
      </c>
    </row>
    <row r="29" spans="2:6" x14ac:dyDescent="0.35">
      <c r="C29" s="4">
        <f>(C26-C25)/C25</f>
        <v>-7.0625023655345773E-2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8817F-1E6E-44A0-B5B6-ED4DDE64BE41}">
  <dimension ref="A1:H30"/>
  <sheetViews>
    <sheetView workbookViewId="0">
      <selection activeCell="L8" sqref="L8"/>
    </sheetView>
  </sheetViews>
  <sheetFormatPr defaultRowHeight="14.5" x14ac:dyDescent="0.35"/>
  <cols>
    <col min="1" max="1" width="12.26953125" customWidth="1"/>
    <col min="2" max="2" width="13.54296875" customWidth="1"/>
    <col min="3" max="3" width="14.1796875" customWidth="1"/>
    <col min="4" max="4" width="16" customWidth="1"/>
    <col min="6" max="6" width="12.54296875" customWidth="1"/>
    <col min="7" max="7" width="16.1796875" customWidth="1"/>
    <col min="8" max="8" width="15.7265625" customWidth="1"/>
  </cols>
  <sheetData>
    <row r="1" spans="1:8" x14ac:dyDescent="0.35">
      <c r="A1" t="s">
        <v>55</v>
      </c>
    </row>
    <row r="3" spans="1:8" x14ac:dyDescent="0.35">
      <c r="A3" s="9" t="s">
        <v>57</v>
      </c>
      <c r="F3" s="9" t="s">
        <v>58</v>
      </c>
    </row>
    <row r="4" spans="1:8" x14ac:dyDescent="0.35">
      <c r="A4" t="s">
        <v>56</v>
      </c>
      <c r="B4" t="s">
        <v>52</v>
      </c>
      <c r="C4" t="s">
        <v>53</v>
      </c>
      <c r="D4" t="s">
        <v>54</v>
      </c>
      <c r="F4" t="s">
        <v>52</v>
      </c>
      <c r="G4" t="s">
        <v>53</v>
      </c>
      <c r="H4" t="s">
        <v>54</v>
      </c>
    </row>
    <row r="5" spans="1:8" x14ac:dyDescent="0.35">
      <c r="A5">
        <v>2010</v>
      </c>
      <c r="B5">
        <v>3963980</v>
      </c>
      <c r="C5">
        <v>2864921</v>
      </c>
      <c r="D5" s="6">
        <v>1155750</v>
      </c>
      <c r="F5">
        <v>88.160520567815325</v>
      </c>
      <c r="G5">
        <v>87.971574418327577</v>
      </c>
      <c r="H5">
        <v>94.631954051644541</v>
      </c>
    </row>
    <row r="6" spans="1:8" x14ac:dyDescent="0.35">
      <c r="A6">
        <v>2011</v>
      </c>
      <c r="B6">
        <v>4002282</v>
      </c>
      <c r="C6">
        <v>2838562</v>
      </c>
      <c r="D6" s="6">
        <v>1168750</v>
      </c>
      <c r="F6">
        <v>89.012372559699358</v>
      </c>
      <c r="G6">
        <v>87.162182909768461</v>
      </c>
      <c r="H6">
        <v>95.696384423845601</v>
      </c>
    </row>
    <row r="7" spans="1:8" x14ac:dyDescent="0.35">
      <c r="A7">
        <v>2012</v>
      </c>
      <c r="B7">
        <v>4079314</v>
      </c>
      <c r="C7">
        <v>2810708</v>
      </c>
      <c r="D7" s="6">
        <v>1143300</v>
      </c>
      <c r="F7">
        <v>90.725595436802664</v>
      </c>
      <c r="G7">
        <v>86.306885247512469</v>
      </c>
      <c r="H7">
        <v>93.61255727211352</v>
      </c>
    </row>
    <row r="8" spans="1:8" x14ac:dyDescent="0.35">
      <c r="A8">
        <v>2013</v>
      </c>
      <c r="B8">
        <v>4174777</v>
      </c>
      <c r="C8">
        <v>2780196</v>
      </c>
      <c r="D8" s="6">
        <v>1142600</v>
      </c>
      <c r="F8">
        <v>92.848731218255992</v>
      </c>
      <c r="G8">
        <v>85.369969821693743</v>
      </c>
      <c r="H8">
        <v>93.555241790533472</v>
      </c>
    </row>
    <row r="9" spans="1:8" x14ac:dyDescent="0.35">
      <c r="A9">
        <v>2014</v>
      </c>
      <c r="B9">
        <v>4281719</v>
      </c>
      <c r="C9">
        <v>2741140</v>
      </c>
      <c r="D9" s="6">
        <v>1150900</v>
      </c>
      <c r="F9">
        <v>95.227164608576658</v>
      </c>
      <c r="G9">
        <v>84.170698424513091</v>
      </c>
      <c r="H9">
        <v>94.234839643554139</v>
      </c>
    </row>
    <row r="10" spans="1:8" x14ac:dyDescent="0.35">
      <c r="A10">
        <v>2015</v>
      </c>
      <c r="B10">
        <v>4376272</v>
      </c>
      <c r="C10">
        <v>2740443</v>
      </c>
      <c r="D10" s="6">
        <v>1150800</v>
      </c>
      <c r="F10">
        <v>97.330061621490103</v>
      </c>
      <c r="G10">
        <v>84.149296023759433</v>
      </c>
      <c r="H10">
        <v>94.226651717614132</v>
      </c>
    </row>
    <row r="11" spans="1:8" x14ac:dyDescent="0.35">
      <c r="A11">
        <v>2016</v>
      </c>
      <c r="B11">
        <v>4479323</v>
      </c>
      <c r="C11">
        <v>2757911</v>
      </c>
      <c r="D11" s="6">
        <v>1129650</v>
      </c>
      <c r="F11">
        <v>99.621957595999035</v>
      </c>
      <c r="G11">
        <v>84.685676420265764</v>
      </c>
      <c r="H11">
        <v>92.494905381302402</v>
      </c>
    </row>
    <row r="12" spans="1:8" x14ac:dyDescent="0.35">
      <c r="A12">
        <v>2017</v>
      </c>
      <c r="B12">
        <v>4557770</v>
      </c>
      <c r="C12">
        <v>2796764</v>
      </c>
      <c r="D12" s="6">
        <v>1100750</v>
      </c>
      <c r="F12">
        <v>101.3666506461616</v>
      </c>
      <c r="G12">
        <v>85.878714406610001</v>
      </c>
      <c r="H12">
        <v>90.128594784640043</v>
      </c>
    </row>
    <row r="13" spans="1:8" x14ac:dyDescent="0.35">
      <c r="A13">
        <v>2018</v>
      </c>
      <c r="B13">
        <v>4607196</v>
      </c>
      <c r="C13">
        <v>2848856</v>
      </c>
      <c r="D13" s="6">
        <v>1070263.5635100838</v>
      </c>
      <c r="F13">
        <v>102.46590490314192</v>
      </c>
      <c r="G13">
        <v>87.478275181444459</v>
      </c>
      <c r="H13">
        <v>87.632387943098081</v>
      </c>
    </row>
    <row r="14" spans="1:8" x14ac:dyDescent="0.35">
      <c r="A14">
        <v>2019</v>
      </c>
      <c r="B14">
        <v>4624180</v>
      </c>
      <c r="C14">
        <v>2923810</v>
      </c>
      <c r="D14" s="6">
        <v>1052116.1526103374</v>
      </c>
      <c r="F14">
        <v>102.84363594147304</v>
      </c>
      <c r="G14">
        <v>89.779846983581876</v>
      </c>
      <c r="H14">
        <v>86.146491378597872</v>
      </c>
    </row>
    <row r="15" spans="1:8" x14ac:dyDescent="0.35">
      <c r="A15">
        <v>2020</v>
      </c>
      <c r="B15">
        <v>4618694</v>
      </c>
      <c r="C15">
        <v>3003233</v>
      </c>
      <c r="D15" s="6">
        <v>1064464.24999919</v>
      </c>
      <c r="F15">
        <v>102.72162507970405</v>
      </c>
      <c r="G15">
        <v>92.218645943492746</v>
      </c>
      <c r="H15">
        <v>87.157544447797207</v>
      </c>
    </row>
    <row r="16" spans="1:8" x14ac:dyDescent="0.35">
      <c r="A16">
        <v>2021</v>
      </c>
      <c r="B16">
        <v>4574618</v>
      </c>
      <c r="C16">
        <v>3062058</v>
      </c>
      <c r="D16" s="6">
        <v>1110326.6548247652</v>
      </c>
      <c r="F16">
        <v>101.74135698941423</v>
      </c>
      <c r="G16">
        <v>94.024953295478412</v>
      </c>
      <c r="H16">
        <v>90.912724189222033</v>
      </c>
    </row>
    <row r="17" spans="1:8" x14ac:dyDescent="0.35">
      <c r="A17">
        <v>2022</v>
      </c>
      <c r="B17">
        <v>4571211</v>
      </c>
      <c r="C17">
        <v>3125863</v>
      </c>
      <c r="D17" s="6">
        <v>1119462.2101981349</v>
      </c>
      <c r="F17">
        <v>101.66558392961713</v>
      </c>
      <c r="G17">
        <v>95.984178804929243</v>
      </c>
      <c r="H17">
        <v>91.660736697401987</v>
      </c>
    </row>
    <row r="18" spans="1:8" x14ac:dyDescent="0.35">
      <c r="A18">
        <v>2023</v>
      </c>
      <c r="B18">
        <v>4567448</v>
      </c>
      <c r="C18">
        <v>3193260</v>
      </c>
      <c r="D18" s="6">
        <v>1121126.8727558178</v>
      </c>
      <c r="F18">
        <v>101.58189328564397</v>
      </c>
      <c r="G18">
        <v>98.053701909081866</v>
      </c>
      <c r="H18">
        <v>91.797038034776108</v>
      </c>
    </row>
    <row r="19" spans="1:8" x14ac:dyDescent="0.35">
      <c r="A19">
        <v>2024</v>
      </c>
      <c r="B19">
        <v>4537659</v>
      </c>
      <c r="C19">
        <v>3233943</v>
      </c>
      <c r="D19" s="6">
        <v>1180260.8368659175</v>
      </c>
      <c r="F19">
        <v>100.91937386143027</v>
      </c>
      <c r="G19">
        <v>99.302932712325941</v>
      </c>
      <c r="H19">
        <v>96.638883221502098</v>
      </c>
    </row>
    <row r="20" spans="1:8" x14ac:dyDescent="0.35">
      <c r="A20">
        <v>2025</v>
      </c>
      <c r="B20">
        <v>4496321</v>
      </c>
      <c r="C20">
        <v>3256644</v>
      </c>
      <c r="D20" s="6">
        <v>1221310.5093119601</v>
      </c>
      <c r="F20">
        <v>100</v>
      </c>
      <c r="G20">
        <v>100</v>
      </c>
      <c r="H20">
        <v>100</v>
      </c>
    </row>
    <row r="21" spans="1:8" x14ac:dyDescent="0.35">
      <c r="A21" s="5">
        <v>2026</v>
      </c>
      <c r="B21" s="8">
        <v>4454092</v>
      </c>
      <c r="C21" s="5">
        <v>3272378</v>
      </c>
      <c r="D21" s="5">
        <v>1249117.0932661104</v>
      </c>
      <c r="E21" s="7"/>
      <c r="F21" s="5">
        <v>99.060809937724642</v>
      </c>
      <c r="G21" s="5">
        <v>100.48313539950944</v>
      </c>
      <c r="H21" s="5">
        <v>102.27678250061203</v>
      </c>
    </row>
    <row r="22" spans="1:8" x14ac:dyDescent="0.35">
      <c r="A22" s="5">
        <v>2027</v>
      </c>
      <c r="B22" s="5">
        <v>4402324</v>
      </c>
      <c r="C22" s="5">
        <v>3273364</v>
      </c>
      <c r="D22" s="5">
        <v>1270350.9561616634</v>
      </c>
      <c r="E22" s="5"/>
      <c r="F22" s="5">
        <v>97.909468652260372</v>
      </c>
      <c r="G22" s="5">
        <v>100.51341196642925</v>
      </c>
      <c r="H22" s="5">
        <v>104.01539546870278</v>
      </c>
    </row>
    <row r="23" spans="1:8" x14ac:dyDescent="0.35">
      <c r="A23" s="5">
        <v>2028</v>
      </c>
      <c r="B23" s="5">
        <v>4331323</v>
      </c>
      <c r="C23" s="5">
        <v>3263067</v>
      </c>
      <c r="D23" s="5">
        <v>1279246.4606655268</v>
      </c>
      <c r="E23" s="5"/>
      <c r="F23" s="5">
        <v>96.330377657644988</v>
      </c>
      <c r="G23" s="5">
        <v>100.19722757538128</v>
      </c>
      <c r="H23" s="5">
        <v>104.74375278946921</v>
      </c>
    </row>
    <row r="24" spans="1:8" x14ac:dyDescent="0.35">
      <c r="A24" s="5">
        <v>2029</v>
      </c>
      <c r="B24" s="5">
        <v>4266405.3213584507</v>
      </c>
      <c r="C24" s="5">
        <v>3226714.9013289334</v>
      </c>
      <c r="D24" s="5">
        <v>1290074.3943944727</v>
      </c>
      <c r="E24" s="5"/>
      <c r="F24" s="5">
        <v>94.88658219371905</v>
      </c>
      <c r="G24" s="5">
        <v>99.080983408961288</v>
      </c>
      <c r="H24" s="5">
        <v>105.63033598402846</v>
      </c>
    </row>
    <row r="25" spans="1:8" x14ac:dyDescent="0.35">
      <c r="A25" s="5">
        <v>2030</v>
      </c>
      <c r="B25" s="5">
        <v>4217289.3836231921</v>
      </c>
      <c r="C25" s="5">
        <v>3193234.5819474366</v>
      </c>
      <c r="D25" s="5">
        <v>1287761.5749458186</v>
      </c>
      <c r="E25" s="5"/>
      <c r="F25" s="5">
        <v>93.794223847078356</v>
      </c>
      <c r="G25" s="5">
        <v>98.052921410735607</v>
      </c>
      <c r="H25" s="5">
        <v>105.44096404044656</v>
      </c>
    </row>
    <row r="26" spans="1:8" x14ac:dyDescent="0.35">
      <c r="A26" s="5">
        <v>2031</v>
      </c>
      <c r="B26" s="5">
        <v>4175988.9083751831</v>
      </c>
      <c r="C26" s="5">
        <v>3168290.6505735097</v>
      </c>
      <c r="D26" s="5">
        <v>1270562.5445602846</v>
      </c>
      <c r="E26" s="5"/>
      <c r="F26" s="5">
        <v>92.875684551329485</v>
      </c>
      <c r="G26" s="5">
        <v>97.286981646551169</v>
      </c>
      <c r="H26" s="5">
        <v>104.03272017007954</v>
      </c>
    </row>
    <row r="27" spans="1:8" x14ac:dyDescent="0.35">
      <c r="A27" s="5">
        <v>2032</v>
      </c>
      <c r="B27" s="5">
        <v>4144009.5201354763</v>
      </c>
      <c r="C27" s="5">
        <v>3137170.266592545</v>
      </c>
      <c r="D27" s="5">
        <v>1251743.4855492855</v>
      </c>
      <c r="E27" s="5"/>
      <c r="F27" s="5">
        <v>92.164450005581813</v>
      </c>
      <c r="G27" s="5">
        <v>96.331384903985352</v>
      </c>
      <c r="H27" s="5">
        <v>102.4918295556525</v>
      </c>
    </row>
    <row r="28" spans="1:8" x14ac:dyDescent="0.35">
      <c r="A28" s="5">
        <v>2033</v>
      </c>
      <c r="B28" s="5">
        <v>4129022.9348486257</v>
      </c>
      <c r="C28" s="5">
        <v>3082951.5343650961</v>
      </c>
      <c r="D28" s="5">
        <v>1247254.4120172928</v>
      </c>
      <c r="E28" s="5"/>
      <c r="F28" s="5">
        <v>91.831142279401888</v>
      </c>
      <c r="G28" s="5">
        <v>94.666519716772726</v>
      </c>
      <c r="H28" s="5">
        <v>102.12426753946042</v>
      </c>
    </row>
    <row r="29" spans="1:8" x14ac:dyDescent="0.35">
      <c r="A29" s="5">
        <v>2034</v>
      </c>
      <c r="B29" s="5">
        <v>4108598.4973102594</v>
      </c>
      <c r="C29" s="5">
        <v>3049371.2951096245</v>
      </c>
      <c r="D29" s="5">
        <v>1242421.8736609425</v>
      </c>
      <c r="E29" s="5"/>
      <c r="F29" s="5">
        <v>91.376894516878565</v>
      </c>
      <c r="G29" s="5">
        <v>93.635389533201177</v>
      </c>
      <c r="H29" s="5">
        <v>101.72858287781997</v>
      </c>
    </row>
    <row r="30" spans="1:8" x14ac:dyDescent="0.35">
      <c r="A30" s="5">
        <v>2035</v>
      </c>
      <c r="B30" s="5">
        <v>4117321.5126139116</v>
      </c>
      <c r="C30" s="5">
        <v>2999571.618794397</v>
      </c>
      <c r="D30" s="5">
        <v>1230938.6606254538</v>
      </c>
      <c r="E30" s="5"/>
      <c r="F30" s="5">
        <v>91.570897909955974</v>
      </c>
      <c r="G30" s="5">
        <v>92.10621789776215</v>
      </c>
      <c r="H30" s="5">
        <v>100.78834589894079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DD184-B1AA-4277-BC07-B6C5EB3CC95E}">
  <dimension ref="A1:D14"/>
  <sheetViews>
    <sheetView workbookViewId="0">
      <selection activeCell="C19" sqref="C19"/>
    </sheetView>
  </sheetViews>
  <sheetFormatPr defaultRowHeight="14.5" x14ac:dyDescent="0.35"/>
  <cols>
    <col min="2" max="2" width="17.54296875" customWidth="1"/>
    <col min="3" max="3" width="17" customWidth="1"/>
  </cols>
  <sheetData>
    <row r="1" spans="1:4" x14ac:dyDescent="0.35">
      <c r="A1" t="s">
        <v>68</v>
      </c>
    </row>
    <row r="2" spans="1:4" x14ac:dyDescent="0.35">
      <c r="A2" t="s">
        <v>67</v>
      </c>
    </row>
    <row r="4" spans="1:4" x14ac:dyDescent="0.35">
      <c r="A4" t="s">
        <v>0</v>
      </c>
      <c r="B4" t="s">
        <v>59</v>
      </c>
      <c r="C4" t="s">
        <v>60</v>
      </c>
      <c r="D4" t="s">
        <v>61</v>
      </c>
    </row>
    <row r="5" spans="1:4" x14ac:dyDescent="0.35">
      <c r="A5" t="s">
        <v>14</v>
      </c>
      <c r="B5">
        <v>7.249551628390333</v>
      </c>
      <c r="C5">
        <v>7.0200041410407454</v>
      </c>
      <c r="D5">
        <v>7.2352124933643793</v>
      </c>
    </row>
    <row r="6" spans="1:4" x14ac:dyDescent="0.35">
      <c r="A6" t="s">
        <v>15</v>
      </c>
      <c r="B6">
        <v>7.4515610277862159</v>
      </c>
      <c r="C6">
        <v>6.9347499290408514</v>
      </c>
      <c r="D6">
        <v>7.1483605731644815</v>
      </c>
    </row>
    <row r="7" spans="1:4" x14ac:dyDescent="0.35">
      <c r="A7" t="s">
        <v>16</v>
      </c>
      <c r="B7">
        <v>7.8930304475375692</v>
      </c>
      <c r="C7">
        <v>7.5061900979973144</v>
      </c>
      <c r="D7">
        <v>7.7193475995885024</v>
      </c>
    </row>
    <row r="8" spans="1:4" x14ac:dyDescent="0.35">
      <c r="A8" t="s">
        <v>17</v>
      </c>
      <c r="B8">
        <v>8.3193726466785822</v>
      </c>
      <c r="C8">
        <v>7.7273771305614805</v>
      </c>
      <c r="D8">
        <v>7.9398607737159264</v>
      </c>
    </row>
    <row r="9" spans="1:4" x14ac:dyDescent="0.35">
      <c r="A9" t="s">
        <v>18</v>
      </c>
      <c r="B9">
        <v>8.6909209215327969</v>
      </c>
      <c r="C9">
        <v>7.8289328293036089</v>
      </c>
      <c r="D9">
        <v>8.0415431407257181</v>
      </c>
    </row>
    <row r="10" spans="1:4" x14ac:dyDescent="0.35">
      <c r="A10" t="s">
        <v>62</v>
      </c>
      <c r="B10">
        <v>8.9277462828093892</v>
      </c>
      <c r="C10">
        <v>8.4364886701736772</v>
      </c>
      <c r="D10">
        <v>8.6564842773457098</v>
      </c>
    </row>
    <row r="11" spans="1:4" x14ac:dyDescent="0.35">
      <c r="A11" t="s">
        <v>63</v>
      </c>
      <c r="B11">
        <v>10.058504865828489</v>
      </c>
      <c r="C11">
        <v>9.475492181971271</v>
      </c>
      <c r="D11">
        <v>9.7062228192719644</v>
      </c>
    </row>
    <row r="12" spans="1:4" x14ac:dyDescent="0.35">
      <c r="A12" t="s">
        <v>64</v>
      </c>
      <c r="B12">
        <v>10.51973022389506</v>
      </c>
      <c r="C12">
        <v>10.265328107232319</v>
      </c>
      <c r="D12">
        <v>10.488092737151586</v>
      </c>
    </row>
    <row r="13" spans="1:4" x14ac:dyDescent="0.35">
      <c r="A13" t="s">
        <v>65</v>
      </c>
      <c r="B13">
        <v>11.446182776101191</v>
      </c>
      <c r="C13">
        <v>10.605518065055596</v>
      </c>
      <c r="D13">
        <v>10.828152926744519</v>
      </c>
    </row>
    <row r="14" spans="1:4" x14ac:dyDescent="0.35">
      <c r="A14" t="s">
        <v>66</v>
      </c>
      <c r="B14">
        <v>11.602753184000001</v>
      </c>
      <c r="C14">
        <v>10.870123328</v>
      </c>
      <c r="D14">
        <v>11.096725594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4991E-AD5A-4259-B939-C2720B02B6D2}">
  <dimension ref="A1:Y10"/>
  <sheetViews>
    <sheetView workbookViewId="0">
      <selection activeCell="A6" sqref="A6"/>
    </sheetView>
  </sheetViews>
  <sheetFormatPr defaultRowHeight="14.5" x14ac:dyDescent="0.35"/>
  <cols>
    <col min="1" max="1" width="23" bestFit="1" customWidth="1"/>
  </cols>
  <sheetData>
    <row r="1" spans="1:25" x14ac:dyDescent="0.35">
      <c r="A1" t="s">
        <v>83</v>
      </c>
    </row>
    <row r="2" spans="1:25" x14ac:dyDescent="0.35">
      <c r="A2" t="s">
        <v>84</v>
      </c>
    </row>
    <row r="4" spans="1:25" x14ac:dyDescent="0.35">
      <c r="A4" t="s">
        <v>0</v>
      </c>
      <c r="B4" t="s">
        <v>29</v>
      </c>
      <c r="C4" t="s">
        <v>30</v>
      </c>
      <c r="D4" t="s">
        <v>31</v>
      </c>
      <c r="E4" t="s">
        <v>32</v>
      </c>
      <c r="F4" t="s">
        <v>33</v>
      </c>
      <c r="G4" t="s">
        <v>34</v>
      </c>
      <c r="H4" t="s">
        <v>35</v>
      </c>
      <c r="I4" t="s">
        <v>36</v>
      </c>
      <c r="J4" t="s">
        <v>37</v>
      </c>
      <c r="K4" t="s">
        <v>38</v>
      </c>
      <c r="L4" t="s">
        <v>39</v>
      </c>
      <c r="M4" t="s">
        <v>40</v>
      </c>
      <c r="N4" t="s">
        <v>41</v>
      </c>
      <c r="O4" t="s">
        <v>42</v>
      </c>
      <c r="P4" t="s">
        <v>43</v>
      </c>
      <c r="Q4" t="s">
        <v>44</v>
      </c>
      <c r="R4" t="s">
        <v>45</v>
      </c>
      <c r="S4" t="s">
        <v>46</v>
      </c>
      <c r="T4" t="s">
        <v>19</v>
      </c>
      <c r="U4" t="s">
        <v>20</v>
      </c>
      <c r="V4" t="s">
        <v>21</v>
      </c>
      <c r="W4" t="s">
        <v>22</v>
      </c>
      <c r="X4" t="s">
        <v>23</v>
      </c>
      <c r="Y4" t="s">
        <v>24</v>
      </c>
    </row>
    <row r="5" spans="1:25" x14ac:dyDescent="0.35">
      <c r="A5" t="s">
        <v>85</v>
      </c>
      <c r="B5">
        <v>4927.4498453425285</v>
      </c>
      <c r="C5">
        <v>6112.915153468537</v>
      </c>
      <c r="D5">
        <v>6959.404121130422</v>
      </c>
      <c r="E5">
        <v>7345.3969303589847</v>
      </c>
      <c r="F5">
        <v>6574.322124863088</v>
      </c>
      <c r="G5">
        <v>8270.2206772612499</v>
      </c>
      <c r="H5">
        <v>8436.6955751451296</v>
      </c>
      <c r="I5">
        <v>11215.070001697217</v>
      </c>
      <c r="J5">
        <v>10540.744262454366</v>
      </c>
      <c r="K5">
        <v>7329.0302266899444</v>
      </c>
      <c r="L5">
        <v>6078.8265970269176</v>
      </c>
      <c r="M5">
        <v>5046.3056730225899</v>
      </c>
      <c r="N5">
        <v>3001.739896399964</v>
      </c>
      <c r="O5">
        <v>4167.401087657533</v>
      </c>
      <c r="P5">
        <v>3463.8043834218197</v>
      </c>
      <c r="Q5">
        <v>3136.895190158175</v>
      </c>
      <c r="R5">
        <v>2994.0647047032667</v>
      </c>
      <c r="S5">
        <v>2972.3507327466896</v>
      </c>
      <c r="T5">
        <v>1432.7160576867141</v>
      </c>
      <c r="U5">
        <v>2126.6036147268801</v>
      </c>
      <c r="V5">
        <v>1815.130415507831</v>
      </c>
      <c r="W5">
        <v>2786.3725956757935</v>
      </c>
      <c r="X5">
        <v>2263.4325000000003</v>
      </c>
      <c r="Y5">
        <v>3860</v>
      </c>
    </row>
    <row r="6" spans="1:25" x14ac:dyDescent="0.35">
      <c r="A6" t="s">
        <v>79</v>
      </c>
      <c r="G6" s="11"/>
      <c r="N6">
        <v>1936.60638477417</v>
      </c>
      <c r="O6">
        <v>1922.3875666348104</v>
      </c>
      <c r="P6">
        <v>1891.1298284977079</v>
      </c>
      <c r="Q6">
        <v>1871.9662096929048</v>
      </c>
      <c r="R6">
        <v>2371.1550393352363</v>
      </c>
      <c r="S6">
        <v>1827.2189515588173</v>
      </c>
      <c r="T6">
        <v>2415.2882861710368</v>
      </c>
      <c r="U6">
        <v>2161.8483018982274</v>
      </c>
      <c r="V6">
        <v>2532.5424532509037</v>
      </c>
      <c r="W6">
        <v>1921.0373303242059</v>
      </c>
      <c r="X6">
        <v>1822.0374999999999</v>
      </c>
      <c r="Y6">
        <v>2100</v>
      </c>
    </row>
    <row r="7" spans="1:25" x14ac:dyDescent="0.35">
      <c r="A7" t="s">
        <v>80</v>
      </c>
      <c r="G7" s="11"/>
      <c r="N7">
        <v>1651.6485881573992</v>
      </c>
      <c r="O7">
        <v>1345.9614075792731</v>
      </c>
      <c r="P7">
        <v>1498.8980638330056</v>
      </c>
      <c r="Q7">
        <v>1118.6633432613553</v>
      </c>
      <c r="R7">
        <v>1328.6786042441477</v>
      </c>
      <c r="S7">
        <v>1337.1494876939696</v>
      </c>
      <c r="T7">
        <v>1331.4935467514028</v>
      </c>
      <c r="U7">
        <v>1241.4893185836695</v>
      </c>
      <c r="V7">
        <v>988.21002413924532</v>
      </c>
      <c r="W7">
        <v>933.38413200000002</v>
      </c>
      <c r="X7">
        <v>779.11349999999993</v>
      </c>
    </row>
    <row r="8" spans="1:25" x14ac:dyDescent="0.35">
      <c r="A8" t="s">
        <v>81</v>
      </c>
      <c r="G8" s="11"/>
      <c r="T8">
        <v>497.05890744371573</v>
      </c>
      <c r="U8">
        <v>166.65907194994784</v>
      </c>
      <c r="V8">
        <v>610.29865646042435</v>
      </c>
      <c r="W8">
        <v>917.40152699999999</v>
      </c>
      <c r="X8">
        <v>1003.9169999999999</v>
      </c>
    </row>
    <row r="9" spans="1:25" x14ac:dyDescent="0.35">
      <c r="A9" t="s">
        <v>82</v>
      </c>
      <c r="G9" s="11"/>
      <c r="Y9">
        <v>740</v>
      </c>
    </row>
    <row r="10" spans="1:25" x14ac:dyDescent="0.35">
      <c r="A10" t="s">
        <v>78</v>
      </c>
      <c r="B10">
        <f t="shared" ref="B10:W10" si="0">SUM(B4:B7)</f>
        <v>4927.4498453425285</v>
      </c>
      <c r="C10">
        <f t="shared" si="0"/>
        <v>6112.915153468537</v>
      </c>
      <c r="D10">
        <f t="shared" si="0"/>
        <v>6959.404121130422</v>
      </c>
      <c r="E10">
        <f t="shared" si="0"/>
        <v>7345.3969303589847</v>
      </c>
      <c r="F10">
        <f t="shared" si="0"/>
        <v>6574.322124863088</v>
      </c>
      <c r="G10">
        <f t="shared" si="0"/>
        <v>8270.2206772612499</v>
      </c>
      <c r="H10">
        <f t="shared" si="0"/>
        <v>8436.6955751451296</v>
      </c>
      <c r="I10">
        <f t="shared" si="0"/>
        <v>11215.070001697217</v>
      </c>
      <c r="J10">
        <f t="shared" si="0"/>
        <v>10540.744262454366</v>
      </c>
      <c r="K10">
        <f t="shared" si="0"/>
        <v>7329.0302266899444</v>
      </c>
      <c r="L10">
        <f t="shared" si="0"/>
        <v>6078.8265970269176</v>
      </c>
      <c r="M10">
        <f t="shared" si="0"/>
        <v>5046.3056730225899</v>
      </c>
      <c r="N10">
        <f t="shared" si="0"/>
        <v>6589.9948693315328</v>
      </c>
      <c r="O10">
        <f t="shared" si="0"/>
        <v>7435.7500618716167</v>
      </c>
      <c r="P10">
        <f t="shared" si="0"/>
        <v>6853.8322757525339</v>
      </c>
      <c r="Q10">
        <f t="shared" si="0"/>
        <v>6127.5247431124353</v>
      </c>
      <c r="R10">
        <f t="shared" si="0"/>
        <v>6693.8983482826497</v>
      </c>
      <c r="S10">
        <f t="shared" si="0"/>
        <v>6136.7191719994762</v>
      </c>
      <c r="T10">
        <f t="shared" si="0"/>
        <v>5179.4978906091537</v>
      </c>
      <c r="U10">
        <f t="shared" si="0"/>
        <v>5529.9412352087766</v>
      </c>
      <c r="V10">
        <f t="shared" si="0"/>
        <v>5335.8828928979801</v>
      </c>
      <c r="W10">
        <f t="shared" si="0"/>
        <v>5640.7940579999995</v>
      </c>
      <c r="X10">
        <f>SUM(X4:X8)</f>
        <v>5868.5005000000001</v>
      </c>
      <c r="Y10">
        <f>SUM(Y4:Y8)</f>
        <v>5960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40787-10A4-4674-B3DB-B4DA7455D143}">
  <dimension ref="B2:D4"/>
  <sheetViews>
    <sheetView tabSelected="1" workbookViewId="0">
      <selection activeCell="C8" sqref="C8"/>
    </sheetView>
  </sheetViews>
  <sheetFormatPr defaultRowHeight="14.5" x14ac:dyDescent="0.35"/>
  <sheetData>
    <row r="2" spans="2:4" x14ac:dyDescent="0.35">
      <c r="B2" s="2" t="s">
        <v>47</v>
      </c>
      <c r="C2" s="2" t="s">
        <v>112</v>
      </c>
      <c r="D2" s="2" t="s">
        <v>48</v>
      </c>
    </row>
    <row r="3" spans="2:4" x14ac:dyDescent="0.35">
      <c r="B3" t="s">
        <v>109</v>
      </c>
      <c r="C3">
        <v>0</v>
      </c>
      <c r="D3" s="4">
        <v>0.03</v>
      </c>
    </row>
    <row r="4" spans="2:4" x14ac:dyDescent="0.35">
      <c r="B4" t="s">
        <v>110</v>
      </c>
      <c r="C4" t="s">
        <v>111</v>
      </c>
      <c r="D4" s="4">
        <v>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38C92-40A5-454A-BFBD-D362A7B08050}">
  <dimension ref="B2:D4"/>
  <sheetViews>
    <sheetView workbookViewId="0">
      <selection activeCell="C3" sqref="C3"/>
    </sheetView>
  </sheetViews>
  <sheetFormatPr defaultRowHeight="14.5" x14ac:dyDescent="0.35"/>
  <sheetData>
    <row r="2" spans="2:4" x14ac:dyDescent="0.35">
      <c r="B2" s="2" t="s">
        <v>47</v>
      </c>
      <c r="C2" s="2" t="s">
        <v>108</v>
      </c>
      <c r="D2" s="2" t="s">
        <v>48</v>
      </c>
    </row>
    <row r="3" spans="2:4" x14ac:dyDescent="0.35">
      <c r="B3" t="s">
        <v>49</v>
      </c>
      <c r="C3">
        <v>0</v>
      </c>
      <c r="D3" s="4">
        <v>-0.03</v>
      </c>
    </row>
    <row r="4" spans="2:4" x14ac:dyDescent="0.35">
      <c r="B4" t="s">
        <v>50</v>
      </c>
      <c r="C4" t="s">
        <v>51</v>
      </c>
      <c r="D4" s="4">
        <v>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7FABE-CD2E-42C6-87DD-F56B99545E54}">
  <dimension ref="A1:E6"/>
  <sheetViews>
    <sheetView workbookViewId="0">
      <selection activeCell="D10" sqref="D10"/>
    </sheetView>
  </sheetViews>
  <sheetFormatPr defaultRowHeight="14.5" x14ac:dyDescent="0.35"/>
  <cols>
    <col min="1" max="1" width="33.90625" bestFit="1" customWidth="1"/>
    <col min="2" max="2" width="17.6328125" bestFit="1" customWidth="1"/>
    <col min="3" max="3" width="20.54296875" bestFit="1" customWidth="1"/>
    <col min="4" max="4" width="33.90625" bestFit="1" customWidth="1"/>
    <col min="5" max="5" width="13.1796875" bestFit="1" customWidth="1"/>
  </cols>
  <sheetData>
    <row r="1" spans="1:5" x14ac:dyDescent="0.35">
      <c r="A1" t="s">
        <v>77</v>
      </c>
    </row>
    <row r="3" spans="1:5" x14ac:dyDescent="0.35">
      <c r="A3" t="s">
        <v>76</v>
      </c>
      <c r="B3" t="s">
        <v>69</v>
      </c>
      <c r="C3" t="s">
        <v>70</v>
      </c>
      <c r="D3" t="s">
        <v>71</v>
      </c>
      <c r="E3" t="s">
        <v>72</v>
      </c>
    </row>
    <row r="4" spans="1:5" x14ac:dyDescent="0.35">
      <c r="A4" s="11" t="s">
        <v>73</v>
      </c>
      <c r="B4">
        <v>1.9624499999999996</v>
      </c>
      <c r="C4">
        <v>0.26346342429238223</v>
      </c>
      <c r="D4">
        <v>0.20365378764891878</v>
      </c>
      <c r="E4">
        <v>0.15367627301266676</v>
      </c>
    </row>
    <row r="5" spans="1:5" x14ac:dyDescent="0.35">
      <c r="A5" s="11" t="s">
        <v>74</v>
      </c>
      <c r="B5" s="11">
        <v>0</v>
      </c>
      <c r="C5" s="11">
        <v>0</v>
      </c>
      <c r="D5">
        <v>1.4722727753613389</v>
      </c>
      <c r="E5">
        <v>1.1109707095926282</v>
      </c>
    </row>
    <row r="6" spans="1:5" x14ac:dyDescent="0.35">
      <c r="A6" s="11" t="s">
        <v>75</v>
      </c>
      <c r="B6" s="11">
        <v>0</v>
      </c>
      <c r="C6" s="11">
        <v>0</v>
      </c>
      <c r="D6" s="11">
        <v>0</v>
      </c>
      <c r="E6" s="11">
        <v>2.5832434849539698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FBF9CE58D8EA439D8E469730BAF7DC" ma:contentTypeVersion="4" ma:contentTypeDescription="Create a new document." ma:contentTypeScope="" ma:versionID="c92d8ae5d372d9ebc7581fde347e3e76">
  <xsd:schema xmlns:xsd="http://www.w3.org/2001/XMLSchema" xmlns:xs="http://www.w3.org/2001/XMLSchema" xmlns:p="http://schemas.microsoft.com/office/2006/metadata/properties" xmlns:ns2="0aeea6a1-6356-4f48-973c-b055052e57b7" targetNamespace="http://schemas.microsoft.com/office/2006/metadata/properties" ma:root="true" ma:fieldsID="e4a3ee27075d8981dd43cd956ad48b82" ns2:_="">
    <xsd:import namespace="0aeea6a1-6356-4f48-973c-b055052e57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ea6a1-6356-4f48-973c-b055052e57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04BC7A-E8C9-4159-8EE4-652FEBC48F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ea6a1-6356-4f48-973c-b055052e57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792EA9-3150-44B8-87E1-3AC0B2D16D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75821A-30DE-4BD8-BA15-C8B3AE17E65D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0aeea6a1-6356-4f48-973c-b055052e57b7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Table 1</vt:lpstr>
      <vt:lpstr>Table 2</vt:lpstr>
      <vt:lpstr>Figure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Imran Tahir</dc:creator>
  <cp:lastModifiedBy>Luke Sibieta</cp:lastModifiedBy>
  <dcterms:created xsi:type="dcterms:W3CDTF">2025-05-13T10:42:54Z</dcterms:created>
  <dcterms:modified xsi:type="dcterms:W3CDTF">2025-05-27T13:37:38Z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0x01010026FBF9CE58D8EA439D8E469730BAF7DC</vt:lpwstr>
  </property>
</Properties>
</file>