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0614"/>
  <workbookPr defaultThemeVersion="166925"/>
  <mc:AlternateContent xmlns:mc="http://schemas.openxmlformats.org/markup-compatibility/2006">
    <mc:Choice Requires="x15">
      <x15ac:absPath xmlns:x15ac="http://schemas.microsoft.com/office/spreadsheetml/2010/11/ac" url="/Users/alex/Desktop/"/>
    </mc:Choice>
  </mc:AlternateContent>
  <xr:revisionPtr revIDLastSave="0" documentId="13_ncr:1_{04FB62CB-A7DE-8044-92B4-29EDD94351F5}" xr6:coauthVersionLast="45" xr6:coauthVersionMax="45" xr10:uidLastSave="{00000000-0000-0000-0000-000000000000}"/>
  <bookViews>
    <workbookView xWindow="1960" yWindow="460" windowWidth="23280" windowHeight="15940" activeTab="2" xr2:uid="{00000000-000D-0000-FFFF-FFFF00000000}"/>
  </bookViews>
  <sheets>
    <sheet name="Explainer" sheetId="6" r:id="rId1"/>
    <sheet name="Dashboard" sheetId="14" r:id="rId2"/>
    <sheet name="Sources" sheetId="16" r:id="rId3"/>
    <sheet name="Covid" sheetId="17" state="hidden" r:id="rId4"/>
    <sheet name="Health" sheetId="8" state="hidden" r:id="rId5"/>
    <sheet name="Housing and families" sheetId="9" state="hidden" r:id="rId6"/>
    <sheet name="Financial resilience" sheetId="11" state="hidden" r:id="rId7"/>
    <sheet name="Revenue risks" sheetId="15" state="hidden" r:id="rId8"/>
    <sheet name="Funding" sheetId="18" state="hidden" r:id="rId9"/>
    <sheet name="Data" sheetId="19" state="hidden" r:id="rId10"/>
  </sheets>
  <definedNames>
    <definedName name="Authority1">Dashboard!$C$3</definedName>
    <definedName name="Authority1Type">Dashboard!$C$4</definedName>
    <definedName name="Authority2">Dashboard!$L$3</definedName>
    <definedName name="Authority2Type">Dashboard!$L$4</definedName>
    <definedName name="Authority3">Dashboard!$T$3</definedName>
    <definedName name="Authority3Type">Dashboard!$T$4</definedName>
    <definedName name="CovidIndicators">Covid!$A$3:$E$341</definedName>
    <definedName name="CovidIndicatorsRank">Covid!$G$3:$J$341</definedName>
    <definedName name="CovidIndicatorsRankType">Covid!$L$3:$O$341</definedName>
    <definedName name="FinanceIndicators">'Financial resilience'!$A$3:$G$341</definedName>
    <definedName name="FinanceIndicatorsRank">'Financial resilience'!$I$3:$N$341</definedName>
    <definedName name="FinanceIndicatorsRankType">'Financial resilience'!$P$3:$U$341</definedName>
    <definedName name="FundingIndicators">Funding!$A$3:$F$341</definedName>
    <definedName name="HealthIndicators">Health!$A$3:$J$341</definedName>
    <definedName name="HealthIndicatorsRank">Health!$L$3:$T$341</definedName>
    <definedName name="HealthIndicatorsRankType">Health!$V$3:$AD$341</definedName>
    <definedName name="HousingIndicators">'Housing and families'!$A$3:$J$341</definedName>
    <definedName name="HousingIndicatorsRank">'Housing and families'!$L$3:$T$341</definedName>
    <definedName name="HousingIndicatorsRankType">'Housing and families'!$V$3:$AD$341</definedName>
    <definedName name="ListofAuthorities">Covid!$A$2:$A$341</definedName>
    <definedName name="RevenueIndicators">'Revenue risks'!$A$3:$P$341</definedName>
    <definedName name="RevenueIndicatorsRank">'Revenue risks'!$R$3:$AF$341</definedName>
    <definedName name="RevenueIndicatorsRankType">'Revenue risks'!$AH$3:$AV$341</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V341" i="15" l="1" a="1"/>
  <c r="AV341" i="15" s="1"/>
  <c r="AU341" i="15" a="1"/>
  <c r="AU341" i="15" s="1"/>
  <c r="AT341" i="15" a="1"/>
  <c r="AT341" i="15" s="1"/>
  <c r="AS341" i="15" a="1"/>
  <c r="AS341" i="15" s="1"/>
  <c r="AR341" i="15" a="1"/>
  <c r="AR341" i="15" s="1"/>
  <c r="AQ341" i="15" a="1"/>
  <c r="AQ341" i="15" s="1"/>
  <c r="AP341" i="15" a="1"/>
  <c r="AP341" i="15" s="1"/>
  <c r="AO341" i="15" a="1"/>
  <c r="AO341" i="15" s="1"/>
  <c r="AM341" i="15" a="1"/>
  <c r="AM341" i="15" s="1"/>
  <c r="AL341" i="15" a="1"/>
  <c r="AL341" i="15" s="1"/>
  <c r="AK341" i="15" a="1"/>
  <c r="AK341" i="15" s="1"/>
  <c r="AJ341" i="15" a="1"/>
  <c r="AJ341" i="15" s="1"/>
  <c r="AI341" i="15" a="1"/>
  <c r="AI341" i="15" s="1"/>
  <c r="AH341" i="15"/>
  <c r="AF341" i="15"/>
  <c r="AE341" i="15"/>
  <c r="AD341" i="15"/>
  <c r="AC341" i="15"/>
  <c r="AB341" i="15"/>
  <c r="AA341" i="15"/>
  <c r="Z341" i="15"/>
  <c r="Y341" i="15"/>
  <c r="W341" i="15"/>
  <c r="V341" i="15"/>
  <c r="U341" i="15"/>
  <c r="T341" i="15"/>
  <c r="S341" i="15"/>
  <c r="R341" i="15"/>
  <c r="AV340" i="15" a="1"/>
  <c r="AV340" i="15"/>
  <c r="AU340" i="15" a="1"/>
  <c r="AU340" i="15"/>
  <c r="AT340" i="15" a="1"/>
  <c r="AT340" i="15"/>
  <c r="AS340" i="15" a="1"/>
  <c r="AS340" i="15"/>
  <c r="AR340" i="15" a="1"/>
  <c r="AR340" i="15"/>
  <c r="AQ340" i="15" a="1"/>
  <c r="AQ340" i="15"/>
  <c r="AP340" i="15" a="1"/>
  <c r="AP340" i="15"/>
  <c r="AO340" i="15" a="1"/>
  <c r="AO340" i="15"/>
  <c r="AM340" i="15" a="1"/>
  <c r="AM340" i="15" s="1"/>
  <c r="AL340" i="15" a="1"/>
  <c r="AL340" i="15"/>
  <c r="AK340" i="15" a="1"/>
  <c r="AK340" i="15" s="1"/>
  <c r="AJ340" i="15" a="1"/>
  <c r="AJ340" i="15"/>
  <c r="AI340" i="15" a="1"/>
  <c r="AI340" i="15" s="1"/>
  <c r="AH340" i="15"/>
  <c r="AF340" i="15"/>
  <c r="AE340" i="15"/>
  <c r="AD340" i="15"/>
  <c r="AC340" i="15"/>
  <c r="AB340" i="15"/>
  <c r="AA340" i="15"/>
  <c r="Z340" i="15"/>
  <c r="Y340" i="15"/>
  <c r="W340" i="15"/>
  <c r="V340" i="15"/>
  <c r="U340" i="15"/>
  <c r="T340" i="15"/>
  <c r="S340" i="15"/>
  <c r="R340" i="15"/>
  <c r="AV339" i="15" a="1"/>
  <c r="AV339" i="15" s="1"/>
  <c r="AU339" i="15" a="1"/>
  <c r="AU339" i="15" s="1"/>
  <c r="AT339" i="15" a="1"/>
  <c r="AT339" i="15" s="1"/>
  <c r="AS339" i="15" a="1"/>
  <c r="AS339" i="15" s="1"/>
  <c r="AR339" i="15" a="1"/>
  <c r="AR339" i="15" s="1"/>
  <c r="AQ339" i="15" a="1"/>
  <c r="AQ339" i="15" s="1"/>
  <c r="AP339" i="15" a="1"/>
  <c r="AP339" i="15" s="1"/>
  <c r="AO339" i="15" a="1"/>
  <c r="AO339" i="15" s="1"/>
  <c r="AM339" i="15" a="1"/>
  <c r="AM339" i="15" s="1"/>
  <c r="AL339" i="15" a="1"/>
  <c r="AL339" i="15" s="1"/>
  <c r="AK339" i="15" a="1"/>
  <c r="AK339" i="15" s="1"/>
  <c r="AJ339" i="15" a="1"/>
  <c r="AJ339" i="15" s="1"/>
  <c r="AI339" i="15" a="1"/>
  <c r="AI339" i="15" s="1"/>
  <c r="AH339" i="15"/>
  <c r="AF339" i="15"/>
  <c r="AE339" i="15"/>
  <c r="AD339" i="15"/>
  <c r="AC339" i="15"/>
  <c r="AB339" i="15"/>
  <c r="AA339" i="15"/>
  <c r="Z339" i="15"/>
  <c r="Y339" i="15"/>
  <c r="W339" i="15"/>
  <c r="V339" i="15"/>
  <c r="U339" i="15"/>
  <c r="T339" i="15"/>
  <c r="S339" i="15"/>
  <c r="R339" i="15"/>
  <c r="AV338" i="15" a="1"/>
  <c r="AV338" i="15"/>
  <c r="AU338" i="15" a="1"/>
  <c r="AU338" i="15"/>
  <c r="AT338" i="15" a="1"/>
  <c r="AT338" i="15"/>
  <c r="AS338" i="15" a="1"/>
  <c r="AS338" i="15"/>
  <c r="AR338" i="15" a="1"/>
  <c r="AR338" i="15"/>
  <c r="AQ338" i="15" a="1"/>
  <c r="AQ338" i="15"/>
  <c r="AP338" i="15" a="1"/>
  <c r="AP338" i="15"/>
  <c r="AO338" i="15" a="1"/>
  <c r="AO338" i="15"/>
  <c r="AM338" i="15" a="1"/>
  <c r="AM338" i="15"/>
  <c r="AL338" i="15" a="1"/>
  <c r="AL338" i="15" s="1"/>
  <c r="AK338" i="15" a="1"/>
  <c r="AK338" i="15"/>
  <c r="AJ338" i="15" a="1"/>
  <c r="AJ338" i="15" s="1"/>
  <c r="AI338" i="15" a="1"/>
  <c r="AI338" i="15"/>
  <c r="AH338" i="15"/>
  <c r="AF338" i="15"/>
  <c r="AE338" i="15"/>
  <c r="AD338" i="15"/>
  <c r="AC338" i="15"/>
  <c r="AB338" i="15"/>
  <c r="AA338" i="15"/>
  <c r="Z338" i="15"/>
  <c r="Y338" i="15"/>
  <c r="W338" i="15"/>
  <c r="V338" i="15"/>
  <c r="U338" i="15"/>
  <c r="T338" i="15"/>
  <c r="S338" i="15"/>
  <c r="R338" i="15"/>
  <c r="AV337" i="15" a="1"/>
  <c r="AV337" i="15" s="1"/>
  <c r="AU337" i="15" a="1"/>
  <c r="AU337" i="15" s="1"/>
  <c r="AT337" i="15" a="1"/>
  <c r="AT337" i="15" s="1"/>
  <c r="AS337" i="15" a="1"/>
  <c r="AS337" i="15" s="1"/>
  <c r="AR337" i="15" a="1"/>
  <c r="AR337" i="15" s="1"/>
  <c r="AQ337" i="15" a="1"/>
  <c r="AQ337" i="15" s="1"/>
  <c r="AP337" i="15" a="1"/>
  <c r="AP337" i="15" s="1"/>
  <c r="AO337" i="15" a="1"/>
  <c r="AO337" i="15" s="1"/>
  <c r="AM337" i="15" a="1"/>
  <c r="AM337" i="15" s="1"/>
  <c r="AL337" i="15" a="1"/>
  <c r="AL337" i="15" s="1"/>
  <c r="AK337" i="15" a="1"/>
  <c r="AK337" i="15" s="1"/>
  <c r="AJ337" i="15" a="1"/>
  <c r="AJ337" i="15" s="1"/>
  <c r="AI337" i="15" a="1"/>
  <c r="AI337" i="15" s="1"/>
  <c r="AH337" i="15"/>
  <c r="AF337" i="15"/>
  <c r="AE337" i="15"/>
  <c r="AD337" i="15"/>
  <c r="AC337" i="15"/>
  <c r="AB337" i="15"/>
  <c r="AA337" i="15"/>
  <c r="Z337" i="15"/>
  <c r="Y337" i="15"/>
  <c r="W337" i="15"/>
  <c r="V337" i="15"/>
  <c r="U337" i="15"/>
  <c r="T337" i="15"/>
  <c r="S337" i="15"/>
  <c r="R337" i="15"/>
  <c r="AV336" i="15" a="1"/>
  <c r="AV336" i="15"/>
  <c r="AU336" i="15" a="1"/>
  <c r="AU336" i="15"/>
  <c r="AT336" i="15" a="1"/>
  <c r="AT336" i="15"/>
  <c r="AS336" i="15" a="1"/>
  <c r="AS336" i="15"/>
  <c r="AR336" i="15" a="1"/>
  <c r="AR336" i="15"/>
  <c r="AQ336" i="15" a="1"/>
  <c r="AQ336" i="15"/>
  <c r="AP336" i="15" a="1"/>
  <c r="AP336" i="15"/>
  <c r="AO336" i="15" a="1"/>
  <c r="AO336" i="15"/>
  <c r="AM336" i="15" a="1"/>
  <c r="AM336" i="15"/>
  <c r="AL336" i="15" a="1"/>
  <c r="AL336" i="15"/>
  <c r="AK336" i="15" a="1"/>
  <c r="AK336" i="15" s="1"/>
  <c r="AJ336" i="15" a="1"/>
  <c r="AJ336" i="15"/>
  <c r="AI336" i="15" a="1"/>
  <c r="AI336" i="15" s="1"/>
  <c r="AH336" i="15"/>
  <c r="AF336" i="15"/>
  <c r="AE336" i="15"/>
  <c r="AD336" i="15"/>
  <c r="AC336" i="15"/>
  <c r="AB336" i="15"/>
  <c r="AA336" i="15"/>
  <c r="Z336" i="15"/>
  <c r="Y336" i="15"/>
  <c r="W336" i="15"/>
  <c r="V336" i="15"/>
  <c r="U336" i="15"/>
  <c r="T336" i="15"/>
  <c r="S336" i="15"/>
  <c r="R336" i="15"/>
  <c r="AV335" i="15" a="1"/>
  <c r="AV335" i="15" s="1"/>
  <c r="AU335" i="15" a="1"/>
  <c r="AU335" i="15" s="1"/>
  <c r="AT335" i="15" a="1"/>
  <c r="AT335" i="15" s="1"/>
  <c r="AS335" i="15" a="1"/>
  <c r="AS335" i="15" s="1"/>
  <c r="AR335" i="15" a="1"/>
  <c r="AR335" i="15" s="1"/>
  <c r="AQ335" i="15" a="1"/>
  <c r="AQ335" i="15" s="1"/>
  <c r="AP335" i="15" a="1"/>
  <c r="AP335" i="15" s="1"/>
  <c r="AO335" i="15" a="1"/>
  <c r="AO335" i="15" s="1"/>
  <c r="AM335" i="15" a="1"/>
  <c r="AM335" i="15" s="1"/>
  <c r="AL335" i="15" a="1"/>
  <c r="AL335" i="15" s="1"/>
  <c r="AK335" i="15" a="1"/>
  <c r="AK335" i="15" s="1"/>
  <c r="AJ335" i="15" a="1"/>
  <c r="AJ335" i="15" s="1"/>
  <c r="AI335" i="15" a="1"/>
  <c r="AI335" i="15" s="1"/>
  <c r="AH335" i="15"/>
  <c r="AF335" i="15"/>
  <c r="AE335" i="15"/>
  <c r="AD335" i="15"/>
  <c r="AC335" i="15"/>
  <c r="AB335" i="15"/>
  <c r="AA335" i="15"/>
  <c r="Z335" i="15"/>
  <c r="Y335" i="15"/>
  <c r="W335" i="15"/>
  <c r="V335" i="15"/>
  <c r="U335" i="15"/>
  <c r="T335" i="15"/>
  <c r="S335" i="15"/>
  <c r="R335" i="15"/>
  <c r="AV334" i="15" a="1"/>
  <c r="AV334" i="15"/>
  <c r="AU334" i="15" a="1"/>
  <c r="AU334" i="15"/>
  <c r="AT334" i="15" a="1"/>
  <c r="AT334" i="15"/>
  <c r="AS334" i="15" a="1"/>
  <c r="AS334" i="15"/>
  <c r="AR334" i="15" a="1"/>
  <c r="AR334" i="15"/>
  <c r="AQ334" i="15" a="1"/>
  <c r="AQ334" i="15"/>
  <c r="AP334" i="15" a="1"/>
  <c r="AP334" i="15"/>
  <c r="AO334" i="15" a="1"/>
  <c r="AO334" i="15"/>
  <c r="AM334" i="15" a="1"/>
  <c r="AM334" i="15"/>
  <c r="AL334" i="15" a="1"/>
  <c r="AL334" i="15" s="1"/>
  <c r="AK334" i="15" a="1"/>
  <c r="AK334" i="15"/>
  <c r="AJ334" i="15" a="1"/>
  <c r="AJ334" i="15"/>
  <c r="AI334" i="15" a="1"/>
  <c r="AI334" i="15"/>
  <c r="AH334" i="15"/>
  <c r="AF334" i="15"/>
  <c r="AE334" i="15"/>
  <c r="AD334" i="15"/>
  <c r="AC334" i="15"/>
  <c r="AB334" i="15"/>
  <c r="AA334" i="15"/>
  <c r="Z334" i="15"/>
  <c r="Y334" i="15"/>
  <c r="W334" i="15"/>
  <c r="V334" i="15"/>
  <c r="U334" i="15"/>
  <c r="T334" i="15"/>
  <c r="S334" i="15"/>
  <c r="R334" i="15"/>
  <c r="AV333" i="15" a="1"/>
  <c r="AV333" i="15" s="1"/>
  <c r="AU333" i="15" a="1"/>
  <c r="AU333" i="15" s="1"/>
  <c r="AT333" i="15" a="1"/>
  <c r="AT333" i="15" s="1"/>
  <c r="AS333" i="15" a="1"/>
  <c r="AS333" i="15" s="1"/>
  <c r="AR333" i="15" a="1"/>
  <c r="AR333" i="15" s="1"/>
  <c r="AQ333" i="15" a="1"/>
  <c r="AQ333" i="15" s="1"/>
  <c r="AP333" i="15" a="1"/>
  <c r="AP333" i="15" s="1"/>
  <c r="AO333" i="15" a="1"/>
  <c r="AO333" i="15" s="1"/>
  <c r="AM333" i="15" a="1"/>
  <c r="AM333" i="15" s="1"/>
  <c r="AL333" i="15" a="1"/>
  <c r="AL333" i="15" s="1"/>
  <c r="AK333" i="15" a="1"/>
  <c r="AK333" i="15" s="1"/>
  <c r="AJ333" i="15" a="1"/>
  <c r="AJ333" i="15" s="1"/>
  <c r="AI333" i="15" a="1"/>
  <c r="AI333" i="15" s="1"/>
  <c r="AH333" i="15"/>
  <c r="AF333" i="15"/>
  <c r="AE333" i="15"/>
  <c r="AD333" i="15"/>
  <c r="AC333" i="15"/>
  <c r="AB333" i="15"/>
  <c r="AA333" i="15"/>
  <c r="Z333" i="15"/>
  <c r="Y333" i="15"/>
  <c r="W333" i="15"/>
  <c r="V333" i="15"/>
  <c r="U333" i="15"/>
  <c r="T333" i="15"/>
  <c r="S333" i="15"/>
  <c r="R333" i="15"/>
  <c r="AV332" i="15" a="1"/>
  <c r="AV332" i="15"/>
  <c r="AU332" i="15" a="1"/>
  <c r="AU332" i="15"/>
  <c r="AT332" i="15" a="1"/>
  <c r="AT332" i="15"/>
  <c r="AS332" i="15" a="1"/>
  <c r="AS332" i="15"/>
  <c r="AR332" i="15" a="1"/>
  <c r="AR332" i="15"/>
  <c r="AQ332" i="15" a="1"/>
  <c r="AQ332" i="15"/>
  <c r="AP332" i="15" a="1"/>
  <c r="AP332" i="15"/>
  <c r="AO332" i="15" a="1"/>
  <c r="AO332" i="15"/>
  <c r="AM332" i="15" a="1"/>
  <c r="AM332" i="15" s="1"/>
  <c r="AL332" i="15" a="1"/>
  <c r="AL332" i="15"/>
  <c r="AK332" i="15" a="1"/>
  <c r="AK332" i="15"/>
  <c r="AJ332" i="15" a="1"/>
  <c r="AJ332" i="15"/>
  <c r="AI332" i="15" a="1"/>
  <c r="AI332" i="15" s="1"/>
  <c r="AH332" i="15"/>
  <c r="AF332" i="15"/>
  <c r="AE332" i="15"/>
  <c r="AD332" i="15"/>
  <c r="AC332" i="15"/>
  <c r="AB332" i="15"/>
  <c r="AA332" i="15"/>
  <c r="Z332" i="15"/>
  <c r="Y332" i="15"/>
  <c r="W332" i="15"/>
  <c r="V332" i="15"/>
  <c r="U332" i="15"/>
  <c r="T332" i="15"/>
  <c r="S332" i="15"/>
  <c r="R332" i="15"/>
  <c r="AV331" i="15" a="1"/>
  <c r="AV331" i="15" s="1"/>
  <c r="AU331" i="15" a="1"/>
  <c r="AU331" i="15" s="1"/>
  <c r="AT331" i="15" a="1"/>
  <c r="AT331" i="15" s="1"/>
  <c r="AS331" i="15" a="1"/>
  <c r="AS331" i="15" s="1"/>
  <c r="AR331" i="15" a="1"/>
  <c r="AR331" i="15" s="1"/>
  <c r="AQ331" i="15" a="1"/>
  <c r="AQ331" i="15" s="1"/>
  <c r="AP331" i="15" a="1"/>
  <c r="AP331" i="15" s="1"/>
  <c r="AO331" i="15" a="1"/>
  <c r="AO331" i="15" s="1"/>
  <c r="AM331" i="15" a="1"/>
  <c r="AM331" i="15" s="1"/>
  <c r="AL331" i="15" a="1"/>
  <c r="AL331" i="15" s="1"/>
  <c r="AK331" i="15" a="1"/>
  <c r="AK331" i="15" s="1"/>
  <c r="AJ331" i="15" a="1"/>
  <c r="AJ331" i="15" s="1"/>
  <c r="AI331" i="15" a="1"/>
  <c r="AI331" i="15" s="1"/>
  <c r="AH331" i="15"/>
  <c r="AF331" i="15"/>
  <c r="AE331" i="15"/>
  <c r="AD331" i="15"/>
  <c r="AC331" i="15"/>
  <c r="AB331" i="15"/>
  <c r="AA331" i="15"/>
  <c r="Z331" i="15"/>
  <c r="Y331" i="15"/>
  <c r="W331" i="15"/>
  <c r="V331" i="15"/>
  <c r="U331" i="15"/>
  <c r="T331" i="15"/>
  <c r="S331" i="15"/>
  <c r="R331" i="15"/>
  <c r="AV330" i="15" a="1"/>
  <c r="AV330" i="15"/>
  <c r="AU330" i="15" a="1"/>
  <c r="AU330" i="15"/>
  <c r="AT330" i="15" a="1"/>
  <c r="AT330" i="15"/>
  <c r="AS330" i="15" a="1"/>
  <c r="AS330" i="15"/>
  <c r="AR330" i="15" a="1"/>
  <c r="AR330" i="15"/>
  <c r="AQ330" i="15" a="1"/>
  <c r="AQ330" i="15"/>
  <c r="AP330" i="15" a="1"/>
  <c r="AP330" i="15"/>
  <c r="AO330" i="15" a="1"/>
  <c r="AO330" i="15"/>
  <c r="AM330" i="15" a="1"/>
  <c r="AM330" i="15"/>
  <c r="AL330" i="15" a="1"/>
  <c r="AL330" i="15"/>
  <c r="AK330" i="15" a="1"/>
  <c r="AK330" i="15"/>
  <c r="AJ330" i="15" a="1"/>
  <c r="AJ330" i="15" s="1"/>
  <c r="AI330" i="15" a="1"/>
  <c r="AI330" i="15"/>
  <c r="AH330" i="15"/>
  <c r="AF330" i="15"/>
  <c r="AE330" i="15"/>
  <c r="AD330" i="15"/>
  <c r="AC330" i="15"/>
  <c r="AB330" i="15"/>
  <c r="AA330" i="15"/>
  <c r="Z330" i="15"/>
  <c r="Y330" i="15"/>
  <c r="W330" i="15"/>
  <c r="V330" i="15"/>
  <c r="U330" i="15"/>
  <c r="T330" i="15"/>
  <c r="S330" i="15"/>
  <c r="R330" i="15"/>
  <c r="AV329" i="15" a="1"/>
  <c r="AV329" i="15" s="1"/>
  <c r="AU329" i="15" a="1"/>
  <c r="AU329" i="15" s="1"/>
  <c r="AT329" i="15" a="1"/>
  <c r="AT329" i="15" s="1"/>
  <c r="AS329" i="15" a="1"/>
  <c r="AS329" i="15" s="1"/>
  <c r="AR329" i="15" a="1"/>
  <c r="AR329" i="15" s="1"/>
  <c r="AQ329" i="15" a="1"/>
  <c r="AQ329" i="15" s="1"/>
  <c r="AP329" i="15" a="1"/>
  <c r="AP329" i="15" s="1"/>
  <c r="AO329" i="15" a="1"/>
  <c r="AO329" i="15" s="1"/>
  <c r="AM329" i="15" a="1"/>
  <c r="AM329" i="15" s="1"/>
  <c r="AL329" i="15" a="1"/>
  <c r="AL329" i="15" s="1"/>
  <c r="AK329" i="15" a="1"/>
  <c r="AK329" i="15" s="1"/>
  <c r="AJ329" i="15" a="1"/>
  <c r="AJ329" i="15" s="1"/>
  <c r="AI329" i="15" a="1"/>
  <c r="AI329" i="15" s="1"/>
  <c r="AH329" i="15"/>
  <c r="AF329" i="15"/>
  <c r="AE329" i="15"/>
  <c r="AD329" i="15"/>
  <c r="AC329" i="15"/>
  <c r="AB329" i="15"/>
  <c r="AA329" i="15"/>
  <c r="Z329" i="15"/>
  <c r="Y329" i="15"/>
  <c r="W329" i="15"/>
  <c r="V329" i="15"/>
  <c r="U329" i="15"/>
  <c r="T329" i="15"/>
  <c r="S329" i="15"/>
  <c r="R329" i="15"/>
  <c r="AV328" i="15" a="1"/>
  <c r="AV328" i="15"/>
  <c r="AU328" i="15" a="1"/>
  <c r="AU328" i="15"/>
  <c r="AT328" i="15" a="1"/>
  <c r="AT328" i="15"/>
  <c r="AS328" i="15" a="1"/>
  <c r="AS328" i="15"/>
  <c r="AR328" i="15" a="1"/>
  <c r="AR328" i="15"/>
  <c r="AQ328" i="15" a="1"/>
  <c r="AQ328" i="15"/>
  <c r="AP328" i="15" a="1"/>
  <c r="AP328" i="15"/>
  <c r="AO328" i="15" a="1"/>
  <c r="AO328" i="15"/>
  <c r="AM328" i="15" a="1"/>
  <c r="AM328" i="15"/>
  <c r="AL328" i="15" a="1"/>
  <c r="AL328" i="15" s="1"/>
  <c r="AK328" i="15" a="1"/>
  <c r="AK328" i="15" s="1"/>
  <c r="AJ328" i="15" a="1"/>
  <c r="AJ328" i="15"/>
  <c r="AI328" i="15" a="1"/>
  <c r="AI328" i="15" s="1"/>
  <c r="AH328" i="15"/>
  <c r="AF328" i="15"/>
  <c r="AE328" i="15"/>
  <c r="AD328" i="15"/>
  <c r="AC328" i="15"/>
  <c r="AB328" i="15"/>
  <c r="AA328" i="15"/>
  <c r="Z328" i="15"/>
  <c r="Y328" i="15"/>
  <c r="W328" i="15"/>
  <c r="V328" i="15"/>
  <c r="U328" i="15"/>
  <c r="T328" i="15"/>
  <c r="S328" i="15"/>
  <c r="R328" i="15"/>
  <c r="AV327" i="15" a="1"/>
  <c r="AV327" i="15"/>
  <c r="AU327" i="15" a="1"/>
  <c r="AU327" i="15" s="1"/>
  <c r="AT327" i="15" a="1"/>
  <c r="AT327" i="15" s="1"/>
  <c r="AS327" i="15" a="1"/>
  <c r="AS327" i="15" s="1"/>
  <c r="AR327" i="15" a="1"/>
  <c r="AR327" i="15" s="1"/>
  <c r="AQ327" i="15" a="1"/>
  <c r="AQ327" i="15" s="1"/>
  <c r="AP327" i="15" a="1"/>
  <c r="AP327" i="15" s="1"/>
  <c r="AO327" i="15" a="1"/>
  <c r="AO327" i="15" s="1"/>
  <c r="AM327" i="15" a="1"/>
  <c r="AM327" i="15" s="1"/>
  <c r="AL327" i="15" a="1"/>
  <c r="AL327" i="15" s="1"/>
  <c r="AK327" i="15" a="1"/>
  <c r="AK327" i="15" s="1"/>
  <c r="AJ327" i="15" a="1"/>
  <c r="AJ327" i="15" s="1"/>
  <c r="AI327" i="15" a="1"/>
  <c r="AI327" i="15" s="1"/>
  <c r="AH327" i="15"/>
  <c r="AF327" i="15"/>
  <c r="AE327" i="15"/>
  <c r="AD327" i="15"/>
  <c r="AC327" i="15"/>
  <c r="AB327" i="15"/>
  <c r="AA327" i="15"/>
  <c r="Z327" i="15"/>
  <c r="Y327" i="15"/>
  <c r="W327" i="15"/>
  <c r="V327" i="15"/>
  <c r="U327" i="15"/>
  <c r="T327" i="15"/>
  <c r="S327" i="15"/>
  <c r="R327" i="15"/>
  <c r="AV326" i="15" a="1"/>
  <c r="AV326" i="15"/>
  <c r="AU326" i="15" a="1"/>
  <c r="AU326" i="15"/>
  <c r="AT326" i="15" a="1"/>
  <c r="AT326" i="15"/>
  <c r="AS326" i="15" a="1"/>
  <c r="AS326" i="15"/>
  <c r="AR326" i="15" a="1"/>
  <c r="AR326" i="15"/>
  <c r="AQ326" i="15" a="1"/>
  <c r="AQ326" i="15"/>
  <c r="AP326" i="15" a="1"/>
  <c r="AP326" i="15"/>
  <c r="AO326" i="15" a="1"/>
  <c r="AO326" i="15"/>
  <c r="AM326" i="15" a="1"/>
  <c r="AM326" i="15"/>
  <c r="AL326" i="15" a="1"/>
  <c r="AL326" i="15" s="1"/>
  <c r="AK326" i="15" a="1"/>
  <c r="AK326" i="15"/>
  <c r="AJ326" i="15" a="1"/>
  <c r="AJ326" i="15"/>
  <c r="AI326" i="15" a="1"/>
  <c r="AI326" i="15" s="1"/>
  <c r="AH326" i="15"/>
  <c r="AF326" i="15"/>
  <c r="AE326" i="15"/>
  <c r="AD326" i="15"/>
  <c r="AC326" i="15"/>
  <c r="AB326" i="15"/>
  <c r="AA326" i="15"/>
  <c r="Z326" i="15"/>
  <c r="Y326" i="15"/>
  <c r="W326" i="15"/>
  <c r="V326" i="15"/>
  <c r="U326" i="15"/>
  <c r="T326" i="15"/>
  <c r="S326" i="15"/>
  <c r="R326" i="15"/>
  <c r="AV325" i="15" a="1"/>
  <c r="AV325" i="15"/>
  <c r="AU325" i="15" a="1"/>
  <c r="AU325" i="15" s="1"/>
  <c r="AT325" i="15" a="1"/>
  <c r="AT325" i="15" s="1"/>
  <c r="AS325" i="15" a="1"/>
  <c r="AS325" i="15" s="1"/>
  <c r="AR325" i="15" a="1"/>
  <c r="AR325" i="15" s="1"/>
  <c r="AQ325" i="15" a="1"/>
  <c r="AQ325" i="15" s="1"/>
  <c r="AP325" i="15" a="1"/>
  <c r="AP325" i="15" s="1"/>
  <c r="AO325" i="15" a="1"/>
  <c r="AO325" i="15" s="1"/>
  <c r="AM325" i="15" a="1"/>
  <c r="AM325" i="15" s="1"/>
  <c r="AL325" i="15" a="1"/>
  <c r="AL325" i="15" s="1"/>
  <c r="AK325" i="15" a="1"/>
  <c r="AK325" i="15" s="1"/>
  <c r="AJ325" i="15" a="1"/>
  <c r="AJ325" i="15" s="1"/>
  <c r="AI325" i="15" a="1"/>
  <c r="AI325" i="15" s="1"/>
  <c r="AH325" i="15"/>
  <c r="AF325" i="15"/>
  <c r="AE325" i="15"/>
  <c r="AD325" i="15"/>
  <c r="AC325" i="15"/>
  <c r="AB325" i="15"/>
  <c r="AA325" i="15"/>
  <c r="Z325" i="15"/>
  <c r="Y325" i="15"/>
  <c r="W325" i="15"/>
  <c r="V325" i="15"/>
  <c r="U325" i="15"/>
  <c r="T325" i="15"/>
  <c r="S325" i="15"/>
  <c r="R325" i="15"/>
  <c r="AV324" i="15" a="1"/>
  <c r="AV324" i="15"/>
  <c r="AU324" i="15" a="1"/>
  <c r="AU324" i="15"/>
  <c r="AT324" i="15" a="1"/>
  <c r="AT324" i="15"/>
  <c r="AS324" i="15" a="1"/>
  <c r="AS324" i="15"/>
  <c r="AR324" i="15" a="1"/>
  <c r="AR324" i="15" s="1"/>
  <c r="AQ324" i="15" a="1"/>
  <c r="AQ324" i="15"/>
  <c r="AP324" i="15" a="1"/>
  <c r="AP324" i="15"/>
  <c r="AO324" i="15" a="1"/>
  <c r="AO324" i="15"/>
  <c r="AM324" i="15" a="1"/>
  <c r="AM324" i="15" s="1"/>
  <c r="AL324" i="15" a="1"/>
  <c r="AL324" i="15"/>
  <c r="AK324" i="15" a="1"/>
  <c r="AK324" i="15"/>
  <c r="AJ324" i="15" a="1"/>
  <c r="AJ324" i="15" s="1"/>
  <c r="AI324" i="15" a="1"/>
  <c r="AI324" i="15" s="1"/>
  <c r="AH324" i="15"/>
  <c r="AF324" i="15"/>
  <c r="AE324" i="15"/>
  <c r="AD324" i="15"/>
  <c r="AC324" i="15"/>
  <c r="AB324" i="15"/>
  <c r="AA324" i="15"/>
  <c r="Z324" i="15"/>
  <c r="Y324" i="15"/>
  <c r="W324" i="15"/>
  <c r="V324" i="15"/>
  <c r="U324" i="15"/>
  <c r="T324" i="15"/>
  <c r="S324" i="15"/>
  <c r="R324" i="15"/>
  <c r="AV323" i="15" a="1"/>
  <c r="AV323" i="15"/>
  <c r="AU323" i="15" a="1"/>
  <c r="AU323" i="15" s="1"/>
  <c r="AT323" i="15" a="1"/>
  <c r="AT323" i="15"/>
  <c r="AS323" i="15" a="1"/>
  <c r="AS323" i="15"/>
  <c r="AR323" i="15" a="1"/>
  <c r="AR323" i="15" s="1"/>
  <c r="AQ323" i="15" a="1"/>
  <c r="AQ323" i="15" s="1"/>
  <c r="AP323" i="15" a="1"/>
  <c r="AP323" i="15" s="1"/>
  <c r="AO323" i="15" a="1"/>
  <c r="AO323" i="15" s="1"/>
  <c r="AM323" i="15" a="1"/>
  <c r="AM323" i="15" s="1"/>
  <c r="AL323" i="15" a="1"/>
  <c r="AL323" i="15" s="1"/>
  <c r="AK323" i="15" a="1"/>
  <c r="AK323" i="15" s="1"/>
  <c r="AJ323" i="15" a="1"/>
  <c r="AJ323" i="15" s="1"/>
  <c r="AI323" i="15" a="1"/>
  <c r="AI323" i="15" s="1"/>
  <c r="AH323" i="15"/>
  <c r="AF323" i="15"/>
  <c r="AE323" i="15"/>
  <c r="AD323" i="15"/>
  <c r="AC323" i="15"/>
  <c r="AB323" i="15"/>
  <c r="AA323" i="15"/>
  <c r="Z323" i="15"/>
  <c r="Y323" i="15"/>
  <c r="W323" i="15"/>
  <c r="V323" i="15"/>
  <c r="U323" i="15"/>
  <c r="T323" i="15"/>
  <c r="S323" i="15"/>
  <c r="R323" i="15"/>
  <c r="AV322" i="15" a="1"/>
  <c r="AV322" i="15"/>
  <c r="AU322" i="15" a="1"/>
  <c r="AU322" i="15"/>
  <c r="AT322" i="15" a="1"/>
  <c r="AT322" i="15"/>
  <c r="AS322" i="15" a="1"/>
  <c r="AS322" i="15"/>
  <c r="AR322" i="15" a="1"/>
  <c r="AR322" i="15"/>
  <c r="AQ322" i="15" a="1"/>
  <c r="AQ322" i="15"/>
  <c r="AP322" i="15" a="1"/>
  <c r="AP322" i="15"/>
  <c r="AO322" i="15" a="1"/>
  <c r="AO322" i="15" s="1"/>
  <c r="AM322" i="15" a="1"/>
  <c r="AM322" i="15"/>
  <c r="AL322" i="15" a="1"/>
  <c r="AL322" i="15" s="1"/>
  <c r="AK322" i="15" a="1"/>
  <c r="AK322" i="15" s="1"/>
  <c r="AJ322" i="15" a="1"/>
  <c r="AJ322" i="15" s="1"/>
  <c r="AI322" i="15" a="1"/>
  <c r="AI322" i="15"/>
  <c r="AH322" i="15"/>
  <c r="AF322" i="15"/>
  <c r="AE322" i="15"/>
  <c r="AD322" i="15"/>
  <c r="AC322" i="15"/>
  <c r="AB322" i="15"/>
  <c r="AA322" i="15"/>
  <c r="Z322" i="15"/>
  <c r="Y322" i="15"/>
  <c r="W322" i="15"/>
  <c r="V322" i="15"/>
  <c r="U322" i="15"/>
  <c r="T322" i="15"/>
  <c r="S322" i="15"/>
  <c r="R322" i="15"/>
  <c r="AV321" i="15" a="1"/>
  <c r="AV321" i="15" s="1"/>
  <c r="AU321" i="15" a="1"/>
  <c r="AU321" i="15"/>
  <c r="AT321" i="15" a="1"/>
  <c r="AT321" i="15"/>
  <c r="AS321" i="15" a="1"/>
  <c r="AS321" i="15"/>
  <c r="AR321" i="15" a="1"/>
  <c r="AR321" i="15" s="1"/>
  <c r="AQ321" i="15" a="1"/>
  <c r="AQ321" i="15" s="1"/>
  <c r="AP321" i="15" a="1"/>
  <c r="AP321" i="15" s="1"/>
  <c r="AO321" i="15" a="1"/>
  <c r="AO321" i="15" s="1"/>
  <c r="AM321" i="15" a="1"/>
  <c r="AM321" i="15" s="1"/>
  <c r="AL321" i="15" a="1"/>
  <c r="AL321" i="15" s="1"/>
  <c r="AK321" i="15" a="1"/>
  <c r="AK321" i="15" s="1"/>
  <c r="AJ321" i="15" a="1"/>
  <c r="AJ321" i="15" s="1"/>
  <c r="AI321" i="15" a="1"/>
  <c r="AI321" i="15" s="1"/>
  <c r="AH321" i="15"/>
  <c r="AF321" i="15"/>
  <c r="AE321" i="15"/>
  <c r="AD321" i="15"/>
  <c r="AC321" i="15"/>
  <c r="AB321" i="15"/>
  <c r="AA321" i="15"/>
  <c r="Z321" i="15"/>
  <c r="Y321" i="15"/>
  <c r="W321" i="15"/>
  <c r="V321" i="15"/>
  <c r="U321" i="15"/>
  <c r="T321" i="15"/>
  <c r="S321" i="15"/>
  <c r="R321" i="15"/>
  <c r="AV320" i="15" a="1"/>
  <c r="AV320" i="15"/>
  <c r="AU320" i="15" a="1"/>
  <c r="AU320" i="15"/>
  <c r="AT320" i="15" a="1"/>
  <c r="AT320" i="15" s="1"/>
  <c r="AS320" i="15" a="1"/>
  <c r="AS320" i="15"/>
  <c r="AR320" i="15" a="1"/>
  <c r="AR320" i="15"/>
  <c r="AQ320" i="15" a="1"/>
  <c r="AQ320" i="15"/>
  <c r="AP320" i="15" a="1"/>
  <c r="AP320" i="15" s="1"/>
  <c r="AO320" i="15" a="1"/>
  <c r="AO320" i="15"/>
  <c r="AM320" i="15" a="1"/>
  <c r="AM320" i="15"/>
  <c r="AL320" i="15" a="1"/>
  <c r="AL320" i="15" s="1"/>
  <c r="AK320" i="15" a="1"/>
  <c r="AK320" i="15" s="1"/>
  <c r="AJ320" i="15" a="1"/>
  <c r="AJ320" i="15"/>
  <c r="AI320" i="15" a="1"/>
  <c r="AI320" i="15" s="1"/>
  <c r="AH320" i="15"/>
  <c r="AF320" i="15"/>
  <c r="AE320" i="15"/>
  <c r="AD320" i="15"/>
  <c r="AC320" i="15"/>
  <c r="AB320" i="15"/>
  <c r="AA320" i="15"/>
  <c r="Z320" i="15"/>
  <c r="Y320" i="15"/>
  <c r="W320" i="15"/>
  <c r="V320" i="15"/>
  <c r="U320" i="15"/>
  <c r="T320" i="15"/>
  <c r="S320" i="15"/>
  <c r="R320" i="15"/>
  <c r="AV319" i="15" a="1"/>
  <c r="AV319" i="15"/>
  <c r="AU319" i="15" a="1"/>
  <c r="AU319" i="15"/>
  <c r="AT319" i="15" a="1"/>
  <c r="AT319" i="15"/>
  <c r="AS319" i="15" a="1"/>
  <c r="AS319" i="15" s="1"/>
  <c r="AR319" i="15" a="1"/>
  <c r="AR319" i="15" s="1"/>
  <c r="AQ319" i="15" a="1"/>
  <c r="AQ319" i="15"/>
  <c r="AP319" i="15" a="1"/>
  <c r="AP319" i="15" s="1"/>
  <c r="AO319" i="15" a="1"/>
  <c r="AO319" i="15" s="1"/>
  <c r="AM319" i="15" a="1"/>
  <c r="AM319" i="15" s="1"/>
  <c r="AL319" i="15" a="1"/>
  <c r="AL319" i="15" s="1"/>
  <c r="AK319" i="15" a="1"/>
  <c r="AK319" i="15" s="1"/>
  <c r="AJ319" i="15" a="1"/>
  <c r="AJ319" i="15" s="1"/>
  <c r="AI319" i="15" a="1"/>
  <c r="AI319" i="15" s="1"/>
  <c r="AH319" i="15"/>
  <c r="AF319" i="15"/>
  <c r="AE319" i="15"/>
  <c r="AD319" i="15"/>
  <c r="AC319" i="15"/>
  <c r="AB319" i="15"/>
  <c r="AA319" i="15"/>
  <c r="Z319" i="15"/>
  <c r="Y319" i="15"/>
  <c r="W319" i="15"/>
  <c r="V319" i="15"/>
  <c r="U319" i="15"/>
  <c r="T319" i="15"/>
  <c r="S319" i="15"/>
  <c r="R319" i="15"/>
  <c r="AV318" i="15" a="1"/>
  <c r="AV318" i="15"/>
  <c r="AU318" i="15" a="1"/>
  <c r="AU318" i="15" s="1"/>
  <c r="AT318" i="15" a="1"/>
  <c r="AT318" i="15"/>
  <c r="AS318" i="15" a="1"/>
  <c r="AS318" i="15"/>
  <c r="AR318" i="15" a="1"/>
  <c r="AR318" i="15"/>
  <c r="AQ318" i="15" a="1"/>
  <c r="AQ318" i="15" s="1"/>
  <c r="AP318" i="15" a="1"/>
  <c r="AP318" i="15"/>
  <c r="AO318" i="15" a="1"/>
  <c r="AO318" i="15"/>
  <c r="AM318" i="15" a="1"/>
  <c r="AM318" i="15" s="1"/>
  <c r="AL318" i="15" a="1"/>
  <c r="AL318" i="15" s="1"/>
  <c r="AK318" i="15" a="1"/>
  <c r="AK318" i="15"/>
  <c r="AJ318" i="15" a="1"/>
  <c r="AJ318" i="15" s="1"/>
  <c r="AI318" i="15" a="1"/>
  <c r="AI318" i="15" s="1"/>
  <c r="AH318" i="15"/>
  <c r="AF318" i="15"/>
  <c r="AE318" i="15"/>
  <c r="AD318" i="15"/>
  <c r="AC318" i="15"/>
  <c r="AB318" i="15"/>
  <c r="AA318" i="15"/>
  <c r="Z318" i="15"/>
  <c r="Y318" i="15"/>
  <c r="W318" i="15"/>
  <c r="V318" i="15"/>
  <c r="U318" i="15"/>
  <c r="T318" i="15"/>
  <c r="S318" i="15"/>
  <c r="R318" i="15"/>
  <c r="AV317" i="15" a="1"/>
  <c r="AV317" i="15"/>
  <c r="AU317" i="15" a="1"/>
  <c r="AU317" i="15"/>
  <c r="AT317" i="15" a="1"/>
  <c r="AT317" i="15" s="1"/>
  <c r="AS317" i="15" a="1"/>
  <c r="AS317" i="15"/>
  <c r="AR317" i="15" a="1"/>
  <c r="AR317" i="15"/>
  <c r="AQ317" i="15" a="1"/>
  <c r="AQ317" i="15" s="1"/>
  <c r="AP317" i="15" a="1"/>
  <c r="AP317" i="15" s="1"/>
  <c r="AO317" i="15" a="1"/>
  <c r="AO317" i="15" s="1"/>
  <c r="AM317" i="15" a="1"/>
  <c r="AM317" i="15" s="1"/>
  <c r="AL317" i="15" a="1"/>
  <c r="AL317" i="15" s="1"/>
  <c r="AK317" i="15" a="1"/>
  <c r="AK317" i="15" s="1"/>
  <c r="AJ317" i="15" a="1"/>
  <c r="AJ317" i="15" s="1"/>
  <c r="AI317" i="15" a="1"/>
  <c r="AI317" i="15" s="1"/>
  <c r="AH317" i="15"/>
  <c r="AF317" i="15"/>
  <c r="AE317" i="15"/>
  <c r="AD317" i="15"/>
  <c r="AC317" i="15"/>
  <c r="AB317" i="15"/>
  <c r="AA317" i="15"/>
  <c r="Z317" i="15"/>
  <c r="Y317" i="15"/>
  <c r="W317" i="15"/>
  <c r="V317" i="15"/>
  <c r="U317" i="15"/>
  <c r="T317" i="15"/>
  <c r="S317" i="15"/>
  <c r="R317" i="15"/>
  <c r="AV316" i="15" a="1"/>
  <c r="AV316" i="15" s="1"/>
  <c r="AU316" i="15" a="1"/>
  <c r="AU316" i="15"/>
  <c r="AT316" i="15" a="1"/>
  <c r="AT316" i="15"/>
  <c r="AS316" i="15" a="1"/>
  <c r="AS316" i="15"/>
  <c r="AR316" i="15" a="1"/>
  <c r="AR316" i="15" s="1"/>
  <c r="AQ316" i="15" a="1"/>
  <c r="AQ316" i="15"/>
  <c r="AP316" i="15" a="1"/>
  <c r="AP316" i="15"/>
  <c r="AO316" i="15" a="1"/>
  <c r="AO316" i="15"/>
  <c r="AM316" i="15" a="1"/>
  <c r="AM316" i="15" s="1"/>
  <c r="AL316" i="15" a="1"/>
  <c r="AL316" i="15"/>
  <c r="AK316" i="15" a="1"/>
  <c r="AK316" i="15" s="1"/>
  <c r="AJ316" i="15" a="1"/>
  <c r="AJ316" i="15" s="1"/>
  <c r="AI316" i="15" a="1"/>
  <c r="AI316" i="15" s="1"/>
  <c r="AH316" i="15"/>
  <c r="AF316" i="15"/>
  <c r="AE316" i="15"/>
  <c r="AD316" i="15"/>
  <c r="AC316" i="15"/>
  <c r="AB316" i="15"/>
  <c r="AA316" i="15"/>
  <c r="Z316" i="15"/>
  <c r="Y316" i="15"/>
  <c r="W316" i="15"/>
  <c r="V316" i="15"/>
  <c r="U316" i="15"/>
  <c r="T316" i="15"/>
  <c r="S316" i="15"/>
  <c r="R316" i="15"/>
  <c r="AV315" i="15" a="1"/>
  <c r="AV315" i="15"/>
  <c r="AU315" i="15" a="1"/>
  <c r="AU315" i="15" s="1"/>
  <c r="AT315" i="15" a="1"/>
  <c r="AT315" i="15"/>
  <c r="AS315" i="15" a="1"/>
  <c r="AS315" i="15"/>
  <c r="AR315" i="15" a="1"/>
  <c r="AR315" i="15" s="1"/>
  <c r="AQ315" i="15" a="1"/>
  <c r="AQ315" i="15" s="1"/>
  <c r="AP315" i="15" a="1"/>
  <c r="AP315" i="15" s="1"/>
  <c r="AO315" i="15" a="1"/>
  <c r="AO315" i="15"/>
  <c r="AM315" i="15" a="1"/>
  <c r="AM315" i="15" s="1"/>
  <c r="AL315" i="15" a="1"/>
  <c r="AL315" i="15" s="1"/>
  <c r="AK315" i="15" a="1"/>
  <c r="AK315" i="15" s="1"/>
  <c r="AJ315" i="15" a="1"/>
  <c r="AJ315" i="15" s="1"/>
  <c r="AI315" i="15" a="1"/>
  <c r="AI315" i="15" s="1"/>
  <c r="AH315" i="15"/>
  <c r="AF315" i="15"/>
  <c r="AE315" i="15"/>
  <c r="AD315" i="15"/>
  <c r="AC315" i="15"/>
  <c r="AB315" i="15"/>
  <c r="AA315" i="15"/>
  <c r="Z315" i="15"/>
  <c r="Y315" i="15"/>
  <c r="W315" i="15"/>
  <c r="V315" i="15"/>
  <c r="U315" i="15"/>
  <c r="T315" i="15"/>
  <c r="S315" i="15"/>
  <c r="R315" i="15"/>
  <c r="AV314" i="15" a="1"/>
  <c r="AV314" i="15"/>
  <c r="AU314" i="15" a="1"/>
  <c r="AU314" i="15"/>
  <c r="AT314" i="15" a="1"/>
  <c r="AT314" i="15"/>
  <c r="AS314" i="15" a="1"/>
  <c r="AS314" i="15" s="1"/>
  <c r="AR314" i="15" a="1"/>
  <c r="AR314" i="15"/>
  <c r="AQ314" i="15" a="1"/>
  <c r="AQ314" i="15"/>
  <c r="AP314" i="15" a="1"/>
  <c r="AP314" i="15"/>
  <c r="AO314" i="15" a="1"/>
  <c r="AO314" i="15" s="1"/>
  <c r="AM314" i="15" a="1"/>
  <c r="AM314" i="15"/>
  <c r="AL314" i="15" a="1"/>
  <c r="AL314" i="15" s="1"/>
  <c r="AK314" i="15" a="1"/>
  <c r="AK314" i="15" s="1"/>
  <c r="AJ314" i="15" a="1"/>
  <c r="AJ314" i="15" s="1"/>
  <c r="AI314" i="15" a="1"/>
  <c r="AI314" i="15"/>
  <c r="AH314" i="15"/>
  <c r="AF314" i="15"/>
  <c r="AE314" i="15"/>
  <c r="AD314" i="15"/>
  <c r="AC314" i="15"/>
  <c r="AB314" i="15"/>
  <c r="AA314" i="15"/>
  <c r="Z314" i="15"/>
  <c r="Y314" i="15"/>
  <c r="W314" i="15"/>
  <c r="V314" i="15"/>
  <c r="U314" i="15"/>
  <c r="T314" i="15"/>
  <c r="S314" i="15"/>
  <c r="R314" i="15"/>
  <c r="AV313" i="15" a="1"/>
  <c r="AV313" i="15" s="1"/>
  <c r="AU313" i="15" a="1"/>
  <c r="AU313" i="15"/>
  <c r="AT313" i="15" a="1"/>
  <c r="AT313" i="15"/>
  <c r="AS313" i="15" a="1"/>
  <c r="AS313" i="15"/>
  <c r="AR313" i="15" a="1"/>
  <c r="AR313" i="15" s="1"/>
  <c r="AQ313" i="15" a="1"/>
  <c r="AQ313" i="15"/>
  <c r="AP313" i="15" a="1"/>
  <c r="AP313" i="15"/>
  <c r="AO313" i="15" a="1"/>
  <c r="AO313" i="15" s="1"/>
  <c r="AM313" i="15" a="1"/>
  <c r="AM313" i="15" s="1"/>
  <c r="AL313" i="15" a="1"/>
  <c r="AL313" i="15" s="1"/>
  <c r="AK313" i="15" a="1"/>
  <c r="AK313" i="15" s="1"/>
  <c r="AJ313" i="15" a="1"/>
  <c r="AJ313" i="15" s="1"/>
  <c r="AI313" i="15" a="1"/>
  <c r="AI313" i="15" s="1"/>
  <c r="AH313" i="15"/>
  <c r="AF313" i="15"/>
  <c r="AE313" i="15"/>
  <c r="AD313" i="15"/>
  <c r="AC313" i="15"/>
  <c r="AB313" i="15"/>
  <c r="AA313" i="15"/>
  <c r="Z313" i="15"/>
  <c r="Y313" i="15"/>
  <c r="W313" i="15"/>
  <c r="V313" i="15"/>
  <c r="U313" i="15"/>
  <c r="T313" i="15"/>
  <c r="S313" i="15"/>
  <c r="R313" i="15"/>
  <c r="AV312" i="15" a="1"/>
  <c r="AV312" i="15"/>
  <c r="AU312" i="15" a="1"/>
  <c r="AU312" i="15"/>
  <c r="AT312" i="15" a="1"/>
  <c r="AT312" i="15" s="1"/>
  <c r="AS312" i="15" a="1"/>
  <c r="AS312" i="15"/>
  <c r="AR312" i="15" a="1"/>
  <c r="AR312" i="15"/>
  <c r="AQ312" i="15" a="1"/>
  <c r="AQ312" i="15" s="1"/>
  <c r="AP312" i="15" a="1"/>
  <c r="AP312" i="15" s="1"/>
  <c r="AO312" i="15" a="1"/>
  <c r="AO312" i="15"/>
  <c r="AM312" i="15" a="1"/>
  <c r="AM312" i="15" s="1"/>
  <c r="AL312" i="15" a="1"/>
  <c r="AL312" i="15" s="1"/>
  <c r="AK312" i="15" a="1"/>
  <c r="AK312" i="15" s="1"/>
  <c r="AJ312" i="15" a="1"/>
  <c r="AJ312" i="15"/>
  <c r="AI312" i="15" a="1"/>
  <c r="AI312" i="15" s="1"/>
  <c r="AH312" i="15"/>
  <c r="AF312" i="15"/>
  <c r="AE312" i="15"/>
  <c r="AD312" i="15"/>
  <c r="AC312" i="15"/>
  <c r="AB312" i="15"/>
  <c r="AA312" i="15"/>
  <c r="Z312" i="15"/>
  <c r="Y312" i="15"/>
  <c r="W312" i="15"/>
  <c r="V312" i="15"/>
  <c r="U312" i="15"/>
  <c r="T312" i="15"/>
  <c r="S312" i="15"/>
  <c r="R312" i="15"/>
  <c r="AV311" i="15" a="1"/>
  <c r="AV311" i="15"/>
  <c r="AU311" i="15" a="1"/>
  <c r="AU311" i="15"/>
  <c r="AT311" i="15" a="1"/>
  <c r="AT311" i="15"/>
  <c r="AS311" i="15" a="1"/>
  <c r="AS311" i="15" s="1"/>
  <c r="AR311" i="15" a="1"/>
  <c r="AR311" i="15"/>
  <c r="AQ311" i="15" a="1"/>
  <c r="AQ311" i="15"/>
  <c r="AP311" i="15" a="1"/>
  <c r="AP311" i="15"/>
  <c r="AO311" i="15" a="1"/>
  <c r="AO311" i="15" s="1"/>
  <c r="AM311" i="15" a="1"/>
  <c r="AM311" i="15" s="1"/>
  <c r="AL311" i="15" a="1"/>
  <c r="AL311" i="15"/>
  <c r="AK311" i="15" a="1"/>
  <c r="AK311" i="15" s="1"/>
  <c r="AJ311" i="15" a="1"/>
  <c r="AJ311" i="15" s="1"/>
  <c r="AI311" i="15" a="1"/>
  <c r="AI311" i="15" s="1"/>
  <c r="AH311" i="15"/>
  <c r="AF311" i="15"/>
  <c r="AE311" i="15"/>
  <c r="AD311" i="15"/>
  <c r="AC311" i="15"/>
  <c r="AB311" i="15"/>
  <c r="AA311" i="15"/>
  <c r="Z311" i="15"/>
  <c r="Y311" i="15"/>
  <c r="W311" i="15"/>
  <c r="V311" i="15"/>
  <c r="U311" i="15"/>
  <c r="T311" i="15"/>
  <c r="S311" i="15"/>
  <c r="R311" i="15"/>
  <c r="AV310" i="15" a="1"/>
  <c r="AV310" i="15"/>
  <c r="AU310" i="15" a="1"/>
  <c r="AU310" i="15" s="1"/>
  <c r="AT310" i="15" a="1"/>
  <c r="AT310" i="15"/>
  <c r="AS310" i="15" a="1"/>
  <c r="AS310" i="15"/>
  <c r="AR310" i="15" a="1"/>
  <c r="AR310" i="15" s="1"/>
  <c r="AQ310" i="15" a="1"/>
  <c r="AQ310" i="15" s="1"/>
  <c r="AP310" i="15" a="1"/>
  <c r="AP310" i="15"/>
  <c r="AO310" i="15" a="1"/>
  <c r="AO310" i="15" s="1"/>
  <c r="AM310" i="15" a="1"/>
  <c r="AM310" i="15" s="1"/>
  <c r="AL310" i="15" a="1"/>
  <c r="AL310" i="15" s="1"/>
  <c r="AK310" i="15" a="1"/>
  <c r="AK310" i="15"/>
  <c r="AJ310" i="15" a="1"/>
  <c r="AJ310" i="15" s="1"/>
  <c r="AI310" i="15" a="1"/>
  <c r="AI310" i="15" s="1"/>
  <c r="AH310" i="15"/>
  <c r="AF310" i="15"/>
  <c r="AE310" i="15"/>
  <c r="AD310" i="15"/>
  <c r="AC310" i="15"/>
  <c r="AB310" i="15"/>
  <c r="AA310" i="15"/>
  <c r="Z310" i="15"/>
  <c r="Y310" i="15"/>
  <c r="W310" i="15"/>
  <c r="V310" i="15"/>
  <c r="U310" i="15"/>
  <c r="T310" i="15"/>
  <c r="S310" i="15"/>
  <c r="R310" i="15"/>
  <c r="AV309" i="15" a="1"/>
  <c r="AV309" i="15"/>
  <c r="AU309" i="15" a="1"/>
  <c r="AU309" i="15"/>
  <c r="AT309" i="15" a="1"/>
  <c r="AT309" i="15" s="1"/>
  <c r="AS309" i="15" a="1"/>
  <c r="AS309" i="15"/>
  <c r="AR309" i="15" a="1"/>
  <c r="AR309" i="15"/>
  <c r="AQ309" i="15" a="1"/>
  <c r="AQ309" i="15"/>
  <c r="AP309" i="15" a="1"/>
  <c r="AP309" i="15" s="1"/>
  <c r="AO309" i="15" a="1"/>
  <c r="AO309" i="15"/>
  <c r="AM309" i="15" a="1"/>
  <c r="AM309" i="15"/>
  <c r="AL309" i="15" a="1"/>
  <c r="AL309" i="15" s="1"/>
  <c r="AK309" i="15" a="1"/>
  <c r="AK309" i="15" s="1"/>
  <c r="AJ309" i="15" a="1"/>
  <c r="AJ309" i="15" s="1"/>
  <c r="AI309" i="15" a="1"/>
  <c r="AI309" i="15" s="1"/>
  <c r="AH309" i="15"/>
  <c r="AF309" i="15"/>
  <c r="AE309" i="15"/>
  <c r="AD309" i="15"/>
  <c r="AC309" i="15"/>
  <c r="AB309" i="15"/>
  <c r="AA309" i="15"/>
  <c r="Z309" i="15"/>
  <c r="Y309" i="15"/>
  <c r="W309" i="15"/>
  <c r="V309" i="15"/>
  <c r="U309" i="15"/>
  <c r="T309" i="15"/>
  <c r="S309" i="15"/>
  <c r="R309" i="15"/>
  <c r="AV308" i="15" a="1"/>
  <c r="AV308" i="15" s="1"/>
  <c r="AU308" i="15" a="1"/>
  <c r="AU308" i="15"/>
  <c r="AT308" i="15" a="1"/>
  <c r="AT308" i="15"/>
  <c r="AS308" i="15" a="1"/>
  <c r="AS308" i="15"/>
  <c r="AR308" i="15" a="1"/>
  <c r="AR308" i="15" s="1"/>
  <c r="AQ308" i="15" a="1"/>
  <c r="AQ308" i="15"/>
  <c r="AP308" i="15" a="1"/>
  <c r="AP308" i="15" s="1"/>
  <c r="AO308" i="15" a="1"/>
  <c r="AO308" i="15" s="1"/>
  <c r="AM308" i="15" a="1"/>
  <c r="AM308" i="15" s="1"/>
  <c r="AL308" i="15" a="1"/>
  <c r="AL308" i="15"/>
  <c r="AK308" i="15" a="1"/>
  <c r="AK308" i="15" s="1"/>
  <c r="AJ308" i="15" a="1"/>
  <c r="AJ308" i="15" s="1"/>
  <c r="AI308" i="15" a="1"/>
  <c r="AI308" i="15" s="1"/>
  <c r="AH308" i="15"/>
  <c r="AF308" i="15"/>
  <c r="AE308" i="15"/>
  <c r="AD308" i="15"/>
  <c r="AC308" i="15"/>
  <c r="AB308" i="15"/>
  <c r="AA308" i="15"/>
  <c r="Z308" i="15"/>
  <c r="Y308" i="15"/>
  <c r="W308" i="15"/>
  <c r="V308" i="15"/>
  <c r="U308" i="15"/>
  <c r="T308" i="15"/>
  <c r="S308" i="15"/>
  <c r="R308" i="15"/>
  <c r="AV307" i="15" a="1"/>
  <c r="AV307" i="15"/>
  <c r="AU307" i="15" a="1"/>
  <c r="AU307" i="15" s="1"/>
  <c r="AT307" i="15" a="1"/>
  <c r="AT307" i="15"/>
  <c r="AS307" i="15" a="1"/>
  <c r="AS307" i="15"/>
  <c r="AR307" i="15" a="1"/>
  <c r="AR307" i="15"/>
  <c r="AQ307" i="15" a="1"/>
  <c r="AQ307" i="15" s="1"/>
  <c r="AP307" i="15" a="1"/>
  <c r="AP307" i="15"/>
  <c r="AO307" i="15" a="1"/>
  <c r="AO307" i="15"/>
  <c r="AM307" i="15" a="1"/>
  <c r="AM307" i="15" s="1"/>
  <c r="AL307" i="15" a="1"/>
  <c r="AL307" i="15" s="1"/>
  <c r="AK307" i="15" a="1"/>
  <c r="AK307" i="15" s="1"/>
  <c r="AJ307" i="15" a="1"/>
  <c r="AJ307" i="15"/>
  <c r="AI307" i="15" a="1"/>
  <c r="AI307" i="15" s="1"/>
  <c r="AH307" i="15"/>
  <c r="AF307" i="15"/>
  <c r="AE307" i="15"/>
  <c r="AD307" i="15"/>
  <c r="AC307" i="15"/>
  <c r="AB307" i="15"/>
  <c r="AA307" i="15"/>
  <c r="Z307" i="15"/>
  <c r="Y307" i="15"/>
  <c r="W307" i="15"/>
  <c r="V307" i="15"/>
  <c r="U307" i="15"/>
  <c r="T307" i="15"/>
  <c r="S307" i="15"/>
  <c r="R307" i="15"/>
  <c r="AV306" i="15" a="1"/>
  <c r="AV306" i="15"/>
  <c r="AU306" i="15" a="1"/>
  <c r="AU306" i="15"/>
  <c r="AT306" i="15" a="1"/>
  <c r="AT306" i="15" s="1"/>
  <c r="AS306" i="15" a="1"/>
  <c r="AS306" i="15" s="1"/>
  <c r="AR306" i="15" a="1"/>
  <c r="AR306" i="15"/>
  <c r="AQ306" i="15" a="1"/>
  <c r="AQ306" i="15" s="1"/>
  <c r="AP306" i="15" a="1"/>
  <c r="AP306" i="15" s="1"/>
  <c r="AO306" i="15" a="1"/>
  <c r="AO306" i="15" s="1"/>
  <c r="AM306" i="15" a="1"/>
  <c r="AM306" i="15"/>
  <c r="AL306" i="15" a="1"/>
  <c r="AL306" i="15" s="1"/>
  <c r="AK306" i="15" a="1"/>
  <c r="AK306" i="15" s="1"/>
  <c r="AJ306" i="15" a="1"/>
  <c r="AJ306" i="15" s="1"/>
  <c r="AI306" i="15" a="1"/>
  <c r="AI306" i="15"/>
  <c r="AH306" i="15"/>
  <c r="AF306" i="15"/>
  <c r="AE306" i="15"/>
  <c r="AD306" i="15"/>
  <c r="AC306" i="15"/>
  <c r="AB306" i="15"/>
  <c r="AA306" i="15"/>
  <c r="Z306" i="15"/>
  <c r="Y306" i="15"/>
  <c r="W306" i="15"/>
  <c r="V306" i="15"/>
  <c r="U306" i="15"/>
  <c r="T306" i="15"/>
  <c r="S306" i="15"/>
  <c r="R306" i="15"/>
  <c r="AV305" i="15" a="1"/>
  <c r="AV305" i="15" s="1"/>
  <c r="AU305" i="15" a="1"/>
  <c r="AU305" i="15"/>
  <c r="AT305" i="15" a="1"/>
  <c r="AT305" i="15"/>
  <c r="AS305" i="15" a="1"/>
  <c r="AS305" i="15"/>
  <c r="AR305" i="15" a="1"/>
  <c r="AR305" i="15" s="1"/>
  <c r="AQ305" i="15" a="1"/>
  <c r="AQ305" i="15"/>
  <c r="AP305" i="15" a="1"/>
  <c r="AP305" i="15"/>
  <c r="AO305" i="15" a="1"/>
  <c r="AO305" i="15"/>
  <c r="AM305" i="15" a="1"/>
  <c r="AM305" i="15" s="1"/>
  <c r="AL305" i="15" a="1"/>
  <c r="AL305" i="15"/>
  <c r="AK305" i="15" a="1"/>
  <c r="AK305" i="15"/>
  <c r="AJ305" i="15" a="1"/>
  <c r="AJ305" i="15" s="1"/>
  <c r="AI305" i="15" a="1"/>
  <c r="AI305" i="15" s="1"/>
  <c r="AH305" i="15"/>
  <c r="AF305" i="15"/>
  <c r="AE305" i="15"/>
  <c r="AD305" i="15"/>
  <c r="AC305" i="15"/>
  <c r="AB305" i="15"/>
  <c r="AA305" i="15"/>
  <c r="Z305" i="15"/>
  <c r="Y305" i="15"/>
  <c r="W305" i="15"/>
  <c r="V305" i="15"/>
  <c r="U305" i="15"/>
  <c r="T305" i="15"/>
  <c r="S305" i="15"/>
  <c r="R305" i="15"/>
  <c r="AV304" i="15" a="1"/>
  <c r="AV304" i="15"/>
  <c r="AU304" i="15" a="1"/>
  <c r="AU304" i="15" s="1"/>
  <c r="AT304" i="15" a="1"/>
  <c r="AT304" i="15" s="1"/>
  <c r="AS304" i="15" a="1"/>
  <c r="AS304" i="15"/>
  <c r="AR304" i="15" a="1"/>
  <c r="AR304" i="15" s="1"/>
  <c r="AQ304" i="15" a="1"/>
  <c r="AQ304" i="15" s="1"/>
  <c r="AP304" i="15" a="1"/>
  <c r="AP304" i="15" s="1"/>
  <c r="AO304" i="15" a="1"/>
  <c r="AO304" i="15"/>
  <c r="AM304" i="15" a="1"/>
  <c r="AM304" i="15" s="1"/>
  <c r="AL304" i="15" a="1"/>
  <c r="AL304" i="15" s="1"/>
  <c r="AK304" i="15" a="1"/>
  <c r="AK304" i="15" s="1"/>
  <c r="AJ304" i="15" a="1"/>
  <c r="AJ304" i="15"/>
  <c r="AI304" i="15" a="1"/>
  <c r="AI304" i="15" s="1"/>
  <c r="AH304" i="15"/>
  <c r="AF304" i="15"/>
  <c r="AE304" i="15"/>
  <c r="AD304" i="15"/>
  <c r="AC304" i="15"/>
  <c r="AB304" i="15"/>
  <c r="AA304" i="15"/>
  <c r="Z304" i="15"/>
  <c r="Y304" i="15"/>
  <c r="W304" i="15"/>
  <c r="V304" i="15"/>
  <c r="U304" i="15"/>
  <c r="T304" i="15"/>
  <c r="S304" i="15"/>
  <c r="R304" i="15"/>
  <c r="AV303" i="15" a="1"/>
  <c r="AV303" i="15"/>
  <c r="AU303" i="15" a="1"/>
  <c r="AU303" i="15"/>
  <c r="AT303" i="15" a="1"/>
  <c r="AT303" i="15"/>
  <c r="AS303" i="15" a="1"/>
  <c r="AS303" i="15" s="1"/>
  <c r="AR303" i="15" a="1"/>
  <c r="AR303" i="15"/>
  <c r="AQ303" i="15" a="1"/>
  <c r="AQ303" i="15"/>
  <c r="AP303" i="15" a="1"/>
  <c r="AP303" i="15"/>
  <c r="AO303" i="15" a="1"/>
  <c r="AO303" i="15" s="1"/>
  <c r="AM303" i="15" a="1"/>
  <c r="AM303" i="15"/>
  <c r="AL303" i="15" a="1"/>
  <c r="AL303" i="15"/>
  <c r="AK303" i="15" a="1"/>
  <c r="AK303" i="15" s="1"/>
  <c r="AJ303" i="15" a="1"/>
  <c r="AJ303" i="15" s="1"/>
  <c r="AI303" i="15" a="1"/>
  <c r="AI303" i="15"/>
  <c r="AH303" i="15"/>
  <c r="AF303" i="15"/>
  <c r="AE303" i="15"/>
  <c r="AD303" i="15"/>
  <c r="AC303" i="15"/>
  <c r="AB303" i="15"/>
  <c r="AA303" i="15"/>
  <c r="Z303" i="15"/>
  <c r="Y303" i="15"/>
  <c r="W303" i="15"/>
  <c r="V303" i="15"/>
  <c r="U303" i="15"/>
  <c r="T303" i="15"/>
  <c r="S303" i="15"/>
  <c r="R303" i="15"/>
  <c r="AV302" i="15" a="1"/>
  <c r="AV302" i="15" s="1"/>
  <c r="AU302" i="15" a="1"/>
  <c r="AU302" i="15" s="1"/>
  <c r="AT302" i="15" a="1"/>
  <c r="AT302" i="15"/>
  <c r="AS302" i="15" a="1"/>
  <c r="AS302" i="15"/>
  <c r="AR302" i="15" a="1"/>
  <c r="AR302" i="15" s="1"/>
  <c r="AQ302" i="15" a="1"/>
  <c r="AQ302" i="15" s="1"/>
  <c r="AP302" i="15" a="1"/>
  <c r="AP302" i="15"/>
  <c r="AO302" i="15" a="1"/>
  <c r="AO302" i="15" s="1"/>
  <c r="AM302" i="15" a="1"/>
  <c r="AM302" i="15" s="1"/>
  <c r="AL302" i="15" a="1"/>
  <c r="AL302" i="15" s="1"/>
  <c r="AK302" i="15" a="1"/>
  <c r="AK302" i="15"/>
  <c r="AJ302" i="15" a="1"/>
  <c r="AJ302" i="15" s="1"/>
  <c r="AI302" i="15" a="1"/>
  <c r="AI302" i="15" s="1"/>
  <c r="AH302" i="15"/>
  <c r="AF302" i="15"/>
  <c r="AE302" i="15"/>
  <c r="AD302" i="15"/>
  <c r="AC302" i="15"/>
  <c r="AB302" i="15"/>
  <c r="AA302" i="15"/>
  <c r="Z302" i="15"/>
  <c r="Y302" i="15"/>
  <c r="W302" i="15"/>
  <c r="V302" i="15"/>
  <c r="U302" i="15"/>
  <c r="T302" i="15"/>
  <c r="S302" i="15"/>
  <c r="R302" i="15"/>
  <c r="AV301" i="15" a="1"/>
  <c r="AV301" i="15"/>
  <c r="AU301" i="15" a="1"/>
  <c r="AU301" i="15"/>
  <c r="AT301" i="15" a="1"/>
  <c r="AT301" i="15" s="1"/>
  <c r="AS301" i="15" a="1"/>
  <c r="AS301" i="15"/>
  <c r="AR301" i="15" a="1"/>
  <c r="AR301" i="15"/>
  <c r="AQ301" i="15" a="1"/>
  <c r="AQ301" i="15"/>
  <c r="AP301" i="15" a="1"/>
  <c r="AP301" i="15" s="1"/>
  <c r="AO301" i="15" a="1"/>
  <c r="AO301" i="15"/>
  <c r="AM301" i="15" a="1"/>
  <c r="AM301" i="15" s="1"/>
  <c r="AL301" i="15" a="1"/>
  <c r="AL301" i="15" s="1"/>
  <c r="AK301" i="15" a="1"/>
  <c r="AK301" i="15" s="1"/>
  <c r="AJ301" i="15" a="1"/>
  <c r="AJ301" i="15"/>
  <c r="AI301" i="15" a="1"/>
  <c r="AI301" i="15" s="1"/>
  <c r="AH301" i="15"/>
  <c r="AF301" i="15"/>
  <c r="AE301" i="15"/>
  <c r="AD301" i="15"/>
  <c r="AC301" i="15"/>
  <c r="AB301" i="15"/>
  <c r="AA301" i="15"/>
  <c r="Z301" i="15"/>
  <c r="Y301" i="15"/>
  <c r="W301" i="15"/>
  <c r="V301" i="15"/>
  <c r="U301" i="15"/>
  <c r="T301" i="15"/>
  <c r="S301" i="15"/>
  <c r="R301" i="15"/>
  <c r="AV300" i="15" a="1"/>
  <c r="AV300" i="15" s="1"/>
  <c r="AU300" i="15" a="1"/>
  <c r="AU300" i="15"/>
  <c r="AT300" i="15" a="1"/>
  <c r="AT300" i="15"/>
  <c r="AS300" i="15" a="1"/>
  <c r="AS300" i="15" s="1"/>
  <c r="AR300" i="15" a="1"/>
  <c r="AR300" i="15" s="1"/>
  <c r="AQ300" i="15" a="1"/>
  <c r="AQ300" i="15"/>
  <c r="AP300" i="15" a="1"/>
  <c r="AP300" i="15" s="1"/>
  <c r="AO300" i="15" a="1"/>
  <c r="AO300" i="15" s="1"/>
  <c r="AM300" i="15" a="1"/>
  <c r="AM300" i="15" s="1"/>
  <c r="AL300" i="15" a="1"/>
  <c r="AL300" i="15"/>
  <c r="AK300" i="15" a="1"/>
  <c r="AK300" i="15" s="1"/>
  <c r="AJ300" i="15" a="1"/>
  <c r="AJ300" i="15" s="1"/>
  <c r="AI300" i="15" a="1"/>
  <c r="AI300" i="15" s="1"/>
  <c r="AH300" i="15"/>
  <c r="AF300" i="15"/>
  <c r="AE300" i="15"/>
  <c r="AD300" i="15"/>
  <c r="AC300" i="15"/>
  <c r="AB300" i="15"/>
  <c r="AA300" i="15"/>
  <c r="Z300" i="15"/>
  <c r="Y300" i="15"/>
  <c r="W300" i="15"/>
  <c r="V300" i="15"/>
  <c r="U300" i="15"/>
  <c r="T300" i="15"/>
  <c r="S300" i="15"/>
  <c r="R300" i="15"/>
  <c r="AV299" i="15" a="1"/>
  <c r="AV299" i="15"/>
  <c r="AU299" i="15" a="1"/>
  <c r="AU299" i="15" s="1"/>
  <c r="AT299" i="15" a="1"/>
  <c r="AT299" i="15"/>
  <c r="AS299" i="15" a="1"/>
  <c r="AS299" i="15"/>
  <c r="AR299" i="15" a="1"/>
  <c r="AR299" i="15"/>
  <c r="AQ299" i="15" a="1"/>
  <c r="AQ299" i="15" s="1"/>
  <c r="AP299" i="15" a="1"/>
  <c r="AP299" i="15"/>
  <c r="AO299" i="15" a="1"/>
  <c r="AO299" i="15" s="1"/>
  <c r="AM299" i="15" a="1"/>
  <c r="AM299" i="15" s="1"/>
  <c r="AL299" i="15" a="1"/>
  <c r="AL299" i="15" s="1"/>
  <c r="AK299" i="15" a="1"/>
  <c r="AK299" i="15"/>
  <c r="AJ299" i="15" a="1"/>
  <c r="AJ299" i="15" s="1"/>
  <c r="AI299" i="15" a="1"/>
  <c r="AI299" i="15" s="1"/>
  <c r="AH299" i="15"/>
  <c r="AF299" i="15"/>
  <c r="AE299" i="15"/>
  <c r="AD299" i="15"/>
  <c r="AC299" i="15"/>
  <c r="AB299" i="15"/>
  <c r="AA299" i="15"/>
  <c r="Z299" i="15"/>
  <c r="Y299" i="15"/>
  <c r="W299" i="15"/>
  <c r="V299" i="15"/>
  <c r="U299" i="15"/>
  <c r="T299" i="15"/>
  <c r="S299" i="15"/>
  <c r="R299" i="15"/>
  <c r="AV298" i="15" a="1"/>
  <c r="AV298" i="15"/>
  <c r="AU298" i="15" a="1"/>
  <c r="AU298" i="15"/>
  <c r="AT298" i="15" a="1"/>
  <c r="AT298" i="15" s="1"/>
  <c r="AS298" i="15" a="1"/>
  <c r="AS298" i="15" s="1"/>
  <c r="AR298" i="15" a="1"/>
  <c r="AR298" i="15"/>
  <c r="AQ298" i="15" a="1"/>
  <c r="AQ298" i="15"/>
  <c r="AP298" i="15" a="1"/>
  <c r="AP298" i="15" s="1"/>
  <c r="AO298" i="15" a="1"/>
  <c r="AO298" i="15" s="1"/>
  <c r="AM298" i="15" a="1"/>
  <c r="AM298" i="15"/>
  <c r="AL298" i="15" a="1"/>
  <c r="AL298" i="15" s="1"/>
  <c r="AK298" i="15" a="1"/>
  <c r="AK298" i="15" s="1"/>
  <c r="AJ298" i="15" a="1"/>
  <c r="AJ298" i="15" s="1"/>
  <c r="AI298" i="15" a="1"/>
  <c r="AI298" i="15"/>
  <c r="AH298" i="15"/>
  <c r="AF298" i="15"/>
  <c r="AE298" i="15"/>
  <c r="AD298" i="15"/>
  <c r="AC298" i="15"/>
  <c r="AB298" i="15"/>
  <c r="AA298" i="15"/>
  <c r="Z298" i="15"/>
  <c r="Y298" i="15"/>
  <c r="W298" i="15"/>
  <c r="V298" i="15"/>
  <c r="U298" i="15"/>
  <c r="T298" i="15"/>
  <c r="S298" i="15"/>
  <c r="R298" i="15"/>
  <c r="AV297" i="15" a="1"/>
  <c r="AV297" i="15" s="1"/>
  <c r="AU297" i="15" a="1"/>
  <c r="AU297" i="15"/>
  <c r="AT297" i="15" a="1"/>
  <c r="AT297" i="15"/>
  <c r="AS297" i="15" a="1"/>
  <c r="AS297" i="15"/>
  <c r="AR297" i="15" a="1"/>
  <c r="AR297" i="15" s="1"/>
  <c r="AQ297" i="15" a="1"/>
  <c r="AQ297" i="15"/>
  <c r="AP297" i="15" a="1"/>
  <c r="AP297" i="15" s="1"/>
  <c r="AO297" i="15" a="1"/>
  <c r="AO297" i="15" s="1"/>
  <c r="AM297" i="15" a="1"/>
  <c r="AM297" i="15" s="1"/>
  <c r="AL297" i="15" a="1"/>
  <c r="AL297" i="15"/>
  <c r="AK297" i="15" a="1"/>
  <c r="AK297" i="15" s="1"/>
  <c r="AJ297" i="15" a="1"/>
  <c r="AJ297" i="15" s="1"/>
  <c r="AI297" i="15" a="1"/>
  <c r="AI297" i="15" s="1"/>
  <c r="AH297" i="15"/>
  <c r="AF297" i="15"/>
  <c r="AE297" i="15"/>
  <c r="AD297" i="15"/>
  <c r="AC297" i="15"/>
  <c r="AB297" i="15"/>
  <c r="AA297" i="15"/>
  <c r="Z297" i="15"/>
  <c r="Y297" i="15"/>
  <c r="W297" i="15"/>
  <c r="V297" i="15"/>
  <c r="U297" i="15"/>
  <c r="T297" i="15"/>
  <c r="S297" i="15"/>
  <c r="R297" i="15"/>
  <c r="AV296" i="15" a="1"/>
  <c r="AV296" i="15"/>
  <c r="AU296" i="15" a="1"/>
  <c r="AU296" i="15" s="1"/>
  <c r="AT296" i="15" a="1"/>
  <c r="AT296" i="15" s="1"/>
  <c r="AS296" i="15" a="1"/>
  <c r="AS296" i="15"/>
  <c r="AR296" i="15" a="1"/>
  <c r="AR296" i="15"/>
  <c r="AQ296" i="15" a="1"/>
  <c r="AQ296" i="15" s="1"/>
  <c r="AP296" i="15" a="1"/>
  <c r="AP296" i="15" s="1"/>
  <c r="AO296" i="15" a="1"/>
  <c r="AO296" i="15"/>
  <c r="AM296" i="15" a="1"/>
  <c r="AM296" i="15"/>
  <c r="AL296" i="15" a="1"/>
  <c r="AL296" i="15" s="1"/>
  <c r="AK296" i="15" a="1"/>
  <c r="AK296" i="15" s="1"/>
  <c r="AJ296" i="15" a="1"/>
  <c r="AJ296" i="15"/>
  <c r="AI296" i="15" a="1"/>
  <c r="AI296" i="15" s="1"/>
  <c r="AH296" i="15"/>
  <c r="AF296" i="15"/>
  <c r="AE296" i="15"/>
  <c r="AD296" i="15"/>
  <c r="AC296" i="15"/>
  <c r="AB296" i="15"/>
  <c r="AA296" i="15"/>
  <c r="Z296" i="15"/>
  <c r="Y296" i="15"/>
  <c r="W296" i="15"/>
  <c r="V296" i="15"/>
  <c r="U296" i="15"/>
  <c r="T296" i="15"/>
  <c r="S296" i="15"/>
  <c r="R296" i="15"/>
  <c r="AV295" i="15" a="1"/>
  <c r="AV295" i="15"/>
  <c r="AU295" i="15" a="1"/>
  <c r="AU295" i="15"/>
  <c r="AT295" i="15" a="1"/>
  <c r="AT295" i="15"/>
  <c r="AS295" i="15" a="1"/>
  <c r="AS295" i="15" s="1"/>
  <c r="AR295" i="15" a="1"/>
  <c r="AR295" i="15"/>
  <c r="AQ295" i="15" a="1"/>
  <c r="AQ295" i="15" s="1"/>
  <c r="AP295" i="15" a="1"/>
  <c r="AP295" i="15" s="1"/>
  <c r="AO295" i="15" a="1"/>
  <c r="AO295" i="15" s="1"/>
  <c r="AM295" i="15" a="1"/>
  <c r="AM295" i="15"/>
  <c r="AL295" i="15" a="1"/>
  <c r="AL295" i="15" s="1"/>
  <c r="AK295" i="15" a="1"/>
  <c r="AK295" i="15" s="1"/>
  <c r="AJ295" i="15" a="1"/>
  <c r="AJ295" i="15" s="1"/>
  <c r="AI295" i="15" a="1"/>
  <c r="AI295" i="15"/>
  <c r="AH295" i="15"/>
  <c r="AF295" i="15"/>
  <c r="AE295" i="15"/>
  <c r="AD295" i="15"/>
  <c r="AC295" i="15"/>
  <c r="AB295" i="15"/>
  <c r="AA295" i="15"/>
  <c r="Z295" i="15"/>
  <c r="Y295" i="15"/>
  <c r="W295" i="15"/>
  <c r="V295" i="15"/>
  <c r="U295" i="15"/>
  <c r="T295" i="15"/>
  <c r="S295" i="15"/>
  <c r="R295" i="15"/>
  <c r="AV294" i="15" a="1"/>
  <c r="AV294" i="15" s="1"/>
  <c r="AU294" i="15" a="1"/>
  <c r="AU294" i="15" s="1"/>
  <c r="AT294" i="15" a="1"/>
  <c r="AT294" i="15"/>
  <c r="AS294" i="15" a="1"/>
  <c r="AS294" i="15"/>
  <c r="AR294" i="15" a="1"/>
  <c r="AR294" i="15" s="1"/>
  <c r="AQ294" i="15" a="1"/>
  <c r="AQ294" i="15" s="1"/>
  <c r="AP294" i="15" a="1"/>
  <c r="AP294" i="15"/>
  <c r="AO294" i="15" a="1"/>
  <c r="AO294" i="15"/>
  <c r="AM294" i="15" a="1"/>
  <c r="AM294" i="15" s="1"/>
  <c r="AL294" i="15" a="1"/>
  <c r="AL294" i="15" s="1"/>
  <c r="AK294" i="15" a="1"/>
  <c r="AK294" i="15"/>
  <c r="AJ294" i="15" a="1"/>
  <c r="AJ294" i="15"/>
  <c r="AI294" i="15" a="1"/>
  <c r="AI294" i="15" s="1"/>
  <c r="AH294" i="15"/>
  <c r="AF294" i="15"/>
  <c r="AE294" i="15"/>
  <c r="AD294" i="15"/>
  <c r="AC294" i="15"/>
  <c r="AB294" i="15"/>
  <c r="AA294" i="15"/>
  <c r="Z294" i="15"/>
  <c r="Y294" i="15"/>
  <c r="W294" i="15"/>
  <c r="V294" i="15"/>
  <c r="U294" i="15"/>
  <c r="T294" i="15"/>
  <c r="S294" i="15"/>
  <c r="R294" i="15"/>
  <c r="AV293" i="15" a="1"/>
  <c r="AV293" i="15"/>
  <c r="AU293" i="15" a="1"/>
  <c r="AU293" i="15"/>
  <c r="AT293" i="15" a="1"/>
  <c r="AT293" i="15" s="1"/>
  <c r="AS293" i="15" a="1"/>
  <c r="AS293" i="15"/>
  <c r="AR293" i="15" a="1"/>
  <c r="AR293" i="15" s="1"/>
  <c r="AQ293" i="15" a="1"/>
  <c r="AQ293" i="15" s="1"/>
  <c r="AP293" i="15" a="1"/>
  <c r="AP293" i="15" s="1"/>
  <c r="AO293" i="15" a="1"/>
  <c r="AO293" i="15"/>
  <c r="AM293" i="15" a="1"/>
  <c r="AM293" i="15" s="1"/>
  <c r="AL293" i="15" a="1"/>
  <c r="AL293" i="15" s="1"/>
  <c r="AK293" i="15" a="1"/>
  <c r="AK293" i="15" s="1"/>
  <c r="AJ293" i="15" a="1"/>
  <c r="AJ293" i="15"/>
  <c r="AI293" i="15" a="1"/>
  <c r="AI293" i="15" s="1"/>
  <c r="AH293" i="15"/>
  <c r="AF293" i="15"/>
  <c r="AE293" i="15"/>
  <c r="AD293" i="15"/>
  <c r="AC293" i="15"/>
  <c r="AB293" i="15"/>
  <c r="AA293" i="15"/>
  <c r="Z293" i="15"/>
  <c r="Y293" i="15"/>
  <c r="W293" i="15"/>
  <c r="V293" i="15"/>
  <c r="U293" i="15"/>
  <c r="T293" i="15"/>
  <c r="S293" i="15"/>
  <c r="R293" i="15"/>
  <c r="AV292" i="15" a="1"/>
  <c r="AV292" i="15" s="1"/>
  <c r="AU292" i="15" a="1"/>
  <c r="AU292" i="15"/>
  <c r="AT292" i="15" a="1"/>
  <c r="AT292" i="15"/>
  <c r="AS292" i="15" a="1"/>
  <c r="AS292" i="15" s="1"/>
  <c r="AR292" i="15" a="1"/>
  <c r="AR292" i="15" s="1"/>
  <c r="AQ292" i="15" a="1"/>
  <c r="AQ292" i="15"/>
  <c r="AP292" i="15" a="1"/>
  <c r="AP292" i="15"/>
  <c r="AO292" i="15" a="1"/>
  <c r="AO292" i="15" s="1"/>
  <c r="AM292" i="15" a="1"/>
  <c r="AM292" i="15" s="1"/>
  <c r="AL292" i="15" a="1"/>
  <c r="AL292" i="15"/>
  <c r="AK292" i="15" a="1"/>
  <c r="AK292" i="15"/>
  <c r="AJ292" i="15" a="1"/>
  <c r="AJ292" i="15" s="1"/>
  <c r="AI292" i="15" a="1"/>
  <c r="AI292" i="15" s="1"/>
  <c r="AH292" i="15"/>
  <c r="AF292" i="15"/>
  <c r="AE292" i="15"/>
  <c r="AD292" i="15"/>
  <c r="AC292" i="15"/>
  <c r="AB292" i="15"/>
  <c r="AA292" i="15"/>
  <c r="Z292" i="15"/>
  <c r="Y292" i="15"/>
  <c r="W292" i="15"/>
  <c r="V292" i="15"/>
  <c r="U292" i="15"/>
  <c r="T292" i="15"/>
  <c r="S292" i="15"/>
  <c r="R292" i="15"/>
  <c r="AV291" i="15" a="1"/>
  <c r="AV291" i="15"/>
  <c r="AU291" i="15" a="1"/>
  <c r="AU291" i="15" s="1"/>
  <c r="AT291" i="15" a="1"/>
  <c r="AT291" i="15"/>
  <c r="AS291" i="15" a="1"/>
  <c r="AS291" i="15"/>
  <c r="AR291" i="15" a="1"/>
  <c r="AR291" i="15" s="1"/>
  <c r="AQ291" i="15" a="1"/>
  <c r="AQ291" i="15" s="1"/>
  <c r="AP291" i="15" a="1"/>
  <c r="AP291" i="15"/>
  <c r="AO291" i="15" a="1"/>
  <c r="AO291" i="15" s="1"/>
  <c r="AM291" i="15" a="1"/>
  <c r="AM291" i="15" s="1"/>
  <c r="AL291" i="15" a="1"/>
  <c r="AL291" i="15" s="1"/>
  <c r="AK291" i="15" a="1"/>
  <c r="AK291" i="15"/>
  <c r="AJ291" i="15" a="1"/>
  <c r="AJ291" i="15" s="1"/>
  <c r="AI291" i="15" a="1"/>
  <c r="AI291" i="15" s="1"/>
  <c r="AH291" i="15"/>
  <c r="AF291" i="15"/>
  <c r="AE291" i="15"/>
  <c r="AD291" i="15"/>
  <c r="AC291" i="15"/>
  <c r="AB291" i="15"/>
  <c r="AA291" i="15"/>
  <c r="Z291" i="15"/>
  <c r="Y291" i="15"/>
  <c r="W291" i="15"/>
  <c r="V291" i="15"/>
  <c r="U291" i="15"/>
  <c r="T291" i="15"/>
  <c r="S291" i="15"/>
  <c r="R291" i="15"/>
  <c r="AV290" i="15" a="1"/>
  <c r="AV290" i="15"/>
  <c r="AU290" i="15" a="1"/>
  <c r="AU290" i="15"/>
  <c r="AT290" i="15" a="1"/>
  <c r="AT290" i="15" s="1"/>
  <c r="AS290" i="15" a="1"/>
  <c r="AS290" i="15"/>
  <c r="AR290" i="15" a="1"/>
  <c r="AR290" i="15"/>
  <c r="AQ290" i="15" a="1"/>
  <c r="AQ290" i="15"/>
  <c r="AP290" i="15" a="1"/>
  <c r="AP290" i="15" s="1"/>
  <c r="AO290" i="15" a="1"/>
  <c r="AO290" i="15" s="1"/>
  <c r="AM290" i="15" a="1"/>
  <c r="AM290" i="15"/>
  <c r="AL290" i="15" a="1"/>
  <c r="AL290" i="15"/>
  <c r="AK290" i="15" a="1"/>
  <c r="AK290" i="15" s="1"/>
  <c r="AJ290" i="15" a="1"/>
  <c r="AJ290" i="15" s="1"/>
  <c r="AI290" i="15" a="1"/>
  <c r="AI290" i="15"/>
  <c r="AH290" i="15"/>
  <c r="AF290" i="15"/>
  <c r="AE290" i="15"/>
  <c r="AD290" i="15"/>
  <c r="AC290" i="15"/>
  <c r="AB290" i="15"/>
  <c r="AA290" i="15"/>
  <c r="Z290" i="15"/>
  <c r="Y290" i="15"/>
  <c r="W290" i="15"/>
  <c r="V290" i="15"/>
  <c r="U290" i="15"/>
  <c r="T290" i="15"/>
  <c r="S290" i="15"/>
  <c r="R290" i="15"/>
  <c r="AV289" i="15" a="1"/>
  <c r="AV289" i="15" s="1"/>
  <c r="AU289" i="15" a="1"/>
  <c r="AU289" i="15" s="1"/>
  <c r="AT289" i="15" a="1"/>
  <c r="AT289" i="15" s="1"/>
  <c r="AS289" i="15" a="1"/>
  <c r="AS289" i="15" s="1"/>
  <c r="AR289" i="15" a="1"/>
  <c r="AR289" i="15"/>
  <c r="AQ289" i="15" a="1"/>
  <c r="AQ289" i="15" s="1"/>
  <c r="AP289" i="15" a="1"/>
  <c r="AP289" i="15" s="1"/>
  <c r="AO289" i="15" a="1"/>
  <c r="AO289" i="15" s="1"/>
  <c r="AM289" i="15" a="1"/>
  <c r="AM289" i="15"/>
  <c r="AL289" i="15" a="1"/>
  <c r="AL289" i="15" s="1"/>
  <c r="AK289" i="15" a="1"/>
  <c r="AK289" i="15" s="1"/>
  <c r="AJ289" i="15" a="1"/>
  <c r="AJ289" i="15" s="1"/>
  <c r="AI289" i="15" a="1"/>
  <c r="AI289" i="15"/>
  <c r="AH289" i="15"/>
  <c r="AF289" i="15"/>
  <c r="AE289" i="15"/>
  <c r="AD289" i="15"/>
  <c r="AC289" i="15"/>
  <c r="AB289" i="15"/>
  <c r="AA289" i="15"/>
  <c r="Z289" i="15"/>
  <c r="Y289" i="15"/>
  <c r="W289" i="15"/>
  <c r="V289" i="15"/>
  <c r="U289" i="15"/>
  <c r="T289" i="15"/>
  <c r="S289" i="15"/>
  <c r="R289" i="15"/>
  <c r="AV288" i="15" a="1"/>
  <c r="AV288" i="15" s="1"/>
  <c r="AU288" i="15" a="1"/>
  <c r="AU288" i="15"/>
  <c r="AT288" i="15" a="1"/>
  <c r="AT288" i="15"/>
  <c r="AS288" i="15" a="1"/>
  <c r="AS288" i="15"/>
  <c r="AR288" i="15" a="1"/>
  <c r="AR288" i="15" s="1"/>
  <c r="AQ288" i="15" a="1"/>
  <c r="AQ288" i="15"/>
  <c r="AP288" i="15" a="1"/>
  <c r="AP288" i="15"/>
  <c r="AO288" i="15" a="1"/>
  <c r="AO288" i="15"/>
  <c r="AM288" i="15" a="1"/>
  <c r="AM288" i="15" s="1"/>
  <c r="AL288" i="15" a="1"/>
  <c r="AL288" i="15"/>
  <c r="AK288" i="15" a="1"/>
  <c r="AK288" i="15"/>
  <c r="AJ288" i="15" a="1"/>
  <c r="AJ288" i="15"/>
  <c r="AI288" i="15" a="1"/>
  <c r="AI288" i="15" s="1"/>
  <c r="AH288" i="15"/>
  <c r="AF288" i="15"/>
  <c r="AE288" i="15"/>
  <c r="AD288" i="15"/>
  <c r="AC288" i="15"/>
  <c r="AB288" i="15"/>
  <c r="AA288" i="15"/>
  <c r="Z288" i="15"/>
  <c r="Y288" i="15"/>
  <c r="W288" i="15"/>
  <c r="V288" i="15"/>
  <c r="U288" i="15"/>
  <c r="T288" i="15"/>
  <c r="S288" i="15"/>
  <c r="R288" i="15"/>
  <c r="AV287" i="15" a="1"/>
  <c r="AV287" i="15" s="1"/>
  <c r="AU287" i="15" a="1"/>
  <c r="AU287" i="15" s="1"/>
  <c r="AT287" i="15" a="1"/>
  <c r="AT287" i="15" s="1"/>
  <c r="AS287" i="15" a="1"/>
  <c r="AS287" i="15"/>
  <c r="AR287" i="15" a="1"/>
  <c r="AR287" i="15" s="1"/>
  <c r="AQ287" i="15" a="1"/>
  <c r="AQ287" i="15" s="1"/>
  <c r="AP287" i="15" a="1"/>
  <c r="AP287" i="15" s="1"/>
  <c r="AO287" i="15" a="1"/>
  <c r="AO287" i="15"/>
  <c r="AM287" i="15" a="1"/>
  <c r="AM287" i="15" s="1"/>
  <c r="AL287" i="15" a="1"/>
  <c r="AL287" i="15" s="1"/>
  <c r="AK287" i="15" a="1"/>
  <c r="AK287" i="15" s="1"/>
  <c r="AJ287" i="15" a="1"/>
  <c r="AJ287" i="15"/>
  <c r="AI287" i="15" a="1"/>
  <c r="AI287" i="15" s="1"/>
  <c r="AH287" i="15"/>
  <c r="AF287" i="15"/>
  <c r="AE287" i="15"/>
  <c r="AD287" i="15"/>
  <c r="AC287" i="15"/>
  <c r="AB287" i="15"/>
  <c r="AA287" i="15"/>
  <c r="Z287" i="15"/>
  <c r="Y287" i="15"/>
  <c r="W287" i="15"/>
  <c r="V287" i="15"/>
  <c r="U287" i="15"/>
  <c r="T287" i="15"/>
  <c r="S287" i="15"/>
  <c r="R287" i="15"/>
  <c r="AV286" i="15" a="1"/>
  <c r="AV286" i="15"/>
  <c r="AU286" i="15" a="1"/>
  <c r="AU286" i="15"/>
  <c r="AT286" i="15" a="1"/>
  <c r="AT286" i="15"/>
  <c r="AS286" i="15" a="1"/>
  <c r="AS286" i="15" s="1"/>
  <c r="AR286" i="15" a="1"/>
  <c r="AR286" i="15"/>
  <c r="AQ286" i="15" a="1"/>
  <c r="AQ286" i="15"/>
  <c r="AP286" i="15" a="1"/>
  <c r="AP286" i="15"/>
  <c r="AO286" i="15" a="1"/>
  <c r="AO286" i="15" s="1"/>
  <c r="AM286" i="15" a="1"/>
  <c r="AM286" i="15"/>
  <c r="AL286" i="15" a="1"/>
  <c r="AL286" i="15"/>
  <c r="AK286" i="15" a="1"/>
  <c r="AK286" i="15"/>
  <c r="AJ286" i="15" a="1"/>
  <c r="AJ286" i="15" s="1"/>
  <c r="AI286" i="15" a="1"/>
  <c r="AI286" i="15"/>
  <c r="AH286" i="15"/>
  <c r="AF286" i="15"/>
  <c r="AE286" i="15"/>
  <c r="AD286" i="15"/>
  <c r="AC286" i="15"/>
  <c r="AB286" i="15"/>
  <c r="AA286" i="15"/>
  <c r="Z286" i="15"/>
  <c r="Y286" i="15"/>
  <c r="W286" i="15"/>
  <c r="V286" i="15"/>
  <c r="U286" i="15"/>
  <c r="T286" i="15"/>
  <c r="S286" i="15"/>
  <c r="R286" i="15"/>
  <c r="AV285" i="15" a="1"/>
  <c r="AV285" i="15" s="1"/>
  <c r="AU285" i="15" a="1"/>
  <c r="AU285" i="15" s="1"/>
  <c r="AT285" i="15" a="1"/>
  <c r="AT285" i="15"/>
  <c r="AS285" i="15" a="1"/>
  <c r="AS285" i="15" s="1"/>
  <c r="AR285" i="15" a="1"/>
  <c r="AR285" i="15" s="1"/>
  <c r="AQ285" i="15" a="1"/>
  <c r="AQ285" i="15" s="1"/>
  <c r="AP285" i="15" a="1"/>
  <c r="AP285" i="15"/>
  <c r="AO285" i="15" a="1"/>
  <c r="AO285" i="15" s="1"/>
  <c r="AM285" i="15" a="1"/>
  <c r="AM285" i="15" s="1"/>
  <c r="AL285" i="15" a="1"/>
  <c r="AL285" i="15" s="1"/>
  <c r="AK285" i="15" a="1"/>
  <c r="AK285" i="15"/>
  <c r="AJ285" i="15" a="1"/>
  <c r="AJ285" i="15" s="1"/>
  <c r="AI285" i="15" a="1"/>
  <c r="AI285" i="15" s="1"/>
  <c r="AH285" i="15"/>
  <c r="AF285" i="15"/>
  <c r="AE285" i="15"/>
  <c r="AD285" i="15"/>
  <c r="AC285" i="15"/>
  <c r="AB285" i="15"/>
  <c r="AA285" i="15"/>
  <c r="Z285" i="15"/>
  <c r="Y285" i="15"/>
  <c r="W285" i="15"/>
  <c r="V285" i="15"/>
  <c r="U285" i="15"/>
  <c r="T285" i="15"/>
  <c r="S285" i="15"/>
  <c r="R285" i="15"/>
  <c r="AV284" i="15" a="1"/>
  <c r="AV284" i="15"/>
  <c r="AU284" i="15" a="1"/>
  <c r="AU284" i="15"/>
  <c r="AT284" i="15" a="1"/>
  <c r="AT284" i="15" s="1"/>
  <c r="AS284" i="15" a="1"/>
  <c r="AS284" i="15"/>
  <c r="AR284" i="15" a="1"/>
  <c r="AR284" i="15"/>
  <c r="AQ284" i="15" a="1"/>
  <c r="AQ284" i="15"/>
  <c r="AP284" i="15" a="1"/>
  <c r="AP284" i="15" s="1"/>
  <c r="AO284" i="15" a="1"/>
  <c r="AO284" i="15"/>
  <c r="AM284" i="15" a="1"/>
  <c r="AM284" i="15"/>
  <c r="AL284" i="15" a="1"/>
  <c r="AL284" i="15"/>
  <c r="AK284" i="15" a="1"/>
  <c r="AK284" i="15" s="1"/>
  <c r="AJ284" i="15" a="1"/>
  <c r="AJ284" i="15"/>
  <c r="AI284" i="15" a="1"/>
  <c r="AI284" i="15"/>
  <c r="AH284" i="15"/>
  <c r="AF284" i="15"/>
  <c r="AE284" i="15"/>
  <c r="AD284" i="15"/>
  <c r="AC284" i="15"/>
  <c r="AB284" i="15"/>
  <c r="AA284" i="15"/>
  <c r="Z284" i="15"/>
  <c r="Y284" i="15"/>
  <c r="W284" i="15"/>
  <c r="V284" i="15"/>
  <c r="U284" i="15"/>
  <c r="T284" i="15"/>
  <c r="S284" i="15"/>
  <c r="R284" i="15"/>
  <c r="AV283" i="15" a="1"/>
  <c r="AV283" i="15" s="1"/>
  <c r="AU283" i="15" a="1"/>
  <c r="AU283" i="15"/>
  <c r="AT283" i="15" a="1"/>
  <c r="AT283" i="15" s="1"/>
  <c r="AS283" i="15" a="1"/>
  <c r="AS283" i="15" s="1"/>
  <c r="AR283" i="15" a="1"/>
  <c r="AR283" i="15" s="1"/>
  <c r="AQ283" i="15" a="1"/>
  <c r="AQ283" i="15"/>
  <c r="AP283" i="15" a="1"/>
  <c r="AP283" i="15" s="1"/>
  <c r="AO283" i="15" a="1"/>
  <c r="AO283" i="15" s="1"/>
  <c r="AM283" i="15" a="1"/>
  <c r="AM283" i="15" s="1"/>
  <c r="AL283" i="15" a="1"/>
  <c r="AL283" i="15"/>
  <c r="AK283" i="15" a="1"/>
  <c r="AK283" i="15" s="1"/>
  <c r="AJ283" i="15" a="1"/>
  <c r="AJ283" i="15" s="1"/>
  <c r="AI283" i="15" a="1"/>
  <c r="AI283" i="15" s="1"/>
  <c r="AH283" i="15"/>
  <c r="AF283" i="15"/>
  <c r="AE283" i="15"/>
  <c r="AD283" i="15"/>
  <c r="AC283" i="15"/>
  <c r="AB283" i="15"/>
  <c r="AA283" i="15"/>
  <c r="Z283" i="15"/>
  <c r="Y283" i="15"/>
  <c r="W283" i="15"/>
  <c r="V283" i="15"/>
  <c r="U283" i="15"/>
  <c r="T283" i="15"/>
  <c r="S283" i="15"/>
  <c r="R283" i="15"/>
  <c r="AV282" i="15" a="1"/>
  <c r="AV282" i="15"/>
  <c r="AU282" i="15" a="1"/>
  <c r="AU282" i="15" s="1"/>
  <c r="AT282" i="15" a="1"/>
  <c r="AT282" i="15"/>
  <c r="AS282" i="15" a="1"/>
  <c r="AS282" i="15"/>
  <c r="AR282" i="15" a="1"/>
  <c r="AR282" i="15"/>
  <c r="AQ282" i="15" a="1"/>
  <c r="AQ282" i="15" s="1"/>
  <c r="AP282" i="15" a="1"/>
  <c r="AP282" i="15"/>
  <c r="AO282" i="15" a="1"/>
  <c r="AO282" i="15"/>
  <c r="AM282" i="15" a="1"/>
  <c r="AM282" i="15"/>
  <c r="AL282" i="15" a="1"/>
  <c r="AL282" i="15" s="1"/>
  <c r="AK282" i="15" a="1"/>
  <c r="AK282" i="15"/>
  <c r="AJ282" i="15" a="1"/>
  <c r="AJ282" i="15"/>
  <c r="AI282" i="15" a="1"/>
  <c r="AI282" i="15"/>
  <c r="AH282" i="15"/>
  <c r="AF282" i="15"/>
  <c r="AE282" i="15"/>
  <c r="AD282" i="15"/>
  <c r="AC282" i="15"/>
  <c r="AB282" i="15"/>
  <c r="AA282" i="15"/>
  <c r="Z282" i="15"/>
  <c r="Y282" i="15"/>
  <c r="W282" i="15"/>
  <c r="V282" i="15"/>
  <c r="U282" i="15"/>
  <c r="T282" i="15"/>
  <c r="S282" i="15"/>
  <c r="R282" i="15"/>
  <c r="AV281" i="15" a="1"/>
  <c r="AV281" i="15"/>
  <c r="AU281" i="15" a="1"/>
  <c r="AU281" i="15" s="1"/>
  <c r="AT281" i="15" a="1"/>
  <c r="AT281" i="15" s="1"/>
  <c r="AS281" i="15" a="1"/>
  <c r="AS281" i="15" s="1"/>
  <c r="AR281" i="15" a="1"/>
  <c r="AR281" i="15"/>
  <c r="AQ281" i="15" a="1"/>
  <c r="AQ281" i="15" s="1"/>
  <c r="AP281" i="15" a="1"/>
  <c r="AP281" i="15" s="1"/>
  <c r="AO281" i="15" a="1"/>
  <c r="AO281" i="15" s="1"/>
  <c r="AM281" i="15" a="1"/>
  <c r="AM281" i="15"/>
  <c r="AL281" i="15" a="1"/>
  <c r="AL281" i="15" s="1"/>
  <c r="AK281" i="15" a="1"/>
  <c r="AK281" i="15" s="1"/>
  <c r="AJ281" i="15" a="1"/>
  <c r="AJ281" i="15" s="1"/>
  <c r="AI281" i="15" a="1"/>
  <c r="AI281" i="15"/>
  <c r="AH281" i="15"/>
  <c r="AF281" i="15"/>
  <c r="AE281" i="15"/>
  <c r="AD281" i="15"/>
  <c r="AC281" i="15"/>
  <c r="AB281" i="15"/>
  <c r="AA281" i="15"/>
  <c r="Z281" i="15"/>
  <c r="Y281" i="15"/>
  <c r="W281" i="15"/>
  <c r="V281" i="15"/>
  <c r="U281" i="15"/>
  <c r="T281" i="15"/>
  <c r="S281" i="15"/>
  <c r="R281" i="15"/>
  <c r="AV280" i="15" a="1"/>
  <c r="AV280" i="15" s="1"/>
  <c r="AU280" i="15" a="1"/>
  <c r="AU280" i="15"/>
  <c r="AT280" i="15" a="1"/>
  <c r="AT280" i="15"/>
  <c r="AS280" i="15" a="1"/>
  <c r="AS280" i="15"/>
  <c r="AR280" i="15" a="1"/>
  <c r="AR280" i="15" s="1"/>
  <c r="AQ280" i="15" a="1"/>
  <c r="AQ280" i="15"/>
  <c r="AP280" i="15" a="1"/>
  <c r="AP280" i="15"/>
  <c r="AO280" i="15" a="1"/>
  <c r="AO280" i="15"/>
  <c r="AM280" i="15" a="1"/>
  <c r="AM280" i="15" s="1"/>
  <c r="AL280" i="15" a="1"/>
  <c r="AL280" i="15"/>
  <c r="AK280" i="15" a="1"/>
  <c r="AK280" i="15"/>
  <c r="AJ280" i="15" a="1"/>
  <c r="AJ280" i="15"/>
  <c r="AI280" i="15" a="1"/>
  <c r="AI280" i="15" s="1"/>
  <c r="AH280" i="15"/>
  <c r="AF280" i="15"/>
  <c r="AE280" i="15"/>
  <c r="AD280" i="15"/>
  <c r="AC280" i="15"/>
  <c r="AB280" i="15"/>
  <c r="AA280" i="15"/>
  <c r="Z280" i="15"/>
  <c r="Y280" i="15"/>
  <c r="W280" i="15"/>
  <c r="V280" i="15"/>
  <c r="U280" i="15"/>
  <c r="T280" i="15"/>
  <c r="S280" i="15"/>
  <c r="R280" i="15"/>
  <c r="AV279" i="15" a="1"/>
  <c r="AV279" i="15" s="1"/>
  <c r="AU279" i="15" a="1"/>
  <c r="AU279" i="15" s="1"/>
  <c r="AT279" i="15" a="1"/>
  <c r="AT279" i="15" s="1"/>
  <c r="AS279" i="15" a="1"/>
  <c r="AS279" i="15"/>
  <c r="AR279" i="15" a="1"/>
  <c r="AR279" i="15" s="1"/>
  <c r="AQ279" i="15" a="1"/>
  <c r="AQ279" i="15" s="1"/>
  <c r="AP279" i="15" a="1"/>
  <c r="AP279" i="15" s="1"/>
  <c r="AO279" i="15" a="1"/>
  <c r="AO279" i="15"/>
  <c r="AM279" i="15" a="1"/>
  <c r="AM279" i="15" s="1"/>
  <c r="AL279" i="15" a="1"/>
  <c r="AL279" i="15" s="1"/>
  <c r="AK279" i="15" a="1"/>
  <c r="AK279" i="15" s="1"/>
  <c r="AJ279" i="15" a="1"/>
  <c r="AJ279" i="15"/>
  <c r="AI279" i="15" a="1"/>
  <c r="AI279" i="15" s="1"/>
  <c r="AH279" i="15"/>
  <c r="AF279" i="15"/>
  <c r="AE279" i="15"/>
  <c r="AD279" i="15"/>
  <c r="AC279" i="15"/>
  <c r="AB279" i="15"/>
  <c r="AA279" i="15"/>
  <c r="Z279" i="15"/>
  <c r="Y279" i="15"/>
  <c r="W279" i="15"/>
  <c r="V279" i="15"/>
  <c r="U279" i="15"/>
  <c r="T279" i="15"/>
  <c r="S279" i="15"/>
  <c r="R279" i="15"/>
  <c r="AV278" i="15" a="1"/>
  <c r="AV278" i="15"/>
  <c r="AU278" i="15" a="1"/>
  <c r="AU278" i="15"/>
  <c r="AT278" i="15" a="1"/>
  <c r="AT278" i="15"/>
  <c r="AS278" i="15" a="1"/>
  <c r="AS278" i="15" s="1"/>
  <c r="AR278" i="15" a="1"/>
  <c r="AR278" i="15"/>
  <c r="AQ278" i="15" a="1"/>
  <c r="AQ278" i="15"/>
  <c r="AP278" i="15" a="1"/>
  <c r="AP278" i="15"/>
  <c r="AO278" i="15" a="1"/>
  <c r="AO278" i="15" s="1"/>
  <c r="AM278" i="15" a="1"/>
  <c r="AM278" i="15"/>
  <c r="AL278" i="15" a="1"/>
  <c r="AL278" i="15"/>
  <c r="AK278" i="15" a="1"/>
  <c r="AK278" i="15"/>
  <c r="AJ278" i="15" a="1"/>
  <c r="AJ278" i="15" s="1"/>
  <c r="AI278" i="15" a="1"/>
  <c r="AI278" i="15"/>
  <c r="AH278" i="15"/>
  <c r="AF278" i="15"/>
  <c r="AE278" i="15"/>
  <c r="AD278" i="15"/>
  <c r="AC278" i="15"/>
  <c r="AB278" i="15"/>
  <c r="AA278" i="15"/>
  <c r="Z278" i="15"/>
  <c r="Y278" i="15"/>
  <c r="W278" i="15"/>
  <c r="V278" i="15"/>
  <c r="U278" i="15"/>
  <c r="T278" i="15"/>
  <c r="S278" i="15"/>
  <c r="R278" i="15"/>
  <c r="AV277" i="15" a="1"/>
  <c r="AV277" i="15" s="1"/>
  <c r="AU277" i="15" a="1"/>
  <c r="AU277" i="15" s="1"/>
  <c r="AT277" i="15" a="1"/>
  <c r="AT277" i="15"/>
  <c r="AS277" i="15" a="1"/>
  <c r="AS277" i="15" s="1"/>
  <c r="AR277" i="15" a="1"/>
  <c r="AR277" i="15" s="1"/>
  <c r="AQ277" i="15" a="1"/>
  <c r="AQ277" i="15" s="1"/>
  <c r="AP277" i="15" a="1"/>
  <c r="AP277" i="15"/>
  <c r="AO277" i="15" a="1"/>
  <c r="AO277" i="15" s="1"/>
  <c r="AM277" i="15" a="1"/>
  <c r="AM277" i="15" s="1"/>
  <c r="AL277" i="15" a="1"/>
  <c r="AL277" i="15" s="1"/>
  <c r="AK277" i="15" a="1"/>
  <c r="AK277" i="15"/>
  <c r="AJ277" i="15" a="1"/>
  <c r="AJ277" i="15" s="1"/>
  <c r="AI277" i="15" a="1"/>
  <c r="AI277" i="15" s="1"/>
  <c r="AH277" i="15"/>
  <c r="AF277" i="15"/>
  <c r="AE277" i="15"/>
  <c r="AD277" i="15"/>
  <c r="AC277" i="15"/>
  <c r="AB277" i="15"/>
  <c r="AA277" i="15"/>
  <c r="Z277" i="15"/>
  <c r="Y277" i="15"/>
  <c r="W277" i="15"/>
  <c r="V277" i="15"/>
  <c r="U277" i="15"/>
  <c r="T277" i="15"/>
  <c r="S277" i="15"/>
  <c r="R277" i="15"/>
  <c r="AV276" i="15" a="1"/>
  <c r="AV276" i="15"/>
  <c r="AU276" i="15" a="1"/>
  <c r="AU276" i="15"/>
  <c r="AT276" i="15" a="1"/>
  <c r="AT276" i="15" s="1"/>
  <c r="AS276" i="15" a="1"/>
  <c r="AS276" i="15"/>
  <c r="AR276" i="15" a="1"/>
  <c r="AR276" i="15"/>
  <c r="AQ276" i="15" a="1"/>
  <c r="AQ276" i="15"/>
  <c r="AP276" i="15" a="1"/>
  <c r="AP276" i="15" s="1"/>
  <c r="AO276" i="15" a="1"/>
  <c r="AO276" i="15"/>
  <c r="AM276" i="15" a="1"/>
  <c r="AM276" i="15"/>
  <c r="AL276" i="15" a="1"/>
  <c r="AL276" i="15"/>
  <c r="AK276" i="15" a="1"/>
  <c r="AK276" i="15" s="1"/>
  <c r="AJ276" i="15" a="1"/>
  <c r="AJ276" i="15"/>
  <c r="AI276" i="15" a="1"/>
  <c r="AI276" i="15"/>
  <c r="AH276" i="15"/>
  <c r="AF276" i="15"/>
  <c r="AE276" i="15"/>
  <c r="AD276" i="15"/>
  <c r="AC276" i="15"/>
  <c r="AB276" i="15"/>
  <c r="AA276" i="15"/>
  <c r="Z276" i="15"/>
  <c r="Y276" i="15"/>
  <c r="W276" i="15"/>
  <c r="V276" i="15"/>
  <c r="U276" i="15"/>
  <c r="T276" i="15"/>
  <c r="S276" i="15"/>
  <c r="R276" i="15"/>
  <c r="AV275" i="15" a="1"/>
  <c r="AV275" i="15" s="1"/>
  <c r="AU275" i="15" a="1"/>
  <c r="AU275" i="15"/>
  <c r="AT275" i="15" a="1"/>
  <c r="AT275" i="15" s="1"/>
  <c r="AS275" i="15" a="1"/>
  <c r="AS275" i="15" s="1"/>
  <c r="AR275" i="15" a="1"/>
  <c r="AR275" i="15" s="1"/>
  <c r="AQ275" i="15" a="1"/>
  <c r="AQ275" i="15"/>
  <c r="AP275" i="15" a="1"/>
  <c r="AP275" i="15" s="1"/>
  <c r="AO275" i="15" a="1"/>
  <c r="AO275" i="15" s="1"/>
  <c r="AM275" i="15" a="1"/>
  <c r="AM275" i="15" s="1"/>
  <c r="AL275" i="15" a="1"/>
  <c r="AL275" i="15"/>
  <c r="AK275" i="15" a="1"/>
  <c r="AK275" i="15" s="1"/>
  <c r="AJ275" i="15" a="1"/>
  <c r="AJ275" i="15" s="1"/>
  <c r="AI275" i="15" a="1"/>
  <c r="AI275" i="15" s="1"/>
  <c r="AH275" i="15"/>
  <c r="AF275" i="15"/>
  <c r="AE275" i="15"/>
  <c r="AD275" i="15"/>
  <c r="AC275" i="15"/>
  <c r="AB275" i="15"/>
  <c r="AA275" i="15"/>
  <c r="Z275" i="15"/>
  <c r="Y275" i="15"/>
  <c r="W275" i="15"/>
  <c r="V275" i="15"/>
  <c r="U275" i="15"/>
  <c r="T275" i="15"/>
  <c r="S275" i="15"/>
  <c r="R275" i="15"/>
  <c r="AV274" i="15" a="1"/>
  <c r="AV274" i="15"/>
  <c r="AU274" i="15" a="1"/>
  <c r="AU274" i="15" s="1"/>
  <c r="AT274" i="15" a="1"/>
  <c r="AT274" i="15"/>
  <c r="AS274" i="15" a="1"/>
  <c r="AS274" i="15"/>
  <c r="AR274" i="15" a="1"/>
  <c r="AR274" i="15"/>
  <c r="AQ274" i="15" a="1"/>
  <c r="AQ274" i="15" s="1"/>
  <c r="AP274" i="15" a="1"/>
  <c r="AP274" i="15"/>
  <c r="AO274" i="15" a="1"/>
  <c r="AO274" i="15"/>
  <c r="AM274" i="15" a="1"/>
  <c r="AM274" i="15"/>
  <c r="AL274" i="15" a="1"/>
  <c r="AL274" i="15" s="1"/>
  <c r="AK274" i="15" a="1"/>
  <c r="AK274" i="15"/>
  <c r="AJ274" i="15" a="1"/>
  <c r="AJ274" i="15"/>
  <c r="AI274" i="15" a="1"/>
  <c r="AI274" i="15"/>
  <c r="AH274" i="15"/>
  <c r="AF274" i="15"/>
  <c r="AE274" i="15"/>
  <c r="AD274" i="15"/>
  <c r="AC274" i="15"/>
  <c r="AB274" i="15"/>
  <c r="AA274" i="15"/>
  <c r="Z274" i="15"/>
  <c r="Y274" i="15"/>
  <c r="W274" i="15"/>
  <c r="V274" i="15"/>
  <c r="U274" i="15"/>
  <c r="T274" i="15"/>
  <c r="S274" i="15"/>
  <c r="R274" i="15"/>
  <c r="AV273" i="15" a="1"/>
  <c r="AV273" i="15"/>
  <c r="AU273" i="15" a="1"/>
  <c r="AU273" i="15" s="1"/>
  <c r="AT273" i="15" a="1"/>
  <c r="AT273" i="15" s="1"/>
  <c r="AS273" i="15" a="1"/>
  <c r="AS273" i="15" s="1"/>
  <c r="AR273" i="15" a="1"/>
  <c r="AR273" i="15"/>
  <c r="AQ273" i="15" a="1"/>
  <c r="AQ273" i="15" s="1"/>
  <c r="AP273" i="15" a="1"/>
  <c r="AP273" i="15" s="1"/>
  <c r="AO273" i="15" a="1"/>
  <c r="AO273" i="15" s="1"/>
  <c r="AM273" i="15" a="1"/>
  <c r="AM273" i="15"/>
  <c r="AL273" i="15" a="1"/>
  <c r="AL273" i="15" s="1"/>
  <c r="AK273" i="15" a="1"/>
  <c r="AK273" i="15" s="1"/>
  <c r="AJ273" i="15" a="1"/>
  <c r="AJ273" i="15" s="1"/>
  <c r="AI273" i="15" a="1"/>
  <c r="AI273" i="15"/>
  <c r="AH273" i="15"/>
  <c r="AF273" i="15"/>
  <c r="AE273" i="15"/>
  <c r="AD273" i="15"/>
  <c r="AC273" i="15"/>
  <c r="AB273" i="15"/>
  <c r="AA273" i="15"/>
  <c r="Z273" i="15"/>
  <c r="Y273" i="15"/>
  <c r="W273" i="15"/>
  <c r="V273" i="15"/>
  <c r="U273" i="15"/>
  <c r="T273" i="15"/>
  <c r="S273" i="15"/>
  <c r="R273" i="15"/>
  <c r="AV272" i="15" a="1"/>
  <c r="AV272" i="15" s="1"/>
  <c r="AU272" i="15" a="1"/>
  <c r="AU272" i="15"/>
  <c r="AT272" i="15" a="1"/>
  <c r="AT272" i="15"/>
  <c r="AS272" i="15" a="1"/>
  <c r="AS272" i="15"/>
  <c r="AR272" i="15" a="1"/>
  <c r="AR272" i="15" s="1"/>
  <c r="AQ272" i="15" a="1"/>
  <c r="AQ272" i="15"/>
  <c r="AP272" i="15" a="1"/>
  <c r="AP272" i="15"/>
  <c r="AO272" i="15" a="1"/>
  <c r="AO272" i="15"/>
  <c r="AM272" i="15" a="1"/>
  <c r="AM272" i="15" s="1"/>
  <c r="AL272" i="15" a="1"/>
  <c r="AL272" i="15"/>
  <c r="AK272" i="15" a="1"/>
  <c r="AK272" i="15"/>
  <c r="AJ272" i="15" a="1"/>
  <c r="AJ272" i="15"/>
  <c r="AI272" i="15" a="1"/>
  <c r="AI272" i="15" s="1"/>
  <c r="AH272" i="15"/>
  <c r="AF272" i="15"/>
  <c r="AE272" i="15"/>
  <c r="AD272" i="15"/>
  <c r="AC272" i="15"/>
  <c r="AB272" i="15"/>
  <c r="AA272" i="15"/>
  <c r="Z272" i="15"/>
  <c r="Y272" i="15"/>
  <c r="W272" i="15"/>
  <c r="V272" i="15"/>
  <c r="U272" i="15"/>
  <c r="T272" i="15"/>
  <c r="S272" i="15"/>
  <c r="R272" i="15"/>
  <c r="AV271" i="15" a="1"/>
  <c r="AV271" i="15" s="1"/>
  <c r="AU271" i="15" a="1"/>
  <c r="AU271" i="15" s="1"/>
  <c r="AT271" i="15" a="1"/>
  <c r="AT271" i="15" s="1"/>
  <c r="AS271" i="15" a="1"/>
  <c r="AS271" i="15"/>
  <c r="AR271" i="15" a="1"/>
  <c r="AR271" i="15" s="1"/>
  <c r="AQ271" i="15" a="1"/>
  <c r="AQ271" i="15" s="1"/>
  <c r="AP271" i="15" a="1"/>
  <c r="AP271" i="15" s="1"/>
  <c r="AO271" i="15" a="1"/>
  <c r="AO271" i="15"/>
  <c r="AM271" i="15" a="1"/>
  <c r="AM271" i="15" s="1"/>
  <c r="AL271" i="15" a="1"/>
  <c r="AL271" i="15" s="1"/>
  <c r="AK271" i="15" a="1"/>
  <c r="AK271" i="15" s="1"/>
  <c r="AJ271" i="15" a="1"/>
  <c r="AJ271" i="15"/>
  <c r="AI271" i="15" a="1"/>
  <c r="AI271" i="15" s="1"/>
  <c r="AH271" i="15"/>
  <c r="AF271" i="15"/>
  <c r="AE271" i="15"/>
  <c r="AD271" i="15"/>
  <c r="AC271" i="15"/>
  <c r="AB271" i="15"/>
  <c r="AA271" i="15"/>
  <c r="Z271" i="15"/>
  <c r="Y271" i="15"/>
  <c r="W271" i="15"/>
  <c r="V271" i="15"/>
  <c r="U271" i="15"/>
  <c r="T271" i="15"/>
  <c r="S271" i="15"/>
  <c r="R271" i="15"/>
  <c r="AV270" i="15" a="1"/>
  <c r="AV270" i="15"/>
  <c r="AU270" i="15" a="1"/>
  <c r="AU270" i="15"/>
  <c r="AT270" i="15" a="1"/>
  <c r="AT270" i="15"/>
  <c r="AS270" i="15" a="1"/>
  <c r="AS270" i="15" s="1"/>
  <c r="AR270" i="15" a="1"/>
  <c r="AR270" i="15"/>
  <c r="AQ270" i="15" a="1"/>
  <c r="AQ270" i="15"/>
  <c r="AP270" i="15" a="1"/>
  <c r="AP270" i="15"/>
  <c r="AO270" i="15" a="1"/>
  <c r="AO270" i="15" s="1"/>
  <c r="AM270" i="15" a="1"/>
  <c r="AM270" i="15"/>
  <c r="AL270" i="15" a="1"/>
  <c r="AL270" i="15"/>
  <c r="AK270" i="15" a="1"/>
  <c r="AK270" i="15"/>
  <c r="AJ270" i="15" a="1"/>
  <c r="AJ270" i="15" s="1"/>
  <c r="AI270" i="15" a="1"/>
  <c r="AI270" i="15"/>
  <c r="AH270" i="15"/>
  <c r="AF270" i="15"/>
  <c r="AE270" i="15"/>
  <c r="AD270" i="15"/>
  <c r="AC270" i="15"/>
  <c r="AB270" i="15"/>
  <c r="AA270" i="15"/>
  <c r="Z270" i="15"/>
  <c r="Y270" i="15"/>
  <c r="W270" i="15"/>
  <c r="V270" i="15"/>
  <c r="U270" i="15"/>
  <c r="T270" i="15"/>
  <c r="S270" i="15"/>
  <c r="R270" i="15"/>
  <c r="AV269" i="15" a="1"/>
  <c r="AV269" i="15" s="1"/>
  <c r="AU269" i="15" a="1"/>
  <c r="AU269" i="15" s="1"/>
  <c r="AT269" i="15" a="1"/>
  <c r="AT269" i="15"/>
  <c r="AS269" i="15" a="1"/>
  <c r="AS269" i="15" s="1"/>
  <c r="AR269" i="15" a="1"/>
  <c r="AR269" i="15" s="1"/>
  <c r="AQ269" i="15" a="1"/>
  <c r="AQ269" i="15" s="1"/>
  <c r="AP269" i="15" a="1"/>
  <c r="AP269" i="15"/>
  <c r="AO269" i="15" a="1"/>
  <c r="AO269" i="15" s="1"/>
  <c r="AM269" i="15" a="1"/>
  <c r="AM269" i="15" s="1"/>
  <c r="AL269" i="15" a="1"/>
  <c r="AL269" i="15" s="1"/>
  <c r="AK269" i="15" a="1"/>
  <c r="AK269" i="15"/>
  <c r="AJ269" i="15" a="1"/>
  <c r="AJ269" i="15" s="1"/>
  <c r="AI269" i="15" a="1"/>
  <c r="AI269" i="15" s="1"/>
  <c r="AH269" i="15"/>
  <c r="AF269" i="15"/>
  <c r="AE269" i="15"/>
  <c r="AD269" i="15"/>
  <c r="AC269" i="15"/>
  <c r="AB269" i="15"/>
  <c r="AA269" i="15"/>
  <c r="Z269" i="15"/>
  <c r="Y269" i="15"/>
  <c r="W269" i="15"/>
  <c r="V269" i="15"/>
  <c r="U269" i="15"/>
  <c r="T269" i="15"/>
  <c r="S269" i="15"/>
  <c r="R269" i="15"/>
  <c r="AV268" i="15" a="1"/>
  <c r="AV268" i="15"/>
  <c r="AU268" i="15" a="1"/>
  <c r="AU268" i="15"/>
  <c r="AT268" i="15" a="1"/>
  <c r="AT268" i="15" s="1"/>
  <c r="AS268" i="15" a="1"/>
  <c r="AS268" i="15"/>
  <c r="AR268" i="15" a="1"/>
  <c r="AR268" i="15"/>
  <c r="AQ268" i="15" a="1"/>
  <c r="AQ268" i="15"/>
  <c r="AP268" i="15" a="1"/>
  <c r="AP268" i="15" s="1"/>
  <c r="AO268" i="15" a="1"/>
  <c r="AO268" i="15"/>
  <c r="AM268" i="15" a="1"/>
  <c r="AM268" i="15"/>
  <c r="AL268" i="15" a="1"/>
  <c r="AL268" i="15"/>
  <c r="AK268" i="15" a="1"/>
  <c r="AK268" i="15" s="1"/>
  <c r="AJ268" i="15" a="1"/>
  <c r="AJ268" i="15"/>
  <c r="AI268" i="15" a="1"/>
  <c r="AI268" i="15"/>
  <c r="AH268" i="15"/>
  <c r="AF268" i="15"/>
  <c r="AE268" i="15"/>
  <c r="AD268" i="15"/>
  <c r="AC268" i="15"/>
  <c r="AB268" i="15"/>
  <c r="AA268" i="15"/>
  <c r="Z268" i="15"/>
  <c r="Y268" i="15"/>
  <c r="W268" i="15"/>
  <c r="V268" i="15"/>
  <c r="U268" i="15"/>
  <c r="T268" i="15"/>
  <c r="S268" i="15"/>
  <c r="R268" i="15"/>
  <c r="AV267" i="15" a="1"/>
  <c r="AV267" i="15" s="1"/>
  <c r="AU267" i="15" a="1"/>
  <c r="AU267" i="15"/>
  <c r="AT267" i="15" a="1"/>
  <c r="AT267" i="15" s="1"/>
  <c r="AS267" i="15" a="1"/>
  <c r="AS267" i="15" s="1"/>
  <c r="AR267" i="15" a="1"/>
  <c r="AR267" i="15" s="1"/>
  <c r="AQ267" i="15" a="1"/>
  <c r="AQ267" i="15"/>
  <c r="AP267" i="15" a="1"/>
  <c r="AP267" i="15" s="1"/>
  <c r="AO267" i="15" a="1"/>
  <c r="AO267" i="15" s="1"/>
  <c r="AM267" i="15" a="1"/>
  <c r="AM267" i="15" s="1"/>
  <c r="AL267" i="15" a="1"/>
  <c r="AL267" i="15"/>
  <c r="AK267" i="15" a="1"/>
  <c r="AK267" i="15" s="1"/>
  <c r="AJ267" i="15" a="1"/>
  <c r="AJ267" i="15" s="1"/>
  <c r="AI267" i="15" a="1"/>
  <c r="AI267" i="15" s="1"/>
  <c r="AH267" i="15"/>
  <c r="AF267" i="15"/>
  <c r="AE267" i="15"/>
  <c r="AD267" i="15"/>
  <c r="AC267" i="15"/>
  <c r="AB267" i="15"/>
  <c r="AA267" i="15"/>
  <c r="Z267" i="15"/>
  <c r="Y267" i="15"/>
  <c r="W267" i="15"/>
  <c r="V267" i="15"/>
  <c r="U267" i="15"/>
  <c r="T267" i="15"/>
  <c r="S267" i="15"/>
  <c r="R267" i="15"/>
  <c r="AV266" i="15" a="1"/>
  <c r="AV266" i="15"/>
  <c r="AU266" i="15" a="1"/>
  <c r="AU266" i="15" s="1"/>
  <c r="AT266" i="15" a="1"/>
  <c r="AT266" i="15"/>
  <c r="AS266" i="15" a="1"/>
  <c r="AS266" i="15"/>
  <c r="AR266" i="15" a="1"/>
  <c r="AR266" i="15"/>
  <c r="AQ266" i="15" a="1"/>
  <c r="AQ266" i="15" s="1"/>
  <c r="AP266" i="15" a="1"/>
  <c r="AP266" i="15"/>
  <c r="AO266" i="15" a="1"/>
  <c r="AO266" i="15"/>
  <c r="AM266" i="15" a="1"/>
  <c r="AM266" i="15"/>
  <c r="AL266" i="15" a="1"/>
  <c r="AL266" i="15" s="1"/>
  <c r="AK266" i="15" a="1"/>
  <c r="AK266" i="15"/>
  <c r="AJ266" i="15" a="1"/>
  <c r="AJ266" i="15"/>
  <c r="AI266" i="15" a="1"/>
  <c r="AI266" i="15"/>
  <c r="AH266" i="15"/>
  <c r="AF266" i="15"/>
  <c r="AE266" i="15"/>
  <c r="AD266" i="15"/>
  <c r="AC266" i="15"/>
  <c r="AB266" i="15"/>
  <c r="AA266" i="15"/>
  <c r="Z266" i="15"/>
  <c r="Y266" i="15"/>
  <c r="W266" i="15"/>
  <c r="V266" i="15"/>
  <c r="U266" i="15"/>
  <c r="T266" i="15"/>
  <c r="S266" i="15"/>
  <c r="R266" i="15"/>
  <c r="AV265" i="15" a="1"/>
  <c r="AV265" i="15"/>
  <c r="AU265" i="15" a="1"/>
  <c r="AU265" i="15" s="1"/>
  <c r="AT265" i="15" a="1"/>
  <c r="AT265" i="15" s="1"/>
  <c r="AS265" i="15" a="1"/>
  <c r="AS265" i="15" s="1"/>
  <c r="AR265" i="15" a="1"/>
  <c r="AR265" i="15"/>
  <c r="AQ265" i="15" a="1"/>
  <c r="AQ265" i="15" s="1"/>
  <c r="AP265" i="15" a="1"/>
  <c r="AP265" i="15" s="1"/>
  <c r="AO265" i="15" a="1"/>
  <c r="AO265" i="15" s="1"/>
  <c r="AM265" i="15" a="1"/>
  <c r="AM265" i="15"/>
  <c r="AL265" i="15" a="1"/>
  <c r="AL265" i="15" s="1"/>
  <c r="AK265" i="15" a="1"/>
  <c r="AK265" i="15" s="1"/>
  <c r="AJ265" i="15" a="1"/>
  <c r="AJ265" i="15" s="1"/>
  <c r="AI265" i="15" a="1"/>
  <c r="AI265" i="15"/>
  <c r="AH265" i="15"/>
  <c r="AF265" i="15"/>
  <c r="AE265" i="15"/>
  <c r="AD265" i="15"/>
  <c r="AC265" i="15"/>
  <c r="AB265" i="15"/>
  <c r="AA265" i="15"/>
  <c r="Z265" i="15"/>
  <c r="Y265" i="15"/>
  <c r="W265" i="15"/>
  <c r="V265" i="15"/>
  <c r="U265" i="15"/>
  <c r="T265" i="15"/>
  <c r="S265" i="15"/>
  <c r="R265" i="15"/>
  <c r="AV264" i="15" a="1"/>
  <c r="AV264" i="15" s="1"/>
  <c r="AU264" i="15" a="1"/>
  <c r="AU264" i="15"/>
  <c r="AT264" i="15" a="1"/>
  <c r="AT264" i="15"/>
  <c r="AS264" i="15" a="1"/>
  <c r="AS264" i="15"/>
  <c r="AR264" i="15" a="1"/>
  <c r="AR264" i="15" s="1"/>
  <c r="AQ264" i="15" a="1"/>
  <c r="AQ264" i="15"/>
  <c r="AP264" i="15" a="1"/>
  <c r="AP264" i="15"/>
  <c r="AO264" i="15" a="1"/>
  <c r="AO264" i="15"/>
  <c r="AM264" i="15" a="1"/>
  <c r="AM264" i="15" s="1"/>
  <c r="AL264" i="15" a="1"/>
  <c r="AL264" i="15"/>
  <c r="AK264" i="15" a="1"/>
  <c r="AK264" i="15"/>
  <c r="AJ264" i="15" a="1"/>
  <c r="AJ264" i="15"/>
  <c r="AI264" i="15" a="1"/>
  <c r="AI264" i="15" s="1"/>
  <c r="AH264" i="15"/>
  <c r="AF264" i="15"/>
  <c r="AE264" i="15"/>
  <c r="AD264" i="15"/>
  <c r="AC264" i="15"/>
  <c r="AB264" i="15"/>
  <c r="AA264" i="15"/>
  <c r="Z264" i="15"/>
  <c r="Y264" i="15"/>
  <c r="W264" i="15"/>
  <c r="V264" i="15"/>
  <c r="U264" i="15"/>
  <c r="T264" i="15"/>
  <c r="S264" i="15"/>
  <c r="R264" i="15"/>
  <c r="AV263" i="15" a="1"/>
  <c r="AV263" i="15"/>
  <c r="AU263" i="15" a="1"/>
  <c r="AU263" i="15" s="1"/>
  <c r="AT263" i="15" a="1"/>
  <c r="AT263" i="15" s="1"/>
  <c r="AS263" i="15" a="1"/>
  <c r="AS263" i="15"/>
  <c r="AR263" i="15" a="1"/>
  <c r="AR263" i="15" s="1"/>
  <c r="AQ263" i="15" a="1"/>
  <c r="AQ263" i="15" s="1"/>
  <c r="AP263" i="15" a="1"/>
  <c r="AP263" i="15" s="1"/>
  <c r="AO263" i="15" a="1"/>
  <c r="AO263" i="15"/>
  <c r="AM263" i="15" a="1"/>
  <c r="AM263" i="15" s="1"/>
  <c r="AL263" i="15" a="1"/>
  <c r="AL263" i="15" s="1"/>
  <c r="AK263" i="15" a="1"/>
  <c r="AK263" i="15" s="1"/>
  <c r="AJ263" i="15" a="1"/>
  <c r="AJ263" i="15"/>
  <c r="AI263" i="15" a="1"/>
  <c r="AI263" i="15" s="1"/>
  <c r="AH263" i="15"/>
  <c r="AF263" i="15"/>
  <c r="AE263" i="15"/>
  <c r="AD263" i="15"/>
  <c r="AC263" i="15"/>
  <c r="AB263" i="15"/>
  <c r="AA263" i="15"/>
  <c r="Z263" i="15"/>
  <c r="Y263" i="15"/>
  <c r="W263" i="15"/>
  <c r="V263" i="15"/>
  <c r="U263" i="15"/>
  <c r="T263" i="15"/>
  <c r="S263" i="15"/>
  <c r="R263" i="15"/>
  <c r="AV262" i="15" a="1"/>
  <c r="AV262" i="15"/>
  <c r="AU262" i="15" a="1"/>
  <c r="AU262" i="15"/>
  <c r="AT262" i="15" a="1"/>
  <c r="AT262" i="15"/>
  <c r="AS262" i="15" a="1"/>
  <c r="AS262" i="15" s="1"/>
  <c r="AR262" i="15" a="1"/>
  <c r="AR262" i="15"/>
  <c r="AQ262" i="15" a="1"/>
  <c r="AQ262" i="15"/>
  <c r="AP262" i="15" a="1"/>
  <c r="AP262" i="15"/>
  <c r="AO262" i="15" a="1"/>
  <c r="AO262" i="15" s="1"/>
  <c r="AM262" i="15" a="1"/>
  <c r="AM262" i="15"/>
  <c r="AL262" i="15" a="1"/>
  <c r="AL262" i="15"/>
  <c r="AK262" i="15" a="1"/>
  <c r="AK262" i="15"/>
  <c r="AJ262" i="15" a="1"/>
  <c r="AJ262" i="15" s="1"/>
  <c r="AI262" i="15" a="1"/>
  <c r="AI262" i="15"/>
  <c r="AH262" i="15"/>
  <c r="AF262" i="15"/>
  <c r="AE262" i="15"/>
  <c r="AD262" i="15"/>
  <c r="AC262" i="15"/>
  <c r="AB262" i="15"/>
  <c r="AA262" i="15"/>
  <c r="Z262" i="15"/>
  <c r="Y262" i="15"/>
  <c r="W262" i="15"/>
  <c r="V262" i="15"/>
  <c r="U262" i="15"/>
  <c r="T262" i="15"/>
  <c r="S262" i="15"/>
  <c r="R262" i="15"/>
  <c r="AV261" i="15" a="1"/>
  <c r="AV261" i="15" s="1"/>
  <c r="AU261" i="15" a="1"/>
  <c r="AU261" i="15" s="1"/>
  <c r="AT261" i="15" a="1"/>
  <c r="AT261" i="15"/>
  <c r="AS261" i="15" a="1"/>
  <c r="AS261" i="15" s="1"/>
  <c r="AR261" i="15" a="1"/>
  <c r="AR261" i="15" s="1"/>
  <c r="AQ261" i="15" a="1"/>
  <c r="AQ261" i="15" s="1"/>
  <c r="AP261" i="15" a="1"/>
  <c r="AP261" i="15"/>
  <c r="AO261" i="15" a="1"/>
  <c r="AO261" i="15" s="1"/>
  <c r="AM261" i="15" a="1"/>
  <c r="AM261" i="15" s="1"/>
  <c r="AL261" i="15" a="1"/>
  <c r="AL261" i="15" s="1"/>
  <c r="AK261" i="15" a="1"/>
  <c r="AK261" i="15"/>
  <c r="AJ261" i="15" a="1"/>
  <c r="AJ261" i="15" s="1"/>
  <c r="AI261" i="15" a="1"/>
  <c r="AI261" i="15" s="1"/>
  <c r="AH261" i="15"/>
  <c r="AF261" i="15"/>
  <c r="AE261" i="15"/>
  <c r="AD261" i="15"/>
  <c r="AC261" i="15"/>
  <c r="AB261" i="15"/>
  <c r="AA261" i="15"/>
  <c r="Z261" i="15"/>
  <c r="Y261" i="15"/>
  <c r="W261" i="15"/>
  <c r="V261" i="15"/>
  <c r="U261" i="15"/>
  <c r="T261" i="15"/>
  <c r="S261" i="15"/>
  <c r="R261" i="15"/>
  <c r="AV260" i="15" a="1"/>
  <c r="AV260" i="15"/>
  <c r="AU260" i="15" a="1"/>
  <c r="AU260" i="15"/>
  <c r="AT260" i="15" a="1"/>
  <c r="AT260" i="15" s="1"/>
  <c r="AS260" i="15" a="1"/>
  <c r="AS260" i="15"/>
  <c r="AR260" i="15" a="1"/>
  <c r="AR260" i="15"/>
  <c r="AQ260" i="15" a="1"/>
  <c r="AQ260" i="15"/>
  <c r="AP260" i="15" a="1"/>
  <c r="AP260" i="15" s="1"/>
  <c r="AO260" i="15" a="1"/>
  <c r="AO260" i="15"/>
  <c r="AM260" i="15" a="1"/>
  <c r="AM260" i="15"/>
  <c r="AL260" i="15" a="1"/>
  <c r="AL260" i="15"/>
  <c r="AK260" i="15" a="1"/>
  <c r="AK260" i="15" s="1"/>
  <c r="AJ260" i="15" a="1"/>
  <c r="AJ260" i="15"/>
  <c r="AI260" i="15" a="1"/>
  <c r="AI260" i="15"/>
  <c r="AH260" i="15"/>
  <c r="AF260" i="15"/>
  <c r="AE260" i="15"/>
  <c r="AD260" i="15"/>
  <c r="AC260" i="15"/>
  <c r="AB260" i="15"/>
  <c r="AA260" i="15"/>
  <c r="Z260" i="15"/>
  <c r="Y260" i="15"/>
  <c r="W260" i="15"/>
  <c r="V260" i="15"/>
  <c r="U260" i="15"/>
  <c r="T260" i="15"/>
  <c r="S260" i="15"/>
  <c r="R260" i="15"/>
  <c r="AV259" i="15" a="1"/>
  <c r="AV259" i="15" s="1"/>
  <c r="AU259" i="15" a="1"/>
  <c r="AU259" i="15"/>
  <c r="AT259" i="15" a="1"/>
  <c r="AT259" i="15" s="1"/>
  <c r="AS259" i="15" a="1"/>
  <c r="AS259" i="15" s="1"/>
  <c r="AR259" i="15" a="1"/>
  <c r="AR259" i="15" s="1"/>
  <c r="AQ259" i="15" a="1"/>
  <c r="AQ259" i="15"/>
  <c r="AP259" i="15" a="1"/>
  <c r="AP259" i="15" s="1"/>
  <c r="AO259" i="15" a="1"/>
  <c r="AO259" i="15" s="1"/>
  <c r="AM259" i="15" a="1"/>
  <c r="AM259" i="15" s="1"/>
  <c r="AL259" i="15" a="1"/>
  <c r="AL259" i="15"/>
  <c r="AK259" i="15" a="1"/>
  <c r="AK259" i="15" s="1"/>
  <c r="AJ259" i="15" a="1"/>
  <c r="AJ259" i="15" s="1"/>
  <c r="AI259" i="15" a="1"/>
  <c r="AI259" i="15" s="1"/>
  <c r="AH259" i="15"/>
  <c r="AF259" i="15"/>
  <c r="AE259" i="15"/>
  <c r="AD259" i="15"/>
  <c r="AC259" i="15"/>
  <c r="AB259" i="15"/>
  <c r="AA259" i="15"/>
  <c r="Z259" i="15"/>
  <c r="Y259" i="15"/>
  <c r="W259" i="15"/>
  <c r="V259" i="15"/>
  <c r="U259" i="15"/>
  <c r="T259" i="15"/>
  <c r="S259" i="15"/>
  <c r="R259" i="15"/>
  <c r="AV258" i="15" a="1"/>
  <c r="AV258" i="15"/>
  <c r="AU258" i="15" a="1"/>
  <c r="AU258" i="15" s="1"/>
  <c r="AT258" i="15" a="1"/>
  <c r="AT258" i="15"/>
  <c r="AS258" i="15" a="1"/>
  <c r="AS258" i="15"/>
  <c r="AR258" i="15" a="1"/>
  <c r="AR258" i="15"/>
  <c r="AQ258" i="15" a="1"/>
  <c r="AQ258" i="15" s="1"/>
  <c r="AP258" i="15" a="1"/>
  <c r="AP258" i="15"/>
  <c r="AO258" i="15" a="1"/>
  <c r="AO258" i="15"/>
  <c r="AM258" i="15" a="1"/>
  <c r="AM258" i="15"/>
  <c r="AL258" i="15" a="1"/>
  <c r="AL258" i="15" s="1"/>
  <c r="AK258" i="15" a="1"/>
  <c r="AK258" i="15"/>
  <c r="AJ258" i="15" a="1"/>
  <c r="AJ258" i="15"/>
  <c r="AI258" i="15" a="1"/>
  <c r="AI258" i="15"/>
  <c r="AH258" i="15"/>
  <c r="AF258" i="15"/>
  <c r="AE258" i="15"/>
  <c r="AD258" i="15"/>
  <c r="AC258" i="15"/>
  <c r="AB258" i="15"/>
  <c r="AA258" i="15"/>
  <c r="Z258" i="15"/>
  <c r="Y258" i="15"/>
  <c r="W258" i="15"/>
  <c r="V258" i="15"/>
  <c r="U258" i="15"/>
  <c r="T258" i="15"/>
  <c r="S258" i="15"/>
  <c r="R258" i="15"/>
  <c r="AV257" i="15" a="1"/>
  <c r="AV257" i="15"/>
  <c r="AU257" i="15" a="1"/>
  <c r="AU257" i="15" s="1"/>
  <c r="AT257" i="15" a="1"/>
  <c r="AT257" i="15" s="1"/>
  <c r="AS257" i="15" a="1"/>
  <c r="AS257" i="15" s="1"/>
  <c r="AR257" i="15" a="1"/>
  <c r="AR257" i="15"/>
  <c r="AQ257" i="15" a="1"/>
  <c r="AQ257" i="15" s="1"/>
  <c r="AP257" i="15" a="1"/>
  <c r="AP257" i="15" s="1"/>
  <c r="AO257" i="15" a="1"/>
  <c r="AO257" i="15" s="1"/>
  <c r="AM257" i="15" a="1"/>
  <c r="AM257" i="15"/>
  <c r="AL257" i="15" a="1"/>
  <c r="AL257" i="15" s="1"/>
  <c r="AK257" i="15" a="1"/>
  <c r="AK257" i="15" s="1"/>
  <c r="AJ257" i="15" a="1"/>
  <c r="AJ257" i="15" s="1"/>
  <c r="AI257" i="15" a="1"/>
  <c r="AI257" i="15"/>
  <c r="AH257" i="15"/>
  <c r="AF257" i="15"/>
  <c r="AE257" i="15"/>
  <c r="AD257" i="15"/>
  <c r="AC257" i="15"/>
  <c r="AB257" i="15"/>
  <c r="AA257" i="15"/>
  <c r="Z257" i="15"/>
  <c r="Y257" i="15"/>
  <c r="W257" i="15"/>
  <c r="V257" i="15"/>
  <c r="U257" i="15"/>
  <c r="T257" i="15"/>
  <c r="S257" i="15"/>
  <c r="R257" i="15"/>
  <c r="AV256" i="15" a="1"/>
  <c r="AV256" i="15" s="1"/>
  <c r="AU256" i="15" a="1"/>
  <c r="AU256" i="15"/>
  <c r="AT256" i="15" a="1"/>
  <c r="AT256" i="15"/>
  <c r="AS256" i="15" a="1"/>
  <c r="AS256" i="15"/>
  <c r="AR256" i="15" a="1"/>
  <c r="AR256" i="15" s="1"/>
  <c r="AQ256" i="15" a="1"/>
  <c r="AQ256" i="15"/>
  <c r="AP256" i="15" a="1"/>
  <c r="AP256" i="15"/>
  <c r="AO256" i="15" a="1"/>
  <c r="AO256" i="15"/>
  <c r="AM256" i="15" a="1"/>
  <c r="AM256" i="15" s="1"/>
  <c r="AL256" i="15" a="1"/>
  <c r="AL256" i="15"/>
  <c r="AK256" i="15" a="1"/>
  <c r="AK256" i="15"/>
  <c r="AJ256" i="15" a="1"/>
  <c r="AJ256" i="15"/>
  <c r="AI256" i="15" a="1"/>
  <c r="AI256" i="15" s="1"/>
  <c r="AH256" i="15"/>
  <c r="AF256" i="15"/>
  <c r="AE256" i="15"/>
  <c r="AD256" i="15"/>
  <c r="AC256" i="15"/>
  <c r="AB256" i="15"/>
  <c r="AA256" i="15"/>
  <c r="Z256" i="15"/>
  <c r="Y256" i="15"/>
  <c r="W256" i="15"/>
  <c r="V256" i="15"/>
  <c r="U256" i="15"/>
  <c r="T256" i="15"/>
  <c r="S256" i="15"/>
  <c r="R256" i="15"/>
  <c r="AV255" i="15" a="1"/>
  <c r="AV255" i="15" s="1"/>
  <c r="AU255" i="15" a="1"/>
  <c r="AU255" i="15" s="1"/>
  <c r="AT255" i="15" a="1"/>
  <c r="AT255" i="15" s="1"/>
  <c r="AS255" i="15" a="1"/>
  <c r="AS255" i="15"/>
  <c r="AR255" i="15" a="1"/>
  <c r="AR255" i="15" s="1"/>
  <c r="AQ255" i="15" a="1"/>
  <c r="AQ255" i="15" s="1"/>
  <c r="AP255" i="15" a="1"/>
  <c r="AP255" i="15" s="1"/>
  <c r="AO255" i="15" a="1"/>
  <c r="AO255" i="15"/>
  <c r="AM255" i="15" a="1"/>
  <c r="AM255" i="15" s="1"/>
  <c r="AL255" i="15" a="1"/>
  <c r="AL255" i="15" s="1"/>
  <c r="AK255" i="15" a="1"/>
  <c r="AK255" i="15" s="1"/>
  <c r="AJ255" i="15" a="1"/>
  <c r="AJ255" i="15"/>
  <c r="AI255" i="15" a="1"/>
  <c r="AI255" i="15" s="1"/>
  <c r="AH255" i="15"/>
  <c r="AF255" i="15"/>
  <c r="AE255" i="15"/>
  <c r="AD255" i="15"/>
  <c r="AC255" i="15"/>
  <c r="AB255" i="15"/>
  <c r="AA255" i="15"/>
  <c r="Z255" i="15"/>
  <c r="Y255" i="15"/>
  <c r="W255" i="15"/>
  <c r="V255" i="15"/>
  <c r="U255" i="15"/>
  <c r="T255" i="15"/>
  <c r="S255" i="15"/>
  <c r="R255" i="15"/>
  <c r="AV254" i="15" a="1"/>
  <c r="AV254" i="15"/>
  <c r="AU254" i="15" a="1"/>
  <c r="AU254" i="15"/>
  <c r="AT254" i="15" a="1"/>
  <c r="AT254" i="15"/>
  <c r="AS254" i="15" a="1"/>
  <c r="AS254" i="15" s="1"/>
  <c r="AR254" i="15" a="1"/>
  <c r="AR254" i="15"/>
  <c r="AQ254" i="15" a="1"/>
  <c r="AQ254" i="15"/>
  <c r="AP254" i="15" a="1"/>
  <c r="AP254" i="15"/>
  <c r="AO254" i="15" a="1"/>
  <c r="AO254" i="15" s="1"/>
  <c r="AM254" i="15" a="1"/>
  <c r="AM254" i="15"/>
  <c r="AL254" i="15" a="1"/>
  <c r="AL254" i="15"/>
  <c r="AK254" i="15" a="1"/>
  <c r="AK254" i="15"/>
  <c r="AJ254" i="15" a="1"/>
  <c r="AJ254" i="15" s="1"/>
  <c r="AI254" i="15" a="1"/>
  <c r="AI254" i="15"/>
  <c r="AH254" i="15"/>
  <c r="AF254" i="15"/>
  <c r="AE254" i="15"/>
  <c r="AD254" i="15"/>
  <c r="AC254" i="15"/>
  <c r="AB254" i="15"/>
  <c r="AA254" i="15"/>
  <c r="Z254" i="15"/>
  <c r="Y254" i="15"/>
  <c r="W254" i="15"/>
  <c r="V254" i="15"/>
  <c r="U254" i="15"/>
  <c r="T254" i="15"/>
  <c r="S254" i="15"/>
  <c r="R254" i="15"/>
  <c r="AV253" i="15" a="1"/>
  <c r="AV253" i="15" s="1"/>
  <c r="AU253" i="15" a="1"/>
  <c r="AU253" i="15" s="1"/>
  <c r="AT253" i="15" a="1"/>
  <c r="AT253" i="15"/>
  <c r="AS253" i="15" a="1"/>
  <c r="AS253" i="15" s="1"/>
  <c r="AR253" i="15" a="1"/>
  <c r="AR253" i="15" s="1"/>
  <c r="AQ253" i="15" a="1"/>
  <c r="AQ253" i="15" s="1"/>
  <c r="AP253" i="15" a="1"/>
  <c r="AP253" i="15"/>
  <c r="AO253" i="15" a="1"/>
  <c r="AO253" i="15" s="1"/>
  <c r="AM253" i="15" a="1"/>
  <c r="AM253" i="15" s="1"/>
  <c r="AL253" i="15" a="1"/>
  <c r="AL253" i="15" s="1"/>
  <c r="AK253" i="15" a="1"/>
  <c r="AK253" i="15"/>
  <c r="AJ253" i="15" a="1"/>
  <c r="AJ253" i="15" s="1"/>
  <c r="AI253" i="15" a="1"/>
  <c r="AI253" i="15" s="1"/>
  <c r="AH253" i="15"/>
  <c r="AF253" i="15"/>
  <c r="AE253" i="15"/>
  <c r="AD253" i="15"/>
  <c r="AC253" i="15"/>
  <c r="AB253" i="15"/>
  <c r="AA253" i="15"/>
  <c r="Z253" i="15"/>
  <c r="Y253" i="15"/>
  <c r="W253" i="15"/>
  <c r="V253" i="15"/>
  <c r="U253" i="15"/>
  <c r="T253" i="15"/>
  <c r="S253" i="15"/>
  <c r="R253" i="15"/>
  <c r="AV252" i="15" a="1"/>
  <c r="AV252" i="15"/>
  <c r="AU252" i="15" a="1"/>
  <c r="AU252" i="15"/>
  <c r="AT252" i="15" a="1"/>
  <c r="AT252" i="15" s="1"/>
  <c r="AS252" i="15" a="1"/>
  <c r="AS252" i="15"/>
  <c r="AR252" i="15" a="1"/>
  <c r="AR252" i="15"/>
  <c r="AQ252" i="15" a="1"/>
  <c r="AQ252" i="15"/>
  <c r="AP252" i="15" a="1"/>
  <c r="AP252" i="15" s="1"/>
  <c r="AO252" i="15" a="1"/>
  <c r="AO252" i="15"/>
  <c r="AM252" i="15" a="1"/>
  <c r="AM252" i="15"/>
  <c r="AL252" i="15" a="1"/>
  <c r="AL252" i="15"/>
  <c r="AK252" i="15" a="1"/>
  <c r="AK252" i="15" s="1"/>
  <c r="AJ252" i="15" a="1"/>
  <c r="AJ252" i="15"/>
  <c r="AI252" i="15" a="1"/>
  <c r="AI252" i="15"/>
  <c r="AH252" i="15"/>
  <c r="AF252" i="15"/>
  <c r="AE252" i="15"/>
  <c r="AD252" i="15"/>
  <c r="AC252" i="15"/>
  <c r="AB252" i="15"/>
  <c r="AA252" i="15"/>
  <c r="Z252" i="15"/>
  <c r="Y252" i="15"/>
  <c r="W252" i="15"/>
  <c r="V252" i="15"/>
  <c r="U252" i="15"/>
  <c r="T252" i="15"/>
  <c r="S252" i="15"/>
  <c r="R252" i="15"/>
  <c r="AV251" i="15" a="1"/>
  <c r="AV251" i="15" s="1"/>
  <c r="AU251" i="15" a="1"/>
  <c r="AU251" i="15"/>
  <c r="AT251" i="15" a="1"/>
  <c r="AT251" i="15" s="1"/>
  <c r="AS251" i="15" a="1"/>
  <c r="AS251" i="15" s="1"/>
  <c r="AR251" i="15" a="1"/>
  <c r="AR251" i="15" s="1"/>
  <c r="AQ251" i="15" a="1"/>
  <c r="AQ251" i="15"/>
  <c r="AP251" i="15" a="1"/>
  <c r="AP251" i="15" s="1"/>
  <c r="AO251" i="15" a="1"/>
  <c r="AO251" i="15" s="1"/>
  <c r="AM251" i="15" a="1"/>
  <c r="AM251" i="15" s="1"/>
  <c r="AL251" i="15" a="1"/>
  <c r="AL251" i="15"/>
  <c r="AK251" i="15" a="1"/>
  <c r="AK251" i="15" s="1"/>
  <c r="AJ251" i="15" a="1"/>
  <c r="AJ251" i="15" s="1"/>
  <c r="AI251" i="15" a="1"/>
  <c r="AI251" i="15" s="1"/>
  <c r="AH251" i="15"/>
  <c r="AF251" i="15"/>
  <c r="AE251" i="15"/>
  <c r="AD251" i="15"/>
  <c r="AC251" i="15"/>
  <c r="AB251" i="15"/>
  <c r="AA251" i="15"/>
  <c r="Z251" i="15"/>
  <c r="Y251" i="15"/>
  <c r="W251" i="15"/>
  <c r="V251" i="15"/>
  <c r="U251" i="15"/>
  <c r="T251" i="15"/>
  <c r="S251" i="15"/>
  <c r="R251" i="15"/>
  <c r="AV250" i="15" a="1"/>
  <c r="AV250" i="15"/>
  <c r="AU250" i="15" a="1"/>
  <c r="AU250" i="15" s="1"/>
  <c r="AT250" i="15" a="1"/>
  <c r="AT250" i="15"/>
  <c r="AS250" i="15" a="1"/>
  <c r="AS250" i="15"/>
  <c r="AR250" i="15" a="1"/>
  <c r="AR250" i="15"/>
  <c r="AQ250" i="15" a="1"/>
  <c r="AQ250" i="15" s="1"/>
  <c r="AP250" i="15" a="1"/>
  <c r="AP250" i="15"/>
  <c r="AO250" i="15" a="1"/>
  <c r="AO250" i="15"/>
  <c r="AM250" i="15" a="1"/>
  <c r="AM250" i="15"/>
  <c r="AL250" i="15" a="1"/>
  <c r="AL250" i="15" s="1"/>
  <c r="AK250" i="15" a="1"/>
  <c r="AK250" i="15"/>
  <c r="AJ250" i="15" a="1"/>
  <c r="AJ250" i="15"/>
  <c r="AI250" i="15" a="1"/>
  <c r="AI250" i="15"/>
  <c r="AH250" i="15"/>
  <c r="AF250" i="15"/>
  <c r="AE250" i="15"/>
  <c r="AD250" i="15"/>
  <c r="AC250" i="15"/>
  <c r="AB250" i="15"/>
  <c r="AA250" i="15"/>
  <c r="Z250" i="15"/>
  <c r="Y250" i="15"/>
  <c r="W250" i="15"/>
  <c r="V250" i="15"/>
  <c r="U250" i="15"/>
  <c r="T250" i="15"/>
  <c r="S250" i="15"/>
  <c r="R250" i="15"/>
  <c r="AV249" i="15" a="1"/>
  <c r="AV249" i="15"/>
  <c r="AU249" i="15" a="1"/>
  <c r="AU249" i="15" s="1"/>
  <c r="AT249" i="15" a="1"/>
  <c r="AT249" i="15" s="1"/>
  <c r="AS249" i="15" a="1"/>
  <c r="AS249" i="15" s="1"/>
  <c r="AR249" i="15" a="1"/>
  <c r="AR249" i="15"/>
  <c r="AQ249" i="15" a="1"/>
  <c r="AQ249" i="15" s="1"/>
  <c r="AP249" i="15" a="1"/>
  <c r="AP249" i="15" s="1"/>
  <c r="AO249" i="15" a="1"/>
  <c r="AO249" i="15" s="1"/>
  <c r="AM249" i="15" a="1"/>
  <c r="AM249" i="15"/>
  <c r="AL249" i="15" a="1"/>
  <c r="AL249" i="15" s="1"/>
  <c r="AK249" i="15" a="1"/>
  <c r="AK249" i="15" s="1"/>
  <c r="AJ249" i="15" a="1"/>
  <c r="AJ249" i="15" s="1"/>
  <c r="AI249" i="15" a="1"/>
  <c r="AI249" i="15"/>
  <c r="AH249" i="15"/>
  <c r="AF249" i="15"/>
  <c r="AE249" i="15"/>
  <c r="AD249" i="15"/>
  <c r="AC249" i="15"/>
  <c r="AB249" i="15"/>
  <c r="AA249" i="15"/>
  <c r="Z249" i="15"/>
  <c r="Y249" i="15"/>
  <c r="W249" i="15"/>
  <c r="V249" i="15"/>
  <c r="U249" i="15"/>
  <c r="T249" i="15"/>
  <c r="S249" i="15"/>
  <c r="R249" i="15"/>
  <c r="AV248" i="15" a="1"/>
  <c r="AV248" i="15" s="1"/>
  <c r="AU248" i="15" a="1"/>
  <c r="AU248" i="15"/>
  <c r="AT248" i="15" a="1"/>
  <c r="AT248" i="15"/>
  <c r="AS248" i="15" a="1"/>
  <c r="AS248" i="15"/>
  <c r="AR248" i="15" a="1"/>
  <c r="AR248" i="15" s="1"/>
  <c r="AQ248" i="15" a="1"/>
  <c r="AQ248" i="15"/>
  <c r="AP248" i="15" a="1"/>
  <c r="AP248" i="15"/>
  <c r="AO248" i="15" a="1"/>
  <c r="AO248" i="15"/>
  <c r="AM248" i="15" a="1"/>
  <c r="AM248" i="15" s="1"/>
  <c r="AL248" i="15" a="1"/>
  <c r="AL248" i="15"/>
  <c r="AK248" i="15" a="1"/>
  <c r="AK248" i="15"/>
  <c r="AJ248" i="15" a="1"/>
  <c r="AJ248" i="15"/>
  <c r="AI248" i="15" a="1"/>
  <c r="AI248" i="15" s="1"/>
  <c r="AH248" i="15"/>
  <c r="AF248" i="15"/>
  <c r="AE248" i="15"/>
  <c r="AD248" i="15"/>
  <c r="AC248" i="15"/>
  <c r="AB248" i="15"/>
  <c r="AA248" i="15"/>
  <c r="Z248" i="15"/>
  <c r="Y248" i="15"/>
  <c r="W248" i="15"/>
  <c r="V248" i="15"/>
  <c r="U248" i="15"/>
  <c r="T248" i="15"/>
  <c r="S248" i="15"/>
  <c r="R248" i="15"/>
  <c r="AV247" i="15" a="1"/>
  <c r="AV247" i="15" s="1"/>
  <c r="AU247" i="15" a="1"/>
  <c r="AU247" i="15" s="1"/>
  <c r="AT247" i="15" a="1"/>
  <c r="AT247" i="15" s="1"/>
  <c r="AS247" i="15" a="1"/>
  <c r="AS247" i="15"/>
  <c r="AR247" i="15" a="1"/>
  <c r="AR247" i="15" s="1"/>
  <c r="AQ247" i="15" a="1"/>
  <c r="AQ247" i="15" s="1"/>
  <c r="AP247" i="15" a="1"/>
  <c r="AP247" i="15" s="1"/>
  <c r="AO247" i="15" a="1"/>
  <c r="AO247" i="15"/>
  <c r="AM247" i="15" a="1"/>
  <c r="AM247" i="15" s="1"/>
  <c r="AL247" i="15" a="1"/>
  <c r="AL247" i="15" s="1"/>
  <c r="AK247" i="15" a="1"/>
  <c r="AK247" i="15" s="1"/>
  <c r="AJ247" i="15" a="1"/>
  <c r="AJ247" i="15"/>
  <c r="AI247" i="15" a="1"/>
  <c r="AI247" i="15" s="1"/>
  <c r="AH247" i="15"/>
  <c r="AF247" i="15"/>
  <c r="AE247" i="15"/>
  <c r="AD247" i="15"/>
  <c r="AC247" i="15"/>
  <c r="AB247" i="15"/>
  <c r="AA247" i="15"/>
  <c r="Z247" i="15"/>
  <c r="Y247" i="15"/>
  <c r="W247" i="15"/>
  <c r="V247" i="15"/>
  <c r="U247" i="15"/>
  <c r="T247" i="15"/>
  <c r="S247" i="15"/>
  <c r="R247" i="15"/>
  <c r="AV246" i="15" a="1"/>
  <c r="AV246" i="15"/>
  <c r="AU246" i="15" a="1"/>
  <c r="AU246" i="15"/>
  <c r="AT246" i="15" a="1"/>
  <c r="AT246" i="15"/>
  <c r="AS246" i="15" a="1"/>
  <c r="AS246" i="15" s="1"/>
  <c r="AR246" i="15" a="1"/>
  <c r="AR246" i="15"/>
  <c r="AQ246" i="15" a="1"/>
  <c r="AQ246" i="15"/>
  <c r="AP246" i="15" a="1"/>
  <c r="AP246" i="15"/>
  <c r="AO246" i="15" a="1"/>
  <c r="AO246" i="15" s="1"/>
  <c r="AM246" i="15" a="1"/>
  <c r="AM246" i="15"/>
  <c r="AL246" i="15" a="1"/>
  <c r="AL246" i="15"/>
  <c r="AK246" i="15" a="1"/>
  <c r="AK246" i="15"/>
  <c r="AJ246" i="15" a="1"/>
  <c r="AJ246" i="15" s="1"/>
  <c r="AI246" i="15" a="1"/>
  <c r="AI246" i="15"/>
  <c r="AH246" i="15"/>
  <c r="AF246" i="15"/>
  <c r="AE246" i="15"/>
  <c r="AD246" i="15"/>
  <c r="AC246" i="15"/>
  <c r="AB246" i="15"/>
  <c r="AA246" i="15"/>
  <c r="Z246" i="15"/>
  <c r="Y246" i="15"/>
  <c r="W246" i="15"/>
  <c r="V246" i="15"/>
  <c r="U246" i="15"/>
  <c r="T246" i="15"/>
  <c r="S246" i="15"/>
  <c r="R246" i="15"/>
  <c r="AV245" i="15" a="1"/>
  <c r="AV245" i="15" s="1"/>
  <c r="AU245" i="15" a="1"/>
  <c r="AU245" i="15" s="1"/>
  <c r="AT245" i="15" a="1"/>
  <c r="AT245" i="15"/>
  <c r="AS245" i="15" a="1"/>
  <c r="AS245" i="15" s="1"/>
  <c r="AR245" i="15" a="1"/>
  <c r="AR245" i="15" s="1"/>
  <c r="AQ245" i="15" a="1"/>
  <c r="AQ245" i="15" s="1"/>
  <c r="AP245" i="15" a="1"/>
  <c r="AP245" i="15"/>
  <c r="AO245" i="15" a="1"/>
  <c r="AO245" i="15" s="1"/>
  <c r="AM245" i="15" a="1"/>
  <c r="AM245" i="15" s="1"/>
  <c r="AL245" i="15" a="1"/>
  <c r="AL245" i="15" s="1"/>
  <c r="AK245" i="15" a="1"/>
  <c r="AK245" i="15"/>
  <c r="AJ245" i="15" a="1"/>
  <c r="AJ245" i="15" s="1"/>
  <c r="AI245" i="15" a="1"/>
  <c r="AI245" i="15" s="1"/>
  <c r="AH245" i="15"/>
  <c r="AF245" i="15"/>
  <c r="AE245" i="15"/>
  <c r="AD245" i="15"/>
  <c r="AC245" i="15"/>
  <c r="AB245" i="15"/>
  <c r="AA245" i="15"/>
  <c r="Z245" i="15"/>
  <c r="Y245" i="15"/>
  <c r="W245" i="15"/>
  <c r="V245" i="15"/>
  <c r="U245" i="15"/>
  <c r="T245" i="15"/>
  <c r="S245" i="15"/>
  <c r="R245" i="15"/>
  <c r="AV244" i="15" a="1"/>
  <c r="AV244" i="15"/>
  <c r="AU244" i="15" a="1"/>
  <c r="AU244" i="15"/>
  <c r="AT244" i="15" a="1"/>
  <c r="AT244" i="15" s="1"/>
  <c r="AS244" i="15" a="1"/>
  <c r="AS244" i="15"/>
  <c r="AR244" i="15" a="1"/>
  <c r="AR244" i="15"/>
  <c r="AQ244" i="15" a="1"/>
  <c r="AQ244" i="15"/>
  <c r="AP244" i="15" a="1"/>
  <c r="AP244" i="15" s="1"/>
  <c r="AO244" i="15" a="1"/>
  <c r="AO244" i="15"/>
  <c r="AM244" i="15" a="1"/>
  <c r="AM244" i="15"/>
  <c r="AL244" i="15" a="1"/>
  <c r="AL244" i="15"/>
  <c r="AK244" i="15" a="1"/>
  <c r="AK244" i="15" s="1"/>
  <c r="AJ244" i="15" a="1"/>
  <c r="AJ244" i="15"/>
  <c r="AI244" i="15" a="1"/>
  <c r="AI244" i="15"/>
  <c r="AH244" i="15"/>
  <c r="AF244" i="15"/>
  <c r="AE244" i="15"/>
  <c r="AD244" i="15"/>
  <c r="AC244" i="15"/>
  <c r="AB244" i="15"/>
  <c r="AA244" i="15"/>
  <c r="Z244" i="15"/>
  <c r="Y244" i="15"/>
  <c r="W244" i="15"/>
  <c r="V244" i="15"/>
  <c r="U244" i="15"/>
  <c r="T244" i="15"/>
  <c r="S244" i="15"/>
  <c r="R244" i="15"/>
  <c r="AV243" i="15" a="1"/>
  <c r="AV243" i="15" s="1"/>
  <c r="AU243" i="15" a="1"/>
  <c r="AU243" i="15"/>
  <c r="AT243" i="15" a="1"/>
  <c r="AT243" i="15" s="1"/>
  <c r="AS243" i="15" a="1"/>
  <c r="AS243" i="15" s="1"/>
  <c r="AR243" i="15" a="1"/>
  <c r="AR243" i="15" s="1"/>
  <c r="AQ243" i="15" a="1"/>
  <c r="AQ243" i="15"/>
  <c r="AP243" i="15" a="1"/>
  <c r="AP243" i="15" s="1"/>
  <c r="AO243" i="15" a="1"/>
  <c r="AO243" i="15" s="1"/>
  <c r="AM243" i="15" a="1"/>
  <c r="AM243" i="15" s="1"/>
  <c r="AL243" i="15" a="1"/>
  <c r="AL243" i="15"/>
  <c r="AK243" i="15" a="1"/>
  <c r="AK243" i="15" s="1"/>
  <c r="AJ243" i="15" a="1"/>
  <c r="AJ243" i="15" s="1"/>
  <c r="AI243" i="15" a="1"/>
  <c r="AI243" i="15" s="1"/>
  <c r="AH243" i="15"/>
  <c r="AF243" i="15"/>
  <c r="AE243" i="15"/>
  <c r="AD243" i="15"/>
  <c r="AC243" i="15"/>
  <c r="AB243" i="15"/>
  <c r="AA243" i="15"/>
  <c r="Z243" i="15"/>
  <c r="Y243" i="15"/>
  <c r="W243" i="15"/>
  <c r="V243" i="15"/>
  <c r="U243" i="15"/>
  <c r="T243" i="15"/>
  <c r="S243" i="15"/>
  <c r="R243" i="15"/>
  <c r="AV242" i="15" a="1"/>
  <c r="AV242" i="15"/>
  <c r="AU242" i="15" a="1"/>
  <c r="AU242" i="15" s="1"/>
  <c r="AT242" i="15" a="1"/>
  <c r="AT242" i="15"/>
  <c r="AS242" i="15" a="1"/>
  <c r="AS242" i="15"/>
  <c r="AR242" i="15" a="1"/>
  <c r="AR242" i="15"/>
  <c r="AQ242" i="15" a="1"/>
  <c r="AQ242" i="15" s="1"/>
  <c r="AP242" i="15" a="1"/>
  <c r="AP242" i="15"/>
  <c r="AO242" i="15" a="1"/>
  <c r="AO242" i="15"/>
  <c r="AM242" i="15" a="1"/>
  <c r="AM242" i="15"/>
  <c r="AL242" i="15" a="1"/>
  <c r="AL242" i="15" s="1"/>
  <c r="AK242" i="15" a="1"/>
  <c r="AK242" i="15"/>
  <c r="AJ242" i="15" a="1"/>
  <c r="AJ242" i="15"/>
  <c r="AI242" i="15" a="1"/>
  <c r="AI242" i="15"/>
  <c r="AH242" i="15"/>
  <c r="AF242" i="15"/>
  <c r="AE242" i="15"/>
  <c r="AD242" i="15"/>
  <c r="AC242" i="15"/>
  <c r="AB242" i="15"/>
  <c r="AA242" i="15"/>
  <c r="Z242" i="15"/>
  <c r="Y242" i="15"/>
  <c r="W242" i="15"/>
  <c r="V242" i="15"/>
  <c r="U242" i="15"/>
  <c r="T242" i="15"/>
  <c r="S242" i="15"/>
  <c r="R242" i="15"/>
  <c r="AV241" i="15" a="1"/>
  <c r="AV241" i="15"/>
  <c r="AU241" i="15" a="1"/>
  <c r="AU241" i="15" s="1"/>
  <c r="AT241" i="15" a="1"/>
  <c r="AT241" i="15" s="1"/>
  <c r="AS241" i="15" a="1"/>
  <c r="AS241" i="15" s="1"/>
  <c r="AR241" i="15" a="1"/>
  <c r="AR241" i="15"/>
  <c r="AQ241" i="15" a="1"/>
  <c r="AQ241" i="15" s="1"/>
  <c r="AP241" i="15" a="1"/>
  <c r="AP241" i="15" s="1"/>
  <c r="AO241" i="15" a="1"/>
  <c r="AO241" i="15" s="1"/>
  <c r="AM241" i="15" a="1"/>
  <c r="AM241" i="15"/>
  <c r="AL241" i="15" a="1"/>
  <c r="AL241" i="15" s="1"/>
  <c r="AK241" i="15" a="1"/>
  <c r="AK241" i="15" s="1"/>
  <c r="AJ241" i="15" a="1"/>
  <c r="AJ241" i="15" s="1"/>
  <c r="AI241" i="15" a="1"/>
  <c r="AI241" i="15"/>
  <c r="AH241" i="15"/>
  <c r="AF241" i="15"/>
  <c r="AE241" i="15"/>
  <c r="AD241" i="15"/>
  <c r="AC241" i="15"/>
  <c r="AB241" i="15"/>
  <c r="AA241" i="15"/>
  <c r="Z241" i="15"/>
  <c r="Y241" i="15"/>
  <c r="W241" i="15"/>
  <c r="V241" i="15"/>
  <c r="U241" i="15"/>
  <c r="T241" i="15"/>
  <c r="S241" i="15"/>
  <c r="R241" i="15"/>
  <c r="AV240" i="15" a="1"/>
  <c r="AV240" i="15" s="1"/>
  <c r="AU240" i="15" a="1"/>
  <c r="AU240" i="15"/>
  <c r="AT240" i="15" a="1"/>
  <c r="AT240" i="15"/>
  <c r="AS240" i="15" a="1"/>
  <c r="AS240" i="15"/>
  <c r="AR240" i="15" a="1"/>
  <c r="AR240" i="15" s="1"/>
  <c r="AQ240" i="15" a="1"/>
  <c r="AQ240" i="15"/>
  <c r="AP240" i="15" a="1"/>
  <c r="AP240" i="15"/>
  <c r="AO240" i="15" a="1"/>
  <c r="AO240" i="15"/>
  <c r="AM240" i="15" a="1"/>
  <c r="AM240" i="15" s="1"/>
  <c r="AL240" i="15" a="1"/>
  <c r="AL240" i="15"/>
  <c r="AK240" i="15" a="1"/>
  <c r="AK240" i="15"/>
  <c r="AJ240" i="15" a="1"/>
  <c r="AJ240" i="15"/>
  <c r="AI240" i="15" a="1"/>
  <c r="AI240" i="15" s="1"/>
  <c r="AH240" i="15"/>
  <c r="AF240" i="15"/>
  <c r="AE240" i="15"/>
  <c r="AD240" i="15"/>
  <c r="AC240" i="15"/>
  <c r="AB240" i="15"/>
  <c r="AA240" i="15"/>
  <c r="Z240" i="15"/>
  <c r="Y240" i="15"/>
  <c r="W240" i="15"/>
  <c r="V240" i="15"/>
  <c r="U240" i="15"/>
  <c r="T240" i="15"/>
  <c r="S240" i="15"/>
  <c r="R240" i="15"/>
  <c r="AV239" i="15" a="1"/>
  <c r="AV239" i="15" s="1"/>
  <c r="AU239" i="15" a="1"/>
  <c r="AU239" i="15" s="1"/>
  <c r="AT239" i="15" a="1"/>
  <c r="AT239" i="15" s="1"/>
  <c r="AS239" i="15" a="1"/>
  <c r="AS239" i="15" s="1"/>
  <c r="AR239" i="15" a="1"/>
  <c r="AR239" i="15" s="1"/>
  <c r="AQ239" i="15" a="1"/>
  <c r="AQ239" i="15"/>
  <c r="AP239" i="15" a="1"/>
  <c r="AP239" i="15" s="1"/>
  <c r="AO239" i="15" a="1"/>
  <c r="AO239" i="15" s="1"/>
  <c r="AM239" i="15" a="1"/>
  <c r="AM239" i="15" s="1"/>
  <c r="AL239" i="15" a="1"/>
  <c r="AL239" i="15"/>
  <c r="AK239" i="15" a="1"/>
  <c r="AK239" i="15" s="1"/>
  <c r="AJ239" i="15" a="1"/>
  <c r="AJ239" i="15" s="1"/>
  <c r="AI239" i="15" a="1"/>
  <c r="AI239" i="15" s="1"/>
  <c r="AH239" i="15"/>
  <c r="AF239" i="15"/>
  <c r="AE239" i="15"/>
  <c r="AD239" i="15"/>
  <c r="AC239" i="15"/>
  <c r="AB239" i="15"/>
  <c r="AA239" i="15"/>
  <c r="Z239" i="15"/>
  <c r="Y239" i="15"/>
  <c r="W239" i="15"/>
  <c r="V239" i="15"/>
  <c r="U239" i="15"/>
  <c r="T239" i="15"/>
  <c r="S239" i="15"/>
  <c r="R239" i="15"/>
  <c r="AV238" i="15" a="1"/>
  <c r="AV238" i="15"/>
  <c r="AU238" i="15" a="1"/>
  <c r="AU238" i="15" s="1"/>
  <c r="AT238" i="15" a="1"/>
  <c r="AT238" i="15"/>
  <c r="AS238" i="15" a="1"/>
  <c r="AS238" i="15" s="1"/>
  <c r="AR238" i="15" a="1"/>
  <c r="AR238" i="15"/>
  <c r="AQ238" i="15" a="1"/>
  <c r="AQ238" i="15"/>
  <c r="AP238" i="15" a="1"/>
  <c r="AP238" i="15"/>
  <c r="AO238" i="15" a="1"/>
  <c r="AO238" i="15" s="1"/>
  <c r="AM238" i="15" a="1"/>
  <c r="AM238" i="15"/>
  <c r="AL238" i="15" a="1"/>
  <c r="AL238" i="15" s="1"/>
  <c r="AK238" i="15" a="1"/>
  <c r="AK238" i="15"/>
  <c r="AJ238" i="15" a="1"/>
  <c r="AJ238" i="15" s="1"/>
  <c r="AI238" i="15" a="1"/>
  <c r="AI238" i="15"/>
  <c r="AH238" i="15"/>
  <c r="AF238" i="15"/>
  <c r="AE238" i="15"/>
  <c r="AD238" i="15"/>
  <c r="AC238" i="15"/>
  <c r="AB238" i="15"/>
  <c r="AA238" i="15"/>
  <c r="Z238" i="15"/>
  <c r="Y238" i="15"/>
  <c r="W238" i="15"/>
  <c r="V238" i="15"/>
  <c r="U238" i="15"/>
  <c r="T238" i="15"/>
  <c r="S238" i="15"/>
  <c r="R238" i="15"/>
  <c r="AV237" i="15" a="1"/>
  <c r="AV237" i="15" s="1"/>
  <c r="AU237" i="15" a="1"/>
  <c r="AU237" i="15" s="1"/>
  <c r="AT237" i="15" a="1"/>
  <c r="AT237" i="15"/>
  <c r="AS237" i="15" a="1"/>
  <c r="AS237" i="15"/>
  <c r="AR237" i="15" a="1"/>
  <c r="AR237" i="15"/>
  <c r="AQ237" i="15" a="1"/>
  <c r="AQ237" i="15" s="1"/>
  <c r="AP237" i="15" a="1"/>
  <c r="AP237" i="15" s="1"/>
  <c r="AO237" i="15" a="1"/>
  <c r="AO237" i="15" s="1"/>
  <c r="AM237" i="15" a="1"/>
  <c r="AM237" i="15"/>
  <c r="AL237" i="15" a="1"/>
  <c r="AL237" i="15" s="1"/>
  <c r="AK237" i="15" a="1"/>
  <c r="AK237" i="15"/>
  <c r="AJ237" i="15" a="1"/>
  <c r="AJ237" i="15"/>
  <c r="AI237" i="15" a="1"/>
  <c r="AI237" i="15"/>
  <c r="AH237" i="15"/>
  <c r="AF237" i="15"/>
  <c r="AE237" i="15"/>
  <c r="AD237" i="15"/>
  <c r="AC237" i="15"/>
  <c r="AB237" i="15"/>
  <c r="AA237" i="15"/>
  <c r="Z237" i="15"/>
  <c r="Y237" i="15"/>
  <c r="W237" i="15"/>
  <c r="V237" i="15"/>
  <c r="U237" i="15"/>
  <c r="T237" i="15"/>
  <c r="S237" i="15"/>
  <c r="R237" i="15"/>
  <c r="AV236" i="15" a="1"/>
  <c r="AV236" i="15"/>
  <c r="AU236" i="15" a="1"/>
  <c r="AU236" i="15"/>
  <c r="AT236" i="15" a="1"/>
  <c r="AT236" i="15" s="1"/>
  <c r="AS236" i="15" a="1"/>
  <c r="AS236" i="15" s="1"/>
  <c r="AR236" i="15" a="1"/>
  <c r="AR236" i="15" s="1"/>
  <c r="AQ236" i="15" a="1"/>
  <c r="AQ236" i="15" s="1"/>
  <c r="AP236" i="15" a="1"/>
  <c r="AP236" i="15" s="1"/>
  <c r="AO236" i="15" a="1"/>
  <c r="AO236" i="15" s="1"/>
  <c r="AM236" i="15" a="1"/>
  <c r="AM236" i="15" s="1"/>
  <c r="AL236" i="15" a="1"/>
  <c r="AL236" i="15" s="1"/>
  <c r="AK236" i="15" a="1"/>
  <c r="AK236" i="15" s="1"/>
  <c r="AJ236" i="15" a="1"/>
  <c r="AJ236" i="15" s="1"/>
  <c r="AI236" i="15" a="1"/>
  <c r="AI236" i="15" s="1"/>
  <c r="AH236" i="15"/>
  <c r="AF236" i="15"/>
  <c r="AE236" i="15"/>
  <c r="AD236" i="15"/>
  <c r="AC236" i="15"/>
  <c r="AB236" i="15"/>
  <c r="AA236" i="15"/>
  <c r="Z236" i="15"/>
  <c r="Y236" i="15"/>
  <c r="W236" i="15"/>
  <c r="V236" i="15"/>
  <c r="U236" i="15"/>
  <c r="T236" i="15"/>
  <c r="S236" i="15"/>
  <c r="R236" i="15"/>
  <c r="AV235" i="15" a="1"/>
  <c r="AV235" i="15"/>
  <c r="AU235" i="15" a="1"/>
  <c r="AU235" i="15"/>
  <c r="AT235" i="15" a="1"/>
  <c r="AT235" i="15"/>
  <c r="AS235" i="15" a="1"/>
  <c r="AS235" i="15"/>
  <c r="AR235" i="15" a="1"/>
  <c r="AR235" i="15"/>
  <c r="AQ235" i="15" a="1"/>
  <c r="AQ235" i="15"/>
  <c r="AP235" i="15" a="1"/>
  <c r="AP235" i="15"/>
  <c r="AO235" i="15" a="1"/>
  <c r="AO235" i="15"/>
  <c r="AM235" i="15" a="1"/>
  <c r="AM235" i="15"/>
  <c r="AL235" i="15" a="1"/>
  <c r="AL235" i="15"/>
  <c r="AK235" i="15" a="1"/>
  <c r="AK235" i="15"/>
  <c r="AJ235" i="15" a="1"/>
  <c r="AJ235" i="15"/>
  <c r="AI235" i="15" a="1"/>
  <c r="AI235" i="15"/>
  <c r="AH235" i="15"/>
  <c r="AF235" i="15"/>
  <c r="AE235" i="15"/>
  <c r="AD235" i="15"/>
  <c r="AC235" i="15"/>
  <c r="AB235" i="15"/>
  <c r="AA235" i="15"/>
  <c r="Z235" i="15"/>
  <c r="Y235" i="15"/>
  <c r="W235" i="15"/>
  <c r="V235" i="15"/>
  <c r="U235" i="15"/>
  <c r="T235" i="15"/>
  <c r="S235" i="15"/>
  <c r="R235" i="15"/>
  <c r="AV234" i="15" a="1"/>
  <c r="AV234" i="15" s="1"/>
  <c r="AU234" i="15" a="1"/>
  <c r="AU234" i="15" s="1"/>
  <c r="AT234" i="15" a="1"/>
  <c r="AT234" i="15" s="1"/>
  <c r="AS234" i="15" a="1"/>
  <c r="AS234" i="15"/>
  <c r="AR234" i="15" a="1"/>
  <c r="AR234" i="15" s="1"/>
  <c r="AQ234" i="15" a="1"/>
  <c r="AQ234" i="15" s="1"/>
  <c r="AP234" i="15" a="1"/>
  <c r="AP234" i="15" s="1"/>
  <c r="AO234" i="15" a="1"/>
  <c r="AO234" i="15" s="1"/>
  <c r="AM234" i="15" a="1"/>
  <c r="AM234" i="15" s="1"/>
  <c r="AL234" i="15" a="1"/>
  <c r="AL234" i="15" s="1"/>
  <c r="AK234" i="15" a="1"/>
  <c r="AK234" i="15" s="1"/>
  <c r="AJ234" i="15" a="1"/>
  <c r="AJ234" i="15" s="1"/>
  <c r="AI234" i="15" a="1"/>
  <c r="AI234" i="15" s="1"/>
  <c r="AH234" i="15"/>
  <c r="AF234" i="15"/>
  <c r="AE234" i="15"/>
  <c r="AD234" i="15"/>
  <c r="AC234" i="15"/>
  <c r="AB234" i="15"/>
  <c r="AA234" i="15"/>
  <c r="Z234" i="15"/>
  <c r="Y234" i="15"/>
  <c r="W234" i="15"/>
  <c r="V234" i="15"/>
  <c r="U234" i="15"/>
  <c r="T234" i="15"/>
  <c r="S234" i="15"/>
  <c r="R234" i="15"/>
  <c r="AV233" i="15" a="1"/>
  <c r="AV233" i="15"/>
  <c r="AU233" i="15" a="1"/>
  <c r="AU233" i="15"/>
  <c r="AT233" i="15" a="1"/>
  <c r="AT233" i="15"/>
  <c r="AS233" i="15" a="1"/>
  <c r="AS233" i="15"/>
  <c r="AR233" i="15" a="1"/>
  <c r="AR233" i="15"/>
  <c r="AQ233" i="15" a="1"/>
  <c r="AQ233" i="15"/>
  <c r="AP233" i="15" a="1"/>
  <c r="AP233" i="15"/>
  <c r="AO233" i="15" a="1"/>
  <c r="AO233" i="15"/>
  <c r="AM233" i="15" a="1"/>
  <c r="AM233" i="15"/>
  <c r="AL233" i="15" a="1"/>
  <c r="AL233" i="15"/>
  <c r="AK233" i="15" a="1"/>
  <c r="AK233" i="15"/>
  <c r="AJ233" i="15" a="1"/>
  <c r="AJ233" i="15"/>
  <c r="AI233" i="15" a="1"/>
  <c r="AI233" i="15" s="1"/>
  <c r="AH233" i="15"/>
  <c r="AF233" i="15"/>
  <c r="AE233" i="15"/>
  <c r="AD233" i="15"/>
  <c r="AC233" i="15"/>
  <c r="AB233" i="15"/>
  <c r="AA233" i="15"/>
  <c r="Z233" i="15"/>
  <c r="Y233" i="15"/>
  <c r="W233" i="15"/>
  <c r="V233" i="15"/>
  <c r="U233" i="15"/>
  <c r="T233" i="15"/>
  <c r="S233" i="15"/>
  <c r="R233" i="15"/>
  <c r="AV232" i="15" a="1"/>
  <c r="AV232" i="15" s="1"/>
  <c r="AU232" i="15" a="1"/>
  <c r="AU232" i="15" s="1"/>
  <c r="AT232" i="15" a="1"/>
  <c r="AT232" i="15"/>
  <c r="AS232" i="15" a="1"/>
  <c r="AS232" i="15" s="1"/>
  <c r="AR232" i="15" a="1"/>
  <c r="AR232" i="15" s="1"/>
  <c r="AQ232" i="15" a="1"/>
  <c r="AQ232" i="15" s="1"/>
  <c r="AP232" i="15" a="1"/>
  <c r="AP232" i="15" s="1"/>
  <c r="AO232" i="15" a="1"/>
  <c r="AO232" i="15" s="1"/>
  <c r="AM232" i="15" a="1"/>
  <c r="AM232" i="15" s="1"/>
  <c r="AL232" i="15" a="1"/>
  <c r="AL232" i="15" s="1"/>
  <c r="AK232" i="15" a="1"/>
  <c r="AK232" i="15" s="1"/>
  <c r="AJ232" i="15" a="1"/>
  <c r="AJ232" i="15" s="1"/>
  <c r="AI232" i="15" a="1"/>
  <c r="AI232" i="15" s="1"/>
  <c r="AH232" i="15"/>
  <c r="AF232" i="15"/>
  <c r="AE232" i="15"/>
  <c r="AD232" i="15"/>
  <c r="AC232" i="15"/>
  <c r="AB232" i="15"/>
  <c r="AA232" i="15"/>
  <c r="Z232" i="15"/>
  <c r="Y232" i="15"/>
  <c r="W232" i="15"/>
  <c r="V232" i="15"/>
  <c r="U232" i="15"/>
  <c r="T232" i="15"/>
  <c r="S232" i="15"/>
  <c r="R232" i="15"/>
  <c r="AV231" i="15" a="1"/>
  <c r="AV231" i="15"/>
  <c r="AU231" i="15" a="1"/>
  <c r="AU231" i="15"/>
  <c r="AT231" i="15" a="1"/>
  <c r="AT231" i="15"/>
  <c r="AS231" i="15" a="1"/>
  <c r="AS231" i="15"/>
  <c r="AR231" i="15" a="1"/>
  <c r="AR231" i="15"/>
  <c r="AQ231" i="15" a="1"/>
  <c r="AQ231" i="15"/>
  <c r="AP231" i="15" a="1"/>
  <c r="AP231" i="15"/>
  <c r="AO231" i="15" a="1"/>
  <c r="AO231" i="15"/>
  <c r="AM231" i="15" a="1"/>
  <c r="AM231" i="15"/>
  <c r="AL231" i="15" a="1"/>
  <c r="AL231" i="15"/>
  <c r="AK231" i="15" a="1"/>
  <c r="AK231" i="15"/>
  <c r="AJ231" i="15" a="1"/>
  <c r="AJ231" i="15"/>
  <c r="AI231" i="15" a="1"/>
  <c r="AI231" i="15"/>
  <c r="AH231" i="15"/>
  <c r="AF231" i="15"/>
  <c r="AE231" i="15"/>
  <c r="AD231" i="15"/>
  <c r="AC231" i="15"/>
  <c r="AB231" i="15"/>
  <c r="AA231" i="15"/>
  <c r="Z231" i="15"/>
  <c r="Y231" i="15"/>
  <c r="W231" i="15"/>
  <c r="V231" i="15"/>
  <c r="U231" i="15"/>
  <c r="T231" i="15"/>
  <c r="S231" i="15"/>
  <c r="R231" i="15"/>
  <c r="AV230" i="15" a="1"/>
  <c r="AV230" i="15" s="1"/>
  <c r="AU230" i="15" a="1"/>
  <c r="AU230" i="15"/>
  <c r="AT230" i="15" a="1"/>
  <c r="AT230" i="15" s="1"/>
  <c r="AS230" i="15" a="1"/>
  <c r="AS230" i="15" s="1"/>
  <c r="AR230" i="15" a="1"/>
  <c r="AR230" i="15" s="1"/>
  <c r="AQ230" i="15" a="1"/>
  <c r="AQ230" i="15"/>
  <c r="AP230" i="15" a="1"/>
  <c r="AP230" i="15" s="1"/>
  <c r="AO230" i="15" a="1"/>
  <c r="AO230" i="15" s="1"/>
  <c r="AM230" i="15" a="1"/>
  <c r="AM230" i="15" s="1"/>
  <c r="AL230" i="15" a="1"/>
  <c r="AL230" i="15" s="1"/>
  <c r="AK230" i="15" a="1"/>
  <c r="AK230" i="15" s="1"/>
  <c r="AJ230" i="15" a="1"/>
  <c r="AJ230" i="15" s="1"/>
  <c r="AI230" i="15" a="1"/>
  <c r="AI230" i="15" s="1"/>
  <c r="AH230" i="15"/>
  <c r="AF230" i="15"/>
  <c r="AE230" i="15"/>
  <c r="AD230" i="15"/>
  <c r="AC230" i="15"/>
  <c r="AB230" i="15"/>
  <c r="AA230" i="15"/>
  <c r="Z230" i="15"/>
  <c r="Y230" i="15"/>
  <c r="W230" i="15"/>
  <c r="V230" i="15"/>
  <c r="U230" i="15"/>
  <c r="T230" i="15"/>
  <c r="S230" i="15"/>
  <c r="R230" i="15"/>
  <c r="AV229" i="15" a="1"/>
  <c r="AV229" i="15"/>
  <c r="AU229" i="15" a="1"/>
  <c r="AU229" i="15"/>
  <c r="AT229" i="15" a="1"/>
  <c r="AT229" i="15"/>
  <c r="AS229" i="15" a="1"/>
  <c r="AS229" i="15"/>
  <c r="AR229" i="15" a="1"/>
  <c r="AR229" i="15"/>
  <c r="AQ229" i="15" a="1"/>
  <c r="AQ229" i="15"/>
  <c r="AP229" i="15" a="1"/>
  <c r="AP229" i="15"/>
  <c r="AO229" i="15" a="1"/>
  <c r="AO229" i="15"/>
  <c r="AM229" i="15" a="1"/>
  <c r="AM229" i="15"/>
  <c r="AL229" i="15" a="1"/>
  <c r="AL229" i="15"/>
  <c r="AK229" i="15" a="1"/>
  <c r="AK229" i="15"/>
  <c r="AJ229" i="15" a="1"/>
  <c r="AJ229" i="15"/>
  <c r="AI229" i="15" a="1"/>
  <c r="AI229" i="15"/>
  <c r="AH229" i="15"/>
  <c r="AF229" i="15"/>
  <c r="AE229" i="15"/>
  <c r="AD229" i="15"/>
  <c r="AC229" i="15"/>
  <c r="AB229" i="15"/>
  <c r="AA229" i="15"/>
  <c r="Z229" i="15"/>
  <c r="Y229" i="15"/>
  <c r="W229" i="15"/>
  <c r="V229" i="15"/>
  <c r="U229" i="15"/>
  <c r="T229" i="15"/>
  <c r="S229" i="15"/>
  <c r="R229" i="15"/>
  <c r="AV228" i="15" a="1"/>
  <c r="AV228" i="15"/>
  <c r="AU228" i="15" a="1"/>
  <c r="AU228" i="15" s="1"/>
  <c r="AT228" i="15" a="1"/>
  <c r="AT228" i="15" s="1"/>
  <c r="AS228" i="15" a="1"/>
  <c r="AS228" i="15" s="1"/>
  <c r="AR228" i="15" a="1"/>
  <c r="AR228" i="15"/>
  <c r="AQ228" i="15" a="1"/>
  <c r="AQ228" i="15" s="1"/>
  <c r="AP228" i="15" a="1"/>
  <c r="AP228" i="15" s="1"/>
  <c r="AO228" i="15" a="1"/>
  <c r="AO228" i="15" s="1"/>
  <c r="AM228" i="15" a="1"/>
  <c r="AM228" i="15" s="1"/>
  <c r="AL228" i="15" a="1"/>
  <c r="AL228" i="15" s="1"/>
  <c r="AK228" i="15" a="1"/>
  <c r="AK228" i="15" s="1"/>
  <c r="AJ228" i="15" a="1"/>
  <c r="AJ228" i="15" s="1"/>
  <c r="AI228" i="15" a="1"/>
  <c r="AI228" i="15" s="1"/>
  <c r="AH228" i="15"/>
  <c r="AF228" i="15"/>
  <c r="AE228" i="15"/>
  <c r="AD228" i="15"/>
  <c r="AC228" i="15"/>
  <c r="AB228" i="15"/>
  <c r="AA228" i="15"/>
  <c r="Z228" i="15"/>
  <c r="Y228" i="15"/>
  <c r="W228" i="15"/>
  <c r="V228" i="15"/>
  <c r="U228" i="15"/>
  <c r="T228" i="15"/>
  <c r="S228" i="15"/>
  <c r="R228" i="15"/>
  <c r="AV227" i="15" a="1"/>
  <c r="AV227" i="15"/>
  <c r="AU227" i="15" a="1"/>
  <c r="AU227" i="15"/>
  <c r="AT227" i="15" a="1"/>
  <c r="AT227" i="15"/>
  <c r="AS227" i="15" a="1"/>
  <c r="AS227" i="15"/>
  <c r="AR227" i="15" a="1"/>
  <c r="AR227" i="15"/>
  <c r="AQ227" i="15" a="1"/>
  <c r="AQ227" i="15"/>
  <c r="AP227" i="15" a="1"/>
  <c r="AP227" i="15"/>
  <c r="AO227" i="15" a="1"/>
  <c r="AO227" i="15"/>
  <c r="AM227" i="15" a="1"/>
  <c r="AM227" i="15"/>
  <c r="AL227" i="15" a="1"/>
  <c r="AL227" i="15" s="1"/>
  <c r="AK227" i="15" a="1"/>
  <c r="AK227" i="15"/>
  <c r="AJ227" i="15" a="1"/>
  <c r="AJ227" i="15"/>
  <c r="AI227" i="15" a="1"/>
  <c r="AI227" i="15"/>
  <c r="AH227" i="15"/>
  <c r="AF227" i="15"/>
  <c r="AE227" i="15"/>
  <c r="AD227" i="15"/>
  <c r="AC227" i="15"/>
  <c r="AB227" i="15"/>
  <c r="AA227" i="15"/>
  <c r="Z227" i="15"/>
  <c r="Y227" i="15"/>
  <c r="W227" i="15"/>
  <c r="V227" i="15"/>
  <c r="U227" i="15"/>
  <c r="T227" i="15"/>
  <c r="S227" i="15"/>
  <c r="R227" i="15"/>
  <c r="AV226" i="15" a="1"/>
  <c r="AV226" i="15" s="1"/>
  <c r="AU226" i="15" a="1"/>
  <c r="AU226" i="15" s="1"/>
  <c r="AT226" i="15" a="1"/>
  <c r="AT226" i="15" s="1"/>
  <c r="AS226" i="15" a="1"/>
  <c r="AS226" i="15"/>
  <c r="AR226" i="15" a="1"/>
  <c r="AR226" i="15" s="1"/>
  <c r="AQ226" i="15" a="1"/>
  <c r="AQ226" i="15" s="1"/>
  <c r="AP226" i="15" a="1"/>
  <c r="AP226" i="15" s="1"/>
  <c r="AO226" i="15" a="1"/>
  <c r="AO226" i="15"/>
  <c r="AM226" i="15" a="1"/>
  <c r="AM226" i="15" s="1"/>
  <c r="AL226" i="15" a="1"/>
  <c r="AL226" i="15" s="1"/>
  <c r="AK226" i="15" a="1"/>
  <c r="AK226" i="15" s="1"/>
  <c r="AJ226" i="15" a="1"/>
  <c r="AJ226" i="15"/>
  <c r="AI226" i="15" a="1"/>
  <c r="AI226" i="15" s="1"/>
  <c r="AH226" i="15"/>
  <c r="AF226" i="15"/>
  <c r="AE226" i="15"/>
  <c r="AD226" i="15"/>
  <c r="AC226" i="15"/>
  <c r="AB226" i="15"/>
  <c r="AA226" i="15"/>
  <c r="Z226" i="15"/>
  <c r="Y226" i="15"/>
  <c r="W226" i="15"/>
  <c r="V226" i="15"/>
  <c r="U226" i="15"/>
  <c r="T226" i="15"/>
  <c r="S226" i="15"/>
  <c r="R226" i="15"/>
  <c r="AV225" i="15" a="1"/>
  <c r="AV225" i="15"/>
  <c r="AU225" i="15" a="1"/>
  <c r="AU225" i="15"/>
  <c r="AT225" i="15" a="1"/>
  <c r="AT225" i="15"/>
  <c r="AS225" i="15" a="1"/>
  <c r="AS225" i="15"/>
  <c r="AR225" i="15" a="1"/>
  <c r="AR225" i="15"/>
  <c r="AQ225" i="15" a="1"/>
  <c r="AQ225" i="15"/>
  <c r="AP225" i="15" a="1"/>
  <c r="AP225" i="15"/>
  <c r="AO225" i="15" a="1"/>
  <c r="AO225" i="15"/>
  <c r="AM225" i="15" a="1"/>
  <c r="AM225" i="15" s="1"/>
  <c r="AL225" i="15" a="1"/>
  <c r="AL225" i="15"/>
  <c r="AK225" i="15" a="1"/>
  <c r="AK225" i="15"/>
  <c r="AJ225" i="15" a="1"/>
  <c r="AJ225" i="15"/>
  <c r="AI225" i="15" a="1"/>
  <c r="AI225" i="15" s="1"/>
  <c r="AH225" i="15"/>
  <c r="AF225" i="15"/>
  <c r="AE225" i="15"/>
  <c r="AD225" i="15"/>
  <c r="AC225" i="15"/>
  <c r="AB225" i="15"/>
  <c r="AA225" i="15"/>
  <c r="Z225" i="15"/>
  <c r="Y225" i="15"/>
  <c r="W225" i="15"/>
  <c r="V225" i="15"/>
  <c r="U225" i="15"/>
  <c r="T225" i="15"/>
  <c r="S225" i="15"/>
  <c r="R225" i="15"/>
  <c r="AV224" i="15" a="1"/>
  <c r="AV224" i="15" s="1"/>
  <c r="AU224" i="15" a="1"/>
  <c r="AU224" i="15" s="1"/>
  <c r="AT224" i="15" a="1"/>
  <c r="AT224" i="15"/>
  <c r="AS224" i="15" a="1"/>
  <c r="AS224" i="15" s="1"/>
  <c r="AR224" i="15" a="1"/>
  <c r="AR224" i="15" s="1"/>
  <c r="AQ224" i="15" a="1"/>
  <c r="AQ224" i="15" s="1"/>
  <c r="AP224" i="15" a="1"/>
  <c r="AP224" i="15"/>
  <c r="AO224" i="15" a="1"/>
  <c r="AO224" i="15" s="1"/>
  <c r="AM224" i="15" a="1"/>
  <c r="AM224" i="15" s="1"/>
  <c r="AL224" i="15" a="1"/>
  <c r="AL224" i="15" s="1"/>
  <c r="AK224" i="15" a="1"/>
  <c r="AK224" i="15"/>
  <c r="AJ224" i="15" a="1"/>
  <c r="AJ224" i="15" s="1"/>
  <c r="AI224" i="15" a="1"/>
  <c r="AI224" i="15" s="1"/>
  <c r="AH224" i="15"/>
  <c r="AF224" i="15"/>
  <c r="AE224" i="15"/>
  <c r="AD224" i="15"/>
  <c r="AC224" i="15"/>
  <c r="AB224" i="15"/>
  <c r="AA224" i="15"/>
  <c r="Z224" i="15"/>
  <c r="Y224" i="15"/>
  <c r="W224" i="15"/>
  <c r="V224" i="15"/>
  <c r="U224" i="15"/>
  <c r="T224" i="15"/>
  <c r="S224" i="15"/>
  <c r="R224" i="15"/>
  <c r="AV223" i="15" a="1"/>
  <c r="AV223" i="15"/>
  <c r="AU223" i="15" a="1"/>
  <c r="AU223" i="15"/>
  <c r="AT223" i="15" a="1"/>
  <c r="AT223" i="15"/>
  <c r="AS223" i="15" a="1"/>
  <c r="AS223" i="15"/>
  <c r="AR223" i="15" a="1"/>
  <c r="AR223" i="15"/>
  <c r="AQ223" i="15" a="1"/>
  <c r="AQ223" i="15"/>
  <c r="AP223" i="15" a="1"/>
  <c r="AP223" i="15"/>
  <c r="AO223" i="15" a="1"/>
  <c r="AO223" i="15"/>
  <c r="AM223" i="15" a="1"/>
  <c r="AM223" i="15"/>
  <c r="AL223" i="15" a="1"/>
  <c r="AL223" i="15"/>
  <c r="AK223" i="15" a="1"/>
  <c r="AK223" i="15"/>
  <c r="AJ223" i="15" a="1"/>
  <c r="AJ223" i="15" s="1"/>
  <c r="AI223" i="15" a="1"/>
  <c r="AI223" i="15"/>
  <c r="AH223" i="15"/>
  <c r="AF223" i="15"/>
  <c r="AE223" i="15"/>
  <c r="AD223" i="15"/>
  <c r="AC223" i="15"/>
  <c r="AB223" i="15"/>
  <c r="AA223" i="15"/>
  <c r="Z223" i="15"/>
  <c r="Y223" i="15"/>
  <c r="W223" i="15"/>
  <c r="V223" i="15"/>
  <c r="U223" i="15"/>
  <c r="T223" i="15"/>
  <c r="S223" i="15"/>
  <c r="R223" i="15"/>
  <c r="AV222" i="15" a="1"/>
  <c r="AV222" i="15" s="1"/>
  <c r="AU222" i="15" a="1"/>
  <c r="AU222" i="15"/>
  <c r="AT222" i="15" a="1"/>
  <c r="AT222" i="15" s="1"/>
  <c r="AS222" i="15" a="1"/>
  <c r="AS222" i="15" s="1"/>
  <c r="AR222" i="15" a="1"/>
  <c r="AR222" i="15" s="1"/>
  <c r="AQ222" i="15" a="1"/>
  <c r="AQ222" i="15"/>
  <c r="AP222" i="15" a="1"/>
  <c r="AP222" i="15" s="1"/>
  <c r="AO222" i="15" a="1"/>
  <c r="AO222" i="15" s="1"/>
  <c r="AM222" i="15" a="1"/>
  <c r="AM222" i="15" s="1"/>
  <c r="AL222" i="15" a="1"/>
  <c r="AL222" i="15"/>
  <c r="AK222" i="15" a="1"/>
  <c r="AK222" i="15" s="1"/>
  <c r="AJ222" i="15" a="1"/>
  <c r="AJ222" i="15" s="1"/>
  <c r="AI222" i="15" a="1"/>
  <c r="AI222" i="15" s="1"/>
  <c r="AH222" i="15"/>
  <c r="AF222" i="15"/>
  <c r="AE222" i="15"/>
  <c r="AD222" i="15"/>
  <c r="AC222" i="15"/>
  <c r="AB222" i="15"/>
  <c r="AA222" i="15"/>
  <c r="Z222" i="15"/>
  <c r="Y222" i="15"/>
  <c r="W222" i="15"/>
  <c r="V222" i="15"/>
  <c r="U222" i="15"/>
  <c r="T222" i="15"/>
  <c r="S222" i="15"/>
  <c r="R222" i="15"/>
  <c r="AV221" i="15" a="1"/>
  <c r="AV221" i="15"/>
  <c r="AU221" i="15" a="1"/>
  <c r="AU221" i="15"/>
  <c r="AT221" i="15" a="1"/>
  <c r="AT221" i="15"/>
  <c r="AS221" i="15" a="1"/>
  <c r="AS221" i="15"/>
  <c r="AR221" i="15" a="1"/>
  <c r="AR221" i="15"/>
  <c r="AQ221" i="15" a="1"/>
  <c r="AQ221" i="15"/>
  <c r="AP221" i="15" a="1"/>
  <c r="AP221" i="15"/>
  <c r="AO221" i="15" a="1"/>
  <c r="AO221" i="15"/>
  <c r="AM221" i="15" a="1"/>
  <c r="AM221" i="15"/>
  <c r="AL221" i="15" a="1"/>
  <c r="AL221" i="15"/>
  <c r="AK221" i="15" a="1"/>
  <c r="AK221" i="15" s="1"/>
  <c r="AJ221" i="15" a="1"/>
  <c r="AJ221" i="15"/>
  <c r="AI221" i="15" a="1"/>
  <c r="AI221" i="15" s="1"/>
  <c r="AH221" i="15"/>
  <c r="AF221" i="15"/>
  <c r="AE221" i="15"/>
  <c r="AD221" i="15"/>
  <c r="AC221" i="15"/>
  <c r="AB221" i="15"/>
  <c r="AA221" i="15"/>
  <c r="Z221" i="15"/>
  <c r="Y221" i="15"/>
  <c r="W221" i="15"/>
  <c r="V221" i="15"/>
  <c r="U221" i="15"/>
  <c r="T221" i="15"/>
  <c r="S221" i="15"/>
  <c r="R221" i="15"/>
  <c r="AV220" i="15" a="1"/>
  <c r="AV220" i="15"/>
  <c r="AU220" i="15" a="1"/>
  <c r="AU220" i="15" s="1"/>
  <c r="AT220" i="15" a="1"/>
  <c r="AT220" i="15" s="1"/>
  <c r="AS220" i="15" a="1"/>
  <c r="AS220" i="15" s="1"/>
  <c r="AR220" i="15" a="1"/>
  <c r="AR220" i="15"/>
  <c r="AQ220" i="15" a="1"/>
  <c r="AQ220" i="15" s="1"/>
  <c r="AP220" i="15" a="1"/>
  <c r="AP220" i="15" s="1"/>
  <c r="AO220" i="15" a="1"/>
  <c r="AO220" i="15" s="1"/>
  <c r="AM220" i="15" a="1"/>
  <c r="AM220" i="15"/>
  <c r="AL220" i="15" a="1"/>
  <c r="AL220" i="15" s="1"/>
  <c r="AK220" i="15" a="1"/>
  <c r="AK220" i="15" s="1"/>
  <c r="AJ220" i="15" a="1"/>
  <c r="AJ220" i="15" s="1"/>
  <c r="AI220" i="15" a="1"/>
  <c r="AI220" i="15" s="1"/>
  <c r="AH220" i="15"/>
  <c r="AF220" i="15"/>
  <c r="AE220" i="15"/>
  <c r="AD220" i="15"/>
  <c r="AC220" i="15"/>
  <c r="AB220" i="15"/>
  <c r="AA220" i="15"/>
  <c r="Z220" i="15"/>
  <c r="Y220" i="15"/>
  <c r="W220" i="15"/>
  <c r="V220" i="15"/>
  <c r="U220" i="15"/>
  <c r="T220" i="15"/>
  <c r="S220" i="15"/>
  <c r="R220" i="15"/>
  <c r="AV219" i="15" a="1"/>
  <c r="AV219" i="15"/>
  <c r="AU219" i="15" a="1"/>
  <c r="AU219" i="15"/>
  <c r="AT219" i="15" a="1"/>
  <c r="AT219" i="15"/>
  <c r="AS219" i="15" a="1"/>
  <c r="AS219" i="15"/>
  <c r="AR219" i="15" a="1"/>
  <c r="AR219" i="15"/>
  <c r="AQ219" i="15" a="1"/>
  <c r="AQ219" i="15" s="1"/>
  <c r="AP219" i="15" a="1"/>
  <c r="AP219" i="15"/>
  <c r="AO219" i="15" a="1"/>
  <c r="AO219" i="15"/>
  <c r="AM219" i="15" a="1"/>
  <c r="AM219" i="15"/>
  <c r="AL219" i="15" a="1"/>
  <c r="AL219" i="15" s="1"/>
  <c r="AK219" i="15" a="1"/>
  <c r="AK219" i="15"/>
  <c r="AJ219" i="15" a="1"/>
  <c r="AJ219" i="15"/>
  <c r="AI219" i="15" a="1"/>
  <c r="AI219" i="15"/>
  <c r="AH219" i="15"/>
  <c r="AF219" i="15"/>
  <c r="AE219" i="15"/>
  <c r="AD219" i="15"/>
  <c r="AC219" i="15"/>
  <c r="AB219" i="15"/>
  <c r="AA219" i="15"/>
  <c r="Z219" i="15"/>
  <c r="Y219" i="15"/>
  <c r="W219" i="15"/>
  <c r="V219" i="15"/>
  <c r="U219" i="15"/>
  <c r="T219" i="15"/>
  <c r="S219" i="15"/>
  <c r="R219" i="15"/>
  <c r="AV218" i="15" a="1"/>
  <c r="AV218" i="15" s="1"/>
  <c r="AU218" i="15" a="1"/>
  <c r="AU218" i="15" s="1"/>
  <c r="AT218" i="15" a="1"/>
  <c r="AT218" i="15" s="1"/>
  <c r="AS218" i="15" a="1"/>
  <c r="AS218" i="15"/>
  <c r="AR218" i="15" a="1"/>
  <c r="AR218" i="15" s="1"/>
  <c r="AQ218" i="15" a="1"/>
  <c r="AQ218" i="15" s="1"/>
  <c r="AP218" i="15" a="1"/>
  <c r="AP218" i="15" s="1"/>
  <c r="AO218" i="15" a="1"/>
  <c r="AO218" i="15"/>
  <c r="AM218" i="15" a="1"/>
  <c r="AM218" i="15" s="1"/>
  <c r="AL218" i="15" a="1"/>
  <c r="AL218" i="15" s="1"/>
  <c r="AK218" i="15" a="1"/>
  <c r="AK218" i="15" s="1"/>
  <c r="AJ218" i="15" a="1"/>
  <c r="AJ218" i="15"/>
  <c r="AI218" i="15" a="1"/>
  <c r="AI218" i="15" s="1"/>
  <c r="AH218" i="15"/>
  <c r="AF218" i="15"/>
  <c r="AE218" i="15"/>
  <c r="AD218" i="15"/>
  <c r="AC218" i="15"/>
  <c r="AB218" i="15"/>
  <c r="AA218" i="15"/>
  <c r="Z218" i="15"/>
  <c r="Y218" i="15"/>
  <c r="W218" i="15"/>
  <c r="V218" i="15"/>
  <c r="U218" i="15"/>
  <c r="T218" i="15"/>
  <c r="S218" i="15"/>
  <c r="R218" i="15"/>
  <c r="AV217" i="15" a="1"/>
  <c r="AV217" i="15"/>
  <c r="AU217" i="15" a="1"/>
  <c r="AU217" i="15"/>
  <c r="AT217" i="15" a="1"/>
  <c r="AT217" i="15"/>
  <c r="AS217" i="15" a="1"/>
  <c r="AS217" i="15"/>
  <c r="AR217" i="15" a="1"/>
  <c r="AR217" i="15" s="1"/>
  <c r="AQ217" i="15" a="1"/>
  <c r="AQ217" i="15"/>
  <c r="AP217" i="15" a="1"/>
  <c r="AP217" i="15"/>
  <c r="AO217" i="15" a="1"/>
  <c r="AO217" i="15"/>
  <c r="AM217" i="15" a="1"/>
  <c r="AM217" i="15" s="1"/>
  <c r="AL217" i="15" a="1"/>
  <c r="AL217" i="15"/>
  <c r="AK217" i="15" a="1"/>
  <c r="AK217" i="15"/>
  <c r="AJ217" i="15" a="1"/>
  <c r="AJ217" i="15"/>
  <c r="AI217" i="15" a="1"/>
  <c r="AI217" i="15" s="1"/>
  <c r="AH217" i="15"/>
  <c r="AF217" i="15"/>
  <c r="AE217" i="15"/>
  <c r="AD217" i="15"/>
  <c r="AC217" i="15"/>
  <c r="AB217" i="15"/>
  <c r="AA217" i="15"/>
  <c r="Z217" i="15"/>
  <c r="Y217" i="15"/>
  <c r="W217" i="15"/>
  <c r="V217" i="15"/>
  <c r="U217" i="15"/>
  <c r="T217" i="15"/>
  <c r="S217" i="15"/>
  <c r="R217" i="15"/>
  <c r="AV216" i="15" a="1"/>
  <c r="AV216" i="15" s="1"/>
  <c r="AU216" i="15" a="1"/>
  <c r="AU216" i="15" s="1"/>
  <c r="AT216" i="15" a="1"/>
  <c r="AT216" i="15"/>
  <c r="AS216" i="15" a="1"/>
  <c r="AS216" i="15" s="1"/>
  <c r="AR216" i="15" a="1"/>
  <c r="AR216" i="15" s="1"/>
  <c r="AQ216" i="15" a="1"/>
  <c r="AQ216" i="15" s="1"/>
  <c r="AP216" i="15" a="1"/>
  <c r="AP216" i="15"/>
  <c r="AO216" i="15" a="1"/>
  <c r="AO216" i="15" s="1"/>
  <c r="AM216" i="15" a="1"/>
  <c r="AM216" i="15" s="1"/>
  <c r="AL216" i="15" a="1"/>
  <c r="AL216" i="15" s="1"/>
  <c r="AK216" i="15" a="1"/>
  <c r="AK216" i="15"/>
  <c r="AJ216" i="15" a="1"/>
  <c r="AJ216" i="15" s="1"/>
  <c r="AI216" i="15" a="1"/>
  <c r="AI216" i="15" s="1"/>
  <c r="AH216" i="15"/>
  <c r="AF216" i="15"/>
  <c r="AE216" i="15"/>
  <c r="AD216" i="15"/>
  <c r="AC216" i="15"/>
  <c r="AB216" i="15"/>
  <c r="AA216" i="15"/>
  <c r="Z216" i="15"/>
  <c r="Y216" i="15"/>
  <c r="W216" i="15"/>
  <c r="V216" i="15"/>
  <c r="U216" i="15"/>
  <c r="T216" i="15"/>
  <c r="S216" i="15"/>
  <c r="R216" i="15"/>
  <c r="AV215" i="15" a="1"/>
  <c r="AV215" i="15"/>
  <c r="AU215" i="15" a="1"/>
  <c r="AU215" i="15"/>
  <c r="AT215" i="15" a="1"/>
  <c r="AT215" i="15"/>
  <c r="AS215" i="15" a="1"/>
  <c r="AS215" i="15"/>
  <c r="AR215" i="15" a="1"/>
  <c r="AR215" i="15"/>
  <c r="AQ215" i="15" a="1"/>
  <c r="AQ215" i="15"/>
  <c r="AP215" i="15" a="1"/>
  <c r="AP215" i="15"/>
  <c r="AO215" i="15" a="1"/>
  <c r="AO215" i="15" s="1"/>
  <c r="AM215" i="15" a="1"/>
  <c r="AM215" i="15"/>
  <c r="AL215" i="15" a="1"/>
  <c r="AL215" i="15" s="1"/>
  <c r="AK215" i="15" a="1"/>
  <c r="AK215" i="15"/>
  <c r="AJ215" i="15" a="1"/>
  <c r="AJ215" i="15" s="1"/>
  <c r="AI215" i="15" a="1"/>
  <c r="AI215" i="15"/>
  <c r="AH215" i="15"/>
  <c r="AF215" i="15"/>
  <c r="AE215" i="15"/>
  <c r="AD215" i="15"/>
  <c r="AC215" i="15"/>
  <c r="AB215" i="15"/>
  <c r="AA215" i="15"/>
  <c r="Z215" i="15"/>
  <c r="Y215" i="15"/>
  <c r="W215" i="15"/>
  <c r="V215" i="15"/>
  <c r="U215" i="15"/>
  <c r="T215" i="15"/>
  <c r="S215" i="15"/>
  <c r="R215" i="15"/>
  <c r="AV214" i="15" a="1"/>
  <c r="AV214" i="15"/>
  <c r="AU214" i="15" a="1"/>
  <c r="AU214" i="15"/>
  <c r="AT214" i="15" a="1"/>
  <c r="AT214" i="15" s="1"/>
  <c r="AS214" i="15" a="1"/>
  <c r="AS214" i="15" s="1"/>
  <c r="AR214" i="15" a="1"/>
  <c r="AR214" i="15" s="1"/>
  <c r="AQ214" i="15" a="1"/>
  <c r="AQ214" i="15"/>
  <c r="AP214" i="15" a="1"/>
  <c r="AP214" i="15" s="1"/>
  <c r="AO214" i="15" a="1"/>
  <c r="AO214" i="15" s="1"/>
  <c r="AM214" i="15" a="1"/>
  <c r="AM214" i="15" s="1"/>
  <c r="AL214" i="15" a="1"/>
  <c r="AL214" i="15"/>
  <c r="AK214" i="15" a="1"/>
  <c r="AK214" i="15" s="1"/>
  <c r="AJ214" i="15" a="1"/>
  <c r="AJ214" i="15" s="1"/>
  <c r="AI214" i="15" a="1"/>
  <c r="AI214" i="15" s="1"/>
  <c r="AH214" i="15"/>
  <c r="AF214" i="15"/>
  <c r="AE214" i="15"/>
  <c r="AD214" i="15"/>
  <c r="AC214" i="15"/>
  <c r="AB214" i="15"/>
  <c r="AA214" i="15"/>
  <c r="Z214" i="15"/>
  <c r="Y214" i="15"/>
  <c r="W214" i="15"/>
  <c r="V214" i="15"/>
  <c r="U214" i="15"/>
  <c r="T214" i="15"/>
  <c r="S214" i="15"/>
  <c r="R214" i="15"/>
  <c r="AV213" i="15" a="1"/>
  <c r="AV213" i="15"/>
  <c r="AU213" i="15" a="1"/>
  <c r="AU213" i="15"/>
  <c r="AT213" i="15" a="1"/>
  <c r="AT213" i="15"/>
  <c r="AS213" i="15" a="1"/>
  <c r="AS213" i="15"/>
  <c r="AR213" i="15" a="1"/>
  <c r="AR213" i="15"/>
  <c r="AQ213" i="15" a="1"/>
  <c r="AQ213" i="15"/>
  <c r="AP213" i="15" a="1"/>
  <c r="AP213" i="15" s="1"/>
  <c r="AO213" i="15" a="1"/>
  <c r="AO213" i="15"/>
  <c r="AM213" i="15" a="1"/>
  <c r="AM213" i="15" s="1"/>
  <c r="AL213" i="15" a="1"/>
  <c r="AL213" i="15"/>
  <c r="AK213" i="15" a="1"/>
  <c r="AK213" i="15" s="1"/>
  <c r="AJ213" i="15" a="1"/>
  <c r="AJ213" i="15"/>
  <c r="AI213" i="15" a="1"/>
  <c r="AI213" i="15" s="1"/>
  <c r="AH213" i="15"/>
  <c r="AF213" i="15"/>
  <c r="AE213" i="15"/>
  <c r="AD213" i="15"/>
  <c r="AC213" i="15"/>
  <c r="AB213" i="15"/>
  <c r="AA213" i="15"/>
  <c r="Z213" i="15"/>
  <c r="Y213" i="15"/>
  <c r="W213" i="15"/>
  <c r="V213" i="15"/>
  <c r="U213" i="15"/>
  <c r="T213" i="15"/>
  <c r="S213" i="15"/>
  <c r="R213" i="15"/>
  <c r="AV212" i="15" a="1"/>
  <c r="AV212" i="15"/>
  <c r="AU212" i="15" a="1"/>
  <c r="AU212" i="15" s="1"/>
  <c r="AT212" i="15" a="1"/>
  <c r="AT212" i="15" s="1"/>
  <c r="AS212" i="15" a="1"/>
  <c r="AS212" i="15"/>
  <c r="AR212" i="15" a="1"/>
  <c r="AR212" i="15"/>
  <c r="AQ212" i="15" a="1"/>
  <c r="AQ212" i="15" s="1"/>
  <c r="AP212" i="15" a="1"/>
  <c r="AP212" i="15" s="1"/>
  <c r="AO212" i="15" a="1"/>
  <c r="AO212" i="15" s="1"/>
  <c r="AM212" i="15" a="1"/>
  <c r="AM212" i="15"/>
  <c r="AL212" i="15" a="1"/>
  <c r="AL212" i="15" s="1"/>
  <c r="AK212" i="15" a="1"/>
  <c r="AK212" i="15" s="1"/>
  <c r="AJ212" i="15" a="1"/>
  <c r="AJ212" i="15" s="1"/>
  <c r="AI212" i="15" a="1"/>
  <c r="AI212" i="15"/>
  <c r="AH212" i="15"/>
  <c r="AF212" i="15"/>
  <c r="AE212" i="15"/>
  <c r="AD212" i="15"/>
  <c r="AC212" i="15"/>
  <c r="AB212" i="15"/>
  <c r="AA212" i="15"/>
  <c r="Z212" i="15"/>
  <c r="Y212" i="15"/>
  <c r="W212" i="15"/>
  <c r="V212" i="15"/>
  <c r="U212" i="15"/>
  <c r="T212" i="15"/>
  <c r="S212" i="15"/>
  <c r="R212" i="15"/>
  <c r="AV211" i="15" a="1"/>
  <c r="AV211" i="15"/>
  <c r="AU211" i="15" a="1"/>
  <c r="AU211" i="15" s="1"/>
  <c r="AT211" i="15" a="1"/>
  <c r="AT211" i="15"/>
  <c r="AS211" i="15" a="1"/>
  <c r="AS211" i="15"/>
  <c r="AR211" i="15" a="1"/>
  <c r="AR211" i="15"/>
  <c r="AQ211" i="15" a="1"/>
  <c r="AQ211" i="15" s="1"/>
  <c r="AP211" i="15" a="1"/>
  <c r="AP211" i="15"/>
  <c r="AO211" i="15" a="1"/>
  <c r="AO211" i="15" s="1"/>
  <c r="AM211" i="15" a="1"/>
  <c r="AM211" i="15"/>
  <c r="AL211" i="15" a="1"/>
  <c r="AL211" i="15" s="1"/>
  <c r="AK211" i="15" a="1"/>
  <c r="AK211" i="15"/>
  <c r="AJ211" i="15" a="1"/>
  <c r="AJ211" i="15" s="1"/>
  <c r="AI211" i="15" a="1"/>
  <c r="AI211" i="15"/>
  <c r="AH211" i="15"/>
  <c r="AF211" i="15"/>
  <c r="AE211" i="15"/>
  <c r="AD211" i="15"/>
  <c r="AC211" i="15"/>
  <c r="AB211" i="15"/>
  <c r="AA211" i="15"/>
  <c r="Z211" i="15"/>
  <c r="Y211" i="15"/>
  <c r="W211" i="15"/>
  <c r="V211" i="15"/>
  <c r="U211" i="15"/>
  <c r="T211" i="15"/>
  <c r="S211" i="15"/>
  <c r="R211" i="15"/>
  <c r="AV210" i="15" a="1"/>
  <c r="AV210" i="15" s="1"/>
  <c r="AU210" i="15" a="1"/>
  <c r="AU210" i="15" s="1"/>
  <c r="AT210" i="15" a="1"/>
  <c r="AT210" i="15"/>
  <c r="AS210" i="15" a="1"/>
  <c r="AS210" i="15"/>
  <c r="AR210" i="15" a="1"/>
  <c r="AR210" i="15" s="1"/>
  <c r="AQ210" i="15" a="1"/>
  <c r="AQ210" i="15" s="1"/>
  <c r="AP210" i="15" a="1"/>
  <c r="AP210" i="15" s="1"/>
  <c r="AO210" i="15" a="1"/>
  <c r="AO210" i="15"/>
  <c r="AM210" i="15" a="1"/>
  <c r="AM210" i="15" s="1"/>
  <c r="AL210" i="15" a="1"/>
  <c r="AL210" i="15" s="1"/>
  <c r="AK210" i="15" a="1"/>
  <c r="AK210" i="15" s="1"/>
  <c r="AJ210" i="15" a="1"/>
  <c r="AJ210" i="15"/>
  <c r="AI210" i="15" a="1"/>
  <c r="AI210" i="15" s="1"/>
  <c r="AH210" i="15"/>
  <c r="AF210" i="15"/>
  <c r="AE210" i="15"/>
  <c r="AD210" i="15"/>
  <c r="AC210" i="15"/>
  <c r="AB210" i="15"/>
  <c r="AA210" i="15"/>
  <c r="Z210" i="15"/>
  <c r="Y210" i="15"/>
  <c r="W210" i="15"/>
  <c r="V210" i="15"/>
  <c r="U210" i="15"/>
  <c r="T210" i="15"/>
  <c r="S210" i="15"/>
  <c r="R210" i="15"/>
  <c r="AV209" i="15" a="1"/>
  <c r="AV209" i="15"/>
  <c r="AU209" i="15" a="1"/>
  <c r="AU209" i="15"/>
  <c r="AT209" i="15" a="1"/>
  <c r="AT209" i="15"/>
  <c r="AS209" i="15" a="1"/>
  <c r="AS209" i="15"/>
  <c r="AR209" i="15" a="1"/>
  <c r="AR209" i="15"/>
  <c r="AQ209" i="15" a="1"/>
  <c r="AQ209" i="15"/>
  <c r="AP209" i="15" a="1"/>
  <c r="AP209" i="15"/>
  <c r="AO209" i="15" a="1"/>
  <c r="AO209" i="15"/>
  <c r="AM209" i="15" a="1"/>
  <c r="AM209" i="15" s="1"/>
  <c r="AL209" i="15" a="1"/>
  <c r="AL209" i="15"/>
  <c r="AK209" i="15" a="1"/>
  <c r="AK209" i="15" s="1"/>
  <c r="AJ209" i="15" a="1"/>
  <c r="AJ209" i="15"/>
  <c r="AI209" i="15" a="1"/>
  <c r="AI209" i="15" s="1"/>
  <c r="AH209" i="15"/>
  <c r="AF209" i="15"/>
  <c r="AE209" i="15"/>
  <c r="AD209" i="15"/>
  <c r="AC209" i="15"/>
  <c r="AB209" i="15"/>
  <c r="AA209" i="15"/>
  <c r="Z209" i="15"/>
  <c r="Y209" i="15"/>
  <c r="W209" i="15"/>
  <c r="V209" i="15"/>
  <c r="U209" i="15"/>
  <c r="T209" i="15"/>
  <c r="S209" i="15"/>
  <c r="R209" i="15"/>
  <c r="AV208" i="15" a="1"/>
  <c r="AV208" i="15" s="1"/>
  <c r="AU208" i="15" a="1"/>
  <c r="AU208" i="15"/>
  <c r="AT208" i="15" a="1"/>
  <c r="AT208" i="15"/>
  <c r="AS208" i="15" a="1"/>
  <c r="AS208" i="15" s="1"/>
  <c r="AR208" i="15" a="1"/>
  <c r="AR208" i="15" s="1"/>
  <c r="AQ208" i="15" a="1"/>
  <c r="AQ208" i="15" s="1"/>
  <c r="AP208" i="15" a="1"/>
  <c r="AP208" i="15"/>
  <c r="AO208" i="15" a="1"/>
  <c r="AO208" i="15" s="1"/>
  <c r="AM208" i="15" a="1"/>
  <c r="AM208" i="15" s="1"/>
  <c r="AL208" i="15" a="1"/>
  <c r="AL208" i="15" s="1"/>
  <c r="AK208" i="15" a="1"/>
  <c r="AK208" i="15"/>
  <c r="AJ208" i="15" a="1"/>
  <c r="AJ208" i="15" s="1"/>
  <c r="AI208" i="15" a="1"/>
  <c r="AI208" i="15" s="1"/>
  <c r="AH208" i="15"/>
  <c r="AF208" i="15"/>
  <c r="AE208" i="15"/>
  <c r="AD208" i="15"/>
  <c r="AC208" i="15"/>
  <c r="AB208" i="15"/>
  <c r="AA208" i="15"/>
  <c r="Z208" i="15"/>
  <c r="Y208" i="15"/>
  <c r="W208" i="15"/>
  <c r="V208" i="15"/>
  <c r="U208" i="15"/>
  <c r="T208" i="15"/>
  <c r="S208" i="15"/>
  <c r="R208" i="15"/>
  <c r="AV207" i="15" a="1"/>
  <c r="AV207" i="15"/>
  <c r="AU207" i="15" a="1"/>
  <c r="AU207" i="15"/>
  <c r="AT207" i="15" a="1"/>
  <c r="AT207" i="15"/>
  <c r="AS207" i="15" a="1"/>
  <c r="AS207" i="15"/>
  <c r="AR207" i="15" a="1"/>
  <c r="AR207" i="15"/>
  <c r="AQ207" i="15" a="1"/>
  <c r="AQ207" i="15"/>
  <c r="AP207" i="15" a="1"/>
  <c r="AP207" i="15"/>
  <c r="AO207" i="15" a="1"/>
  <c r="AO207" i="15" s="1"/>
  <c r="AM207" i="15" a="1"/>
  <c r="AM207" i="15"/>
  <c r="AL207" i="15" a="1"/>
  <c r="AL207" i="15" s="1"/>
  <c r="AK207" i="15" a="1"/>
  <c r="AK207" i="15"/>
  <c r="AJ207" i="15" a="1"/>
  <c r="AJ207" i="15" s="1"/>
  <c r="AI207" i="15" a="1"/>
  <c r="AI207" i="15"/>
  <c r="AH207" i="15"/>
  <c r="AF207" i="15"/>
  <c r="AE207" i="15"/>
  <c r="AD207" i="15"/>
  <c r="AC207" i="15"/>
  <c r="AB207" i="15"/>
  <c r="AA207" i="15"/>
  <c r="Z207" i="15"/>
  <c r="Y207" i="15"/>
  <c r="W207" i="15"/>
  <c r="V207" i="15"/>
  <c r="U207" i="15"/>
  <c r="T207" i="15"/>
  <c r="S207" i="15"/>
  <c r="R207" i="15"/>
  <c r="AV206" i="15" a="1"/>
  <c r="AV206" i="15"/>
  <c r="AU206" i="15" a="1"/>
  <c r="AU206" i="15"/>
  <c r="AT206" i="15" a="1"/>
  <c r="AT206" i="15" s="1"/>
  <c r="AS206" i="15" a="1"/>
  <c r="AS206" i="15" s="1"/>
  <c r="AR206" i="15" a="1"/>
  <c r="AR206" i="15"/>
  <c r="AQ206" i="15" a="1"/>
  <c r="AQ206" i="15"/>
  <c r="AP206" i="15" a="1"/>
  <c r="AP206" i="15" s="1"/>
  <c r="AO206" i="15" a="1"/>
  <c r="AO206" i="15" s="1"/>
  <c r="AM206" i="15" a="1"/>
  <c r="AM206" i="15" s="1"/>
  <c r="AL206" i="15" a="1"/>
  <c r="AL206" i="15"/>
  <c r="AK206" i="15" a="1"/>
  <c r="AK206" i="15" s="1"/>
  <c r="AJ206" i="15" a="1"/>
  <c r="AJ206" i="15" s="1"/>
  <c r="AI206" i="15" a="1"/>
  <c r="AI206" i="15" s="1"/>
  <c r="AH206" i="15"/>
  <c r="AF206" i="15"/>
  <c r="AE206" i="15"/>
  <c r="AD206" i="15"/>
  <c r="AC206" i="15"/>
  <c r="AB206" i="15"/>
  <c r="AA206" i="15"/>
  <c r="Z206" i="15"/>
  <c r="Y206" i="15"/>
  <c r="W206" i="15"/>
  <c r="V206" i="15"/>
  <c r="U206" i="15"/>
  <c r="T206" i="15"/>
  <c r="S206" i="15"/>
  <c r="R206" i="15"/>
  <c r="AV205" i="15" a="1"/>
  <c r="AV205" i="15"/>
  <c r="AU205" i="15" a="1"/>
  <c r="AU205" i="15"/>
  <c r="AT205" i="15" a="1"/>
  <c r="AT205" i="15"/>
  <c r="AS205" i="15" a="1"/>
  <c r="AS205" i="15"/>
  <c r="AR205" i="15" a="1"/>
  <c r="AR205" i="15"/>
  <c r="AQ205" i="15" a="1"/>
  <c r="AQ205" i="15"/>
  <c r="AP205" i="15" a="1"/>
  <c r="AP205" i="15" s="1"/>
  <c r="AO205" i="15" a="1"/>
  <c r="AO205" i="15"/>
  <c r="AM205" i="15" a="1"/>
  <c r="AM205" i="15" s="1"/>
  <c r="AL205" i="15" a="1"/>
  <c r="AL205" i="15"/>
  <c r="AK205" i="15" a="1"/>
  <c r="AK205" i="15" s="1"/>
  <c r="AJ205" i="15" a="1"/>
  <c r="AJ205" i="15"/>
  <c r="AI205" i="15" a="1"/>
  <c r="AI205" i="15" s="1"/>
  <c r="AH205" i="15"/>
  <c r="AF205" i="15"/>
  <c r="AE205" i="15"/>
  <c r="AD205" i="15"/>
  <c r="AC205" i="15"/>
  <c r="AB205" i="15"/>
  <c r="AA205" i="15"/>
  <c r="Z205" i="15"/>
  <c r="Y205" i="15"/>
  <c r="W205" i="15"/>
  <c r="V205" i="15"/>
  <c r="U205" i="15"/>
  <c r="T205" i="15"/>
  <c r="S205" i="15"/>
  <c r="R205" i="15"/>
  <c r="AV204" i="15" a="1"/>
  <c r="AV204" i="15"/>
  <c r="AU204" i="15" a="1"/>
  <c r="AU204" i="15" s="1"/>
  <c r="AT204" i="15" a="1"/>
  <c r="AT204" i="15" s="1"/>
  <c r="AS204" i="15" a="1"/>
  <c r="AS204" i="15"/>
  <c r="AR204" i="15" a="1"/>
  <c r="AR204" i="15"/>
  <c r="AQ204" i="15" a="1"/>
  <c r="AQ204" i="15" s="1"/>
  <c r="AP204" i="15" a="1"/>
  <c r="AP204" i="15" s="1"/>
  <c r="AO204" i="15" a="1"/>
  <c r="AO204" i="15" s="1"/>
  <c r="AM204" i="15" a="1"/>
  <c r="AM204" i="15"/>
  <c r="AL204" i="15" a="1"/>
  <c r="AL204" i="15" s="1"/>
  <c r="AK204" i="15" a="1"/>
  <c r="AK204" i="15" s="1"/>
  <c r="AJ204" i="15" a="1"/>
  <c r="AJ204" i="15" s="1"/>
  <c r="AI204" i="15" a="1"/>
  <c r="AI204" i="15"/>
  <c r="AH204" i="15"/>
  <c r="AF204" i="15"/>
  <c r="AE204" i="15"/>
  <c r="AD204" i="15"/>
  <c r="AC204" i="15"/>
  <c r="AB204" i="15"/>
  <c r="AA204" i="15"/>
  <c r="Z204" i="15"/>
  <c r="Y204" i="15"/>
  <c r="W204" i="15"/>
  <c r="V204" i="15"/>
  <c r="U204" i="15"/>
  <c r="T204" i="15"/>
  <c r="S204" i="15"/>
  <c r="R204" i="15"/>
  <c r="AV203" i="15" a="1"/>
  <c r="AV203" i="15"/>
  <c r="AU203" i="15" a="1"/>
  <c r="AU203" i="15"/>
  <c r="AT203" i="15" a="1"/>
  <c r="AT203" i="15"/>
  <c r="AS203" i="15" a="1"/>
  <c r="AS203" i="15"/>
  <c r="AR203" i="15" a="1"/>
  <c r="AR203" i="15"/>
  <c r="AQ203" i="15" a="1"/>
  <c r="AQ203" i="15" s="1"/>
  <c r="AP203" i="15" a="1"/>
  <c r="AP203" i="15"/>
  <c r="AO203" i="15" a="1"/>
  <c r="AO203" i="15"/>
  <c r="AM203" i="15" a="1"/>
  <c r="AM203" i="15"/>
  <c r="AL203" i="15" a="1"/>
  <c r="AL203" i="15" s="1"/>
  <c r="AK203" i="15" a="1"/>
  <c r="AK203" i="15"/>
  <c r="AJ203" i="15" a="1"/>
  <c r="AJ203" i="15" s="1"/>
  <c r="AI203" i="15" a="1"/>
  <c r="AI203" i="15"/>
  <c r="AH203" i="15"/>
  <c r="AF203" i="15"/>
  <c r="AE203" i="15"/>
  <c r="AD203" i="15"/>
  <c r="AC203" i="15"/>
  <c r="AB203" i="15"/>
  <c r="AA203" i="15"/>
  <c r="Z203" i="15"/>
  <c r="Y203" i="15"/>
  <c r="W203" i="15"/>
  <c r="V203" i="15"/>
  <c r="U203" i="15"/>
  <c r="T203" i="15"/>
  <c r="S203" i="15"/>
  <c r="R203" i="15"/>
  <c r="AV202" i="15" a="1"/>
  <c r="AV202" i="15" s="1"/>
  <c r="AU202" i="15" a="1"/>
  <c r="AU202" i="15" s="1"/>
  <c r="AT202" i="15" a="1"/>
  <c r="AT202" i="15"/>
  <c r="AS202" i="15" a="1"/>
  <c r="AS202" i="15"/>
  <c r="AR202" i="15" a="1"/>
  <c r="AR202" i="15" s="1"/>
  <c r="AQ202" i="15" a="1"/>
  <c r="AQ202" i="15" s="1"/>
  <c r="AP202" i="15" a="1"/>
  <c r="AP202" i="15" s="1"/>
  <c r="AO202" i="15" a="1"/>
  <c r="AO202" i="15"/>
  <c r="AM202" i="15" a="1"/>
  <c r="AM202" i="15" s="1"/>
  <c r="AL202" i="15" a="1"/>
  <c r="AL202" i="15" s="1"/>
  <c r="AK202" i="15" a="1"/>
  <c r="AK202" i="15" s="1"/>
  <c r="AJ202" i="15" a="1"/>
  <c r="AJ202" i="15"/>
  <c r="AI202" i="15" a="1"/>
  <c r="AI202" i="15" s="1"/>
  <c r="AH202" i="15"/>
  <c r="AF202" i="15"/>
  <c r="AE202" i="15"/>
  <c r="AD202" i="15"/>
  <c r="AC202" i="15"/>
  <c r="AB202" i="15"/>
  <c r="AA202" i="15"/>
  <c r="Z202" i="15"/>
  <c r="Y202" i="15"/>
  <c r="W202" i="15"/>
  <c r="V202" i="15"/>
  <c r="U202" i="15"/>
  <c r="T202" i="15"/>
  <c r="S202" i="15"/>
  <c r="R202" i="15"/>
  <c r="AV201" i="15" a="1"/>
  <c r="AV201" i="15"/>
  <c r="AU201" i="15" a="1"/>
  <c r="AU201" i="15"/>
  <c r="AT201" i="15" a="1"/>
  <c r="AT201" i="15"/>
  <c r="AS201" i="15" a="1"/>
  <c r="AS201" i="15"/>
  <c r="AR201" i="15" a="1"/>
  <c r="AR201" i="15"/>
  <c r="AQ201" i="15" a="1"/>
  <c r="AQ201" i="15"/>
  <c r="AP201" i="15" a="1"/>
  <c r="AP201" i="15"/>
  <c r="AO201" i="15" a="1"/>
  <c r="AO201" i="15"/>
  <c r="AM201" i="15" a="1"/>
  <c r="AM201" i="15" s="1"/>
  <c r="AL201" i="15" a="1"/>
  <c r="AL201" i="15"/>
  <c r="AK201" i="15" a="1"/>
  <c r="AK201" i="15" s="1"/>
  <c r="AJ201" i="15" a="1"/>
  <c r="AJ201" i="15"/>
  <c r="AI201" i="15" a="1"/>
  <c r="AI201" i="15" s="1"/>
  <c r="AH201" i="15"/>
  <c r="AF201" i="15"/>
  <c r="AE201" i="15"/>
  <c r="AD201" i="15"/>
  <c r="AC201" i="15"/>
  <c r="AB201" i="15"/>
  <c r="AA201" i="15"/>
  <c r="Z201" i="15"/>
  <c r="Y201" i="15"/>
  <c r="W201" i="15"/>
  <c r="V201" i="15"/>
  <c r="U201" i="15"/>
  <c r="T201" i="15"/>
  <c r="S201" i="15"/>
  <c r="R201" i="15"/>
  <c r="AV200" i="15" a="1"/>
  <c r="AV200" i="15" s="1"/>
  <c r="AU200" i="15" a="1"/>
  <c r="AU200" i="15"/>
  <c r="AT200" i="15" a="1"/>
  <c r="AT200" i="15"/>
  <c r="AS200" i="15" a="1"/>
  <c r="AS200" i="15" s="1"/>
  <c r="AR200" i="15" a="1"/>
  <c r="AR200" i="15" s="1"/>
  <c r="AQ200" i="15" a="1"/>
  <c r="AQ200" i="15" s="1"/>
  <c r="AP200" i="15" a="1"/>
  <c r="AP200" i="15"/>
  <c r="AO200" i="15" a="1"/>
  <c r="AO200" i="15" s="1"/>
  <c r="AM200" i="15" a="1"/>
  <c r="AM200" i="15" s="1"/>
  <c r="AL200" i="15" a="1"/>
  <c r="AL200" i="15" s="1"/>
  <c r="AK200" i="15" a="1"/>
  <c r="AK200" i="15"/>
  <c r="AJ200" i="15" a="1"/>
  <c r="AJ200" i="15" s="1"/>
  <c r="AI200" i="15" a="1"/>
  <c r="AI200" i="15" s="1"/>
  <c r="AH200" i="15"/>
  <c r="AF200" i="15"/>
  <c r="AE200" i="15"/>
  <c r="AD200" i="15"/>
  <c r="AC200" i="15"/>
  <c r="AB200" i="15"/>
  <c r="AA200" i="15"/>
  <c r="Z200" i="15"/>
  <c r="Y200" i="15"/>
  <c r="W200" i="15"/>
  <c r="V200" i="15"/>
  <c r="U200" i="15"/>
  <c r="T200" i="15"/>
  <c r="S200" i="15"/>
  <c r="R200" i="15"/>
  <c r="AV199" i="15" a="1"/>
  <c r="AV199" i="15"/>
  <c r="AU199" i="15" a="1"/>
  <c r="AU199" i="15"/>
  <c r="AT199" i="15" a="1"/>
  <c r="AT199" i="15"/>
  <c r="AS199" i="15" a="1"/>
  <c r="AS199" i="15"/>
  <c r="AR199" i="15" a="1"/>
  <c r="AR199" i="15"/>
  <c r="AQ199" i="15" a="1"/>
  <c r="AQ199" i="15"/>
  <c r="AP199" i="15" a="1"/>
  <c r="AP199" i="15"/>
  <c r="AO199" i="15" a="1"/>
  <c r="AO199" i="15" s="1"/>
  <c r="AM199" i="15" a="1"/>
  <c r="AM199" i="15"/>
  <c r="AL199" i="15" a="1"/>
  <c r="AL199" i="15" s="1"/>
  <c r="AK199" i="15" a="1"/>
  <c r="AK199" i="15"/>
  <c r="AJ199" i="15" a="1"/>
  <c r="AJ199" i="15" s="1"/>
  <c r="AI199" i="15" a="1"/>
  <c r="AI199" i="15"/>
  <c r="AH199" i="15"/>
  <c r="AF199" i="15"/>
  <c r="AE199" i="15"/>
  <c r="AD199" i="15"/>
  <c r="AC199" i="15"/>
  <c r="AB199" i="15"/>
  <c r="AA199" i="15"/>
  <c r="Z199" i="15"/>
  <c r="Y199" i="15"/>
  <c r="W199" i="15"/>
  <c r="V199" i="15"/>
  <c r="U199" i="15"/>
  <c r="T199" i="15"/>
  <c r="S199" i="15"/>
  <c r="R199" i="15"/>
  <c r="AV198" i="15" a="1"/>
  <c r="AV198" i="15"/>
  <c r="AU198" i="15" a="1"/>
  <c r="AU198" i="15"/>
  <c r="AT198" i="15" a="1"/>
  <c r="AT198" i="15" s="1"/>
  <c r="AS198" i="15" a="1"/>
  <c r="AS198" i="15" s="1"/>
  <c r="AR198" i="15" a="1"/>
  <c r="AR198" i="15" s="1"/>
  <c r="AQ198" i="15" a="1"/>
  <c r="AQ198" i="15"/>
  <c r="AP198" i="15" a="1"/>
  <c r="AP198" i="15" s="1"/>
  <c r="AO198" i="15" a="1"/>
  <c r="AO198" i="15" s="1"/>
  <c r="AM198" i="15" a="1"/>
  <c r="AM198" i="15" s="1"/>
  <c r="AL198" i="15" a="1"/>
  <c r="AL198" i="15"/>
  <c r="AK198" i="15" a="1"/>
  <c r="AK198" i="15" s="1"/>
  <c r="AJ198" i="15" a="1"/>
  <c r="AJ198" i="15" s="1"/>
  <c r="AI198" i="15" a="1"/>
  <c r="AI198" i="15" s="1"/>
  <c r="AH198" i="15"/>
  <c r="AF198" i="15"/>
  <c r="AE198" i="15"/>
  <c r="AD198" i="15"/>
  <c r="AC198" i="15"/>
  <c r="AB198" i="15"/>
  <c r="AA198" i="15"/>
  <c r="Z198" i="15"/>
  <c r="Y198" i="15"/>
  <c r="W198" i="15"/>
  <c r="V198" i="15"/>
  <c r="U198" i="15"/>
  <c r="T198" i="15"/>
  <c r="S198" i="15"/>
  <c r="R198" i="15"/>
  <c r="AV197" i="15" a="1"/>
  <c r="AV197" i="15"/>
  <c r="AU197" i="15" a="1"/>
  <c r="AU197" i="15"/>
  <c r="AT197" i="15" a="1"/>
  <c r="AT197" i="15"/>
  <c r="AS197" i="15" a="1"/>
  <c r="AS197" i="15"/>
  <c r="AR197" i="15" a="1"/>
  <c r="AR197" i="15"/>
  <c r="AQ197" i="15" a="1"/>
  <c r="AQ197" i="15"/>
  <c r="AP197" i="15" a="1"/>
  <c r="AP197" i="15"/>
  <c r="AO197" i="15" a="1"/>
  <c r="AO197" i="15"/>
  <c r="AM197" i="15" a="1"/>
  <c r="AM197" i="15"/>
  <c r="AL197" i="15" a="1"/>
  <c r="AL197" i="15" s="1"/>
  <c r="AK197" i="15" a="1"/>
  <c r="AK197" i="15" s="1"/>
  <c r="AJ197" i="15" a="1"/>
  <c r="AJ197" i="15"/>
  <c r="AI197" i="15" a="1"/>
  <c r="AI197" i="15" s="1"/>
  <c r="AH197" i="15"/>
  <c r="AF197" i="15"/>
  <c r="AE197" i="15"/>
  <c r="AD197" i="15"/>
  <c r="AC197" i="15"/>
  <c r="AB197" i="15"/>
  <c r="AA197" i="15"/>
  <c r="Z197" i="15"/>
  <c r="Y197" i="15"/>
  <c r="W197" i="15"/>
  <c r="V197" i="15"/>
  <c r="U197" i="15"/>
  <c r="T197" i="15"/>
  <c r="S197" i="15"/>
  <c r="R197" i="15"/>
  <c r="AV196" i="15" a="1"/>
  <c r="AV196" i="15"/>
  <c r="AU196" i="15" a="1"/>
  <c r="AU196" i="15"/>
  <c r="AT196" i="15" a="1"/>
  <c r="AT196" i="15" s="1"/>
  <c r="AS196" i="15" a="1"/>
  <c r="AS196" i="15"/>
  <c r="AR196" i="15" a="1"/>
  <c r="AR196" i="15"/>
  <c r="AQ196" i="15" a="1"/>
  <c r="AQ196" i="15"/>
  <c r="AP196" i="15" a="1"/>
  <c r="AP196" i="15" s="1"/>
  <c r="AO196" i="15" a="1"/>
  <c r="AO196" i="15" s="1"/>
  <c r="AM196" i="15" a="1"/>
  <c r="AM196" i="15"/>
  <c r="AL196" i="15" a="1"/>
  <c r="AL196" i="15"/>
  <c r="AK196" i="15" a="1"/>
  <c r="AK196" i="15" s="1"/>
  <c r="AJ196" i="15" a="1"/>
  <c r="AJ196" i="15" s="1"/>
  <c r="AI196" i="15" a="1"/>
  <c r="AI196" i="15" s="1"/>
  <c r="AH196" i="15"/>
  <c r="AF196" i="15"/>
  <c r="AE196" i="15"/>
  <c r="AD196" i="15"/>
  <c r="AC196" i="15"/>
  <c r="AB196" i="15"/>
  <c r="AA196" i="15"/>
  <c r="Z196" i="15"/>
  <c r="Y196" i="15"/>
  <c r="W196" i="15"/>
  <c r="V196" i="15"/>
  <c r="U196" i="15"/>
  <c r="T196" i="15"/>
  <c r="S196" i="15"/>
  <c r="R196" i="15"/>
  <c r="AV195" i="15" a="1"/>
  <c r="AV195" i="15"/>
  <c r="AU195" i="15" a="1"/>
  <c r="AU195" i="15"/>
  <c r="AT195" i="15" a="1"/>
  <c r="AT195" i="15"/>
  <c r="AS195" i="15" a="1"/>
  <c r="AS195" i="15"/>
  <c r="AR195" i="15" a="1"/>
  <c r="AR195" i="15"/>
  <c r="AQ195" i="15" a="1"/>
  <c r="AQ195" i="15"/>
  <c r="AP195" i="15" a="1"/>
  <c r="AP195" i="15"/>
  <c r="AO195" i="15" a="1"/>
  <c r="AO195" i="15"/>
  <c r="AM195" i="15" a="1"/>
  <c r="AM195" i="15"/>
  <c r="AL195" i="15" a="1"/>
  <c r="AL195" i="15" s="1"/>
  <c r="AK195" i="15" a="1"/>
  <c r="AK195" i="15"/>
  <c r="AJ195" i="15" a="1"/>
  <c r="AJ195" i="15"/>
  <c r="AI195" i="15" a="1"/>
  <c r="AI195" i="15" s="1"/>
  <c r="AH195" i="15"/>
  <c r="AF195" i="15"/>
  <c r="AE195" i="15"/>
  <c r="AD195" i="15"/>
  <c r="AC195" i="15"/>
  <c r="AB195" i="15"/>
  <c r="AA195" i="15"/>
  <c r="Z195" i="15"/>
  <c r="Y195" i="15"/>
  <c r="W195" i="15"/>
  <c r="V195" i="15"/>
  <c r="U195" i="15"/>
  <c r="T195" i="15"/>
  <c r="S195" i="15"/>
  <c r="R195" i="15"/>
  <c r="AV194" i="15" a="1"/>
  <c r="AV194" i="15" s="1"/>
  <c r="AU194" i="15" a="1"/>
  <c r="AU194" i="15" s="1"/>
  <c r="AT194" i="15" a="1"/>
  <c r="AT194" i="15"/>
  <c r="AS194" i="15" a="1"/>
  <c r="AS194" i="15"/>
  <c r="AR194" i="15" a="1"/>
  <c r="AR194" i="15" s="1"/>
  <c r="AQ194" i="15" a="1"/>
  <c r="AQ194" i="15" s="1"/>
  <c r="AP194" i="15" a="1"/>
  <c r="AP194" i="15" s="1"/>
  <c r="AO194" i="15" a="1"/>
  <c r="AO194" i="15"/>
  <c r="AM194" i="15" a="1"/>
  <c r="AM194" i="15" s="1"/>
  <c r="AL194" i="15" a="1"/>
  <c r="AL194" i="15" s="1"/>
  <c r="AK194" i="15" a="1"/>
  <c r="AK194" i="15" s="1"/>
  <c r="AJ194" i="15" a="1"/>
  <c r="AJ194" i="15"/>
  <c r="AI194" i="15" a="1"/>
  <c r="AI194" i="15"/>
  <c r="AH194" i="15"/>
  <c r="AF194" i="15"/>
  <c r="AE194" i="15"/>
  <c r="AD194" i="15"/>
  <c r="AC194" i="15"/>
  <c r="AB194" i="15"/>
  <c r="AA194" i="15"/>
  <c r="Z194" i="15"/>
  <c r="Y194" i="15"/>
  <c r="W194" i="15"/>
  <c r="V194" i="15"/>
  <c r="U194" i="15"/>
  <c r="T194" i="15"/>
  <c r="S194" i="15"/>
  <c r="R194" i="15"/>
  <c r="AV193" i="15" a="1"/>
  <c r="AV193" i="15" s="1"/>
  <c r="AU193" i="15" a="1"/>
  <c r="AU193" i="15"/>
  <c r="AT193" i="15" a="1"/>
  <c r="AT193" i="15" s="1"/>
  <c r="AS193" i="15" a="1"/>
  <c r="AS193" i="15"/>
  <c r="AR193" i="15" a="1"/>
  <c r="AR193" i="15" s="1"/>
  <c r="AQ193" i="15" a="1"/>
  <c r="AQ193" i="15"/>
  <c r="AP193" i="15" a="1"/>
  <c r="AP193" i="15" s="1"/>
  <c r="AO193" i="15" a="1"/>
  <c r="AO193" i="15"/>
  <c r="AM193" i="15" a="1"/>
  <c r="AM193" i="15" s="1"/>
  <c r="AL193" i="15" a="1"/>
  <c r="AL193" i="15"/>
  <c r="AK193" i="15" a="1"/>
  <c r="AK193" i="15" s="1"/>
  <c r="AJ193" i="15" a="1"/>
  <c r="AJ193" i="15" s="1"/>
  <c r="AI193" i="15" a="1"/>
  <c r="AI193" i="15" s="1"/>
  <c r="AH193" i="15"/>
  <c r="AF193" i="15"/>
  <c r="AE193" i="15"/>
  <c r="AD193" i="15"/>
  <c r="AC193" i="15"/>
  <c r="AB193" i="15"/>
  <c r="AA193" i="15"/>
  <c r="Z193" i="15"/>
  <c r="Y193" i="15"/>
  <c r="W193" i="15"/>
  <c r="V193" i="15"/>
  <c r="U193" i="15"/>
  <c r="T193" i="15"/>
  <c r="S193" i="15"/>
  <c r="R193" i="15"/>
  <c r="AV192" i="15" a="1"/>
  <c r="AV192" i="15" s="1"/>
  <c r="AU192" i="15" a="1"/>
  <c r="AU192" i="15" s="1"/>
  <c r="AT192" i="15" a="1"/>
  <c r="AT192" i="15" s="1"/>
  <c r="AS192" i="15" a="1"/>
  <c r="AS192" i="15" s="1"/>
  <c r="AR192" i="15" a="1"/>
  <c r="AR192" i="15" s="1"/>
  <c r="AQ192" i="15" a="1"/>
  <c r="AQ192" i="15" s="1"/>
  <c r="AP192" i="15" a="1"/>
  <c r="AP192" i="15"/>
  <c r="AO192" i="15" a="1"/>
  <c r="AO192" i="15"/>
  <c r="AM192" i="15" a="1"/>
  <c r="AM192" i="15" s="1"/>
  <c r="AL192" i="15" a="1"/>
  <c r="AL192" i="15" s="1"/>
  <c r="AK192" i="15" a="1"/>
  <c r="AK192" i="15" s="1"/>
  <c r="AJ192" i="15" a="1"/>
  <c r="AJ192" i="15" s="1"/>
  <c r="AI192" i="15" a="1"/>
  <c r="AI192" i="15" s="1"/>
  <c r="AH192" i="15"/>
  <c r="AF192" i="15"/>
  <c r="AE192" i="15"/>
  <c r="AD192" i="15"/>
  <c r="AC192" i="15"/>
  <c r="AB192" i="15"/>
  <c r="AA192" i="15"/>
  <c r="Z192" i="15"/>
  <c r="Y192" i="15"/>
  <c r="W192" i="15"/>
  <c r="V192" i="15"/>
  <c r="U192" i="15"/>
  <c r="T192" i="15"/>
  <c r="S192" i="15"/>
  <c r="R192" i="15"/>
  <c r="AV191" i="15" a="1"/>
  <c r="AV191" i="15"/>
  <c r="AU191" i="15" a="1"/>
  <c r="AU191" i="15" s="1"/>
  <c r="AT191" i="15" a="1"/>
  <c r="AT191" i="15" s="1"/>
  <c r="AS191" i="15" a="1"/>
  <c r="AS191" i="15" s="1"/>
  <c r="AR191" i="15" a="1"/>
  <c r="AR191" i="15"/>
  <c r="AQ191" i="15" a="1"/>
  <c r="AQ191" i="15" s="1"/>
  <c r="AP191" i="15" a="1"/>
  <c r="AP191" i="15" s="1"/>
  <c r="AO191" i="15" a="1"/>
  <c r="AO191" i="15" s="1"/>
  <c r="AM191" i="15" a="1"/>
  <c r="AM191" i="15"/>
  <c r="AL191" i="15" a="1"/>
  <c r="AL191" i="15" s="1"/>
  <c r="AK191" i="15" a="1"/>
  <c r="AK191" i="15" s="1"/>
  <c r="AJ191" i="15" a="1"/>
  <c r="AJ191" i="15" s="1"/>
  <c r="AI191" i="15" a="1"/>
  <c r="AI191" i="15"/>
  <c r="AH191" i="15"/>
  <c r="AF191" i="15"/>
  <c r="AE191" i="15"/>
  <c r="AD191" i="15"/>
  <c r="AC191" i="15"/>
  <c r="AB191" i="15"/>
  <c r="AA191" i="15"/>
  <c r="Z191" i="15"/>
  <c r="Y191" i="15"/>
  <c r="W191" i="15"/>
  <c r="V191" i="15"/>
  <c r="U191" i="15"/>
  <c r="T191" i="15"/>
  <c r="S191" i="15"/>
  <c r="R191" i="15"/>
  <c r="AV190" i="15" a="1"/>
  <c r="AV190" i="15"/>
  <c r="AU190" i="15" a="1"/>
  <c r="AU190" i="15"/>
  <c r="AT190" i="15" a="1"/>
  <c r="AT190" i="15"/>
  <c r="AS190" i="15" a="1"/>
  <c r="AS190" i="15" s="1"/>
  <c r="AR190" i="15" a="1"/>
  <c r="AR190" i="15" s="1"/>
  <c r="AQ190" i="15" a="1"/>
  <c r="AQ190" i="15" s="1"/>
  <c r="AP190" i="15" a="1"/>
  <c r="AP190" i="15" s="1"/>
  <c r="AO190" i="15" a="1"/>
  <c r="AO190" i="15" s="1"/>
  <c r="AM190" i="15" a="1"/>
  <c r="AM190" i="15"/>
  <c r="AL190" i="15" a="1"/>
  <c r="AL190" i="15"/>
  <c r="AK190" i="15" a="1"/>
  <c r="AK190" i="15"/>
  <c r="AJ190" i="15" a="1"/>
  <c r="AJ190" i="15" s="1"/>
  <c r="AI190" i="15" a="1"/>
  <c r="AI190" i="15" s="1"/>
  <c r="AH190" i="15"/>
  <c r="AF190" i="15"/>
  <c r="AE190" i="15"/>
  <c r="AD190" i="15"/>
  <c r="AC190" i="15"/>
  <c r="AB190" i="15"/>
  <c r="AA190" i="15"/>
  <c r="Z190" i="15"/>
  <c r="Y190" i="15"/>
  <c r="W190" i="15"/>
  <c r="V190" i="15"/>
  <c r="U190" i="15"/>
  <c r="T190" i="15"/>
  <c r="S190" i="15"/>
  <c r="R190" i="15"/>
  <c r="AV189" i="15" a="1"/>
  <c r="AV189" i="15"/>
  <c r="AU189" i="15" a="1"/>
  <c r="AU189" i="15"/>
  <c r="AT189" i="15" a="1"/>
  <c r="AT189" i="15"/>
  <c r="AS189" i="15" a="1"/>
  <c r="AS189" i="15"/>
  <c r="AR189" i="15" a="1"/>
  <c r="AR189" i="15"/>
  <c r="AQ189" i="15" a="1"/>
  <c r="AQ189" i="15"/>
  <c r="AP189" i="15" a="1"/>
  <c r="AP189" i="15" s="1"/>
  <c r="AO189" i="15" a="1"/>
  <c r="AO189" i="15"/>
  <c r="AM189" i="15" a="1"/>
  <c r="AM189" i="15" s="1"/>
  <c r="AL189" i="15" a="1"/>
  <c r="AL189" i="15"/>
  <c r="AK189" i="15" a="1"/>
  <c r="AK189" i="15" s="1"/>
  <c r="AJ189" i="15" a="1"/>
  <c r="AJ189" i="15"/>
  <c r="AI189" i="15" a="1"/>
  <c r="AI189" i="15" s="1"/>
  <c r="AH189" i="15"/>
  <c r="AF189" i="15"/>
  <c r="AE189" i="15"/>
  <c r="AD189" i="15"/>
  <c r="AC189" i="15"/>
  <c r="AB189" i="15"/>
  <c r="AA189" i="15"/>
  <c r="Z189" i="15"/>
  <c r="Y189" i="15"/>
  <c r="W189" i="15"/>
  <c r="V189" i="15"/>
  <c r="U189" i="15"/>
  <c r="T189" i="15"/>
  <c r="S189" i="15"/>
  <c r="R189" i="15"/>
  <c r="AV188" i="15" a="1"/>
  <c r="AV188" i="15"/>
  <c r="AU188" i="15" a="1"/>
  <c r="AU188" i="15" s="1"/>
  <c r="AT188" i="15" a="1"/>
  <c r="AT188" i="15" s="1"/>
  <c r="AS188" i="15" a="1"/>
  <c r="AS188" i="15"/>
  <c r="AR188" i="15" a="1"/>
  <c r="AR188" i="15" s="1"/>
  <c r="AQ188" i="15" a="1"/>
  <c r="AQ188" i="15"/>
  <c r="AP188" i="15" a="1"/>
  <c r="AP188" i="15" s="1"/>
  <c r="AO188" i="15" a="1"/>
  <c r="AO188" i="15" s="1"/>
  <c r="AM188" i="15" a="1"/>
  <c r="AM188" i="15" s="1"/>
  <c r="AL188" i="15" a="1"/>
  <c r="AL188" i="15"/>
  <c r="AK188" i="15" a="1"/>
  <c r="AK188" i="15" s="1"/>
  <c r="AJ188" i="15" a="1"/>
  <c r="AJ188" i="15" s="1"/>
  <c r="AI188" i="15" a="1"/>
  <c r="AI188" i="15"/>
  <c r="AH188" i="15"/>
  <c r="AF188" i="15"/>
  <c r="AE188" i="15"/>
  <c r="AD188" i="15"/>
  <c r="AC188" i="15"/>
  <c r="AB188" i="15"/>
  <c r="AA188" i="15"/>
  <c r="Z188" i="15"/>
  <c r="Y188" i="15"/>
  <c r="W188" i="15"/>
  <c r="V188" i="15"/>
  <c r="U188" i="15"/>
  <c r="T188" i="15"/>
  <c r="S188" i="15"/>
  <c r="R188" i="15"/>
  <c r="AV187" i="15" a="1"/>
  <c r="AV187" i="15" s="1"/>
  <c r="AU187" i="15" a="1"/>
  <c r="AU187" i="15"/>
  <c r="AT187" i="15" a="1"/>
  <c r="AT187" i="15"/>
  <c r="AS187" i="15" a="1"/>
  <c r="AS187" i="15" s="1"/>
  <c r="AR187" i="15" a="1"/>
  <c r="AR187" i="15" s="1"/>
  <c r="AQ187" i="15" a="1"/>
  <c r="AQ187" i="15" s="1"/>
  <c r="AP187" i="15" a="1"/>
  <c r="AP187" i="15"/>
  <c r="AO187" i="15" a="1"/>
  <c r="AO187" i="15" s="1"/>
  <c r="AM187" i="15" a="1"/>
  <c r="AM187" i="15" s="1"/>
  <c r="AL187" i="15" a="1"/>
  <c r="AL187" i="15" s="1"/>
  <c r="AK187" i="15" a="1"/>
  <c r="AK187" i="15"/>
  <c r="AJ187" i="15" a="1"/>
  <c r="AJ187" i="15" s="1"/>
  <c r="AI187" i="15" a="1"/>
  <c r="AI187" i="15" s="1"/>
  <c r="AH187" i="15"/>
  <c r="AF187" i="15"/>
  <c r="AE187" i="15"/>
  <c r="AD187" i="15"/>
  <c r="AC187" i="15"/>
  <c r="AB187" i="15"/>
  <c r="AA187" i="15"/>
  <c r="Z187" i="15"/>
  <c r="Y187" i="15"/>
  <c r="W187" i="15"/>
  <c r="V187" i="15"/>
  <c r="U187" i="15"/>
  <c r="T187" i="15"/>
  <c r="S187" i="15"/>
  <c r="R187" i="15"/>
  <c r="AV186" i="15" a="1"/>
  <c r="AV186" i="15"/>
  <c r="AU186" i="15" a="1"/>
  <c r="AU186" i="15" s="1"/>
  <c r="AT186" i="15" a="1"/>
  <c r="AT186" i="15" s="1"/>
  <c r="AS186" i="15" a="1"/>
  <c r="AS186" i="15" s="1"/>
  <c r="AR186" i="15" a="1"/>
  <c r="AR186" i="15" s="1"/>
  <c r="AQ186" i="15" a="1"/>
  <c r="AQ186" i="15" s="1"/>
  <c r="AP186" i="15" a="1"/>
  <c r="AP186" i="15" s="1"/>
  <c r="AO186" i="15" a="1"/>
  <c r="AO186" i="15" s="1"/>
  <c r="AM186" i="15" a="1"/>
  <c r="AM186" i="15" s="1"/>
  <c r="AL186" i="15" a="1"/>
  <c r="AL186" i="15" s="1"/>
  <c r="AK186" i="15" a="1"/>
  <c r="AK186" i="15" s="1"/>
  <c r="AJ186" i="15" a="1"/>
  <c r="AJ186" i="15" s="1"/>
  <c r="AI186" i="15" a="1"/>
  <c r="AI186" i="15" s="1"/>
  <c r="AH186" i="15"/>
  <c r="AF186" i="15"/>
  <c r="AE186" i="15"/>
  <c r="AD186" i="15"/>
  <c r="AC186" i="15"/>
  <c r="AB186" i="15"/>
  <c r="AA186" i="15"/>
  <c r="Z186" i="15"/>
  <c r="Y186" i="15"/>
  <c r="W186" i="15"/>
  <c r="V186" i="15"/>
  <c r="U186" i="15"/>
  <c r="T186" i="15"/>
  <c r="S186" i="15"/>
  <c r="R186" i="15"/>
  <c r="AV185" i="15" a="1"/>
  <c r="AV185" i="15"/>
  <c r="AU185" i="15" a="1"/>
  <c r="AU185" i="15"/>
  <c r="AT185" i="15" a="1"/>
  <c r="AT185" i="15"/>
  <c r="AS185" i="15" a="1"/>
  <c r="AS185" i="15"/>
  <c r="AR185" i="15" a="1"/>
  <c r="AR185" i="15"/>
  <c r="AQ185" i="15" a="1"/>
  <c r="AQ185" i="15"/>
  <c r="AP185" i="15" a="1"/>
  <c r="AP185" i="15"/>
  <c r="AO185" i="15" a="1"/>
  <c r="AO185" i="15"/>
  <c r="AM185" i="15" a="1"/>
  <c r="AM185" i="15"/>
  <c r="AL185" i="15" a="1"/>
  <c r="AL185" i="15"/>
  <c r="AK185" i="15" a="1"/>
  <c r="AK185" i="15"/>
  <c r="AJ185" i="15" a="1"/>
  <c r="AJ185" i="15"/>
  <c r="AI185" i="15" a="1"/>
  <c r="AI185" i="15" s="1"/>
  <c r="AH185" i="15"/>
  <c r="AF185" i="15"/>
  <c r="AE185" i="15"/>
  <c r="AD185" i="15"/>
  <c r="AC185" i="15"/>
  <c r="AB185" i="15"/>
  <c r="AA185" i="15"/>
  <c r="Z185" i="15"/>
  <c r="Y185" i="15"/>
  <c r="W185" i="15"/>
  <c r="V185" i="15"/>
  <c r="U185" i="15"/>
  <c r="T185" i="15"/>
  <c r="S185" i="15"/>
  <c r="R185" i="15"/>
  <c r="AV184" i="15" a="1"/>
  <c r="AV184" i="15"/>
  <c r="AU184" i="15" a="1"/>
  <c r="AU184" i="15" s="1"/>
  <c r="AT184" i="15" a="1"/>
  <c r="AT184" i="15" s="1"/>
  <c r="AS184" i="15" a="1"/>
  <c r="AS184" i="15" s="1"/>
  <c r="AR184" i="15" a="1"/>
  <c r="AR184" i="15" s="1"/>
  <c r="AQ184" i="15" a="1"/>
  <c r="AQ184" i="15" s="1"/>
  <c r="AP184" i="15" a="1"/>
  <c r="AP184" i="15" s="1"/>
  <c r="AO184" i="15" a="1"/>
  <c r="AO184" i="15" s="1"/>
  <c r="AM184" i="15" a="1"/>
  <c r="AM184" i="15" s="1"/>
  <c r="AL184" i="15" a="1"/>
  <c r="AL184" i="15" s="1"/>
  <c r="AK184" i="15" a="1"/>
  <c r="AK184" i="15" s="1"/>
  <c r="AJ184" i="15" a="1"/>
  <c r="AJ184" i="15" s="1"/>
  <c r="AI184" i="15" a="1"/>
  <c r="AI184" i="15" s="1"/>
  <c r="AH184" i="15"/>
  <c r="AF184" i="15"/>
  <c r="AE184" i="15"/>
  <c r="AD184" i="15"/>
  <c r="AC184" i="15"/>
  <c r="AB184" i="15"/>
  <c r="AA184" i="15"/>
  <c r="Z184" i="15"/>
  <c r="Y184" i="15"/>
  <c r="W184" i="15"/>
  <c r="V184" i="15"/>
  <c r="U184" i="15"/>
  <c r="T184" i="15"/>
  <c r="S184" i="15"/>
  <c r="R184" i="15"/>
  <c r="AV183" i="15" a="1"/>
  <c r="AV183" i="15"/>
  <c r="AU183" i="15" a="1"/>
  <c r="AU183" i="15"/>
  <c r="AT183" i="15" a="1"/>
  <c r="AT183" i="15"/>
  <c r="AS183" i="15" a="1"/>
  <c r="AS183" i="15"/>
  <c r="AR183" i="15" a="1"/>
  <c r="AR183" i="15"/>
  <c r="AQ183" i="15" a="1"/>
  <c r="AQ183" i="15"/>
  <c r="AP183" i="15" a="1"/>
  <c r="AP183" i="15"/>
  <c r="AO183" i="15" a="1"/>
  <c r="AO183" i="15"/>
  <c r="AM183" i="15" a="1"/>
  <c r="AM183" i="15"/>
  <c r="AL183" i="15" a="1"/>
  <c r="AL183" i="15"/>
  <c r="AK183" i="15" a="1"/>
  <c r="AK183" i="15"/>
  <c r="AJ183" i="15" a="1"/>
  <c r="AJ183" i="15"/>
  <c r="AI183" i="15" a="1"/>
  <c r="AI183" i="15"/>
  <c r="AH183" i="15"/>
  <c r="AF183" i="15"/>
  <c r="AE183" i="15"/>
  <c r="AD183" i="15"/>
  <c r="AC183" i="15"/>
  <c r="AB183" i="15"/>
  <c r="AA183" i="15"/>
  <c r="Z183" i="15"/>
  <c r="Y183" i="15"/>
  <c r="W183" i="15"/>
  <c r="V183" i="15"/>
  <c r="U183" i="15"/>
  <c r="T183" i="15"/>
  <c r="S183" i="15"/>
  <c r="R183" i="15"/>
  <c r="AV182" i="15" a="1"/>
  <c r="AV182" i="15" s="1"/>
  <c r="AU182" i="15" a="1"/>
  <c r="AU182" i="15" s="1"/>
  <c r="AT182" i="15" a="1"/>
  <c r="AT182" i="15" s="1"/>
  <c r="AS182" i="15" a="1"/>
  <c r="AS182" i="15" s="1"/>
  <c r="AR182" i="15" a="1"/>
  <c r="AR182" i="15" s="1"/>
  <c r="AQ182" i="15" a="1"/>
  <c r="AQ182" i="15" s="1"/>
  <c r="AP182" i="15" a="1"/>
  <c r="AP182" i="15" s="1"/>
  <c r="AO182" i="15" a="1"/>
  <c r="AO182" i="15" s="1"/>
  <c r="AM182" i="15" a="1"/>
  <c r="AM182" i="15" s="1"/>
  <c r="AL182" i="15" a="1"/>
  <c r="AL182" i="15" s="1"/>
  <c r="AK182" i="15" a="1"/>
  <c r="AK182" i="15" s="1"/>
  <c r="AJ182" i="15" a="1"/>
  <c r="AJ182" i="15" s="1"/>
  <c r="AI182" i="15" a="1"/>
  <c r="AI182" i="15" s="1"/>
  <c r="AH182" i="15"/>
  <c r="AF182" i="15"/>
  <c r="AE182" i="15"/>
  <c r="AD182" i="15"/>
  <c r="AC182" i="15"/>
  <c r="AB182" i="15"/>
  <c r="AA182" i="15"/>
  <c r="Z182" i="15"/>
  <c r="Y182" i="15"/>
  <c r="W182" i="15"/>
  <c r="V182" i="15"/>
  <c r="U182" i="15"/>
  <c r="T182" i="15"/>
  <c r="S182" i="15"/>
  <c r="R182" i="15"/>
  <c r="AV181" i="15" a="1"/>
  <c r="AV181" i="15"/>
  <c r="AU181" i="15" a="1"/>
  <c r="AU181" i="15"/>
  <c r="AT181" i="15" a="1"/>
  <c r="AT181" i="15"/>
  <c r="AS181" i="15" a="1"/>
  <c r="AS181" i="15"/>
  <c r="AR181" i="15" a="1"/>
  <c r="AR181" i="15"/>
  <c r="AQ181" i="15" a="1"/>
  <c r="AQ181" i="15"/>
  <c r="AP181" i="15" a="1"/>
  <c r="AP181" i="15"/>
  <c r="AO181" i="15" a="1"/>
  <c r="AO181" i="15"/>
  <c r="AM181" i="15" a="1"/>
  <c r="AM181" i="15"/>
  <c r="AL181" i="15" a="1"/>
  <c r="AL181" i="15"/>
  <c r="AK181" i="15" a="1"/>
  <c r="AK181" i="15"/>
  <c r="AJ181" i="15" a="1"/>
  <c r="AJ181" i="15"/>
  <c r="AI181" i="15" a="1"/>
  <c r="AI181" i="15"/>
  <c r="AH181" i="15"/>
  <c r="AF181" i="15"/>
  <c r="AE181" i="15"/>
  <c r="AD181" i="15"/>
  <c r="AC181" i="15"/>
  <c r="AB181" i="15"/>
  <c r="AA181" i="15"/>
  <c r="Z181" i="15"/>
  <c r="Y181" i="15"/>
  <c r="W181" i="15"/>
  <c r="V181" i="15"/>
  <c r="U181" i="15"/>
  <c r="T181" i="15"/>
  <c r="S181" i="15"/>
  <c r="R181" i="15"/>
  <c r="AV180" i="15" a="1"/>
  <c r="AV180" i="15" s="1"/>
  <c r="AU180" i="15" a="1"/>
  <c r="AU180" i="15" s="1"/>
  <c r="AT180" i="15" a="1"/>
  <c r="AT180" i="15" s="1"/>
  <c r="AS180" i="15" a="1"/>
  <c r="AS180" i="15" s="1"/>
  <c r="AR180" i="15" a="1"/>
  <c r="AR180" i="15" s="1"/>
  <c r="AQ180" i="15" a="1"/>
  <c r="AQ180" i="15" s="1"/>
  <c r="AP180" i="15" a="1"/>
  <c r="AP180" i="15" s="1"/>
  <c r="AO180" i="15" a="1"/>
  <c r="AO180" i="15" s="1"/>
  <c r="AM180" i="15" a="1"/>
  <c r="AM180" i="15" s="1"/>
  <c r="AL180" i="15" a="1"/>
  <c r="AL180" i="15" s="1"/>
  <c r="AK180" i="15" a="1"/>
  <c r="AK180" i="15" s="1"/>
  <c r="AJ180" i="15" a="1"/>
  <c r="AJ180" i="15" s="1"/>
  <c r="AI180" i="15" a="1"/>
  <c r="AI180" i="15" s="1"/>
  <c r="AH180" i="15"/>
  <c r="AF180" i="15"/>
  <c r="AE180" i="15"/>
  <c r="AD180" i="15"/>
  <c r="AC180" i="15"/>
  <c r="AB180" i="15"/>
  <c r="AA180" i="15"/>
  <c r="Z180" i="15"/>
  <c r="Y180" i="15"/>
  <c r="W180" i="15"/>
  <c r="V180" i="15"/>
  <c r="U180" i="15"/>
  <c r="T180" i="15"/>
  <c r="S180" i="15"/>
  <c r="R180" i="15"/>
  <c r="AV179" i="15" a="1"/>
  <c r="AV179" i="15"/>
  <c r="AU179" i="15" a="1"/>
  <c r="AU179" i="15"/>
  <c r="AT179" i="15" a="1"/>
  <c r="AT179" i="15"/>
  <c r="AS179" i="15" a="1"/>
  <c r="AS179" i="15"/>
  <c r="AR179" i="15" a="1"/>
  <c r="AR179" i="15"/>
  <c r="AQ179" i="15" a="1"/>
  <c r="AQ179" i="15"/>
  <c r="AP179" i="15" a="1"/>
  <c r="AP179" i="15"/>
  <c r="AO179" i="15" a="1"/>
  <c r="AO179" i="15"/>
  <c r="AM179" i="15" a="1"/>
  <c r="AM179" i="15"/>
  <c r="AL179" i="15" a="1"/>
  <c r="AL179" i="15"/>
  <c r="AK179" i="15" a="1"/>
  <c r="AK179" i="15"/>
  <c r="AJ179" i="15" a="1"/>
  <c r="AJ179" i="15"/>
  <c r="AI179" i="15" a="1"/>
  <c r="AI179" i="15"/>
  <c r="AH179" i="15"/>
  <c r="AF179" i="15"/>
  <c r="AE179" i="15"/>
  <c r="AD179" i="15"/>
  <c r="AC179" i="15"/>
  <c r="AB179" i="15"/>
  <c r="AA179" i="15"/>
  <c r="Z179" i="15"/>
  <c r="Y179" i="15"/>
  <c r="W179" i="15"/>
  <c r="V179" i="15"/>
  <c r="U179" i="15"/>
  <c r="T179" i="15"/>
  <c r="S179" i="15"/>
  <c r="R179" i="15"/>
  <c r="AV178" i="15" a="1"/>
  <c r="AV178" i="15" s="1"/>
  <c r="AU178" i="15" a="1"/>
  <c r="AU178" i="15" s="1"/>
  <c r="AT178" i="15" a="1"/>
  <c r="AT178" i="15" s="1"/>
  <c r="AS178" i="15" a="1"/>
  <c r="AS178" i="15" s="1"/>
  <c r="AR178" i="15" a="1"/>
  <c r="AR178" i="15" s="1"/>
  <c r="AQ178" i="15" a="1"/>
  <c r="AQ178" i="15" s="1"/>
  <c r="AP178" i="15" a="1"/>
  <c r="AP178" i="15" s="1"/>
  <c r="AO178" i="15" a="1"/>
  <c r="AO178" i="15" s="1"/>
  <c r="AM178" i="15" a="1"/>
  <c r="AM178" i="15" s="1"/>
  <c r="AL178" i="15" a="1"/>
  <c r="AL178" i="15" s="1"/>
  <c r="AK178" i="15" a="1"/>
  <c r="AK178" i="15" s="1"/>
  <c r="AJ178" i="15" a="1"/>
  <c r="AJ178" i="15" s="1"/>
  <c r="AI178" i="15" a="1"/>
  <c r="AI178" i="15" s="1"/>
  <c r="AH178" i="15"/>
  <c r="AF178" i="15"/>
  <c r="AE178" i="15"/>
  <c r="AD178" i="15"/>
  <c r="AC178" i="15"/>
  <c r="AB178" i="15"/>
  <c r="AA178" i="15"/>
  <c r="Z178" i="15"/>
  <c r="Y178" i="15"/>
  <c r="W178" i="15"/>
  <c r="V178" i="15"/>
  <c r="U178" i="15"/>
  <c r="T178" i="15"/>
  <c r="S178" i="15"/>
  <c r="R178" i="15"/>
  <c r="AV177" i="15" a="1"/>
  <c r="AV177" i="15"/>
  <c r="AU177" i="15" a="1"/>
  <c r="AU177" i="15"/>
  <c r="AT177" i="15" a="1"/>
  <c r="AT177" i="15"/>
  <c r="AS177" i="15" a="1"/>
  <c r="AS177" i="15"/>
  <c r="AR177" i="15" a="1"/>
  <c r="AR177" i="15"/>
  <c r="AQ177" i="15" a="1"/>
  <c r="AQ177" i="15"/>
  <c r="AP177" i="15" a="1"/>
  <c r="AP177" i="15"/>
  <c r="AO177" i="15" a="1"/>
  <c r="AO177" i="15"/>
  <c r="AM177" i="15" a="1"/>
  <c r="AM177" i="15"/>
  <c r="AL177" i="15" a="1"/>
  <c r="AL177" i="15"/>
  <c r="AK177" i="15" a="1"/>
  <c r="AK177" i="15"/>
  <c r="AJ177" i="15" a="1"/>
  <c r="AJ177" i="15"/>
  <c r="AI177" i="15" a="1"/>
  <c r="AI177" i="15"/>
  <c r="AH177" i="15"/>
  <c r="AF177" i="15"/>
  <c r="AE177" i="15"/>
  <c r="AD177" i="15"/>
  <c r="AC177" i="15"/>
  <c r="AB177" i="15"/>
  <c r="AA177" i="15"/>
  <c r="Z177" i="15"/>
  <c r="Y177" i="15"/>
  <c r="W177" i="15"/>
  <c r="V177" i="15"/>
  <c r="U177" i="15"/>
  <c r="T177" i="15"/>
  <c r="S177" i="15"/>
  <c r="R177" i="15"/>
  <c r="AV176" i="15" a="1"/>
  <c r="AV176" i="15" s="1"/>
  <c r="AU176" i="15" a="1"/>
  <c r="AU176" i="15" s="1"/>
  <c r="AT176" i="15" a="1"/>
  <c r="AT176" i="15" s="1"/>
  <c r="AS176" i="15" a="1"/>
  <c r="AS176" i="15" s="1"/>
  <c r="AR176" i="15" a="1"/>
  <c r="AR176" i="15" s="1"/>
  <c r="AQ176" i="15" a="1"/>
  <c r="AQ176" i="15" s="1"/>
  <c r="AP176" i="15" a="1"/>
  <c r="AP176" i="15" s="1"/>
  <c r="AO176" i="15" a="1"/>
  <c r="AO176" i="15" s="1"/>
  <c r="AM176" i="15" a="1"/>
  <c r="AM176" i="15" s="1"/>
  <c r="AL176" i="15" a="1"/>
  <c r="AL176" i="15" s="1"/>
  <c r="AK176" i="15" a="1"/>
  <c r="AK176" i="15" s="1"/>
  <c r="AJ176" i="15" a="1"/>
  <c r="AJ176" i="15" s="1"/>
  <c r="AI176" i="15" a="1"/>
  <c r="AI176" i="15" s="1"/>
  <c r="AH176" i="15"/>
  <c r="AF176" i="15"/>
  <c r="AE176" i="15"/>
  <c r="AD176" i="15"/>
  <c r="AC176" i="15"/>
  <c r="AB176" i="15"/>
  <c r="AA176" i="15"/>
  <c r="Z176" i="15"/>
  <c r="Y176" i="15"/>
  <c r="W176" i="15"/>
  <c r="V176" i="15"/>
  <c r="U176" i="15"/>
  <c r="T176" i="15"/>
  <c r="S176" i="15"/>
  <c r="R176" i="15"/>
  <c r="AV175" i="15" a="1"/>
  <c r="AV175" i="15"/>
  <c r="AU175" i="15" a="1"/>
  <c r="AU175" i="15"/>
  <c r="AT175" i="15" a="1"/>
  <c r="AT175" i="15"/>
  <c r="AS175" i="15" a="1"/>
  <c r="AS175" i="15"/>
  <c r="AR175" i="15" a="1"/>
  <c r="AR175" i="15"/>
  <c r="AQ175" i="15" a="1"/>
  <c r="AQ175" i="15"/>
  <c r="AP175" i="15" a="1"/>
  <c r="AP175" i="15"/>
  <c r="AO175" i="15" a="1"/>
  <c r="AO175" i="15"/>
  <c r="AM175" i="15" a="1"/>
  <c r="AM175" i="15"/>
  <c r="AL175" i="15" a="1"/>
  <c r="AL175" i="15"/>
  <c r="AK175" i="15" a="1"/>
  <c r="AK175" i="15"/>
  <c r="AJ175" i="15" a="1"/>
  <c r="AJ175" i="15"/>
  <c r="AI175" i="15" a="1"/>
  <c r="AI175" i="15"/>
  <c r="AH175" i="15"/>
  <c r="AF175" i="15"/>
  <c r="AE175" i="15"/>
  <c r="AD175" i="15"/>
  <c r="AC175" i="15"/>
  <c r="AB175" i="15"/>
  <c r="AA175" i="15"/>
  <c r="Z175" i="15"/>
  <c r="Y175" i="15"/>
  <c r="W175" i="15"/>
  <c r="V175" i="15"/>
  <c r="U175" i="15"/>
  <c r="T175" i="15"/>
  <c r="S175" i="15"/>
  <c r="R175" i="15"/>
  <c r="AV174" i="15" a="1"/>
  <c r="AV174" i="15" s="1"/>
  <c r="AU174" i="15" a="1"/>
  <c r="AU174" i="15" s="1"/>
  <c r="AT174" i="15" a="1"/>
  <c r="AT174" i="15" s="1"/>
  <c r="AS174" i="15" a="1"/>
  <c r="AS174" i="15" s="1"/>
  <c r="AR174" i="15" a="1"/>
  <c r="AR174" i="15" s="1"/>
  <c r="AQ174" i="15" a="1"/>
  <c r="AQ174" i="15" s="1"/>
  <c r="AP174" i="15" a="1"/>
  <c r="AP174" i="15" s="1"/>
  <c r="AO174" i="15" a="1"/>
  <c r="AO174" i="15" s="1"/>
  <c r="AM174" i="15" a="1"/>
  <c r="AM174" i="15" s="1"/>
  <c r="AL174" i="15" a="1"/>
  <c r="AL174" i="15" s="1"/>
  <c r="AK174" i="15" a="1"/>
  <c r="AK174" i="15" s="1"/>
  <c r="AJ174" i="15" a="1"/>
  <c r="AJ174" i="15" s="1"/>
  <c r="AI174" i="15" a="1"/>
  <c r="AI174" i="15" s="1"/>
  <c r="AH174" i="15"/>
  <c r="AF174" i="15"/>
  <c r="AE174" i="15"/>
  <c r="AD174" i="15"/>
  <c r="AC174" i="15"/>
  <c r="AB174" i="15"/>
  <c r="AA174" i="15"/>
  <c r="Z174" i="15"/>
  <c r="Y174" i="15"/>
  <c r="W174" i="15"/>
  <c r="V174" i="15"/>
  <c r="U174" i="15"/>
  <c r="T174" i="15"/>
  <c r="S174" i="15"/>
  <c r="R174" i="15"/>
  <c r="AV173" i="15" a="1"/>
  <c r="AV173" i="15"/>
  <c r="AU173" i="15" a="1"/>
  <c r="AU173" i="15"/>
  <c r="AT173" i="15" a="1"/>
  <c r="AT173" i="15"/>
  <c r="AS173" i="15" a="1"/>
  <c r="AS173" i="15"/>
  <c r="AR173" i="15" a="1"/>
  <c r="AR173" i="15"/>
  <c r="AQ173" i="15" a="1"/>
  <c r="AQ173" i="15"/>
  <c r="AP173" i="15" a="1"/>
  <c r="AP173" i="15"/>
  <c r="AO173" i="15" a="1"/>
  <c r="AO173" i="15"/>
  <c r="AM173" i="15" a="1"/>
  <c r="AM173" i="15"/>
  <c r="AL173" i="15" a="1"/>
  <c r="AL173" i="15"/>
  <c r="AK173" i="15" a="1"/>
  <c r="AK173" i="15" s="1"/>
  <c r="AJ173" i="15" a="1"/>
  <c r="AJ173" i="15"/>
  <c r="AI173" i="15" a="1"/>
  <c r="AI173" i="15"/>
  <c r="AH173" i="15"/>
  <c r="AF173" i="15"/>
  <c r="AE173" i="15"/>
  <c r="AD173" i="15"/>
  <c r="AC173" i="15"/>
  <c r="AB173" i="15"/>
  <c r="AA173" i="15"/>
  <c r="Z173" i="15"/>
  <c r="Y173" i="15"/>
  <c r="W173" i="15"/>
  <c r="V173" i="15"/>
  <c r="U173" i="15"/>
  <c r="T173" i="15"/>
  <c r="S173" i="15"/>
  <c r="R173" i="15"/>
  <c r="AV172" i="15" a="1"/>
  <c r="AV172" i="15" s="1"/>
  <c r="AU172" i="15" a="1"/>
  <c r="AU172" i="15" s="1"/>
  <c r="AT172" i="15" a="1"/>
  <c r="AT172" i="15"/>
  <c r="AS172" i="15" a="1"/>
  <c r="AS172" i="15" s="1"/>
  <c r="AR172" i="15" a="1"/>
  <c r="AR172" i="15" s="1"/>
  <c r="AQ172" i="15" a="1"/>
  <c r="AQ172" i="15" s="1"/>
  <c r="AP172" i="15" a="1"/>
  <c r="AP172" i="15" s="1"/>
  <c r="AO172" i="15" a="1"/>
  <c r="AO172" i="15" s="1"/>
  <c r="AM172" i="15" a="1"/>
  <c r="AM172" i="15" s="1"/>
  <c r="AL172" i="15" a="1"/>
  <c r="AL172" i="15" s="1"/>
  <c r="AK172" i="15" a="1"/>
  <c r="AK172" i="15" s="1"/>
  <c r="AJ172" i="15" a="1"/>
  <c r="AJ172" i="15" s="1"/>
  <c r="AI172" i="15" a="1"/>
  <c r="AI172" i="15" s="1"/>
  <c r="AH172" i="15"/>
  <c r="AF172" i="15"/>
  <c r="AE172" i="15"/>
  <c r="AD172" i="15"/>
  <c r="AC172" i="15"/>
  <c r="AB172" i="15"/>
  <c r="AA172" i="15"/>
  <c r="Z172" i="15"/>
  <c r="Y172" i="15"/>
  <c r="W172" i="15"/>
  <c r="V172" i="15"/>
  <c r="U172" i="15"/>
  <c r="T172" i="15"/>
  <c r="S172" i="15"/>
  <c r="R172" i="15"/>
  <c r="AV171" i="15" a="1"/>
  <c r="AV171" i="15"/>
  <c r="AU171" i="15" a="1"/>
  <c r="AU171" i="15"/>
  <c r="AT171" i="15" a="1"/>
  <c r="AT171" i="15"/>
  <c r="AS171" i="15" a="1"/>
  <c r="AS171" i="15"/>
  <c r="AR171" i="15" a="1"/>
  <c r="AR171" i="15"/>
  <c r="AQ171" i="15" a="1"/>
  <c r="AQ171" i="15"/>
  <c r="AP171" i="15" a="1"/>
  <c r="AP171" i="15"/>
  <c r="AO171" i="15" a="1"/>
  <c r="AO171" i="15"/>
  <c r="AM171" i="15" a="1"/>
  <c r="AM171" i="15"/>
  <c r="AL171" i="15" a="1"/>
  <c r="AL171" i="15" s="1"/>
  <c r="AK171" i="15" a="1"/>
  <c r="AK171" i="15"/>
  <c r="AJ171" i="15" a="1"/>
  <c r="AJ171" i="15"/>
  <c r="AI171" i="15" a="1"/>
  <c r="AI171" i="15"/>
  <c r="AH171" i="15"/>
  <c r="AF171" i="15"/>
  <c r="AE171" i="15"/>
  <c r="AD171" i="15"/>
  <c r="AC171" i="15"/>
  <c r="AB171" i="15"/>
  <c r="AA171" i="15"/>
  <c r="Z171" i="15"/>
  <c r="Y171" i="15"/>
  <c r="W171" i="15"/>
  <c r="V171" i="15"/>
  <c r="U171" i="15"/>
  <c r="T171" i="15"/>
  <c r="S171" i="15"/>
  <c r="R171" i="15"/>
  <c r="AV170" i="15" a="1"/>
  <c r="AV170" i="15" s="1"/>
  <c r="AU170" i="15" a="1"/>
  <c r="AU170" i="15"/>
  <c r="AT170" i="15" a="1"/>
  <c r="AT170" i="15" s="1"/>
  <c r="AS170" i="15" a="1"/>
  <c r="AS170" i="15" s="1"/>
  <c r="AR170" i="15" a="1"/>
  <c r="AR170" i="15" s="1"/>
  <c r="AQ170" i="15" a="1"/>
  <c r="AQ170" i="15" s="1"/>
  <c r="AP170" i="15" a="1"/>
  <c r="AP170" i="15" s="1"/>
  <c r="AO170" i="15" a="1"/>
  <c r="AO170" i="15" s="1"/>
  <c r="AM170" i="15" a="1"/>
  <c r="AM170" i="15" s="1"/>
  <c r="AL170" i="15" a="1"/>
  <c r="AL170" i="15" s="1"/>
  <c r="AK170" i="15" a="1"/>
  <c r="AK170" i="15" s="1"/>
  <c r="AJ170" i="15" a="1"/>
  <c r="AJ170" i="15" s="1"/>
  <c r="AI170" i="15" a="1"/>
  <c r="AI170" i="15" s="1"/>
  <c r="AH170" i="15"/>
  <c r="AF170" i="15"/>
  <c r="AE170" i="15"/>
  <c r="AD170" i="15"/>
  <c r="AC170" i="15"/>
  <c r="AB170" i="15"/>
  <c r="AA170" i="15"/>
  <c r="Z170" i="15"/>
  <c r="Y170" i="15"/>
  <c r="W170" i="15"/>
  <c r="V170" i="15"/>
  <c r="U170" i="15"/>
  <c r="T170" i="15"/>
  <c r="S170" i="15"/>
  <c r="R170" i="15"/>
  <c r="AV169" i="15" a="1"/>
  <c r="AV169" i="15"/>
  <c r="AU169" i="15" a="1"/>
  <c r="AU169" i="15"/>
  <c r="AT169" i="15" a="1"/>
  <c r="AT169" i="15"/>
  <c r="AS169" i="15" a="1"/>
  <c r="AS169" i="15"/>
  <c r="AR169" i="15" a="1"/>
  <c r="AR169" i="15"/>
  <c r="AQ169" i="15" a="1"/>
  <c r="AQ169" i="15"/>
  <c r="AP169" i="15" a="1"/>
  <c r="AP169" i="15"/>
  <c r="AO169" i="15" a="1"/>
  <c r="AO169" i="15"/>
  <c r="AM169" i="15" a="1"/>
  <c r="AM169" i="15"/>
  <c r="AL169" i="15" a="1"/>
  <c r="AL169" i="15"/>
  <c r="AK169" i="15" a="1"/>
  <c r="AK169" i="15"/>
  <c r="AJ169" i="15" a="1"/>
  <c r="AJ169" i="15"/>
  <c r="AI169" i="15" a="1"/>
  <c r="AI169" i="15" s="1"/>
  <c r="AH169" i="15"/>
  <c r="AF169" i="15"/>
  <c r="AE169" i="15"/>
  <c r="AD169" i="15"/>
  <c r="AC169" i="15"/>
  <c r="AB169" i="15"/>
  <c r="AA169" i="15"/>
  <c r="Z169" i="15"/>
  <c r="Y169" i="15"/>
  <c r="W169" i="15"/>
  <c r="V169" i="15"/>
  <c r="U169" i="15"/>
  <c r="T169" i="15"/>
  <c r="S169" i="15"/>
  <c r="R169" i="15"/>
  <c r="AV168" i="15" a="1"/>
  <c r="AV168" i="15"/>
  <c r="AU168" i="15" a="1"/>
  <c r="AU168" i="15" s="1"/>
  <c r="AT168" i="15" a="1"/>
  <c r="AT168" i="15" s="1"/>
  <c r="AS168" i="15" a="1"/>
  <c r="AS168" i="15" s="1"/>
  <c r="AR168" i="15" a="1"/>
  <c r="AR168" i="15" s="1"/>
  <c r="AQ168" i="15" a="1"/>
  <c r="AQ168" i="15" s="1"/>
  <c r="AP168" i="15" a="1"/>
  <c r="AP168" i="15" s="1"/>
  <c r="AO168" i="15" a="1"/>
  <c r="AO168" i="15" s="1"/>
  <c r="AM168" i="15" a="1"/>
  <c r="AM168" i="15" s="1"/>
  <c r="AL168" i="15" a="1"/>
  <c r="AL168" i="15" s="1"/>
  <c r="AK168" i="15" a="1"/>
  <c r="AK168" i="15" s="1"/>
  <c r="AJ168" i="15" a="1"/>
  <c r="AJ168" i="15" s="1"/>
  <c r="AI168" i="15" a="1"/>
  <c r="AI168" i="15" s="1"/>
  <c r="AH168" i="15"/>
  <c r="AF168" i="15"/>
  <c r="AE168" i="15"/>
  <c r="AD168" i="15"/>
  <c r="AC168" i="15"/>
  <c r="AB168" i="15"/>
  <c r="AA168" i="15"/>
  <c r="Z168" i="15"/>
  <c r="Y168" i="15"/>
  <c r="W168" i="15"/>
  <c r="V168" i="15"/>
  <c r="U168" i="15"/>
  <c r="T168" i="15"/>
  <c r="S168" i="15"/>
  <c r="R168" i="15"/>
  <c r="AV167" i="15" a="1"/>
  <c r="AV167" i="15"/>
  <c r="AU167" i="15" a="1"/>
  <c r="AU167" i="15"/>
  <c r="AT167" i="15" a="1"/>
  <c r="AT167" i="15"/>
  <c r="AS167" i="15" a="1"/>
  <c r="AS167" i="15"/>
  <c r="AR167" i="15" a="1"/>
  <c r="AR167" i="15"/>
  <c r="AQ167" i="15" a="1"/>
  <c r="AQ167" i="15"/>
  <c r="AP167" i="15" a="1"/>
  <c r="AP167" i="15"/>
  <c r="AO167" i="15" a="1"/>
  <c r="AO167" i="15"/>
  <c r="AM167" i="15" a="1"/>
  <c r="AM167" i="15"/>
  <c r="AL167" i="15" a="1"/>
  <c r="AL167" i="15"/>
  <c r="AK167" i="15" a="1"/>
  <c r="AK167" i="15"/>
  <c r="AJ167" i="15" a="1"/>
  <c r="AJ167" i="15" s="1"/>
  <c r="AI167" i="15" a="1"/>
  <c r="AI167" i="15"/>
  <c r="AH167" i="15"/>
  <c r="AF167" i="15"/>
  <c r="AE167" i="15"/>
  <c r="AD167" i="15"/>
  <c r="AC167" i="15"/>
  <c r="AB167" i="15"/>
  <c r="AA167" i="15"/>
  <c r="Z167" i="15"/>
  <c r="Y167" i="15"/>
  <c r="W167" i="15"/>
  <c r="V167" i="15"/>
  <c r="U167" i="15"/>
  <c r="T167" i="15"/>
  <c r="S167" i="15"/>
  <c r="R167" i="15"/>
  <c r="AV166" i="15" a="1"/>
  <c r="AV166" i="15" s="1"/>
  <c r="AU166" i="15" a="1"/>
  <c r="AU166" i="15" s="1"/>
  <c r="AT166" i="15" a="1"/>
  <c r="AT166" i="15" s="1"/>
  <c r="AS166" i="15" a="1"/>
  <c r="AS166" i="15"/>
  <c r="AR166" i="15" a="1"/>
  <c r="AR166" i="15" s="1"/>
  <c r="AQ166" i="15" a="1"/>
  <c r="AQ166" i="15" s="1"/>
  <c r="AP166" i="15" a="1"/>
  <c r="AP166" i="15" s="1"/>
  <c r="AO166" i="15" a="1"/>
  <c r="AO166" i="15" s="1"/>
  <c r="AM166" i="15" a="1"/>
  <c r="AM166" i="15" s="1"/>
  <c r="AL166" i="15" a="1"/>
  <c r="AL166" i="15" s="1"/>
  <c r="AK166" i="15" a="1"/>
  <c r="AK166" i="15" s="1"/>
  <c r="AJ166" i="15" a="1"/>
  <c r="AJ166" i="15" s="1"/>
  <c r="AI166" i="15" a="1"/>
  <c r="AI166" i="15" s="1"/>
  <c r="AH166" i="15"/>
  <c r="AF166" i="15"/>
  <c r="AE166" i="15"/>
  <c r="AD166" i="15"/>
  <c r="AC166" i="15"/>
  <c r="AB166" i="15"/>
  <c r="AA166" i="15"/>
  <c r="Z166" i="15"/>
  <c r="Y166" i="15"/>
  <c r="W166" i="15"/>
  <c r="V166" i="15"/>
  <c r="U166" i="15"/>
  <c r="T166" i="15"/>
  <c r="S166" i="15"/>
  <c r="R166" i="15"/>
  <c r="AV165" i="15" a="1"/>
  <c r="AV165" i="15"/>
  <c r="AU165" i="15" a="1"/>
  <c r="AU165" i="15"/>
  <c r="AT165" i="15" a="1"/>
  <c r="AT165" i="15"/>
  <c r="AS165" i="15" a="1"/>
  <c r="AS165" i="15"/>
  <c r="AR165" i="15" a="1"/>
  <c r="AR165" i="15"/>
  <c r="AQ165" i="15" a="1"/>
  <c r="AQ165" i="15"/>
  <c r="AP165" i="15" a="1"/>
  <c r="AP165" i="15"/>
  <c r="AO165" i="15" a="1"/>
  <c r="AO165" i="15"/>
  <c r="AM165" i="15" a="1"/>
  <c r="AM165" i="15"/>
  <c r="AL165" i="15" a="1"/>
  <c r="AL165" i="15"/>
  <c r="AK165" i="15" a="1"/>
  <c r="AK165" i="15"/>
  <c r="AJ165" i="15" a="1"/>
  <c r="AJ165" i="15"/>
  <c r="AI165" i="15" a="1"/>
  <c r="AI165" i="15"/>
  <c r="AH165" i="15"/>
  <c r="AF165" i="15"/>
  <c r="AE165" i="15"/>
  <c r="AD165" i="15"/>
  <c r="AC165" i="15"/>
  <c r="AB165" i="15"/>
  <c r="AA165" i="15"/>
  <c r="Z165" i="15"/>
  <c r="Y165" i="15"/>
  <c r="W165" i="15"/>
  <c r="V165" i="15"/>
  <c r="U165" i="15"/>
  <c r="T165" i="15"/>
  <c r="S165" i="15"/>
  <c r="R165" i="15"/>
  <c r="AV164" i="15" a="1"/>
  <c r="AV164" i="15" s="1"/>
  <c r="AU164" i="15" a="1"/>
  <c r="AU164" i="15" s="1"/>
  <c r="AT164" i="15" a="1"/>
  <c r="AT164" i="15"/>
  <c r="AS164" i="15" a="1"/>
  <c r="AS164" i="15" s="1"/>
  <c r="AR164" i="15" a="1"/>
  <c r="AR164" i="15" s="1"/>
  <c r="AQ164" i="15" a="1"/>
  <c r="AQ164" i="15" s="1"/>
  <c r="AP164" i="15" a="1"/>
  <c r="AP164" i="15" s="1"/>
  <c r="AO164" i="15" a="1"/>
  <c r="AO164" i="15" s="1"/>
  <c r="AM164" i="15" a="1"/>
  <c r="AM164" i="15" s="1"/>
  <c r="AL164" i="15" a="1"/>
  <c r="AL164" i="15" s="1"/>
  <c r="AK164" i="15" a="1"/>
  <c r="AK164" i="15" s="1"/>
  <c r="AJ164" i="15" a="1"/>
  <c r="AJ164" i="15" s="1"/>
  <c r="AI164" i="15" a="1"/>
  <c r="AI164" i="15" s="1"/>
  <c r="AH164" i="15"/>
  <c r="AF164" i="15"/>
  <c r="AE164" i="15"/>
  <c r="AD164" i="15"/>
  <c r="AC164" i="15"/>
  <c r="AB164" i="15"/>
  <c r="AA164" i="15"/>
  <c r="Z164" i="15"/>
  <c r="Y164" i="15"/>
  <c r="W164" i="15"/>
  <c r="V164" i="15"/>
  <c r="U164" i="15"/>
  <c r="T164" i="15"/>
  <c r="S164" i="15"/>
  <c r="R164" i="15"/>
  <c r="AV163" i="15" a="1"/>
  <c r="AV163" i="15"/>
  <c r="AU163" i="15" a="1"/>
  <c r="AU163" i="15"/>
  <c r="AT163" i="15" a="1"/>
  <c r="AT163" i="15"/>
  <c r="AS163" i="15" a="1"/>
  <c r="AS163" i="15"/>
  <c r="AR163" i="15" a="1"/>
  <c r="AR163" i="15"/>
  <c r="AQ163" i="15" a="1"/>
  <c r="AQ163" i="15"/>
  <c r="AP163" i="15" a="1"/>
  <c r="AP163" i="15"/>
  <c r="AO163" i="15" a="1"/>
  <c r="AO163" i="15"/>
  <c r="AM163" i="15" a="1"/>
  <c r="AM163" i="15"/>
  <c r="AL163" i="15" a="1"/>
  <c r="AL163" i="15"/>
  <c r="AK163" i="15" a="1"/>
  <c r="AK163" i="15"/>
  <c r="AJ163" i="15" a="1"/>
  <c r="AJ163" i="15"/>
  <c r="AI163" i="15" a="1"/>
  <c r="AI163" i="15"/>
  <c r="AH163" i="15"/>
  <c r="AF163" i="15"/>
  <c r="AE163" i="15"/>
  <c r="AD163" i="15"/>
  <c r="AC163" i="15"/>
  <c r="AB163" i="15"/>
  <c r="AA163" i="15"/>
  <c r="Z163" i="15"/>
  <c r="Y163" i="15"/>
  <c r="W163" i="15"/>
  <c r="V163" i="15"/>
  <c r="U163" i="15"/>
  <c r="T163" i="15"/>
  <c r="S163" i="15"/>
  <c r="R163" i="15"/>
  <c r="AV162" i="15" a="1"/>
  <c r="AV162" i="15" s="1"/>
  <c r="AU162" i="15" a="1"/>
  <c r="AU162" i="15" s="1"/>
  <c r="AT162" i="15" a="1"/>
  <c r="AT162" i="15" s="1"/>
  <c r="AS162" i="15" a="1"/>
  <c r="AS162" i="15" s="1"/>
  <c r="AR162" i="15" a="1"/>
  <c r="AR162" i="15" s="1"/>
  <c r="AQ162" i="15" a="1"/>
  <c r="AQ162" i="15" s="1"/>
  <c r="AP162" i="15" a="1"/>
  <c r="AP162" i="15" s="1"/>
  <c r="AO162" i="15" a="1"/>
  <c r="AO162" i="15" s="1"/>
  <c r="AM162" i="15" a="1"/>
  <c r="AM162" i="15" s="1"/>
  <c r="AL162" i="15" a="1"/>
  <c r="AL162" i="15" s="1"/>
  <c r="AK162" i="15" a="1"/>
  <c r="AK162" i="15" s="1"/>
  <c r="AJ162" i="15" a="1"/>
  <c r="AJ162" i="15" s="1"/>
  <c r="AI162" i="15" a="1"/>
  <c r="AI162" i="15" s="1"/>
  <c r="AH162" i="15"/>
  <c r="AF162" i="15"/>
  <c r="AE162" i="15"/>
  <c r="AD162" i="15"/>
  <c r="AC162" i="15"/>
  <c r="AB162" i="15"/>
  <c r="AA162" i="15"/>
  <c r="Z162" i="15"/>
  <c r="Y162" i="15"/>
  <c r="W162" i="15"/>
  <c r="V162" i="15"/>
  <c r="U162" i="15"/>
  <c r="T162" i="15"/>
  <c r="S162" i="15"/>
  <c r="R162" i="15"/>
  <c r="AV161" i="15" a="1"/>
  <c r="AV161" i="15"/>
  <c r="AU161" i="15" a="1"/>
  <c r="AU161" i="15"/>
  <c r="AT161" i="15" a="1"/>
  <c r="AT161" i="15"/>
  <c r="AS161" i="15" a="1"/>
  <c r="AS161" i="15"/>
  <c r="AR161" i="15" a="1"/>
  <c r="AR161" i="15"/>
  <c r="AQ161" i="15" a="1"/>
  <c r="AQ161" i="15"/>
  <c r="AP161" i="15" a="1"/>
  <c r="AP161" i="15"/>
  <c r="AO161" i="15" a="1"/>
  <c r="AO161" i="15"/>
  <c r="AM161" i="15" a="1"/>
  <c r="AM161" i="15"/>
  <c r="AL161" i="15" a="1"/>
  <c r="AL161" i="15"/>
  <c r="AK161" i="15" a="1"/>
  <c r="AK161" i="15"/>
  <c r="AJ161" i="15" a="1"/>
  <c r="AJ161" i="15"/>
  <c r="AI161" i="15" a="1"/>
  <c r="AI161" i="15" s="1"/>
  <c r="AH161" i="15"/>
  <c r="AF161" i="15"/>
  <c r="AE161" i="15"/>
  <c r="AD161" i="15"/>
  <c r="AC161" i="15"/>
  <c r="AB161" i="15"/>
  <c r="AA161" i="15"/>
  <c r="Z161" i="15"/>
  <c r="Y161" i="15"/>
  <c r="W161" i="15"/>
  <c r="V161" i="15"/>
  <c r="U161" i="15"/>
  <c r="T161" i="15"/>
  <c r="S161" i="15"/>
  <c r="R161" i="15"/>
  <c r="AV160" i="15" a="1"/>
  <c r="AV160" i="15" s="1"/>
  <c r="AU160" i="15" a="1"/>
  <c r="AU160" i="15" s="1"/>
  <c r="AT160" i="15" a="1"/>
  <c r="AT160" i="15" s="1"/>
  <c r="AS160" i="15" a="1"/>
  <c r="AS160" i="15" s="1"/>
  <c r="AR160" i="15" a="1"/>
  <c r="AR160" i="15" s="1"/>
  <c r="AQ160" i="15" a="1"/>
  <c r="AQ160" i="15" s="1"/>
  <c r="AP160" i="15" a="1"/>
  <c r="AP160" i="15" s="1"/>
  <c r="AO160" i="15" a="1"/>
  <c r="AO160" i="15" s="1"/>
  <c r="AM160" i="15" a="1"/>
  <c r="AM160" i="15" s="1"/>
  <c r="AL160" i="15" a="1"/>
  <c r="AL160" i="15" s="1"/>
  <c r="AK160" i="15" a="1"/>
  <c r="AK160" i="15" s="1"/>
  <c r="AJ160" i="15" a="1"/>
  <c r="AJ160" i="15" s="1"/>
  <c r="AI160" i="15" a="1"/>
  <c r="AI160" i="15" s="1"/>
  <c r="AH160" i="15"/>
  <c r="AF160" i="15"/>
  <c r="AE160" i="15"/>
  <c r="AD160" i="15"/>
  <c r="AC160" i="15"/>
  <c r="AB160" i="15"/>
  <c r="AA160" i="15"/>
  <c r="Z160" i="15"/>
  <c r="Y160" i="15"/>
  <c r="W160" i="15"/>
  <c r="V160" i="15"/>
  <c r="U160" i="15"/>
  <c r="T160" i="15"/>
  <c r="S160" i="15"/>
  <c r="R160" i="15"/>
  <c r="AV159" i="15" a="1"/>
  <c r="AV159" i="15"/>
  <c r="AU159" i="15" a="1"/>
  <c r="AU159" i="15"/>
  <c r="AT159" i="15" a="1"/>
  <c r="AT159" i="15"/>
  <c r="AS159" i="15" a="1"/>
  <c r="AS159" i="15"/>
  <c r="AR159" i="15" a="1"/>
  <c r="AR159" i="15"/>
  <c r="AQ159" i="15" a="1"/>
  <c r="AQ159" i="15"/>
  <c r="AP159" i="15" a="1"/>
  <c r="AP159" i="15"/>
  <c r="AO159" i="15" a="1"/>
  <c r="AO159" i="15"/>
  <c r="AM159" i="15" a="1"/>
  <c r="AM159" i="15"/>
  <c r="AL159" i="15" a="1"/>
  <c r="AL159" i="15"/>
  <c r="AK159" i="15" a="1"/>
  <c r="AK159" i="15"/>
  <c r="AJ159" i="15" a="1"/>
  <c r="AJ159" i="15"/>
  <c r="AI159" i="15" a="1"/>
  <c r="AI159" i="15"/>
  <c r="AH159" i="15"/>
  <c r="AF159" i="15"/>
  <c r="AE159" i="15"/>
  <c r="AD159" i="15"/>
  <c r="AC159" i="15"/>
  <c r="AB159" i="15"/>
  <c r="AA159" i="15"/>
  <c r="Z159" i="15"/>
  <c r="Y159" i="15"/>
  <c r="W159" i="15"/>
  <c r="V159" i="15"/>
  <c r="U159" i="15"/>
  <c r="T159" i="15"/>
  <c r="S159" i="15"/>
  <c r="R159" i="15"/>
  <c r="AV158" i="15" a="1"/>
  <c r="AV158" i="15" s="1"/>
  <c r="AU158" i="15" a="1"/>
  <c r="AU158" i="15" s="1"/>
  <c r="AT158" i="15" a="1"/>
  <c r="AT158" i="15" s="1"/>
  <c r="AS158" i="15" a="1"/>
  <c r="AS158" i="15" s="1"/>
  <c r="AR158" i="15" a="1"/>
  <c r="AR158" i="15" s="1"/>
  <c r="AQ158" i="15" a="1"/>
  <c r="AQ158" i="15" s="1"/>
  <c r="AP158" i="15" a="1"/>
  <c r="AP158" i="15" s="1"/>
  <c r="AO158" i="15" a="1"/>
  <c r="AO158" i="15" s="1"/>
  <c r="AM158" i="15" a="1"/>
  <c r="AM158" i="15" s="1"/>
  <c r="AL158" i="15" a="1"/>
  <c r="AL158" i="15" s="1"/>
  <c r="AK158" i="15" a="1"/>
  <c r="AK158" i="15" s="1"/>
  <c r="AJ158" i="15" a="1"/>
  <c r="AJ158" i="15" s="1"/>
  <c r="AI158" i="15" a="1"/>
  <c r="AI158" i="15" s="1"/>
  <c r="AH158" i="15"/>
  <c r="AF158" i="15"/>
  <c r="AE158" i="15"/>
  <c r="AD158" i="15"/>
  <c r="AC158" i="15"/>
  <c r="AB158" i="15"/>
  <c r="AA158" i="15"/>
  <c r="Z158" i="15"/>
  <c r="Y158" i="15"/>
  <c r="W158" i="15"/>
  <c r="V158" i="15"/>
  <c r="U158" i="15"/>
  <c r="T158" i="15"/>
  <c r="S158" i="15"/>
  <c r="R158" i="15"/>
  <c r="AV157" i="15" a="1"/>
  <c r="AV157" i="15"/>
  <c r="AU157" i="15" a="1"/>
  <c r="AU157" i="15"/>
  <c r="AT157" i="15" a="1"/>
  <c r="AT157" i="15"/>
  <c r="AS157" i="15" a="1"/>
  <c r="AS157" i="15"/>
  <c r="AR157" i="15" a="1"/>
  <c r="AR157" i="15"/>
  <c r="AQ157" i="15" a="1"/>
  <c r="AQ157" i="15"/>
  <c r="AP157" i="15" a="1"/>
  <c r="AP157" i="15"/>
  <c r="AO157" i="15" a="1"/>
  <c r="AO157" i="15"/>
  <c r="AM157" i="15" a="1"/>
  <c r="AM157" i="15"/>
  <c r="AL157" i="15" a="1"/>
  <c r="AL157" i="15"/>
  <c r="AK157" i="15" a="1"/>
  <c r="AK157" i="15"/>
  <c r="AJ157" i="15" a="1"/>
  <c r="AJ157" i="15"/>
  <c r="AI157" i="15" a="1"/>
  <c r="AI157" i="15"/>
  <c r="AH157" i="15"/>
  <c r="AF157" i="15"/>
  <c r="AE157" i="15"/>
  <c r="AD157" i="15"/>
  <c r="AC157" i="15"/>
  <c r="AB157" i="15"/>
  <c r="AA157" i="15"/>
  <c r="Z157" i="15"/>
  <c r="Y157" i="15"/>
  <c r="W157" i="15"/>
  <c r="V157" i="15"/>
  <c r="U157" i="15"/>
  <c r="T157" i="15"/>
  <c r="S157" i="15"/>
  <c r="R157" i="15"/>
  <c r="AV156" i="15" a="1"/>
  <c r="AV156" i="15" s="1"/>
  <c r="AU156" i="15" a="1"/>
  <c r="AU156" i="15" s="1"/>
  <c r="AT156" i="15" a="1"/>
  <c r="AT156" i="15" s="1"/>
  <c r="AS156" i="15" a="1"/>
  <c r="AS156" i="15" s="1"/>
  <c r="AR156" i="15" a="1"/>
  <c r="AR156" i="15" s="1"/>
  <c r="AQ156" i="15" a="1"/>
  <c r="AQ156" i="15" s="1"/>
  <c r="AP156" i="15" a="1"/>
  <c r="AP156" i="15" s="1"/>
  <c r="AO156" i="15" a="1"/>
  <c r="AO156" i="15" s="1"/>
  <c r="AM156" i="15" a="1"/>
  <c r="AM156" i="15" s="1"/>
  <c r="AL156" i="15" a="1"/>
  <c r="AL156" i="15" s="1"/>
  <c r="AK156" i="15" a="1"/>
  <c r="AK156" i="15" s="1"/>
  <c r="AJ156" i="15" a="1"/>
  <c r="AJ156" i="15" s="1"/>
  <c r="AI156" i="15" a="1"/>
  <c r="AI156" i="15" s="1"/>
  <c r="AH156" i="15"/>
  <c r="AF156" i="15"/>
  <c r="AE156" i="15"/>
  <c r="AD156" i="15"/>
  <c r="AC156" i="15"/>
  <c r="AB156" i="15"/>
  <c r="AA156" i="15"/>
  <c r="Z156" i="15"/>
  <c r="Y156" i="15"/>
  <c r="W156" i="15"/>
  <c r="V156" i="15"/>
  <c r="U156" i="15"/>
  <c r="T156" i="15"/>
  <c r="S156" i="15"/>
  <c r="R156" i="15"/>
  <c r="AV155" i="15" a="1"/>
  <c r="AV155" i="15"/>
  <c r="AU155" i="15" a="1"/>
  <c r="AU155" i="15"/>
  <c r="AT155" i="15" a="1"/>
  <c r="AT155" i="15"/>
  <c r="AS155" i="15" a="1"/>
  <c r="AS155" i="15"/>
  <c r="AR155" i="15" a="1"/>
  <c r="AR155" i="15"/>
  <c r="AQ155" i="15" a="1"/>
  <c r="AQ155" i="15"/>
  <c r="AP155" i="15" a="1"/>
  <c r="AP155" i="15"/>
  <c r="AO155" i="15" a="1"/>
  <c r="AO155" i="15"/>
  <c r="AM155" i="15" a="1"/>
  <c r="AM155" i="15"/>
  <c r="AL155" i="15" a="1"/>
  <c r="AL155" i="15"/>
  <c r="AK155" i="15" a="1"/>
  <c r="AK155" i="15"/>
  <c r="AJ155" i="15" a="1"/>
  <c r="AJ155" i="15"/>
  <c r="AI155" i="15" a="1"/>
  <c r="AI155" i="15"/>
  <c r="AH155" i="15"/>
  <c r="AF155" i="15"/>
  <c r="AE155" i="15"/>
  <c r="AD155" i="15"/>
  <c r="AC155" i="15"/>
  <c r="AB155" i="15"/>
  <c r="AA155" i="15"/>
  <c r="Z155" i="15"/>
  <c r="Y155" i="15"/>
  <c r="W155" i="15"/>
  <c r="V155" i="15"/>
  <c r="U155" i="15"/>
  <c r="T155" i="15"/>
  <c r="S155" i="15"/>
  <c r="R155" i="15"/>
  <c r="AV154" i="15" a="1"/>
  <c r="AV154" i="15" s="1"/>
  <c r="AU154" i="15" a="1"/>
  <c r="AU154" i="15" s="1"/>
  <c r="AT154" i="15" a="1"/>
  <c r="AT154" i="15" s="1"/>
  <c r="AS154" i="15" a="1"/>
  <c r="AS154" i="15" s="1"/>
  <c r="AR154" i="15" a="1"/>
  <c r="AR154" i="15" s="1"/>
  <c r="AQ154" i="15" a="1"/>
  <c r="AQ154" i="15" s="1"/>
  <c r="AP154" i="15" a="1"/>
  <c r="AP154" i="15" s="1"/>
  <c r="AO154" i="15" a="1"/>
  <c r="AO154" i="15" s="1"/>
  <c r="AM154" i="15" a="1"/>
  <c r="AM154" i="15" s="1"/>
  <c r="AL154" i="15" a="1"/>
  <c r="AL154" i="15" s="1"/>
  <c r="AK154" i="15" a="1"/>
  <c r="AK154" i="15" s="1"/>
  <c r="AJ154" i="15" a="1"/>
  <c r="AJ154" i="15" s="1"/>
  <c r="AI154" i="15" a="1"/>
  <c r="AI154" i="15" s="1"/>
  <c r="AH154" i="15"/>
  <c r="AF154" i="15"/>
  <c r="AE154" i="15"/>
  <c r="AD154" i="15"/>
  <c r="AC154" i="15"/>
  <c r="AB154" i="15"/>
  <c r="AA154" i="15"/>
  <c r="Z154" i="15"/>
  <c r="Y154" i="15"/>
  <c r="W154" i="15"/>
  <c r="V154" i="15"/>
  <c r="U154" i="15"/>
  <c r="T154" i="15"/>
  <c r="S154" i="15"/>
  <c r="R154" i="15"/>
  <c r="AV153" i="15" a="1"/>
  <c r="AV153" i="15"/>
  <c r="AU153" i="15" a="1"/>
  <c r="AU153" i="15"/>
  <c r="AT153" i="15" a="1"/>
  <c r="AT153" i="15"/>
  <c r="AS153" i="15" a="1"/>
  <c r="AS153" i="15"/>
  <c r="AR153" i="15" a="1"/>
  <c r="AR153" i="15"/>
  <c r="AQ153" i="15" a="1"/>
  <c r="AQ153" i="15"/>
  <c r="AP153" i="15" a="1"/>
  <c r="AP153" i="15"/>
  <c r="AO153" i="15" a="1"/>
  <c r="AO153" i="15"/>
  <c r="AM153" i="15" a="1"/>
  <c r="AM153" i="15" s="1"/>
  <c r="AL153" i="15" a="1"/>
  <c r="AL153" i="15"/>
  <c r="AK153" i="15" a="1"/>
  <c r="AK153" i="15"/>
  <c r="AJ153" i="15" a="1"/>
  <c r="AJ153" i="15"/>
  <c r="AI153" i="15" a="1"/>
  <c r="AI153" i="15" s="1"/>
  <c r="AH153" i="15"/>
  <c r="AF153" i="15"/>
  <c r="AE153" i="15"/>
  <c r="AD153" i="15"/>
  <c r="AC153" i="15"/>
  <c r="AB153" i="15"/>
  <c r="AA153" i="15"/>
  <c r="Z153" i="15"/>
  <c r="Y153" i="15"/>
  <c r="W153" i="15"/>
  <c r="V153" i="15"/>
  <c r="U153" i="15"/>
  <c r="T153" i="15"/>
  <c r="S153" i="15"/>
  <c r="R153" i="15"/>
  <c r="AV152" i="15" a="1"/>
  <c r="AV152" i="15" s="1"/>
  <c r="AU152" i="15" a="1"/>
  <c r="AU152" i="15" s="1"/>
  <c r="AT152" i="15" a="1"/>
  <c r="AT152" i="15" s="1"/>
  <c r="AS152" i="15" a="1"/>
  <c r="AS152" i="15" s="1"/>
  <c r="AR152" i="15" a="1"/>
  <c r="AR152" i="15" s="1"/>
  <c r="AQ152" i="15" a="1"/>
  <c r="AQ152" i="15" s="1"/>
  <c r="AP152" i="15" a="1"/>
  <c r="AP152" i="15" s="1"/>
  <c r="AO152" i="15" a="1"/>
  <c r="AO152" i="15" s="1"/>
  <c r="AM152" i="15" a="1"/>
  <c r="AM152" i="15" s="1"/>
  <c r="AL152" i="15" a="1"/>
  <c r="AL152" i="15" s="1"/>
  <c r="AK152" i="15" a="1"/>
  <c r="AK152" i="15" s="1"/>
  <c r="AJ152" i="15" a="1"/>
  <c r="AJ152" i="15" s="1"/>
  <c r="AI152" i="15" a="1"/>
  <c r="AI152" i="15" s="1"/>
  <c r="AH152" i="15"/>
  <c r="AF152" i="15"/>
  <c r="AE152" i="15"/>
  <c r="AD152" i="15"/>
  <c r="AC152" i="15"/>
  <c r="AB152" i="15"/>
  <c r="AA152" i="15"/>
  <c r="Z152" i="15"/>
  <c r="Y152" i="15"/>
  <c r="W152" i="15"/>
  <c r="V152" i="15"/>
  <c r="U152" i="15"/>
  <c r="T152" i="15"/>
  <c r="S152" i="15"/>
  <c r="R152" i="15"/>
  <c r="AV151" i="15" a="1"/>
  <c r="AV151" i="15"/>
  <c r="AU151" i="15" a="1"/>
  <c r="AU151" i="15"/>
  <c r="AT151" i="15" a="1"/>
  <c r="AT151" i="15"/>
  <c r="AS151" i="15" a="1"/>
  <c r="AS151" i="15"/>
  <c r="AR151" i="15" a="1"/>
  <c r="AR151" i="15"/>
  <c r="AQ151" i="15" a="1"/>
  <c r="AQ151" i="15"/>
  <c r="AP151" i="15" a="1"/>
  <c r="AP151" i="15"/>
  <c r="AO151" i="15" a="1"/>
  <c r="AO151" i="15"/>
  <c r="AM151" i="15" a="1"/>
  <c r="AM151" i="15"/>
  <c r="AL151" i="15" a="1"/>
  <c r="AL151" i="15"/>
  <c r="AK151" i="15" a="1"/>
  <c r="AK151" i="15"/>
  <c r="AJ151" i="15" a="1"/>
  <c r="AJ151" i="15" s="1"/>
  <c r="AI151" i="15" a="1"/>
  <c r="AI151" i="15"/>
  <c r="AH151" i="15"/>
  <c r="AF151" i="15"/>
  <c r="AE151" i="15"/>
  <c r="AD151" i="15"/>
  <c r="AC151" i="15"/>
  <c r="AB151" i="15"/>
  <c r="AA151" i="15"/>
  <c r="Z151" i="15"/>
  <c r="Y151" i="15"/>
  <c r="W151" i="15"/>
  <c r="V151" i="15"/>
  <c r="U151" i="15"/>
  <c r="T151" i="15"/>
  <c r="S151" i="15"/>
  <c r="R151" i="15"/>
  <c r="AV150" i="15" a="1"/>
  <c r="AV150" i="15" s="1"/>
  <c r="AU150" i="15" a="1"/>
  <c r="AU150" i="15" s="1"/>
  <c r="AT150" i="15" a="1"/>
  <c r="AT150" i="15" s="1"/>
  <c r="AS150" i="15" a="1"/>
  <c r="AS150" i="15" s="1"/>
  <c r="AR150" i="15" a="1"/>
  <c r="AR150" i="15" s="1"/>
  <c r="AQ150" i="15" a="1"/>
  <c r="AQ150" i="15" s="1"/>
  <c r="AP150" i="15" a="1"/>
  <c r="AP150" i="15" s="1"/>
  <c r="AO150" i="15" a="1"/>
  <c r="AO150" i="15" s="1"/>
  <c r="AM150" i="15" a="1"/>
  <c r="AM150" i="15" s="1"/>
  <c r="AL150" i="15" a="1"/>
  <c r="AL150" i="15" s="1"/>
  <c r="AK150" i="15" a="1"/>
  <c r="AK150" i="15" s="1"/>
  <c r="AJ150" i="15" a="1"/>
  <c r="AJ150" i="15" s="1"/>
  <c r="AI150" i="15" a="1"/>
  <c r="AI150" i="15" s="1"/>
  <c r="AH150" i="15"/>
  <c r="AF150" i="15"/>
  <c r="AE150" i="15"/>
  <c r="AD150" i="15"/>
  <c r="AC150" i="15"/>
  <c r="AB150" i="15"/>
  <c r="AA150" i="15"/>
  <c r="Z150" i="15"/>
  <c r="Y150" i="15"/>
  <c r="W150" i="15"/>
  <c r="V150" i="15"/>
  <c r="U150" i="15"/>
  <c r="T150" i="15"/>
  <c r="S150" i="15"/>
  <c r="R150" i="15"/>
  <c r="AV149" i="15" a="1"/>
  <c r="AV149" i="15"/>
  <c r="AU149" i="15" a="1"/>
  <c r="AU149" i="15"/>
  <c r="AT149" i="15" a="1"/>
  <c r="AT149" i="15"/>
  <c r="AS149" i="15" a="1"/>
  <c r="AS149" i="15"/>
  <c r="AR149" i="15" a="1"/>
  <c r="AR149" i="15"/>
  <c r="AQ149" i="15" a="1"/>
  <c r="AQ149" i="15"/>
  <c r="AP149" i="15" a="1"/>
  <c r="AP149" i="15" s="1"/>
  <c r="AO149" i="15" a="1"/>
  <c r="AO149" i="15"/>
  <c r="AM149" i="15" a="1"/>
  <c r="AM149" i="15"/>
  <c r="AL149" i="15" a="1"/>
  <c r="AL149" i="15"/>
  <c r="AK149" i="15" a="1"/>
  <c r="AK149" i="15" s="1"/>
  <c r="AJ149" i="15" a="1"/>
  <c r="AJ149" i="15"/>
  <c r="AI149" i="15" a="1"/>
  <c r="AI149" i="15"/>
  <c r="AH149" i="15"/>
  <c r="AF149" i="15"/>
  <c r="AE149" i="15"/>
  <c r="AD149" i="15"/>
  <c r="AC149" i="15"/>
  <c r="AB149" i="15"/>
  <c r="AA149" i="15"/>
  <c r="Z149" i="15"/>
  <c r="Y149" i="15"/>
  <c r="W149" i="15"/>
  <c r="V149" i="15"/>
  <c r="U149" i="15"/>
  <c r="T149" i="15"/>
  <c r="S149" i="15"/>
  <c r="R149" i="15"/>
  <c r="AV148" i="15" a="1"/>
  <c r="AV148" i="15" s="1"/>
  <c r="AU148" i="15" a="1"/>
  <c r="AU148" i="15" s="1"/>
  <c r="AT148" i="15" a="1"/>
  <c r="AT148" i="15" s="1"/>
  <c r="AS148" i="15" a="1"/>
  <c r="AS148" i="15" s="1"/>
  <c r="AR148" i="15" a="1"/>
  <c r="AR148" i="15" s="1"/>
  <c r="AQ148" i="15" a="1"/>
  <c r="AQ148" i="15" s="1"/>
  <c r="AP148" i="15" a="1"/>
  <c r="AP148" i="15" s="1"/>
  <c r="AO148" i="15" a="1"/>
  <c r="AO148" i="15" s="1"/>
  <c r="AM148" i="15" a="1"/>
  <c r="AM148" i="15" s="1"/>
  <c r="AL148" i="15" a="1"/>
  <c r="AL148" i="15" s="1"/>
  <c r="AK148" i="15" a="1"/>
  <c r="AK148" i="15" s="1"/>
  <c r="AJ148" i="15" a="1"/>
  <c r="AJ148" i="15" s="1"/>
  <c r="AI148" i="15" a="1"/>
  <c r="AI148" i="15" s="1"/>
  <c r="AH148" i="15"/>
  <c r="AF148" i="15"/>
  <c r="AE148" i="15"/>
  <c r="AD148" i="15"/>
  <c r="AC148" i="15"/>
  <c r="AB148" i="15"/>
  <c r="AA148" i="15"/>
  <c r="Z148" i="15"/>
  <c r="Y148" i="15"/>
  <c r="W148" i="15"/>
  <c r="V148" i="15"/>
  <c r="U148" i="15"/>
  <c r="T148" i="15"/>
  <c r="S148" i="15"/>
  <c r="R148" i="15"/>
  <c r="AV147" i="15" a="1"/>
  <c r="AV147" i="15"/>
  <c r="AU147" i="15" a="1"/>
  <c r="AU147" i="15"/>
  <c r="AT147" i="15" a="1"/>
  <c r="AT147" i="15"/>
  <c r="AS147" i="15" a="1"/>
  <c r="AS147" i="15"/>
  <c r="AR147" i="15" a="1"/>
  <c r="AR147" i="15"/>
  <c r="AQ147" i="15" a="1"/>
  <c r="AQ147" i="15" s="1"/>
  <c r="AP147" i="15" a="1"/>
  <c r="AP147" i="15"/>
  <c r="AO147" i="15" a="1"/>
  <c r="AO147" i="15"/>
  <c r="AM147" i="15" a="1"/>
  <c r="AM147" i="15"/>
  <c r="AL147" i="15" a="1"/>
  <c r="AL147" i="15" s="1"/>
  <c r="AK147" i="15" a="1"/>
  <c r="AK147" i="15"/>
  <c r="AJ147" i="15" a="1"/>
  <c r="AJ147" i="15"/>
  <c r="AI147" i="15" a="1"/>
  <c r="AI147" i="15"/>
  <c r="AH147" i="15"/>
  <c r="AF147" i="15"/>
  <c r="AE147" i="15"/>
  <c r="AD147" i="15"/>
  <c r="AC147" i="15"/>
  <c r="AB147" i="15"/>
  <c r="AA147" i="15"/>
  <c r="Z147" i="15"/>
  <c r="Y147" i="15"/>
  <c r="W147" i="15"/>
  <c r="V147" i="15"/>
  <c r="U147" i="15"/>
  <c r="T147" i="15"/>
  <c r="S147" i="15"/>
  <c r="R147" i="15"/>
  <c r="AV146" i="15" a="1"/>
  <c r="AV146" i="15" s="1"/>
  <c r="AU146" i="15" a="1"/>
  <c r="AU146" i="15" s="1"/>
  <c r="AT146" i="15" a="1"/>
  <c r="AT146" i="15" s="1"/>
  <c r="AS146" i="15" a="1"/>
  <c r="AS146" i="15" s="1"/>
  <c r="AR146" i="15" a="1"/>
  <c r="AR146" i="15" s="1"/>
  <c r="AQ146" i="15" a="1"/>
  <c r="AQ146" i="15" s="1"/>
  <c r="AP146" i="15" a="1"/>
  <c r="AP146" i="15" s="1"/>
  <c r="AO146" i="15" a="1"/>
  <c r="AO146" i="15" s="1"/>
  <c r="AM146" i="15" a="1"/>
  <c r="AM146" i="15" s="1"/>
  <c r="AL146" i="15" a="1"/>
  <c r="AL146" i="15" s="1"/>
  <c r="AK146" i="15" a="1"/>
  <c r="AK146" i="15" s="1"/>
  <c r="AJ146" i="15" a="1"/>
  <c r="AJ146" i="15" s="1"/>
  <c r="AI146" i="15" a="1"/>
  <c r="AI146" i="15" s="1"/>
  <c r="AH146" i="15"/>
  <c r="AF146" i="15"/>
  <c r="AE146" i="15"/>
  <c r="AD146" i="15"/>
  <c r="AC146" i="15"/>
  <c r="AB146" i="15"/>
  <c r="AA146" i="15"/>
  <c r="Z146" i="15"/>
  <c r="Y146" i="15"/>
  <c r="W146" i="15"/>
  <c r="V146" i="15"/>
  <c r="U146" i="15"/>
  <c r="T146" i="15"/>
  <c r="S146" i="15"/>
  <c r="R146" i="15"/>
  <c r="AV145" i="15" a="1"/>
  <c r="AV145" i="15"/>
  <c r="AU145" i="15" a="1"/>
  <c r="AU145" i="15"/>
  <c r="AT145" i="15" a="1"/>
  <c r="AT145" i="15"/>
  <c r="AS145" i="15" a="1"/>
  <c r="AS145" i="15"/>
  <c r="AR145" i="15" a="1"/>
  <c r="AR145" i="15"/>
  <c r="AQ145" i="15" a="1"/>
  <c r="AQ145" i="15"/>
  <c r="AP145" i="15" a="1"/>
  <c r="AP145" i="15"/>
  <c r="AO145" i="15" a="1"/>
  <c r="AO145" i="15"/>
  <c r="AM145" i="15" a="1"/>
  <c r="AM145" i="15" s="1"/>
  <c r="AL145" i="15" a="1"/>
  <c r="AL145" i="15"/>
  <c r="AK145" i="15" a="1"/>
  <c r="AK145" i="15"/>
  <c r="AJ145" i="15" a="1"/>
  <c r="AJ145" i="15"/>
  <c r="AI145" i="15" a="1"/>
  <c r="AI145" i="15" s="1"/>
  <c r="AH145" i="15"/>
  <c r="AF145" i="15"/>
  <c r="AE145" i="15"/>
  <c r="AD145" i="15"/>
  <c r="AC145" i="15"/>
  <c r="AB145" i="15"/>
  <c r="AA145" i="15"/>
  <c r="Z145" i="15"/>
  <c r="Y145" i="15"/>
  <c r="W145" i="15"/>
  <c r="V145" i="15"/>
  <c r="U145" i="15"/>
  <c r="T145" i="15"/>
  <c r="S145" i="15"/>
  <c r="R145" i="15"/>
  <c r="AV144" i="15" a="1"/>
  <c r="AV144" i="15" s="1"/>
  <c r="AU144" i="15" a="1"/>
  <c r="AU144" i="15" s="1"/>
  <c r="AT144" i="15" a="1"/>
  <c r="AT144" i="15" s="1"/>
  <c r="AS144" i="15" a="1"/>
  <c r="AS144" i="15" s="1"/>
  <c r="AR144" i="15" a="1"/>
  <c r="AR144" i="15" s="1"/>
  <c r="AQ144" i="15" a="1"/>
  <c r="AQ144" i="15" s="1"/>
  <c r="AP144" i="15" a="1"/>
  <c r="AP144" i="15" s="1"/>
  <c r="AO144" i="15" a="1"/>
  <c r="AO144" i="15" s="1"/>
  <c r="AM144" i="15" a="1"/>
  <c r="AM144" i="15" s="1"/>
  <c r="AL144" i="15" a="1"/>
  <c r="AL144" i="15" s="1"/>
  <c r="AK144" i="15" a="1"/>
  <c r="AK144" i="15" s="1"/>
  <c r="AJ144" i="15" a="1"/>
  <c r="AJ144" i="15" s="1"/>
  <c r="AI144" i="15" a="1"/>
  <c r="AI144" i="15" s="1"/>
  <c r="AH144" i="15"/>
  <c r="AF144" i="15"/>
  <c r="AE144" i="15"/>
  <c r="AD144" i="15"/>
  <c r="AC144" i="15"/>
  <c r="AB144" i="15"/>
  <c r="AA144" i="15"/>
  <c r="Z144" i="15"/>
  <c r="Y144" i="15"/>
  <c r="W144" i="15"/>
  <c r="V144" i="15"/>
  <c r="U144" i="15"/>
  <c r="T144" i="15"/>
  <c r="S144" i="15"/>
  <c r="R144" i="15"/>
  <c r="AV143" i="15" a="1"/>
  <c r="AV143" i="15"/>
  <c r="AU143" i="15" a="1"/>
  <c r="AU143" i="15"/>
  <c r="AT143" i="15" a="1"/>
  <c r="AT143" i="15"/>
  <c r="AS143" i="15" a="1"/>
  <c r="AS143" i="15" s="1"/>
  <c r="AR143" i="15" a="1"/>
  <c r="AR143" i="15"/>
  <c r="AQ143" i="15" a="1"/>
  <c r="AQ143" i="15" s="1"/>
  <c r="AP143" i="15" a="1"/>
  <c r="AP143" i="15"/>
  <c r="AO143" i="15" a="1"/>
  <c r="AO143" i="15" s="1"/>
  <c r="AM143" i="15" a="1"/>
  <c r="AM143" i="15" s="1"/>
  <c r="AL143" i="15" a="1"/>
  <c r="AL143" i="15" s="1"/>
  <c r="AK143" i="15" a="1"/>
  <c r="AK143" i="15"/>
  <c r="AJ143" i="15" a="1"/>
  <c r="AJ143" i="15" s="1"/>
  <c r="AI143" i="15" a="1"/>
  <c r="AI143" i="15" s="1"/>
  <c r="AH143" i="15"/>
  <c r="AF143" i="15"/>
  <c r="AE143" i="15"/>
  <c r="AD143" i="15"/>
  <c r="AC143" i="15"/>
  <c r="AB143" i="15"/>
  <c r="AA143" i="15"/>
  <c r="Z143" i="15"/>
  <c r="Y143" i="15"/>
  <c r="W143" i="15"/>
  <c r="V143" i="15"/>
  <c r="U143" i="15"/>
  <c r="T143" i="15"/>
  <c r="S143" i="15"/>
  <c r="R143" i="15"/>
  <c r="AV142" i="15" a="1"/>
  <c r="AV142" i="15"/>
  <c r="AU142" i="15" a="1"/>
  <c r="AU142" i="15" s="1"/>
  <c r="AT142" i="15" a="1"/>
  <c r="AT142" i="15" s="1"/>
  <c r="AS142" i="15" a="1"/>
  <c r="AS142" i="15" s="1"/>
  <c r="AR142" i="15" a="1"/>
  <c r="AR142" i="15" s="1"/>
  <c r="AQ142" i="15" a="1"/>
  <c r="AQ142" i="15" s="1"/>
  <c r="AP142" i="15" a="1"/>
  <c r="AP142" i="15"/>
  <c r="AO142" i="15" a="1"/>
  <c r="AO142" i="15"/>
  <c r="AM142" i="15" a="1"/>
  <c r="AM142" i="15"/>
  <c r="AL142" i="15" a="1"/>
  <c r="AL142" i="15" s="1"/>
  <c r="AK142" i="15" a="1"/>
  <c r="AK142" i="15" s="1"/>
  <c r="AJ142" i="15" a="1"/>
  <c r="AJ142" i="15" s="1"/>
  <c r="AI142" i="15" a="1"/>
  <c r="AI142" i="15" s="1"/>
  <c r="AH142" i="15"/>
  <c r="AF142" i="15"/>
  <c r="AE142" i="15"/>
  <c r="AD142" i="15"/>
  <c r="AC142" i="15"/>
  <c r="AB142" i="15"/>
  <c r="AA142" i="15"/>
  <c r="Z142" i="15"/>
  <c r="Y142" i="15"/>
  <c r="W142" i="15"/>
  <c r="V142" i="15"/>
  <c r="U142" i="15"/>
  <c r="T142" i="15"/>
  <c r="S142" i="15"/>
  <c r="R142" i="15"/>
  <c r="AV141" i="15" a="1"/>
  <c r="AV141" i="15"/>
  <c r="AU141" i="15" a="1"/>
  <c r="AU141" i="15"/>
  <c r="AT141" i="15" a="1"/>
  <c r="AT141" i="15"/>
  <c r="AS141" i="15" a="1"/>
  <c r="AS141" i="15"/>
  <c r="AR141" i="15" a="1"/>
  <c r="AR141" i="15"/>
  <c r="AQ141" i="15" a="1"/>
  <c r="AQ141" i="15"/>
  <c r="AP141" i="15" a="1"/>
  <c r="AP141" i="15"/>
  <c r="AO141" i="15" a="1"/>
  <c r="AO141" i="15"/>
  <c r="AM141" i="15" a="1"/>
  <c r="AM141" i="15"/>
  <c r="AL141" i="15" a="1"/>
  <c r="AL141" i="15"/>
  <c r="AK141" i="15" a="1"/>
  <c r="AK141" i="15" s="1"/>
  <c r="AJ141" i="15" a="1"/>
  <c r="AJ141" i="15"/>
  <c r="AI141" i="15" a="1"/>
  <c r="AI141" i="15"/>
  <c r="AH141" i="15"/>
  <c r="AF141" i="15"/>
  <c r="AE141" i="15"/>
  <c r="AD141" i="15"/>
  <c r="AC141" i="15"/>
  <c r="AB141" i="15"/>
  <c r="AA141" i="15"/>
  <c r="Z141" i="15"/>
  <c r="Y141" i="15"/>
  <c r="W141" i="15"/>
  <c r="V141" i="15"/>
  <c r="U141" i="15"/>
  <c r="T141" i="15"/>
  <c r="S141" i="15"/>
  <c r="R141" i="15"/>
  <c r="AV140" i="15" a="1"/>
  <c r="AV140" i="15" s="1"/>
  <c r="AU140" i="15" a="1"/>
  <c r="AU140" i="15" s="1"/>
  <c r="AT140" i="15" a="1"/>
  <c r="AT140" i="15" s="1"/>
  <c r="AS140" i="15" a="1"/>
  <c r="AS140" i="15" s="1"/>
  <c r="AR140" i="15" a="1"/>
  <c r="AR140" i="15" s="1"/>
  <c r="AQ140" i="15" a="1"/>
  <c r="AQ140" i="15" s="1"/>
  <c r="AP140" i="15" a="1"/>
  <c r="AP140" i="15" s="1"/>
  <c r="AO140" i="15" a="1"/>
  <c r="AO140" i="15" s="1"/>
  <c r="AM140" i="15" a="1"/>
  <c r="AM140" i="15" s="1"/>
  <c r="AL140" i="15" a="1"/>
  <c r="AL140" i="15" s="1"/>
  <c r="AK140" i="15" a="1"/>
  <c r="AK140" i="15" s="1"/>
  <c r="AJ140" i="15" a="1"/>
  <c r="AJ140" i="15" s="1"/>
  <c r="AI140" i="15" a="1"/>
  <c r="AI140" i="15" s="1"/>
  <c r="AH140" i="15"/>
  <c r="AF140" i="15"/>
  <c r="AE140" i="15"/>
  <c r="AD140" i="15"/>
  <c r="AC140" i="15"/>
  <c r="AB140" i="15"/>
  <c r="AA140" i="15"/>
  <c r="Z140" i="15"/>
  <c r="Y140" i="15"/>
  <c r="W140" i="15"/>
  <c r="V140" i="15"/>
  <c r="U140" i="15"/>
  <c r="T140" i="15"/>
  <c r="S140" i="15"/>
  <c r="R140" i="15"/>
  <c r="AV139" i="15" a="1"/>
  <c r="AV139" i="15"/>
  <c r="AU139" i="15" a="1"/>
  <c r="AU139" i="15"/>
  <c r="AT139" i="15" a="1"/>
  <c r="AT139" i="15"/>
  <c r="AS139" i="15" a="1"/>
  <c r="AS139" i="15"/>
  <c r="AR139" i="15" a="1"/>
  <c r="AR139" i="15"/>
  <c r="AQ139" i="15" a="1"/>
  <c r="AQ139" i="15" s="1"/>
  <c r="AP139" i="15" a="1"/>
  <c r="AP139" i="15"/>
  <c r="AO139" i="15" a="1"/>
  <c r="AO139" i="15"/>
  <c r="AM139" i="15" a="1"/>
  <c r="AM139" i="15"/>
  <c r="AL139" i="15" a="1"/>
  <c r="AL139" i="15" s="1"/>
  <c r="AK139" i="15" a="1"/>
  <c r="AK139" i="15"/>
  <c r="AJ139" i="15" a="1"/>
  <c r="AJ139" i="15"/>
  <c r="AI139" i="15" a="1"/>
  <c r="AI139" i="15"/>
  <c r="AH139" i="15"/>
  <c r="AF139" i="15"/>
  <c r="AE139" i="15"/>
  <c r="AD139" i="15"/>
  <c r="AC139" i="15"/>
  <c r="AB139" i="15"/>
  <c r="AA139" i="15"/>
  <c r="Z139" i="15"/>
  <c r="Y139" i="15"/>
  <c r="W139" i="15"/>
  <c r="V139" i="15"/>
  <c r="U139" i="15"/>
  <c r="T139" i="15"/>
  <c r="S139" i="15"/>
  <c r="R139" i="15"/>
  <c r="AV138" i="15" a="1"/>
  <c r="AV138" i="15"/>
  <c r="AU138" i="15" a="1"/>
  <c r="AU138" i="15" s="1"/>
  <c r="AT138" i="15" a="1"/>
  <c r="AT138" i="15" s="1"/>
  <c r="AS138" i="15" a="1"/>
  <c r="AS138" i="15" s="1"/>
  <c r="AR138" i="15" a="1"/>
  <c r="AR138" i="15" s="1"/>
  <c r="AQ138" i="15" a="1"/>
  <c r="AQ138" i="15" s="1"/>
  <c r="AP138" i="15" a="1"/>
  <c r="AP138" i="15" s="1"/>
  <c r="AO138" i="15" a="1"/>
  <c r="AO138" i="15" s="1"/>
  <c r="AM138" i="15" a="1"/>
  <c r="AM138" i="15" s="1"/>
  <c r="AL138" i="15" a="1"/>
  <c r="AL138" i="15" s="1"/>
  <c r="AK138" i="15" a="1"/>
  <c r="AK138" i="15" s="1"/>
  <c r="AJ138" i="15" a="1"/>
  <c r="AJ138" i="15" s="1"/>
  <c r="AI138" i="15" a="1"/>
  <c r="AI138" i="15" s="1"/>
  <c r="AH138" i="15"/>
  <c r="AF138" i="15"/>
  <c r="AE138" i="15"/>
  <c r="AD138" i="15"/>
  <c r="AC138" i="15"/>
  <c r="AB138" i="15"/>
  <c r="AA138" i="15"/>
  <c r="Z138" i="15"/>
  <c r="Y138" i="15"/>
  <c r="W138" i="15"/>
  <c r="V138" i="15"/>
  <c r="U138" i="15"/>
  <c r="T138" i="15"/>
  <c r="S138" i="15"/>
  <c r="R138" i="15"/>
  <c r="AV137" i="15" a="1"/>
  <c r="AV137" i="15"/>
  <c r="AU137" i="15" a="1"/>
  <c r="AU137" i="15"/>
  <c r="AT137" i="15" a="1"/>
  <c r="AT137" i="15"/>
  <c r="AS137" i="15" a="1"/>
  <c r="AS137" i="15"/>
  <c r="AR137" i="15" a="1"/>
  <c r="AR137" i="15" s="1"/>
  <c r="AQ137" i="15" a="1"/>
  <c r="AQ137" i="15"/>
  <c r="AP137" i="15" a="1"/>
  <c r="AP137" i="15"/>
  <c r="AO137" i="15" a="1"/>
  <c r="AO137" i="15"/>
  <c r="AM137" i="15" a="1"/>
  <c r="AM137" i="15" s="1"/>
  <c r="AL137" i="15" a="1"/>
  <c r="AL137" i="15"/>
  <c r="AK137" i="15" a="1"/>
  <c r="AK137" i="15"/>
  <c r="AJ137" i="15" a="1"/>
  <c r="AJ137" i="15"/>
  <c r="AI137" i="15" a="1"/>
  <c r="AI137" i="15" s="1"/>
  <c r="AH137" i="15"/>
  <c r="AF137" i="15"/>
  <c r="AE137" i="15"/>
  <c r="AD137" i="15"/>
  <c r="AC137" i="15"/>
  <c r="AB137" i="15"/>
  <c r="AA137" i="15"/>
  <c r="Z137" i="15"/>
  <c r="Y137" i="15"/>
  <c r="W137" i="15"/>
  <c r="V137" i="15"/>
  <c r="U137" i="15"/>
  <c r="T137" i="15"/>
  <c r="S137" i="15"/>
  <c r="R137" i="15"/>
  <c r="AV136" i="15" a="1"/>
  <c r="AV136" i="15" s="1"/>
  <c r="AU136" i="15" a="1"/>
  <c r="AU136" i="15" s="1"/>
  <c r="AT136" i="15" a="1"/>
  <c r="AT136" i="15" s="1"/>
  <c r="AS136" i="15" a="1"/>
  <c r="AS136" i="15" s="1"/>
  <c r="AR136" i="15" a="1"/>
  <c r="AR136" i="15" s="1"/>
  <c r="AQ136" i="15" a="1"/>
  <c r="AQ136" i="15" s="1"/>
  <c r="AP136" i="15" a="1"/>
  <c r="AP136" i="15" s="1"/>
  <c r="AO136" i="15" a="1"/>
  <c r="AO136" i="15" s="1"/>
  <c r="AM136" i="15" a="1"/>
  <c r="AM136" i="15" s="1"/>
  <c r="AL136" i="15" a="1"/>
  <c r="AL136" i="15" s="1"/>
  <c r="AK136" i="15" a="1"/>
  <c r="AK136" i="15" s="1"/>
  <c r="AJ136" i="15" a="1"/>
  <c r="AJ136" i="15" s="1"/>
  <c r="AI136" i="15" a="1"/>
  <c r="AI136" i="15" s="1"/>
  <c r="AH136" i="15"/>
  <c r="AF136" i="15"/>
  <c r="AE136" i="15"/>
  <c r="AD136" i="15"/>
  <c r="AC136" i="15"/>
  <c r="AB136" i="15"/>
  <c r="AA136" i="15"/>
  <c r="Z136" i="15"/>
  <c r="Y136" i="15"/>
  <c r="W136" i="15"/>
  <c r="V136" i="15"/>
  <c r="U136" i="15"/>
  <c r="T136" i="15"/>
  <c r="S136" i="15"/>
  <c r="R136" i="15"/>
  <c r="AV135" i="15" a="1"/>
  <c r="AV135" i="15"/>
  <c r="AU135" i="15" a="1"/>
  <c r="AU135" i="15"/>
  <c r="AT135" i="15" a="1"/>
  <c r="AT135" i="15"/>
  <c r="AS135" i="15" a="1"/>
  <c r="AS135" i="15"/>
  <c r="AR135" i="15" a="1"/>
  <c r="AR135" i="15"/>
  <c r="AQ135" i="15" a="1"/>
  <c r="AQ135" i="15"/>
  <c r="AP135" i="15" a="1"/>
  <c r="AP135" i="15"/>
  <c r="AO135" i="15" a="1"/>
  <c r="AO135" i="15" s="1"/>
  <c r="AM135" i="15" a="1"/>
  <c r="AM135" i="15"/>
  <c r="AL135" i="15" a="1"/>
  <c r="AL135" i="15"/>
  <c r="AK135" i="15" a="1"/>
  <c r="AK135" i="15"/>
  <c r="AJ135" i="15" a="1"/>
  <c r="AJ135" i="15" s="1"/>
  <c r="AI135" i="15" a="1"/>
  <c r="AI135" i="15"/>
  <c r="AH135" i="15"/>
  <c r="AF135" i="15"/>
  <c r="AE135" i="15"/>
  <c r="AD135" i="15"/>
  <c r="AC135" i="15"/>
  <c r="AB135" i="15"/>
  <c r="AA135" i="15"/>
  <c r="Z135" i="15"/>
  <c r="Y135" i="15"/>
  <c r="W135" i="15"/>
  <c r="V135" i="15"/>
  <c r="U135" i="15"/>
  <c r="T135" i="15"/>
  <c r="S135" i="15"/>
  <c r="R135" i="15"/>
  <c r="AV134" i="15" a="1"/>
  <c r="AV134" i="15" s="1"/>
  <c r="AU134" i="15" a="1"/>
  <c r="AU134" i="15" s="1"/>
  <c r="AT134" i="15" a="1"/>
  <c r="AT134" i="15" s="1"/>
  <c r="AS134" i="15" a="1"/>
  <c r="AS134" i="15" s="1"/>
  <c r="AR134" i="15" a="1"/>
  <c r="AR134" i="15" s="1"/>
  <c r="AQ134" i="15" a="1"/>
  <c r="AQ134" i="15" s="1"/>
  <c r="AP134" i="15" a="1"/>
  <c r="AP134" i="15" s="1"/>
  <c r="AO134" i="15" a="1"/>
  <c r="AO134" i="15" s="1"/>
  <c r="AM134" i="15" a="1"/>
  <c r="AM134" i="15" s="1"/>
  <c r="AL134" i="15" a="1"/>
  <c r="AL134" i="15" s="1"/>
  <c r="AK134" i="15" a="1"/>
  <c r="AK134" i="15" s="1"/>
  <c r="AJ134" i="15" a="1"/>
  <c r="AJ134" i="15" s="1"/>
  <c r="AI134" i="15" a="1"/>
  <c r="AI134" i="15" s="1"/>
  <c r="AH134" i="15"/>
  <c r="AF134" i="15"/>
  <c r="AE134" i="15"/>
  <c r="AD134" i="15"/>
  <c r="AC134" i="15"/>
  <c r="AB134" i="15"/>
  <c r="AA134" i="15"/>
  <c r="Z134" i="15"/>
  <c r="Y134" i="15"/>
  <c r="W134" i="15"/>
  <c r="V134" i="15"/>
  <c r="U134" i="15"/>
  <c r="T134" i="15"/>
  <c r="S134" i="15"/>
  <c r="R134" i="15"/>
  <c r="AV133" i="15" a="1"/>
  <c r="AV133" i="15"/>
  <c r="AU133" i="15" a="1"/>
  <c r="AU133" i="15"/>
  <c r="AT133" i="15" a="1"/>
  <c r="AT133" i="15"/>
  <c r="AS133" i="15" a="1"/>
  <c r="AS133" i="15"/>
  <c r="AR133" i="15" a="1"/>
  <c r="AR133" i="15"/>
  <c r="AQ133" i="15" a="1"/>
  <c r="AQ133" i="15"/>
  <c r="AP133" i="15" a="1"/>
  <c r="AP133" i="15"/>
  <c r="AO133" i="15" a="1"/>
  <c r="AO133" i="15"/>
  <c r="AM133" i="15" a="1"/>
  <c r="AM133" i="15"/>
  <c r="AL133" i="15" a="1"/>
  <c r="AL133" i="15"/>
  <c r="AK133" i="15" a="1"/>
  <c r="AK133" i="15" s="1"/>
  <c r="AJ133" i="15" a="1"/>
  <c r="AJ133" i="15"/>
  <c r="AI133" i="15" a="1"/>
  <c r="AI133" i="15"/>
  <c r="AH133" i="15"/>
  <c r="AF133" i="15"/>
  <c r="AE133" i="15"/>
  <c r="AD133" i="15"/>
  <c r="AC133" i="15"/>
  <c r="AB133" i="15"/>
  <c r="AA133" i="15"/>
  <c r="Z133" i="15"/>
  <c r="Y133" i="15"/>
  <c r="W133" i="15"/>
  <c r="V133" i="15"/>
  <c r="U133" i="15"/>
  <c r="T133" i="15"/>
  <c r="S133" i="15"/>
  <c r="R133" i="15"/>
  <c r="AV132" i="15" a="1"/>
  <c r="AV132" i="15" s="1"/>
  <c r="AU132" i="15" a="1"/>
  <c r="AU132" i="15" s="1"/>
  <c r="AT132" i="15" a="1"/>
  <c r="AT132" i="15" s="1"/>
  <c r="AS132" i="15" a="1"/>
  <c r="AS132" i="15" s="1"/>
  <c r="AR132" i="15" a="1"/>
  <c r="AR132" i="15" s="1"/>
  <c r="AQ132" i="15" a="1"/>
  <c r="AQ132" i="15" s="1"/>
  <c r="AP132" i="15" a="1"/>
  <c r="AP132" i="15" s="1"/>
  <c r="AO132" i="15" a="1"/>
  <c r="AO132" i="15" s="1"/>
  <c r="AM132" i="15" a="1"/>
  <c r="AM132" i="15" s="1"/>
  <c r="AL132" i="15" a="1"/>
  <c r="AL132" i="15" s="1"/>
  <c r="AK132" i="15" a="1"/>
  <c r="AK132" i="15" s="1"/>
  <c r="AJ132" i="15" a="1"/>
  <c r="AJ132" i="15" s="1"/>
  <c r="AI132" i="15" a="1"/>
  <c r="AI132" i="15" s="1"/>
  <c r="AH132" i="15"/>
  <c r="AF132" i="15"/>
  <c r="AE132" i="15"/>
  <c r="AD132" i="15"/>
  <c r="AC132" i="15"/>
  <c r="AB132" i="15"/>
  <c r="AA132" i="15"/>
  <c r="Z132" i="15"/>
  <c r="Y132" i="15"/>
  <c r="W132" i="15"/>
  <c r="V132" i="15"/>
  <c r="U132" i="15"/>
  <c r="T132" i="15"/>
  <c r="S132" i="15"/>
  <c r="R132" i="15"/>
  <c r="AV131" i="15" a="1"/>
  <c r="AV131" i="15"/>
  <c r="AU131" i="15" a="1"/>
  <c r="AU131" i="15"/>
  <c r="AT131" i="15" a="1"/>
  <c r="AT131" i="15"/>
  <c r="AS131" i="15" a="1"/>
  <c r="AS131" i="15"/>
  <c r="AR131" i="15" a="1"/>
  <c r="AR131" i="15"/>
  <c r="AQ131" i="15" a="1"/>
  <c r="AQ131" i="15" s="1"/>
  <c r="AP131" i="15" a="1"/>
  <c r="AP131" i="15"/>
  <c r="AO131" i="15" a="1"/>
  <c r="AO131" i="15"/>
  <c r="AM131" i="15" a="1"/>
  <c r="AM131" i="15"/>
  <c r="AL131" i="15" a="1"/>
  <c r="AL131" i="15" s="1"/>
  <c r="AK131" i="15" a="1"/>
  <c r="AK131" i="15"/>
  <c r="AJ131" i="15" a="1"/>
  <c r="AJ131" i="15"/>
  <c r="AI131" i="15" a="1"/>
  <c r="AI131" i="15"/>
  <c r="AH131" i="15"/>
  <c r="AF131" i="15"/>
  <c r="AE131" i="15"/>
  <c r="AD131" i="15"/>
  <c r="AC131" i="15"/>
  <c r="AB131" i="15"/>
  <c r="AA131" i="15"/>
  <c r="Z131" i="15"/>
  <c r="Y131" i="15"/>
  <c r="W131" i="15"/>
  <c r="V131" i="15"/>
  <c r="U131" i="15"/>
  <c r="T131" i="15"/>
  <c r="S131" i="15"/>
  <c r="R131" i="15"/>
  <c r="AV130" i="15" a="1"/>
  <c r="AV130" i="15"/>
  <c r="AU130" i="15" a="1"/>
  <c r="AU130" i="15" s="1"/>
  <c r="AT130" i="15" a="1"/>
  <c r="AT130" i="15" s="1"/>
  <c r="AS130" i="15" a="1"/>
  <c r="AS130" i="15" s="1"/>
  <c r="AR130" i="15" a="1"/>
  <c r="AR130" i="15" s="1"/>
  <c r="AQ130" i="15" a="1"/>
  <c r="AQ130" i="15" s="1"/>
  <c r="AP130" i="15" a="1"/>
  <c r="AP130" i="15" s="1"/>
  <c r="AO130" i="15" a="1"/>
  <c r="AO130" i="15" s="1"/>
  <c r="AM130" i="15" a="1"/>
  <c r="AM130" i="15" s="1"/>
  <c r="AL130" i="15" a="1"/>
  <c r="AL130" i="15" s="1"/>
  <c r="AK130" i="15" a="1"/>
  <c r="AK130" i="15" s="1"/>
  <c r="AJ130" i="15" a="1"/>
  <c r="AJ130" i="15" s="1"/>
  <c r="AI130" i="15" a="1"/>
  <c r="AI130" i="15" s="1"/>
  <c r="AH130" i="15"/>
  <c r="AF130" i="15"/>
  <c r="AE130" i="15"/>
  <c r="AD130" i="15"/>
  <c r="AC130" i="15"/>
  <c r="AB130" i="15"/>
  <c r="AA130" i="15"/>
  <c r="Z130" i="15"/>
  <c r="Y130" i="15"/>
  <c r="W130" i="15"/>
  <c r="V130" i="15"/>
  <c r="U130" i="15"/>
  <c r="T130" i="15"/>
  <c r="S130" i="15"/>
  <c r="R130" i="15"/>
  <c r="AV129" i="15" a="1"/>
  <c r="AV129" i="15"/>
  <c r="AU129" i="15" a="1"/>
  <c r="AU129" i="15"/>
  <c r="AT129" i="15" a="1"/>
  <c r="AT129" i="15"/>
  <c r="AS129" i="15" a="1"/>
  <c r="AS129" i="15"/>
  <c r="AR129" i="15" a="1"/>
  <c r="AR129" i="15" s="1"/>
  <c r="AQ129" i="15" a="1"/>
  <c r="AQ129" i="15"/>
  <c r="AP129" i="15" a="1"/>
  <c r="AP129" i="15"/>
  <c r="AO129" i="15" a="1"/>
  <c r="AO129" i="15"/>
  <c r="AM129" i="15" a="1"/>
  <c r="AM129" i="15" s="1"/>
  <c r="AL129" i="15" a="1"/>
  <c r="AL129" i="15"/>
  <c r="AK129" i="15" a="1"/>
  <c r="AK129" i="15"/>
  <c r="AJ129" i="15" a="1"/>
  <c r="AJ129" i="15"/>
  <c r="AI129" i="15" a="1"/>
  <c r="AI129" i="15" s="1"/>
  <c r="AH129" i="15"/>
  <c r="AF129" i="15"/>
  <c r="AE129" i="15"/>
  <c r="AD129" i="15"/>
  <c r="AC129" i="15"/>
  <c r="AB129" i="15"/>
  <c r="AA129" i="15"/>
  <c r="Z129" i="15"/>
  <c r="Y129" i="15"/>
  <c r="W129" i="15"/>
  <c r="V129" i="15"/>
  <c r="U129" i="15"/>
  <c r="T129" i="15"/>
  <c r="S129" i="15"/>
  <c r="R129" i="15"/>
  <c r="AV128" i="15" a="1"/>
  <c r="AV128" i="15" s="1"/>
  <c r="AU128" i="15" a="1"/>
  <c r="AU128" i="15" s="1"/>
  <c r="AT128" i="15" a="1"/>
  <c r="AT128" i="15" s="1"/>
  <c r="AS128" i="15" a="1"/>
  <c r="AS128" i="15"/>
  <c r="AR128" i="15" a="1"/>
  <c r="AR128" i="15" s="1"/>
  <c r="AQ128" i="15" a="1"/>
  <c r="AQ128" i="15" s="1"/>
  <c r="AP128" i="15" a="1"/>
  <c r="AP128" i="15" s="1"/>
  <c r="AO128" i="15" a="1"/>
  <c r="AO128" i="15" s="1"/>
  <c r="AM128" i="15" a="1"/>
  <c r="AM128" i="15" s="1"/>
  <c r="AL128" i="15" a="1"/>
  <c r="AL128" i="15" s="1"/>
  <c r="AK128" i="15" a="1"/>
  <c r="AK128" i="15" s="1"/>
  <c r="AJ128" i="15" a="1"/>
  <c r="AJ128" i="15" s="1"/>
  <c r="AI128" i="15" a="1"/>
  <c r="AI128" i="15" s="1"/>
  <c r="AH128" i="15"/>
  <c r="AF128" i="15"/>
  <c r="AE128" i="15"/>
  <c r="AD128" i="15"/>
  <c r="AC128" i="15"/>
  <c r="AB128" i="15"/>
  <c r="AA128" i="15"/>
  <c r="Z128" i="15"/>
  <c r="Y128" i="15"/>
  <c r="W128" i="15"/>
  <c r="V128" i="15"/>
  <c r="U128" i="15"/>
  <c r="T128" i="15"/>
  <c r="S128" i="15"/>
  <c r="R128" i="15"/>
  <c r="AV127" i="15" a="1"/>
  <c r="AV127" i="15"/>
  <c r="AU127" i="15" a="1"/>
  <c r="AU127" i="15"/>
  <c r="AT127" i="15" a="1"/>
  <c r="AT127" i="15"/>
  <c r="AS127" i="15" a="1"/>
  <c r="AS127" i="15"/>
  <c r="AR127" i="15" a="1"/>
  <c r="AR127" i="15"/>
  <c r="AQ127" i="15" a="1"/>
  <c r="AQ127" i="15"/>
  <c r="AP127" i="15" a="1"/>
  <c r="AP127" i="15"/>
  <c r="AO127" i="15" a="1"/>
  <c r="AO127" i="15" s="1"/>
  <c r="AM127" i="15" a="1"/>
  <c r="AM127" i="15"/>
  <c r="AL127" i="15" a="1"/>
  <c r="AL127" i="15" s="1"/>
  <c r="AK127" i="15" a="1"/>
  <c r="AK127" i="15"/>
  <c r="AJ127" i="15" a="1"/>
  <c r="AJ127" i="15" s="1"/>
  <c r="AI127" i="15" a="1"/>
  <c r="AI127" i="15"/>
  <c r="AH127" i="15"/>
  <c r="AF127" i="15"/>
  <c r="AE127" i="15"/>
  <c r="AD127" i="15"/>
  <c r="AC127" i="15"/>
  <c r="AB127" i="15"/>
  <c r="AA127" i="15"/>
  <c r="Z127" i="15"/>
  <c r="Y127" i="15"/>
  <c r="W127" i="15"/>
  <c r="V127" i="15"/>
  <c r="U127" i="15"/>
  <c r="T127" i="15"/>
  <c r="S127" i="15"/>
  <c r="R127" i="15"/>
  <c r="AV126" i="15" a="1"/>
  <c r="AV126" i="15"/>
  <c r="AU126" i="15" a="1"/>
  <c r="AU126" i="15" s="1"/>
  <c r="AT126" i="15" a="1"/>
  <c r="AT126" i="15" s="1"/>
  <c r="AS126" i="15" a="1"/>
  <c r="AS126" i="15" s="1"/>
  <c r="AR126" i="15" a="1"/>
  <c r="AR126" i="15"/>
  <c r="AQ126" i="15" a="1"/>
  <c r="AQ126" i="15" s="1"/>
  <c r="AP126" i="15" a="1"/>
  <c r="AP126" i="15" s="1"/>
  <c r="AO126" i="15" a="1"/>
  <c r="AO126" i="15" s="1"/>
  <c r="AM126" i="15" a="1"/>
  <c r="AM126" i="15"/>
  <c r="AL126" i="15" a="1"/>
  <c r="AL126" i="15" s="1"/>
  <c r="AK126" i="15" a="1"/>
  <c r="AK126" i="15" s="1"/>
  <c r="AJ126" i="15" a="1"/>
  <c r="AJ126" i="15" s="1"/>
  <c r="AI126" i="15" a="1"/>
  <c r="AI126" i="15" s="1"/>
  <c r="AH126" i="15"/>
  <c r="AF126" i="15"/>
  <c r="AE126" i="15"/>
  <c r="AD126" i="15"/>
  <c r="AC126" i="15"/>
  <c r="AB126" i="15"/>
  <c r="AA126" i="15"/>
  <c r="Z126" i="15"/>
  <c r="Y126" i="15"/>
  <c r="W126" i="15"/>
  <c r="V126" i="15"/>
  <c r="U126" i="15"/>
  <c r="T126" i="15"/>
  <c r="S126" i="15"/>
  <c r="R126" i="15"/>
  <c r="AV125" i="15" a="1"/>
  <c r="AV125" i="15" s="1"/>
  <c r="AU125" i="15" a="1"/>
  <c r="AU125" i="15"/>
  <c r="AT125" i="15" a="1"/>
  <c r="AT125" i="15"/>
  <c r="AS125" i="15" a="1"/>
  <c r="AS125" i="15"/>
  <c r="AR125" i="15" a="1"/>
  <c r="AR125" i="15" s="1"/>
  <c r="AQ125" i="15" a="1"/>
  <c r="AQ125" i="15"/>
  <c r="AP125" i="15" a="1"/>
  <c r="AP125" i="15"/>
  <c r="AO125" i="15" a="1"/>
  <c r="AO125" i="15"/>
  <c r="AM125" i="15" a="1"/>
  <c r="AM125" i="15" s="1"/>
  <c r="AL125" i="15" a="1"/>
  <c r="AL125" i="15"/>
  <c r="AK125" i="15" a="1"/>
  <c r="AK125" i="15" s="1"/>
  <c r="AJ125" i="15" a="1"/>
  <c r="AJ125" i="15"/>
  <c r="AI125" i="15" a="1"/>
  <c r="AI125" i="15" s="1"/>
  <c r="AH125" i="15"/>
  <c r="AF125" i="15"/>
  <c r="AE125" i="15"/>
  <c r="AD125" i="15"/>
  <c r="AC125" i="15"/>
  <c r="AB125" i="15"/>
  <c r="AA125" i="15"/>
  <c r="Z125" i="15"/>
  <c r="Y125" i="15"/>
  <c r="W125" i="15"/>
  <c r="V125" i="15"/>
  <c r="U125" i="15"/>
  <c r="T125" i="15"/>
  <c r="S125" i="15"/>
  <c r="R125" i="15"/>
  <c r="AV124" i="15" a="1"/>
  <c r="AV124" i="15" s="1"/>
  <c r="AU124" i="15" a="1"/>
  <c r="AU124" i="15" s="1"/>
  <c r="AT124" i="15" a="1"/>
  <c r="AT124" i="15" s="1"/>
  <c r="AS124" i="15" a="1"/>
  <c r="AS124" i="15"/>
  <c r="AR124" i="15" a="1"/>
  <c r="AR124" i="15" s="1"/>
  <c r="AQ124" i="15" a="1"/>
  <c r="AQ124" i="15" s="1"/>
  <c r="AP124" i="15" a="1"/>
  <c r="AP124" i="15" s="1"/>
  <c r="AO124" i="15" a="1"/>
  <c r="AO124" i="15"/>
  <c r="AM124" i="15" a="1"/>
  <c r="AM124" i="15" s="1"/>
  <c r="AL124" i="15" a="1"/>
  <c r="AL124" i="15" s="1"/>
  <c r="AK124" i="15" a="1"/>
  <c r="AK124" i="15" s="1"/>
  <c r="AJ124" i="15" a="1"/>
  <c r="AJ124" i="15"/>
  <c r="AI124" i="15" a="1"/>
  <c r="AI124" i="15" s="1"/>
  <c r="AH124" i="15"/>
  <c r="AF124" i="15"/>
  <c r="AE124" i="15"/>
  <c r="AD124" i="15"/>
  <c r="AC124" i="15"/>
  <c r="AB124" i="15"/>
  <c r="AA124" i="15"/>
  <c r="Z124" i="15"/>
  <c r="Y124" i="15"/>
  <c r="W124" i="15"/>
  <c r="V124" i="15"/>
  <c r="U124" i="15"/>
  <c r="T124" i="15"/>
  <c r="S124" i="15"/>
  <c r="R124" i="15"/>
  <c r="AV123" i="15" a="1"/>
  <c r="AV123" i="15"/>
  <c r="AU123" i="15" a="1"/>
  <c r="AU123" i="15"/>
  <c r="AT123" i="15" a="1"/>
  <c r="AT123" i="15"/>
  <c r="AS123" i="15" a="1"/>
  <c r="AS123" i="15" s="1"/>
  <c r="AR123" i="15" a="1"/>
  <c r="AR123" i="15"/>
  <c r="AQ123" i="15" a="1"/>
  <c r="AQ123" i="15" s="1"/>
  <c r="AP123" i="15" a="1"/>
  <c r="AP123" i="15"/>
  <c r="AO123" i="15" a="1"/>
  <c r="AO123" i="15" s="1"/>
  <c r="AM123" i="15" a="1"/>
  <c r="AM123" i="15"/>
  <c r="AL123" i="15" a="1"/>
  <c r="AL123" i="15" s="1"/>
  <c r="AK123" i="15" a="1"/>
  <c r="AK123" i="15"/>
  <c r="AJ123" i="15" a="1"/>
  <c r="AJ123" i="15" s="1"/>
  <c r="AI123" i="15" a="1"/>
  <c r="AI123" i="15"/>
  <c r="AH123" i="15"/>
  <c r="AF123" i="15"/>
  <c r="AE123" i="15"/>
  <c r="AD123" i="15"/>
  <c r="AC123" i="15"/>
  <c r="AB123" i="15"/>
  <c r="AA123" i="15"/>
  <c r="Z123" i="15"/>
  <c r="Y123" i="15"/>
  <c r="W123" i="15"/>
  <c r="V123" i="15"/>
  <c r="U123" i="15"/>
  <c r="T123" i="15"/>
  <c r="S123" i="15"/>
  <c r="R123" i="15"/>
  <c r="AV122" i="15" a="1"/>
  <c r="AV122" i="15"/>
  <c r="AU122" i="15" a="1"/>
  <c r="AU122" i="15" s="1"/>
  <c r="AT122" i="15" a="1"/>
  <c r="AT122" i="15"/>
  <c r="AS122" i="15" a="1"/>
  <c r="AS122" i="15" s="1"/>
  <c r="AR122" i="15" a="1"/>
  <c r="AR122" i="15" s="1"/>
  <c r="AQ122" i="15" a="1"/>
  <c r="AQ122" i="15" s="1"/>
  <c r="AP122" i="15" a="1"/>
  <c r="AP122" i="15"/>
  <c r="AO122" i="15" a="1"/>
  <c r="AO122" i="15" s="1"/>
  <c r="AM122" i="15" a="1"/>
  <c r="AM122" i="15" s="1"/>
  <c r="AL122" i="15" a="1"/>
  <c r="AL122" i="15" s="1"/>
  <c r="AK122" i="15" a="1"/>
  <c r="AK122" i="15"/>
  <c r="AJ122" i="15" a="1"/>
  <c r="AJ122" i="15" s="1"/>
  <c r="AI122" i="15" a="1"/>
  <c r="AI122" i="15" s="1"/>
  <c r="AH122" i="15"/>
  <c r="AF122" i="15"/>
  <c r="AE122" i="15"/>
  <c r="AD122" i="15"/>
  <c r="AC122" i="15"/>
  <c r="AB122" i="15"/>
  <c r="AA122" i="15"/>
  <c r="Z122" i="15"/>
  <c r="Y122" i="15"/>
  <c r="W122" i="15"/>
  <c r="V122" i="15"/>
  <c r="U122" i="15"/>
  <c r="T122" i="15"/>
  <c r="S122" i="15"/>
  <c r="R122" i="15"/>
  <c r="AV121" i="15" a="1"/>
  <c r="AV121" i="15"/>
  <c r="AU121" i="15" a="1"/>
  <c r="AU121" i="15"/>
  <c r="AT121" i="15" a="1"/>
  <c r="AT121" i="15" s="1"/>
  <c r="AS121" i="15" a="1"/>
  <c r="AS121" i="15"/>
  <c r="AR121" i="15" a="1"/>
  <c r="AR121" i="15" s="1"/>
  <c r="AQ121" i="15" a="1"/>
  <c r="AQ121" i="15"/>
  <c r="AP121" i="15" a="1"/>
  <c r="AP121" i="15" s="1"/>
  <c r="AO121" i="15" a="1"/>
  <c r="AO121" i="15"/>
  <c r="AM121" i="15" a="1"/>
  <c r="AM121" i="15" s="1"/>
  <c r="AL121" i="15" a="1"/>
  <c r="AL121" i="15"/>
  <c r="AK121" i="15" a="1"/>
  <c r="AK121" i="15" s="1"/>
  <c r="AJ121" i="15" a="1"/>
  <c r="AJ121" i="15"/>
  <c r="AI121" i="15" a="1"/>
  <c r="AI121" i="15" s="1"/>
  <c r="AH121" i="15"/>
  <c r="AF121" i="15"/>
  <c r="AE121" i="15"/>
  <c r="AD121" i="15"/>
  <c r="AC121" i="15"/>
  <c r="AB121" i="15"/>
  <c r="AA121" i="15"/>
  <c r="Z121" i="15"/>
  <c r="Y121" i="15"/>
  <c r="W121" i="15"/>
  <c r="V121" i="15"/>
  <c r="U121" i="15"/>
  <c r="T121" i="15"/>
  <c r="S121" i="15"/>
  <c r="R121" i="15"/>
  <c r="AV120" i="15" a="1"/>
  <c r="AV120" i="15" s="1"/>
  <c r="AU120" i="15" a="1"/>
  <c r="AU120" i="15"/>
  <c r="AT120" i="15" a="1"/>
  <c r="AT120" i="15" s="1"/>
  <c r="AS120" i="15" a="1"/>
  <c r="AS120" i="15"/>
  <c r="AR120" i="15" a="1"/>
  <c r="AR120" i="15" s="1"/>
  <c r="AQ120" i="15" a="1"/>
  <c r="AQ120" i="15"/>
  <c r="AP120" i="15" a="1"/>
  <c r="AP120" i="15" s="1"/>
  <c r="AO120" i="15" a="1"/>
  <c r="AO120" i="15" s="1"/>
  <c r="AM120" i="15" a="1"/>
  <c r="AM120" i="15" s="1"/>
  <c r="AL120" i="15" a="1"/>
  <c r="AL120" i="15"/>
  <c r="AK120" i="15" a="1"/>
  <c r="AK120" i="15" s="1"/>
  <c r="AJ120" i="15" a="1"/>
  <c r="AJ120" i="15" s="1"/>
  <c r="AI120" i="15" a="1"/>
  <c r="AI120" i="15" s="1"/>
  <c r="AH120" i="15"/>
  <c r="AF120" i="15"/>
  <c r="AE120" i="15"/>
  <c r="AD120" i="15"/>
  <c r="AC120" i="15"/>
  <c r="AB120" i="15"/>
  <c r="AA120" i="15"/>
  <c r="Z120" i="15"/>
  <c r="Y120" i="15"/>
  <c r="W120" i="15"/>
  <c r="V120" i="15"/>
  <c r="U120" i="15"/>
  <c r="T120" i="15"/>
  <c r="S120" i="15"/>
  <c r="R120" i="15"/>
  <c r="AV119" i="15" a="1"/>
  <c r="AV119" i="15"/>
  <c r="AU119" i="15" a="1"/>
  <c r="AU119" i="15" s="1"/>
  <c r="AT119" i="15" a="1"/>
  <c r="AT119" i="15"/>
  <c r="AS119" i="15" a="1"/>
  <c r="AS119" i="15"/>
  <c r="AR119" i="15" a="1"/>
  <c r="AR119" i="15"/>
  <c r="AQ119" i="15" a="1"/>
  <c r="AQ119" i="15" s="1"/>
  <c r="AP119" i="15" a="1"/>
  <c r="AP119" i="15"/>
  <c r="AO119" i="15" a="1"/>
  <c r="AO119" i="15"/>
  <c r="AM119" i="15" a="1"/>
  <c r="AM119" i="15"/>
  <c r="AL119" i="15" a="1"/>
  <c r="AL119" i="15" s="1"/>
  <c r="AK119" i="15" a="1"/>
  <c r="AK119" i="15"/>
  <c r="AJ119" i="15" a="1"/>
  <c r="AJ119" i="15" s="1"/>
  <c r="AI119" i="15" a="1"/>
  <c r="AI119" i="15"/>
  <c r="AH119" i="15"/>
  <c r="AF119" i="15"/>
  <c r="AE119" i="15"/>
  <c r="AD119" i="15"/>
  <c r="AC119" i="15"/>
  <c r="AB119" i="15"/>
  <c r="AA119" i="15"/>
  <c r="Z119" i="15"/>
  <c r="Y119" i="15"/>
  <c r="W119" i="15"/>
  <c r="V119" i="15"/>
  <c r="U119" i="15"/>
  <c r="T119" i="15"/>
  <c r="S119" i="15"/>
  <c r="R119" i="15"/>
  <c r="AV118" i="15" a="1"/>
  <c r="AV118" i="15"/>
  <c r="AU118" i="15" a="1"/>
  <c r="AU118" i="15" s="1"/>
  <c r="AT118" i="15" a="1"/>
  <c r="AT118" i="15" s="1"/>
  <c r="AS118" i="15" a="1"/>
  <c r="AS118" i="15" s="1"/>
  <c r="AR118" i="15" a="1"/>
  <c r="AR118" i="15"/>
  <c r="AQ118" i="15" a="1"/>
  <c r="AQ118" i="15" s="1"/>
  <c r="AP118" i="15" a="1"/>
  <c r="AP118" i="15" s="1"/>
  <c r="AO118" i="15" a="1"/>
  <c r="AO118" i="15" s="1"/>
  <c r="AM118" i="15" a="1"/>
  <c r="AM118" i="15" s="1"/>
  <c r="AL118" i="15" a="1"/>
  <c r="AL118" i="15" s="1"/>
  <c r="AK118" i="15" a="1"/>
  <c r="AK118" i="15" s="1"/>
  <c r="AJ118" i="15" a="1"/>
  <c r="AJ118" i="15" s="1"/>
  <c r="AI118" i="15" a="1"/>
  <c r="AI118" i="15" s="1"/>
  <c r="AH118" i="15"/>
  <c r="AF118" i="15"/>
  <c r="AE118" i="15"/>
  <c r="AD118" i="15"/>
  <c r="AC118" i="15"/>
  <c r="AB118" i="15"/>
  <c r="AA118" i="15"/>
  <c r="Z118" i="15"/>
  <c r="Y118" i="15"/>
  <c r="W118" i="15"/>
  <c r="V118" i="15"/>
  <c r="U118" i="15"/>
  <c r="T118" i="15"/>
  <c r="S118" i="15"/>
  <c r="R118" i="15"/>
  <c r="AV117" i="15" a="1"/>
  <c r="AV117" i="15" s="1"/>
  <c r="AU117" i="15" a="1"/>
  <c r="AU117" i="15"/>
  <c r="AT117" i="15" a="1"/>
  <c r="AT117" i="15"/>
  <c r="AS117" i="15" a="1"/>
  <c r="AS117" i="15"/>
  <c r="AR117" i="15" a="1"/>
  <c r="AR117" i="15" s="1"/>
  <c r="AQ117" i="15" a="1"/>
  <c r="AQ117" i="15"/>
  <c r="AP117" i="15" a="1"/>
  <c r="AP117" i="15"/>
  <c r="AO117" i="15" a="1"/>
  <c r="AO117" i="15"/>
  <c r="AM117" i="15" a="1"/>
  <c r="AM117" i="15" s="1"/>
  <c r="AL117" i="15" a="1"/>
  <c r="AL117" i="15"/>
  <c r="AK117" i="15" a="1"/>
  <c r="AK117" i="15" s="1"/>
  <c r="AJ117" i="15" a="1"/>
  <c r="AJ117" i="15"/>
  <c r="AI117" i="15" a="1"/>
  <c r="AI117" i="15" s="1"/>
  <c r="AH117" i="15"/>
  <c r="AF117" i="15"/>
  <c r="AE117" i="15"/>
  <c r="AD117" i="15"/>
  <c r="AC117" i="15"/>
  <c r="AB117" i="15"/>
  <c r="AA117" i="15"/>
  <c r="Z117" i="15"/>
  <c r="Y117" i="15"/>
  <c r="W117" i="15"/>
  <c r="V117" i="15"/>
  <c r="U117" i="15"/>
  <c r="T117" i="15"/>
  <c r="S117" i="15"/>
  <c r="R117" i="15"/>
  <c r="AV116" i="15" a="1"/>
  <c r="AV116" i="15" s="1"/>
  <c r="AU116" i="15" a="1"/>
  <c r="AU116" i="15" s="1"/>
  <c r="AT116" i="15" a="1"/>
  <c r="AT116" i="15" s="1"/>
  <c r="AS116" i="15" a="1"/>
  <c r="AS116" i="15"/>
  <c r="AR116" i="15" a="1"/>
  <c r="AR116" i="15" s="1"/>
  <c r="AQ116" i="15" a="1"/>
  <c r="AQ116" i="15" s="1"/>
  <c r="AP116" i="15" a="1"/>
  <c r="AP116" i="15" s="1"/>
  <c r="AO116" i="15" a="1"/>
  <c r="AO116" i="15"/>
  <c r="AM116" i="15" a="1"/>
  <c r="AM116" i="15" s="1"/>
  <c r="AL116" i="15" a="1"/>
  <c r="AL116" i="15" s="1"/>
  <c r="AK116" i="15" a="1"/>
  <c r="AK116" i="15" s="1"/>
  <c r="AJ116" i="15" a="1"/>
  <c r="AJ116" i="15" s="1"/>
  <c r="AI116" i="15" a="1"/>
  <c r="AI116" i="15" s="1"/>
  <c r="AH116" i="15"/>
  <c r="AF116" i="15"/>
  <c r="AE116" i="15"/>
  <c r="AD116" i="15"/>
  <c r="AC116" i="15"/>
  <c r="AB116" i="15"/>
  <c r="AA116" i="15"/>
  <c r="Z116" i="15"/>
  <c r="Y116" i="15"/>
  <c r="W116" i="15"/>
  <c r="V116" i="15"/>
  <c r="U116" i="15"/>
  <c r="T116" i="15"/>
  <c r="S116" i="15"/>
  <c r="R116" i="15"/>
  <c r="AV115" i="15" a="1"/>
  <c r="AV115" i="15"/>
  <c r="AU115" i="15" a="1"/>
  <c r="AU115" i="15"/>
  <c r="AT115" i="15" a="1"/>
  <c r="AT115" i="15"/>
  <c r="AS115" i="15" a="1"/>
  <c r="AS115" i="15" s="1"/>
  <c r="AR115" i="15" a="1"/>
  <c r="AR115" i="15"/>
  <c r="AQ115" i="15" a="1"/>
  <c r="AQ115" i="15"/>
  <c r="AP115" i="15" a="1"/>
  <c r="AP115" i="15"/>
  <c r="AO115" i="15" a="1"/>
  <c r="AO115" i="15" s="1"/>
  <c r="AM115" i="15" a="1"/>
  <c r="AM115" i="15"/>
  <c r="AL115" i="15" a="1"/>
  <c r="AL115" i="15" s="1"/>
  <c r="AK115" i="15" a="1"/>
  <c r="AK115" i="15"/>
  <c r="AJ115" i="15" a="1"/>
  <c r="AJ115" i="15" s="1"/>
  <c r="AI115" i="15" a="1"/>
  <c r="AI115" i="15"/>
  <c r="AH115" i="15"/>
  <c r="AF115" i="15"/>
  <c r="AE115" i="15"/>
  <c r="AD115" i="15"/>
  <c r="AC115" i="15"/>
  <c r="AB115" i="15"/>
  <c r="AA115" i="15"/>
  <c r="Z115" i="15"/>
  <c r="Y115" i="15"/>
  <c r="W115" i="15"/>
  <c r="V115" i="15"/>
  <c r="U115" i="15"/>
  <c r="T115" i="15"/>
  <c r="S115" i="15"/>
  <c r="R115" i="15"/>
  <c r="AV114" i="15" a="1"/>
  <c r="AV114" i="15" s="1"/>
  <c r="AU114" i="15" a="1"/>
  <c r="AU114" i="15" s="1"/>
  <c r="AT114" i="15" a="1"/>
  <c r="AT114" i="15"/>
  <c r="AS114" i="15" a="1"/>
  <c r="AS114" i="15" s="1"/>
  <c r="AR114" i="15" a="1"/>
  <c r="AR114" i="15" s="1"/>
  <c r="AQ114" i="15" a="1"/>
  <c r="AQ114" i="15" s="1"/>
  <c r="AP114" i="15" a="1"/>
  <c r="AP114" i="15"/>
  <c r="AO114" i="15" a="1"/>
  <c r="AO114" i="15" s="1"/>
  <c r="AM114" i="15" a="1"/>
  <c r="AM114" i="15" s="1"/>
  <c r="AL114" i="15" a="1"/>
  <c r="AL114" i="15" s="1"/>
  <c r="AK114" i="15" a="1"/>
  <c r="AK114" i="15"/>
  <c r="AJ114" i="15" a="1"/>
  <c r="AJ114" i="15" s="1"/>
  <c r="AI114" i="15" a="1"/>
  <c r="AI114" i="15" s="1"/>
  <c r="AH114" i="15"/>
  <c r="AF114" i="15"/>
  <c r="AE114" i="15"/>
  <c r="AD114" i="15"/>
  <c r="AC114" i="15"/>
  <c r="AB114" i="15"/>
  <c r="AA114" i="15"/>
  <c r="Z114" i="15"/>
  <c r="Y114" i="15"/>
  <c r="W114" i="15"/>
  <c r="V114" i="15"/>
  <c r="U114" i="15"/>
  <c r="T114" i="15"/>
  <c r="S114" i="15"/>
  <c r="R114" i="15"/>
  <c r="AV113" i="15" a="1"/>
  <c r="AV113" i="15"/>
  <c r="AU113" i="15" a="1"/>
  <c r="AU113" i="15"/>
  <c r="AT113" i="15" a="1"/>
  <c r="AT113" i="15" s="1"/>
  <c r="AS113" i="15" a="1"/>
  <c r="AS113" i="15"/>
  <c r="AR113" i="15" a="1"/>
  <c r="AR113" i="15"/>
  <c r="AQ113" i="15" a="1"/>
  <c r="AQ113" i="15"/>
  <c r="AP113" i="15" a="1"/>
  <c r="AP113" i="15" s="1"/>
  <c r="AO113" i="15" a="1"/>
  <c r="AO113" i="15"/>
  <c r="AM113" i="15" a="1"/>
  <c r="AM113" i="15"/>
  <c r="AL113" i="15" a="1"/>
  <c r="AL113" i="15"/>
  <c r="AK113" i="15" a="1"/>
  <c r="AK113" i="15" s="1"/>
  <c r="AJ113" i="15" a="1"/>
  <c r="AJ113" i="15"/>
  <c r="AI113" i="15" a="1"/>
  <c r="AI113" i="15" s="1"/>
  <c r="AH113" i="15"/>
  <c r="AF113" i="15"/>
  <c r="AE113" i="15"/>
  <c r="AD113" i="15"/>
  <c r="AC113" i="15"/>
  <c r="AB113" i="15"/>
  <c r="AA113" i="15"/>
  <c r="Z113" i="15"/>
  <c r="Y113" i="15"/>
  <c r="W113" i="15"/>
  <c r="V113" i="15"/>
  <c r="U113" i="15"/>
  <c r="T113" i="15"/>
  <c r="S113" i="15"/>
  <c r="R113" i="15"/>
  <c r="AV112" i="15" a="1"/>
  <c r="AV112" i="15" s="1"/>
  <c r="AU112" i="15" a="1"/>
  <c r="AU112" i="15"/>
  <c r="AT112" i="15" a="1"/>
  <c r="AT112" i="15" s="1"/>
  <c r="AS112" i="15" a="1"/>
  <c r="AS112" i="15" s="1"/>
  <c r="AR112" i="15" a="1"/>
  <c r="AR112" i="15" s="1"/>
  <c r="AQ112" i="15" a="1"/>
  <c r="AQ112" i="15"/>
  <c r="AP112" i="15" a="1"/>
  <c r="AP112" i="15" s="1"/>
  <c r="AO112" i="15" a="1"/>
  <c r="AO112" i="15" s="1"/>
  <c r="AM112" i="15" a="1"/>
  <c r="AM112" i="15" s="1"/>
  <c r="AL112" i="15" a="1"/>
  <c r="AL112" i="15"/>
  <c r="AK112" i="15" a="1"/>
  <c r="AK112" i="15" s="1"/>
  <c r="AJ112" i="15" a="1"/>
  <c r="AJ112" i="15" s="1"/>
  <c r="AI112" i="15" a="1"/>
  <c r="AI112" i="15" s="1"/>
  <c r="AH112" i="15"/>
  <c r="AF112" i="15"/>
  <c r="AE112" i="15"/>
  <c r="AD112" i="15"/>
  <c r="AC112" i="15"/>
  <c r="AB112" i="15"/>
  <c r="AA112" i="15"/>
  <c r="Z112" i="15"/>
  <c r="Y112" i="15"/>
  <c r="W112" i="15"/>
  <c r="V112" i="15"/>
  <c r="U112" i="15"/>
  <c r="T112" i="15"/>
  <c r="S112" i="15"/>
  <c r="R112" i="15"/>
  <c r="AV111" i="15" a="1"/>
  <c r="AV111" i="15"/>
  <c r="AU111" i="15" a="1"/>
  <c r="AU111" i="15" s="1"/>
  <c r="AT111" i="15" a="1"/>
  <c r="AT111" i="15"/>
  <c r="AS111" i="15" a="1"/>
  <c r="AS111" i="15"/>
  <c r="AR111" i="15" a="1"/>
  <c r="AR111" i="15"/>
  <c r="AQ111" i="15" a="1"/>
  <c r="AQ111" i="15" s="1"/>
  <c r="AP111" i="15" a="1"/>
  <c r="AP111" i="15"/>
  <c r="AO111" i="15" a="1"/>
  <c r="AO111" i="15"/>
  <c r="AM111" i="15" a="1"/>
  <c r="AM111" i="15"/>
  <c r="AL111" i="15" a="1"/>
  <c r="AL111" i="15" s="1"/>
  <c r="AK111" i="15" a="1"/>
  <c r="AK111" i="15"/>
  <c r="AJ111" i="15" a="1"/>
  <c r="AJ111" i="15" s="1"/>
  <c r="AI111" i="15" a="1"/>
  <c r="AI111" i="15"/>
  <c r="AH111" i="15"/>
  <c r="AF111" i="15"/>
  <c r="AE111" i="15"/>
  <c r="AD111" i="15"/>
  <c r="AC111" i="15"/>
  <c r="AB111" i="15"/>
  <c r="AA111" i="15"/>
  <c r="Z111" i="15"/>
  <c r="Y111" i="15"/>
  <c r="W111" i="15"/>
  <c r="V111" i="15"/>
  <c r="U111" i="15"/>
  <c r="T111" i="15"/>
  <c r="S111" i="15"/>
  <c r="R111" i="15"/>
  <c r="AV110" i="15" a="1"/>
  <c r="AV110" i="15"/>
  <c r="AU110" i="15" a="1"/>
  <c r="AU110" i="15" s="1"/>
  <c r="AT110" i="15" a="1"/>
  <c r="AT110" i="15" s="1"/>
  <c r="AS110" i="15" a="1"/>
  <c r="AS110" i="15"/>
  <c r="AR110" i="15" a="1"/>
  <c r="AR110" i="15"/>
  <c r="AQ110" i="15" a="1"/>
  <c r="AQ110" i="15" s="1"/>
  <c r="AP110" i="15" a="1"/>
  <c r="AP110" i="15" s="1"/>
  <c r="AO110" i="15" a="1"/>
  <c r="AO110" i="15"/>
  <c r="AM110" i="15" a="1"/>
  <c r="AM110" i="15"/>
  <c r="AL110" i="15" a="1"/>
  <c r="AL110" i="15" s="1"/>
  <c r="AK110" i="15" a="1"/>
  <c r="AK110" i="15" s="1"/>
  <c r="AJ110" i="15" a="1"/>
  <c r="AJ110" i="15"/>
  <c r="AI110" i="15" a="1"/>
  <c r="AI110" i="15"/>
  <c r="AH110" i="15"/>
  <c r="AF110" i="15"/>
  <c r="AE110" i="15"/>
  <c r="AD110" i="15"/>
  <c r="AC110" i="15"/>
  <c r="AB110" i="15"/>
  <c r="AA110" i="15"/>
  <c r="Z110" i="15"/>
  <c r="Y110" i="15"/>
  <c r="W110" i="15"/>
  <c r="V110" i="15"/>
  <c r="U110" i="15"/>
  <c r="T110" i="15"/>
  <c r="S110" i="15"/>
  <c r="R110" i="15"/>
  <c r="AV109" i="15" a="1"/>
  <c r="AV109" i="15" s="1"/>
  <c r="AU109" i="15" a="1"/>
  <c r="AU109" i="15"/>
  <c r="AT109" i="15" a="1"/>
  <c r="AT109" i="15" s="1"/>
  <c r="AS109" i="15" a="1"/>
  <c r="AS109" i="15"/>
  <c r="AR109" i="15" a="1"/>
  <c r="AR109" i="15" s="1"/>
  <c r="AQ109" i="15" a="1"/>
  <c r="AQ109" i="15"/>
  <c r="AP109" i="15" a="1"/>
  <c r="AP109" i="15" s="1"/>
  <c r="AO109" i="15" a="1"/>
  <c r="AO109" i="15"/>
  <c r="AM109" i="15" a="1"/>
  <c r="AM109" i="15" s="1"/>
  <c r="AL109" i="15" a="1"/>
  <c r="AL109" i="15"/>
  <c r="AK109" i="15" a="1"/>
  <c r="AK109" i="15" s="1"/>
  <c r="AJ109" i="15" a="1"/>
  <c r="AJ109" i="15"/>
  <c r="AI109" i="15" a="1"/>
  <c r="AI109" i="15" s="1"/>
  <c r="AH109" i="15"/>
  <c r="AF109" i="15"/>
  <c r="AE109" i="15"/>
  <c r="AD109" i="15"/>
  <c r="AC109" i="15"/>
  <c r="AB109" i="15"/>
  <c r="AA109" i="15"/>
  <c r="Z109" i="15"/>
  <c r="Y109" i="15"/>
  <c r="W109" i="15"/>
  <c r="V109" i="15"/>
  <c r="U109" i="15"/>
  <c r="T109" i="15"/>
  <c r="S109" i="15"/>
  <c r="R109" i="15"/>
  <c r="AV108" i="15" a="1"/>
  <c r="AV108" i="15" s="1"/>
  <c r="AU108" i="15" a="1"/>
  <c r="AU108" i="15" s="1"/>
  <c r="AT108" i="15" a="1"/>
  <c r="AT108" i="15"/>
  <c r="AS108" i="15" a="1"/>
  <c r="AS108" i="15"/>
  <c r="AR108" i="15" a="1"/>
  <c r="AR108" i="15" s="1"/>
  <c r="AQ108" i="15" a="1"/>
  <c r="AQ108" i="15" s="1"/>
  <c r="AP108" i="15" a="1"/>
  <c r="AP108" i="15"/>
  <c r="AO108" i="15" a="1"/>
  <c r="AO108" i="15"/>
  <c r="AM108" i="15" a="1"/>
  <c r="AM108" i="15" s="1"/>
  <c r="AL108" i="15" a="1"/>
  <c r="AL108" i="15" s="1"/>
  <c r="AK108" i="15" a="1"/>
  <c r="AK108" i="15"/>
  <c r="AJ108" i="15" a="1"/>
  <c r="AJ108" i="15"/>
  <c r="AI108" i="15" a="1"/>
  <c r="AI108" i="15" s="1"/>
  <c r="AH108" i="15"/>
  <c r="AF108" i="15"/>
  <c r="AE108" i="15"/>
  <c r="AD108" i="15"/>
  <c r="AC108" i="15"/>
  <c r="AB108" i="15"/>
  <c r="AA108" i="15"/>
  <c r="Z108" i="15"/>
  <c r="Y108" i="15"/>
  <c r="W108" i="15"/>
  <c r="V108" i="15"/>
  <c r="U108" i="15"/>
  <c r="T108" i="15"/>
  <c r="S108" i="15"/>
  <c r="R108" i="15"/>
  <c r="AV107" i="15" a="1"/>
  <c r="AV107" i="15"/>
  <c r="AU107" i="15" a="1"/>
  <c r="AU107" i="15" s="1"/>
  <c r="AT107" i="15" a="1"/>
  <c r="AT107" i="15"/>
  <c r="AS107" i="15" a="1"/>
  <c r="AS107" i="15" s="1"/>
  <c r="AR107" i="15" a="1"/>
  <c r="AR107" i="15"/>
  <c r="AQ107" i="15" a="1"/>
  <c r="AQ107" i="15" s="1"/>
  <c r="AP107" i="15" a="1"/>
  <c r="AP107" i="15"/>
  <c r="AO107" i="15" a="1"/>
  <c r="AO107" i="15" s="1"/>
  <c r="AM107" i="15" a="1"/>
  <c r="AM107" i="15"/>
  <c r="AL107" i="15" a="1"/>
  <c r="AL107" i="15" s="1"/>
  <c r="AK107" i="15" a="1"/>
  <c r="AK107" i="15"/>
  <c r="AJ107" i="15" a="1"/>
  <c r="AJ107" i="15" s="1"/>
  <c r="AI107" i="15" a="1"/>
  <c r="AI107" i="15"/>
  <c r="AH107" i="15"/>
  <c r="AF107" i="15"/>
  <c r="AE107" i="15"/>
  <c r="AD107" i="15"/>
  <c r="AC107" i="15"/>
  <c r="AB107" i="15"/>
  <c r="AA107" i="15"/>
  <c r="Z107" i="15"/>
  <c r="Y107" i="15"/>
  <c r="W107" i="15"/>
  <c r="V107" i="15"/>
  <c r="U107" i="15"/>
  <c r="T107" i="15"/>
  <c r="S107" i="15"/>
  <c r="R107" i="15"/>
  <c r="AV106" i="15" a="1"/>
  <c r="AV106" i="15" s="1"/>
  <c r="AU106" i="15" a="1"/>
  <c r="AU106" i="15"/>
  <c r="AT106" i="15" a="1"/>
  <c r="AT106" i="15"/>
  <c r="AS106" i="15" a="1"/>
  <c r="AS106" i="15" s="1"/>
  <c r="AR106" i="15" a="1"/>
  <c r="AR106" i="15" s="1"/>
  <c r="AQ106" i="15" a="1"/>
  <c r="AQ106" i="15"/>
  <c r="AP106" i="15" a="1"/>
  <c r="AP106" i="15"/>
  <c r="AO106" i="15" a="1"/>
  <c r="AO106" i="15" s="1"/>
  <c r="AM106" i="15" a="1"/>
  <c r="AM106" i="15" s="1"/>
  <c r="AL106" i="15" a="1"/>
  <c r="AL106" i="15"/>
  <c r="AK106" i="15" a="1"/>
  <c r="AK106" i="15"/>
  <c r="AJ106" i="15" a="1"/>
  <c r="AJ106" i="15" s="1"/>
  <c r="AI106" i="15" a="1"/>
  <c r="AI106" i="15" s="1"/>
  <c r="AH106" i="15"/>
  <c r="AF106" i="15"/>
  <c r="AE106" i="15"/>
  <c r="AD106" i="15"/>
  <c r="AC106" i="15"/>
  <c r="AB106" i="15"/>
  <c r="AA106" i="15"/>
  <c r="Z106" i="15"/>
  <c r="Y106" i="15"/>
  <c r="W106" i="15"/>
  <c r="V106" i="15"/>
  <c r="U106" i="15"/>
  <c r="T106" i="15"/>
  <c r="S106" i="15"/>
  <c r="R106" i="15"/>
  <c r="AV105" i="15" a="1"/>
  <c r="AV105" i="15" s="1"/>
  <c r="AU105" i="15" a="1"/>
  <c r="AU105" i="15"/>
  <c r="AT105" i="15" a="1"/>
  <c r="AT105" i="15" s="1"/>
  <c r="AS105" i="15" a="1"/>
  <c r="AS105" i="15"/>
  <c r="AR105" i="15" a="1"/>
  <c r="AR105" i="15" s="1"/>
  <c r="AQ105" i="15" a="1"/>
  <c r="AQ105" i="15"/>
  <c r="AP105" i="15" a="1"/>
  <c r="AP105" i="15" s="1"/>
  <c r="AO105" i="15" a="1"/>
  <c r="AO105" i="15"/>
  <c r="AM105" i="15" a="1"/>
  <c r="AM105" i="15" s="1"/>
  <c r="AL105" i="15" a="1"/>
  <c r="AL105" i="15"/>
  <c r="AK105" i="15" a="1"/>
  <c r="AK105" i="15" s="1"/>
  <c r="AJ105" i="15" a="1"/>
  <c r="AJ105" i="15"/>
  <c r="AI105" i="15" a="1"/>
  <c r="AI105" i="15" s="1"/>
  <c r="AH105" i="15"/>
  <c r="AF105" i="15"/>
  <c r="AE105" i="15"/>
  <c r="AD105" i="15"/>
  <c r="AC105" i="15"/>
  <c r="AB105" i="15"/>
  <c r="AA105" i="15"/>
  <c r="Z105" i="15"/>
  <c r="Y105" i="15"/>
  <c r="W105" i="15"/>
  <c r="V105" i="15"/>
  <c r="U105" i="15"/>
  <c r="T105" i="15"/>
  <c r="S105" i="15"/>
  <c r="R105" i="15"/>
  <c r="AV104" i="15" a="1"/>
  <c r="AV104" i="15"/>
  <c r="AU104" i="15" a="1"/>
  <c r="AU104" i="15"/>
  <c r="AT104" i="15" a="1"/>
  <c r="AT104" i="15" s="1"/>
  <c r="AS104" i="15" a="1"/>
  <c r="AS104" i="15" s="1"/>
  <c r="AR104" i="15" a="1"/>
  <c r="AR104" i="15"/>
  <c r="AQ104" i="15" a="1"/>
  <c r="AQ104" i="15"/>
  <c r="AP104" i="15" a="1"/>
  <c r="AP104" i="15" s="1"/>
  <c r="AO104" i="15" a="1"/>
  <c r="AO104" i="15" s="1"/>
  <c r="AM104" i="15" a="1"/>
  <c r="AM104" i="15"/>
  <c r="AL104" i="15" a="1"/>
  <c r="AL104" i="15"/>
  <c r="AK104" i="15" a="1"/>
  <c r="AK104" i="15" s="1"/>
  <c r="AJ104" i="15" a="1"/>
  <c r="AJ104" i="15" s="1"/>
  <c r="AI104" i="15" a="1"/>
  <c r="AI104" i="15"/>
  <c r="AH104" i="15"/>
  <c r="AF104" i="15"/>
  <c r="AE104" i="15"/>
  <c r="AD104" i="15"/>
  <c r="AC104" i="15"/>
  <c r="AB104" i="15"/>
  <c r="AA104" i="15"/>
  <c r="Z104" i="15"/>
  <c r="Y104" i="15"/>
  <c r="W104" i="15"/>
  <c r="V104" i="15"/>
  <c r="U104" i="15"/>
  <c r="T104" i="15"/>
  <c r="S104" i="15"/>
  <c r="R104" i="15"/>
  <c r="AV103" i="15" a="1"/>
  <c r="AV103" i="15"/>
  <c r="AU103" i="15" a="1"/>
  <c r="AU103" i="15" s="1"/>
  <c r="AT103" i="15" a="1"/>
  <c r="AT103" i="15"/>
  <c r="AS103" i="15" a="1"/>
  <c r="AS103" i="15" s="1"/>
  <c r="AR103" i="15" a="1"/>
  <c r="AR103" i="15"/>
  <c r="AQ103" i="15" a="1"/>
  <c r="AQ103" i="15" s="1"/>
  <c r="AP103" i="15" a="1"/>
  <c r="AP103" i="15"/>
  <c r="AO103" i="15" a="1"/>
  <c r="AO103" i="15" s="1"/>
  <c r="AM103" i="15" a="1"/>
  <c r="AM103" i="15"/>
  <c r="AL103" i="15" a="1"/>
  <c r="AL103" i="15" s="1"/>
  <c r="AK103" i="15" a="1"/>
  <c r="AK103" i="15"/>
  <c r="AJ103" i="15" a="1"/>
  <c r="AJ103" i="15" s="1"/>
  <c r="AI103" i="15" a="1"/>
  <c r="AI103" i="15"/>
  <c r="AH103" i="15"/>
  <c r="AF103" i="15"/>
  <c r="AE103" i="15"/>
  <c r="AD103" i="15"/>
  <c r="AC103" i="15"/>
  <c r="AB103" i="15"/>
  <c r="AA103" i="15"/>
  <c r="Z103" i="15"/>
  <c r="Y103" i="15"/>
  <c r="W103" i="15"/>
  <c r="V103" i="15"/>
  <c r="U103" i="15"/>
  <c r="T103" i="15"/>
  <c r="S103" i="15"/>
  <c r="R103" i="15"/>
  <c r="AV102" i="15" a="1"/>
  <c r="AV102" i="15"/>
  <c r="AU102" i="15" a="1"/>
  <c r="AU102" i="15" s="1"/>
  <c r="AT102" i="15" a="1"/>
  <c r="AT102" i="15" s="1"/>
  <c r="AS102" i="15" a="1"/>
  <c r="AS102" i="15"/>
  <c r="AR102" i="15" a="1"/>
  <c r="AR102" i="15"/>
  <c r="AQ102" i="15" a="1"/>
  <c r="AQ102" i="15" s="1"/>
  <c r="AP102" i="15" a="1"/>
  <c r="AP102" i="15" s="1"/>
  <c r="AO102" i="15" a="1"/>
  <c r="AO102" i="15"/>
  <c r="AM102" i="15" a="1"/>
  <c r="AM102" i="15"/>
  <c r="AL102" i="15" a="1"/>
  <c r="AL102" i="15" s="1"/>
  <c r="AK102" i="15" a="1"/>
  <c r="AK102" i="15" s="1"/>
  <c r="AJ102" i="15" a="1"/>
  <c r="AJ102" i="15"/>
  <c r="AI102" i="15" a="1"/>
  <c r="AI102" i="15"/>
  <c r="AH102" i="15"/>
  <c r="AF102" i="15"/>
  <c r="AE102" i="15"/>
  <c r="AD102" i="15"/>
  <c r="AC102" i="15"/>
  <c r="AB102" i="15"/>
  <c r="AA102" i="15"/>
  <c r="Z102" i="15"/>
  <c r="Y102" i="15"/>
  <c r="W102" i="15"/>
  <c r="V102" i="15"/>
  <c r="U102" i="15"/>
  <c r="T102" i="15"/>
  <c r="S102" i="15"/>
  <c r="R102" i="15"/>
  <c r="AV101" i="15" a="1"/>
  <c r="AV101" i="15" s="1"/>
  <c r="AU101" i="15" a="1"/>
  <c r="AU101" i="15"/>
  <c r="AT101" i="15" a="1"/>
  <c r="AT101" i="15" s="1"/>
  <c r="AS101" i="15" a="1"/>
  <c r="AS101" i="15"/>
  <c r="AR101" i="15" a="1"/>
  <c r="AR101" i="15" s="1"/>
  <c r="AQ101" i="15" a="1"/>
  <c r="AQ101" i="15"/>
  <c r="AP101" i="15" a="1"/>
  <c r="AP101" i="15" s="1"/>
  <c r="AO101" i="15" a="1"/>
  <c r="AO101" i="15"/>
  <c r="AM101" i="15" a="1"/>
  <c r="AM101" i="15" s="1"/>
  <c r="AL101" i="15" a="1"/>
  <c r="AL101" i="15"/>
  <c r="AK101" i="15" a="1"/>
  <c r="AK101" i="15" s="1"/>
  <c r="AJ101" i="15" a="1"/>
  <c r="AJ101" i="15"/>
  <c r="AI101" i="15" a="1"/>
  <c r="AI101" i="15" s="1"/>
  <c r="AH101" i="15"/>
  <c r="AF101" i="15"/>
  <c r="AE101" i="15"/>
  <c r="AD101" i="15"/>
  <c r="AC101" i="15"/>
  <c r="AB101" i="15"/>
  <c r="AA101" i="15"/>
  <c r="Z101" i="15"/>
  <c r="Y101" i="15"/>
  <c r="W101" i="15"/>
  <c r="V101" i="15"/>
  <c r="U101" i="15"/>
  <c r="T101" i="15"/>
  <c r="S101" i="15"/>
  <c r="R101" i="15"/>
  <c r="AV100" i="15" a="1"/>
  <c r="AV100" i="15" s="1"/>
  <c r="AU100" i="15" a="1"/>
  <c r="AU100" i="15" s="1"/>
  <c r="AT100" i="15" a="1"/>
  <c r="AT100" i="15"/>
  <c r="AS100" i="15" a="1"/>
  <c r="AS100" i="15"/>
  <c r="AR100" i="15" a="1"/>
  <c r="AR100" i="15" s="1"/>
  <c r="AQ100" i="15" a="1"/>
  <c r="AQ100" i="15" s="1"/>
  <c r="AP100" i="15" a="1"/>
  <c r="AP100" i="15"/>
  <c r="AO100" i="15" a="1"/>
  <c r="AO100" i="15"/>
  <c r="AM100" i="15" a="1"/>
  <c r="AM100" i="15" s="1"/>
  <c r="AL100" i="15" a="1"/>
  <c r="AL100" i="15" s="1"/>
  <c r="AK100" i="15" a="1"/>
  <c r="AK100" i="15"/>
  <c r="AJ100" i="15" a="1"/>
  <c r="AJ100" i="15"/>
  <c r="AI100" i="15" a="1"/>
  <c r="AI100" i="15" s="1"/>
  <c r="AH100" i="15"/>
  <c r="AF100" i="15"/>
  <c r="AE100" i="15"/>
  <c r="AD100" i="15"/>
  <c r="AC100" i="15"/>
  <c r="AB100" i="15"/>
  <c r="AA100" i="15"/>
  <c r="Z100" i="15"/>
  <c r="Y100" i="15"/>
  <c r="W100" i="15"/>
  <c r="V100" i="15"/>
  <c r="U100" i="15"/>
  <c r="T100" i="15"/>
  <c r="S100" i="15"/>
  <c r="R100" i="15"/>
  <c r="AV99" i="15" a="1"/>
  <c r="AV99" i="15"/>
  <c r="AU99" i="15" a="1"/>
  <c r="AU99" i="15" s="1"/>
  <c r="AT99" i="15" a="1"/>
  <c r="AT99" i="15"/>
  <c r="AS99" i="15" a="1"/>
  <c r="AS99" i="15" s="1"/>
  <c r="AR99" i="15" a="1"/>
  <c r="AR99" i="15"/>
  <c r="AQ99" i="15" a="1"/>
  <c r="AQ99" i="15" s="1"/>
  <c r="AP99" i="15" a="1"/>
  <c r="AP99" i="15"/>
  <c r="AO99" i="15" a="1"/>
  <c r="AO99" i="15" s="1"/>
  <c r="AM99" i="15" a="1"/>
  <c r="AM99" i="15"/>
  <c r="AL99" i="15" a="1"/>
  <c r="AL99" i="15" s="1"/>
  <c r="AK99" i="15" a="1"/>
  <c r="AK99" i="15"/>
  <c r="AJ99" i="15" a="1"/>
  <c r="AJ99" i="15" s="1"/>
  <c r="AI99" i="15" a="1"/>
  <c r="AI99" i="15" s="1"/>
  <c r="AH99" i="15"/>
  <c r="AF99" i="15"/>
  <c r="AE99" i="15"/>
  <c r="AD99" i="15"/>
  <c r="AC99" i="15"/>
  <c r="AB99" i="15"/>
  <c r="AA99" i="15"/>
  <c r="Z99" i="15"/>
  <c r="Y99" i="15"/>
  <c r="W99" i="15"/>
  <c r="V99" i="15"/>
  <c r="U99" i="15"/>
  <c r="T99" i="15"/>
  <c r="S99" i="15"/>
  <c r="R99" i="15"/>
  <c r="AV98" i="15" a="1"/>
  <c r="AV98" i="15" s="1"/>
  <c r="AU98" i="15" a="1"/>
  <c r="AU98" i="15"/>
  <c r="AT98" i="15" a="1"/>
  <c r="AT98" i="15"/>
  <c r="AS98" i="15" a="1"/>
  <c r="AS98" i="15"/>
  <c r="AR98" i="15" a="1"/>
  <c r="AR98" i="15" s="1"/>
  <c r="AQ98" i="15" a="1"/>
  <c r="AQ98" i="15"/>
  <c r="AP98" i="15" a="1"/>
  <c r="AP98" i="15" s="1"/>
  <c r="AO98" i="15" a="1"/>
  <c r="AO98" i="15"/>
  <c r="AM98" i="15" a="1"/>
  <c r="AM98" i="15" s="1"/>
  <c r="AL98" i="15" a="1"/>
  <c r="AL98" i="15"/>
  <c r="AK98" i="15" a="1"/>
  <c r="AK98" i="15"/>
  <c r="AJ98" i="15" a="1"/>
  <c r="AJ98" i="15"/>
  <c r="AI98" i="15" a="1"/>
  <c r="AI98" i="15" s="1"/>
  <c r="AH98" i="15"/>
  <c r="AF98" i="15"/>
  <c r="AE98" i="15"/>
  <c r="AD98" i="15"/>
  <c r="AC98" i="15"/>
  <c r="AB98" i="15"/>
  <c r="AA98" i="15"/>
  <c r="Z98" i="15"/>
  <c r="Y98" i="15"/>
  <c r="W98" i="15"/>
  <c r="V98" i="15"/>
  <c r="U98" i="15"/>
  <c r="T98" i="15"/>
  <c r="S98" i="15"/>
  <c r="R98" i="15"/>
  <c r="AV97" i="15" a="1"/>
  <c r="AV97" i="15" s="1"/>
  <c r="AU97" i="15" a="1"/>
  <c r="AU97" i="15"/>
  <c r="AT97" i="15" a="1"/>
  <c r="AT97" i="15" s="1"/>
  <c r="AS97" i="15" a="1"/>
  <c r="AS97" i="15" s="1"/>
  <c r="AR97" i="15" a="1"/>
  <c r="AR97" i="15" s="1"/>
  <c r="AQ97" i="15" a="1"/>
  <c r="AQ97" i="15"/>
  <c r="AP97" i="15" a="1"/>
  <c r="AP97" i="15" s="1"/>
  <c r="AO97" i="15" a="1"/>
  <c r="AO97" i="15" s="1"/>
  <c r="AM97" i="15" a="1"/>
  <c r="AM97" i="15" s="1"/>
  <c r="AL97" i="15" a="1"/>
  <c r="AL97" i="15"/>
  <c r="AK97" i="15" a="1"/>
  <c r="AK97" i="15" s="1"/>
  <c r="AJ97" i="15" a="1"/>
  <c r="AJ97" i="15" s="1"/>
  <c r="AI97" i="15" a="1"/>
  <c r="AI97" i="15" s="1"/>
  <c r="AH97" i="15"/>
  <c r="AF97" i="15"/>
  <c r="AE97" i="15"/>
  <c r="AD97" i="15"/>
  <c r="AC97" i="15"/>
  <c r="AB97" i="15"/>
  <c r="AA97" i="15"/>
  <c r="Z97" i="15"/>
  <c r="Y97" i="15"/>
  <c r="W97" i="15"/>
  <c r="V97" i="15"/>
  <c r="U97" i="15"/>
  <c r="T97" i="15"/>
  <c r="S97" i="15"/>
  <c r="R97" i="15"/>
  <c r="AV96" i="15" a="1"/>
  <c r="AV96" i="15"/>
  <c r="AU96" i="15" a="1"/>
  <c r="AU96" i="15" s="1"/>
  <c r="AT96" i="15" a="1"/>
  <c r="AT96" i="15"/>
  <c r="AS96" i="15" a="1"/>
  <c r="AS96" i="15" s="1"/>
  <c r="AR96" i="15" a="1"/>
  <c r="AR96" i="15"/>
  <c r="AQ96" i="15" a="1"/>
  <c r="AQ96" i="15"/>
  <c r="AP96" i="15" a="1"/>
  <c r="AP96" i="15"/>
  <c r="AO96" i="15" a="1"/>
  <c r="AO96" i="15" s="1"/>
  <c r="AM96" i="15" a="1"/>
  <c r="AM96" i="15"/>
  <c r="AL96" i="15" a="1"/>
  <c r="AL96" i="15" s="1"/>
  <c r="AK96" i="15" a="1"/>
  <c r="AK96" i="15"/>
  <c r="AJ96" i="15" a="1"/>
  <c r="AJ96" i="15" s="1"/>
  <c r="AI96" i="15" a="1"/>
  <c r="AI96" i="15"/>
  <c r="AH96" i="15"/>
  <c r="AF96" i="15"/>
  <c r="AE96" i="15"/>
  <c r="AD96" i="15"/>
  <c r="AC96" i="15"/>
  <c r="AB96" i="15"/>
  <c r="AA96" i="15"/>
  <c r="Z96" i="15"/>
  <c r="Y96" i="15"/>
  <c r="W96" i="15"/>
  <c r="V96" i="15"/>
  <c r="U96" i="15"/>
  <c r="T96" i="15"/>
  <c r="S96" i="15"/>
  <c r="R96" i="15"/>
  <c r="AV95" i="15" a="1"/>
  <c r="AV95" i="15"/>
  <c r="AU95" i="15" a="1"/>
  <c r="AU95" i="15" s="1"/>
  <c r="AT95" i="15" a="1"/>
  <c r="AT95" i="15"/>
  <c r="AS95" i="15" a="1"/>
  <c r="AS95" i="15" s="1"/>
  <c r="AR95" i="15" a="1"/>
  <c r="AR95" i="15"/>
  <c r="AQ95" i="15" a="1"/>
  <c r="AQ95" i="15" s="1"/>
  <c r="AP95" i="15" a="1"/>
  <c r="AP95" i="15"/>
  <c r="AO95" i="15" a="1"/>
  <c r="AO95" i="15" s="1"/>
  <c r="AM95" i="15" a="1"/>
  <c r="AM95" i="15"/>
  <c r="AL95" i="15" a="1"/>
  <c r="AL95" i="15" s="1"/>
  <c r="AK95" i="15" a="1"/>
  <c r="AK95" i="15" s="1"/>
  <c r="AJ95" i="15" a="1"/>
  <c r="AJ95" i="15" s="1"/>
  <c r="AI95" i="15" a="1"/>
  <c r="AI95" i="15"/>
  <c r="AH95" i="15"/>
  <c r="AF95" i="15"/>
  <c r="AE95" i="15"/>
  <c r="AD95" i="15"/>
  <c r="AC95" i="15"/>
  <c r="AB95" i="15"/>
  <c r="AA95" i="15"/>
  <c r="Z95" i="15"/>
  <c r="Y95" i="15"/>
  <c r="W95" i="15"/>
  <c r="V95" i="15"/>
  <c r="U95" i="15"/>
  <c r="T95" i="15"/>
  <c r="S95" i="15"/>
  <c r="R95" i="15"/>
  <c r="AV94" i="15" a="1"/>
  <c r="AV94" i="15" s="1"/>
  <c r="AU94" i="15" a="1"/>
  <c r="AU94" i="15"/>
  <c r="AT94" i="15" a="1"/>
  <c r="AT94" i="15" s="1"/>
  <c r="AS94" i="15" a="1"/>
  <c r="AS94" i="15"/>
  <c r="AR94" i="15" a="1"/>
  <c r="AR94" i="15" s="1"/>
  <c r="AQ94" i="15" a="1"/>
  <c r="AQ94" i="15"/>
  <c r="AP94" i="15" a="1"/>
  <c r="AP94" i="15" s="1"/>
  <c r="AO94" i="15" a="1"/>
  <c r="AO94" i="15"/>
  <c r="AM94" i="15" a="1"/>
  <c r="AM94" i="15"/>
  <c r="AL94" i="15" a="1"/>
  <c r="AL94" i="15"/>
  <c r="AK94" i="15" a="1"/>
  <c r="AK94" i="15" s="1"/>
  <c r="AJ94" i="15" a="1"/>
  <c r="AJ94" i="15"/>
  <c r="AI94" i="15" a="1"/>
  <c r="AI94" i="15" s="1"/>
  <c r="AH94" i="15"/>
  <c r="AF94" i="15"/>
  <c r="AE94" i="15"/>
  <c r="AD94" i="15"/>
  <c r="AC94" i="15"/>
  <c r="AB94" i="15"/>
  <c r="AA94" i="15"/>
  <c r="Z94" i="15"/>
  <c r="Y94" i="15"/>
  <c r="W94" i="15"/>
  <c r="V94" i="15"/>
  <c r="U94" i="15"/>
  <c r="T94" i="15"/>
  <c r="S94" i="15"/>
  <c r="R94" i="15"/>
  <c r="AV93" i="15" a="1"/>
  <c r="AV93" i="15" s="1"/>
  <c r="AU93" i="15" a="1"/>
  <c r="AU93" i="15" s="1"/>
  <c r="AT93" i="15" a="1"/>
  <c r="AT93" i="15" s="1"/>
  <c r="AS93" i="15" a="1"/>
  <c r="AS93" i="15"/>
  <c r="AR93" i="15" a="1"/>
  <c r="AR93" i="15" s="1"/>
  <c r="AQ93" i="15" a="1"/>
  <c r="AQ93" i="15" s="1"/>
  <c r="AP93" i="15" a="1"/>
  <c r="AP93" i="15" s="1"/>
  <c r="AO93" i="15" a="1"/>
  <c r="AO93" i="15"/>
  <c r="AM93" i="15" a="1"/>
  <c r="AM93" i="15" s="1"/>
  <c r="AL93" i="15" a="1"/>
  <c r="AL93" i="15"/>
  <c r="AK93" i="15" a="1"/>
  <c r="AK93" i="15" s="1"/>
  <c r="AJ93" i="15" a="1"/>
  <c r="AJ93" i="15"/>
  <c r="AI93" i="15" a="1"/>
  <c r="AI93" i="15" s="1"/>
  <c r="AH93" i="15"/>
  <c r="AF93" i="15"/>
  <c r="AE93" i="15"/>
  <c r="AD93" i="15"/>
  <c r="AC93" i="15"/>
  <c r="AB93" i="15"/>
  <c r="AA93" i="15"/>
  <c r="Z93" i="15"/>
  <c r="Y93" i="15"/>
  <c r="W93" i="15"/>
  <c r="V93" i="15"/>
  <c r="U93" i="15"/>
  <c r="T93" i="15"/>
  <c r="S93" i="15"/>
  <c r="R93" i="15"/>
  <c r="AV92" i="15" a="1"/>
  <c r="AV92" i="15"/>
  <c r="AU92" i="15" a="1"/>
  <c r="AU92" i="15" s="1"/>
  <c r="AT92" i="15" a="1"/>
  <c r="AT92" i="15"/>
  <c r="AS92" i="15" a="1"/>
  <c r="AS92" i="15" s="1"/>
  <c r="AR92" i="15" a="1"/>
  <c r="AR92" i="15"/>
  <c r="AQ92" i="15" a="1"/>
  <c r="AQ92" i="15" s="1"/>
  <c r="AP92" i="15" a="1"/>
  <c r="AP92" i="15"/>
  <c r="AO92" i="15" a="1"/>
  <c r="AO92" i="15" s="1"/>
  <c r="AM92" i="15" a="1"/>
  <c r="AM92" i="15"/>
  <c r="AL92" i="15" a="1"/>
  <c r="AL92" i="15" s="1"/>
  <c r="AK92" i="15" a="1"/>
  <c r="AK92" i="15"/>
  <c r="AJ92" i="15" a="1"/>
  <c r="AJ92" i="15"/>
  <c r="AI92" i="15" a="1"/>
  <c r="AI92" i="15"/>
  <c r="AH92" i="15"/>
  <c r="AF92" i="15"/>
  <c r="AE92" i="15"/>
  <c r="AD92" i="15"/>
  <c r="AC92" i="15"/>
  <c r="AB92" i="15"/>
  <c r="AA92" i="15"/>
  <c r="Z92" i="15"/>
  <c r="Y92" i="15"/>
  <c r="W92" i="15"/>
  <c r="V92" i="15"/>
  <c r="U92" i="15"/>
  <c r="T92" i="15"/>
  <c r="S92" i="15"/>
  <c r="R92" i="15"/>
  <c r="AV91" i="15" a="1"/>
  <c r="AV91" i="15" s="1"/>
  <c r="AU91" i="15" a="1"/>
  <c r="AU91" i="15" s="1"/>
  <c r="AT91" i="15" a="1"/>
  <c r="AT91" i="15"/>
  <c r="AS91" i="15" a="1"/>
  <c r="AS91" i="15" s="1"/>
  <c r="AR91" i="15" a="1"/>
  <c r="AR91" i="15" s="1"/>
  <c r="AQ91" i="15" a="1"/>
  <c r="AQ91" i="15" s="1"/>
  <c r="AP91" i="15" a="1"/>
  <c r="AP91" i="15"/>
  <c r="AO91" i="15" a="1"/>
  <c r="AO91" i="15" s="1"/>
  <c r="AM91" i="15" a="1"/>
  <c r="AM91" i="15"/>
  <c r="AL91" i="15" a="1"/>
  <c r="AL91" i="15" s="1"/>
  <c r="AK91" i="15" a="1"/>
  <c r="AK91" i="15"/>
  <c r="AJ91" i="15" a="1"/>
  <c r="AJ91" i="15" s="1"/>
  <c r="AI91" i="15" a="1"/>
  <c r="AI91" i="15" s="1"/>
  <c r="AH91" i="15"/>
  <c r="AF91" i="15"/>
  <c r="AE91" i="15"/>
  <c r="AD91" i="15"/>
  <c r="AC91" i="15"/>
  <c r="AB91" i="15"/>
  <c r="AA91" i="15"/>
  <c r="Z91" i="15"/>
  <c r="Y91" i="15"/>
  <c r="W91" i="15"/>
  <c r="V91" i="15"/>
  <c r="U91" i="15"/>
  <c r="T91" i="15"/>
  <c r="S91" i="15"/>
  <c r="R91" i="15"/>
  <c r="AV90" i="15" a="1"/>
  <c r="AV90" i="15" s="1"/>
  <c r="AU90" i="15" a="1"/>
  <c r="AU90" i="15"/>
  <c r="AT90" i="15" a="1"/>
  <c r="AT90" i="15" s="1"/>
  <c r="AS90" i="15" a="1"/>
  <c r="AS90" i="15"/>
  <c r="AR90" i="15" a="1"/>
  <c r="AR90" i="15" s="1"/>
  <c r="AQ90" i="15" a="1"/>
  <c r="AQ90" i="15"/>
  <c r="AP90" i="15" a="1"/>
  <c r="AP90" i="15"/>
  <c r="AO90" i="15" a="1"/>
  <c r="AO90" i="15"/>
  <c r="AM90" i="15" a="1"/>
  <c r="AM90" i="15" s="1"/>
  <c r="AL90" i="15" a="1"/>
  <c r="AL90" i="15"/>
  <c r="AK90" i="15" a="1"/>
  <c r="AK90" i="15"/>
  <c r="AJ90" i="15" a="1"/>
  <c r="AJ90" i="15"/>
  <c r="AI90" i="15" a="1"/>
  <c r="AI90" i="15" s="1"/>
  <c r="AH90" i="15"/>
  <c r="AF90" i="15"/>
  <c r="AE90" i="15"/>
  <c r="AD90" i="15"/>
  <c r="AC90" i="15"/>
  <c r="AB90" i="15"/>
  <c r="AA90" i="15"/>
  <c r="Z90" i="15"/>
  <c r="Y90" i="15"/>
  <c r="W90" i="15"/>
  <c r="V90" i="15"/>
  <c r="U90" i="15"/>
  <c r="T90" i="15"/>
  <c r="S90" i="15"/>
  <c r="R90" i="15"/>
  <c r="AV89" i="15" a="1"/>
  <c r="AV89" i="15" s="1"/>
  <c r="AU89" i="15" a="1"/>
  <c r="AU89" i="15"/>
  <c r="AT89" i="15" a="1"/>
  <c r="AT89" i="15" s="1"/>
  <c r="AS89" i="15" a="1"/>
  <c r="AS89" i="15"/>
  <c r="AR89" i="15" a="1"/>
  <c r="AR89" i="15" s="1"/>
  <c r="AQ89" i="15" a="1"/>
  <c r="AQ89" i="15"/>
  <c r="AP89" i="15" a="1"/>
  <c r="AP89" i="15" s="1"/>
  <c r="AO89" i="15" a="1"/>
  <c r="AO89" i="15" s="1"/>
  <c r="AM89" i="15" a="1"/>
  <c r="AM89" i="15" s="1"/>
  <c r="AL89" i="15" a="1"/>
  <c r="AL89" i="15"/>
  <c r="AK89" i="15" a="1"/>
  <c r="AK89" i="15" s="1"/>
  <c r="AJ89" i="15" a="1"/>
  <c r="AJ89" i="15"/>
  <c r="AI89" i="15" a="1"/>
  <c r="AI89" i="15" s="1"/>
  <c r="AH89" i="15"/>
  <c r="AF89" i="15"/>
  <c r="AE89" i="15"/>
  <c r="AD89" i="15"/>
  <c r="AC89" i="15"/>
  <c r="AB89" i="15"/>
  <c r="AA89" i="15"/>
  <c r="Z89" i="15"/>
  <c r="Y89" i="15"/>
  <c r="W89" i="15"/>
  <c r="V89" i="15"/>
  <c r="U89" i="15"/>
  <c r="T89" i="15"/>
  <c r="S89" i="15"/>
  <c r="R89" i="15"/>
  <c r="AV88" i="15" a="1"/>
  <c r="AV88" i="15"/>
  <c r="AU88" i="15" a="1"/>
  <c r="AU88" i="15"/>
  <c r="AT88" i="15" a="1"/>
  <c r="AT88" i="15"/>
  <c r="AS88" i="15" a="1"/>
  <c r="AS88" i="15" s="1"/>
  <c r="AR88" i="15" a="1"/>
  <c r="AR88" i="15"/>
  <c r="AQ88" i="15" a="1"/>
  <c r="AQ88" i="15"/>
  <c r="AP88" i="15" a="1"/>
  <c r="AP88" i="15"/>
  <c r="AO88" i="15" a="1"/>
  <c r="AO88" i="15" s="1"/>
  <c r="AM88" i="15" a="1"/>
  <c r="AM88" i="15"/>
  <c r="AL88" i="15" a="1"/>
  <c r="AL88" i="15" s="1"/>
  <c r="AK88" i="15" a="1"/>
  <c r="AK88" i="15"/>
  <c r="AJ88" i="15" a="1"/>
  <c r="AJ88" i="15" s="1"/>
  <c r="AI88" i="15" a="1"/>
  <c r="AI88" i="15"/>
  <c r="AH88" i="15"/>
  <c r="AF88" i="15"/>
  <c r="AE88" i="15"/>
  <c r="AD88" i="15"/>
  <c r="AC88" i="15"/>
  <c r="AB88" i="15"/>
  <c r="AA88" i="15"/>
  <c r="Z88" i="15"/>
  <c r="Y88" i="15"/>
  <c r="W88" i="15"/>
  <c r="V88" i="15"/>
  <c r="U88" i="15"/>
  <c r="T88" i="15"/>
  <c r="S88" i="15"/>
  <c r="R88" i="15"/>
  <c r="AV87" i="15" a="1"/>
  <c r="AV87" i="15"/>
  <c r="AU87" i="15" a="1"/>
  <c r="AU87" i="15" s="1"/>
  <c r="AT87" i="15" a="1"/>
  <c r="AT87" i="15" s="1"/>
  <c r="AS87" i="15" a="1"/>
  <c r="AS87" i="15" s="1"/>
  <c r="AR87" i="15" a="1"/>
  <c r="AR87" i="15"/>
  <c r="AQ87" i="15" a="1"/>
  <c r="AQ87" i="15" s="1"/>
  <c r="AP87" i="15" a="1"/>
  <c r="AP87" i="15" s="1"/>
  <c r="AO87" i="15" a="1"/>
  <c r="AO87" i="15" s="1"/>
  <c r="AM87" i="15" a="1"/>
  <c r="AM87" i="15"/>
  <c r="AL87" i="15" a="1"/>
  <c r="AL87" i="15" s="1"/>
  <c r="AK87" i="15" a="1"/>
  <c r="AK87" i="15" s="1"/>
  <c r="AJ87" i="15" a="1"/>
  <c r="AJ87" i="15" s="1"/>
  <c r="AI87" i="15" a="1"/>
  <c r="AI87" i="15"/>
  <c r="AH87" i="15"/>
  <c r="AF87" i="15"/>
  <c r="AE87" i="15"/>
  <c r="AD87" i="15"/>
  <c r="AC87" i="15"/>
  <c r="AB87" i="15"/>
  <c r="AA87" i="15"/>
  <c r="Z87" i="15"/>
  <c r="Y87" i="15"/>
  <c r="W87" i="15"/>
  <c r="V87" i="15"/>
  <c r="U87" i="15"/>
  <c r="T87" i="15"/>
  <c r="S87" i="15"/>
  <c r="R87" i="15"/>
  <c r="AV86" i="15" a="1"/>
  <c r="AV86" i="15" s="1"/>
  <c r="AU86" i="15" a="1"/>
  <c r="AU86" i="15"/>
  <c r="AT86" i="15" a="1"/>
  <c r="AT86" i="15" s="1"/>
  <c r="AS86" i="15" a="1"/>
  <c r="AS86" i="15"/>
  <c r="AR86" i="15" a="1"/>
  <c r="AR86" i="15" s="1"/>
  <c r="AQ86" i="15" a="1"/>
  <c r="AQ86" i="15"/>
  <c r="AP86" i="15" a="1"/>
  <c r="AP86" i="15" s="1"/>
  <c r="AO86" i="15" a="1"/>
  <c r="AO86" i="15"/>
  <c r="AM86" i="15" a="1"/>
  <c r="AM86" i="15" s="1"/>
  <c r="AL86" i="15" a="1"/>
  <c r="AL86" i="15" s="1"/>
  <c r="AK86" i="15" a="1"/>
  <c r="AK86" i="15" s="1"/>
  <c r="AJ86" i="15" a="1"/>
  <c r="AJ86" i="15"/>
  <c r="AI86" i="15" a="1"/>
  <c r="AI86" i="15" s="1"/>
  <c r="AH86" i="15"/>
  <c r="AF86" i="15"/>
  <c r="AE86" i="15"/>
  <c r="AD86" i="15"/>
  <c r="AC86" i="15"/>
  <c r="AB86" i="15"/>
  <c r="AA86" i="15"/>
  <c r="Z86" i="15"/>
  <c r="Y86" i="15"/>
  <c r="W86" i="15"/>
  <c r="V86" i="15"/>
  <c r="U86" i="15"/>
  <c r="T86" i="15"/>
  <c r="S86" i="15"/>
  <c r="R86" i="15"/>
  <c r="AV85" i="15" a="1"/>
  <c r="AV85" i="15"/>
  <c r="AU85" i="15" a="1"/>
  <c r="AU85" i="15"/>
  <c r="AT85" i="15" a="1"/>
  <c r="AT85" i="15" s="1"/>
  <c r="AS85" i="15" a="1"/>
  <c r="AS85" i="15" s="1"/>
  <c r="AR85" i="15" a="1"/>
  <c r="AR85" i="15" s="1"/>
  <c r="AQ85" i="15" a="1"/>
  <c r="AQ85" i="15" s="1"/>
  <c r="AP85" i="15" a="1"/>
  <c r="AP85" i="15" s="1"/>
  <c r="AO85" i="15" a="1"/>
  <c r="AO85" i="15"/>
  <c r="AM85" i="15" a="1"/>
  <c r="AM85" i="15"/>
  <c r="AL85" i="15" a="1"/>
  <c r="AL85" i="15"/>
  <c r="AK85" i="15" a="1"/>
  <c r="AK85" i="15" s="1"/>
  <c r="AJ85" i="15" a="1"/>
  <c r="AJ85" i="15" s="1"/>
  <c r="AI85" i="15" a="1"/>
  <c r="AI85" i="15" s="1"/>
  <c r="AH85" i="15"/>
  <c r="AF85" i="15"/>
  <c r="AE85" i="15"/>
  <c r="AD85" i="15"/>
  <c r="AC85" i="15"/>
  <c r="AB85" i="15"/>
  <c r="AA85" i="15"/>
  <c r="Z85" i="15"/>
  <c r="Y85" i="15"/>
  <c r="W85" i="15"/>
  <c r="V85" i="15"/>
  <c r="U85" i="15"/>
  <c r="T85" i="15"/>
  <c r="S85" i="15"/>
  <c r="R85" i="15"/>
  <c r="AV84" i="15" a="1"/>
  <c r="AV84" i="15"/>
  <c r="AU84" i="15" a="1"/>
  <c r="AU84" i="15"/>
  <c r="AT84" i="15" a="1"/>
  <c r="AT84" i="15"/>
  <c r="AS84" i="15" a="1"/>
  <c r="AS84" i="15" s="1"/>
  <c r="AR84" i="15" a="1"/>
  <c r="AR84" i="15"/>
  <c r="AQ84" i="15" a="1"/>
  <c r="AQ84" i="15"/>
  <c r="AP84" i="15" a="1"/>
  <c r="AP84" i="15"/>
  <c r="AO84" i="15" a="1"/>
  <c r="AO84" i="15" s="1"/>
  <c r="AM84" i="15" a="1"/>
  <c r="AM84" i="15"/>
  <c r="AL84" i="15" a="1"/>
  <c r="AL84" i="15"/>
  <c r="AK84" i="15" a="1"/>
  <c r="AK84" i="15"/>
  <c r="AJ84" i="15" a="1"/>
  <c r="AJ84" i="15" s="1"/>
  <c r="AI84" i="15" a="1"/>
  <c r="AI84" i="15"/>
  <c r="AH84" i="15"/>
  <c r="AF84" i="15"/>
  <c r="AE84" i="15"/>
  <c r="AD84" i="15"/>
  <c r="AC84" i="15"/>
  <c r="AB84" i="15"/>
  <c r="AA84" i="15"/>
  <c r="Z84" i="15"/>
  <c r="Y84" i="15"/>
  <c r="W84" i="15"/>
  <c r="V84" i="15"/>
  <c r="U84" i="15"/>
  <c r="T84" i="15"/>
  <c r="S84" i="15"/>
  <c r="R84" i="15"/>
  <c r="AV83" i="15" a="1"/>
  <c r="AV83" i="15" s="1"/>
  <c r="AU83" i="15" a="1"/>
  <c r="AU83" i="15" s="1"/>
  <c r="AT83" i="15" a="1"/>
  <c r="AT83" i="15" s="1"/>
  <c r="AS83" i="15" a="1"/>
  <c r="AS83" i="15" s="1"/>
  <c r="AR83" i="15" a="1"/>
  <c r="AR83" i="15" s="1"/>
  <c r="AQ83" i="15" a="1"/>
  <c r="AQ83" i="15" s="1"/>
  <c r="AP83" i="15" a="1"/>
  <c r="AP83" i="15" s="1"/>
  <c r="AO83" i="15" a="1"/>
  <c r="AO83" i="15" s="1"/>
  <c r="AM83" i="15" a="1"/>
  <c r="AM83" i="15" s="1"/>
  <c r="AL83" i="15" a="1"/>
  <c r="AL83" i="15" s="1"/>
  <c r="AK83" i="15" a="1"/>
  <c r="AK83" i="15" s="1"/>
  <c r="AJ83" i="15" a="1"/>
  <c r="AJ83" i="15" s="1"/>
  <c r="AI83" i="15" a="1"/>
  <c r="AI83" i="15" s="1"/>
  <c r="AH83" i="15"/>
  <c r="AF83" i="15"/>
  <c r="AE83" i="15"/>
  <c r="AD83" i="15"/>
  <c r="AC83" i="15"/>
  <c r="AB83" i="15"/>
  <c r="AA83" i="15"/>
  <c r="Z83" i="15"/>
  <c r="Y83" i="15"/>
  <c r="W83" i="15"/>
  <c r="V83" i="15"/>
  <c r="U83" i="15"/>
  <c r="T83" i="15"/>
  <c r="S83" i="15"/>
  <c r="R83" i="15"/>
  <c r="AV82" i="15" a="1"/>
  <c r="AV82" i="15"/>
  <c r="AU82" i="15" a="1"/>
  <c r="AU82" i="15"/>
  <c r="AT82" i="15" a="1"/>
  <c r="AT82" i="15"/>
  <c r="AS82" i="15" a="1"/>
  <c r="AS82" i="15"/>
  <c r="AR82" i="15" a="1"/>
  <c r="AR82" i="15"/>
  <c r="AQ82" i="15" a="1"/>
  <c r="AQ82" i="15"/>
  <c r="AP82" i="15" a="1"/>
  <c r="AP82" i="15" s="1"/>
  <c r="AO82" i="15" a="1"/>
  <c r="AO82" i="15"/>
  <c r="AM82" i="15" a="1"/>
  <c r="AM82" i="15"/>
  <c r="AL82" i="15" a="1"/>
  <c r="AL82" i="15"/>
  <c r="AK82" i="15" a="1"/>
  <c r="AK82" i="15" s="1"/>
  <c r="AJ82" i="15" a="1"/>
  <c r="AJ82" i="15"/>
  <c r="AI82" i="15" a="1"/>
  <c r="AI82" i="15" s="1"/>
  <c r="AH82" i="15"/>
  <c r="AF82" i="15"/>
  <c r="AE82" i="15"/>
  <c r="AD82" i="15"/>
  <c r="AC82" i="15"/>
  <c r="AB82" i="15"/>
  <c r="AA82" i="15"/>
  <c r="Z82" i="15"/>
  <c r="Y82" i="15"/>
  <c r="W82" i="15"/>
  <c r="V82" i="15"/>
  <c r="U82" i="15"/>
  <c r="T82" i="15"/>
  <c r="S82" i="15"/>
  <c r="R82" i="15"/>
  <c r="AV81" i="15" a="1"/>
  <c r="AV81" i="15" s="1"/>
  <c r="AU81" i="15" a="1"/>
  <c r="AU81" i="15" s="1"/>
  <c r="AT81" i="15" a="1"/>
  <c r="AT81" i="15" s="1"/>
  <c r="AS81" i="15" a="1"/>
  <c r="AS81" i="15" s="1"/>
  <c r="AR81" i="15" a="1"/>
  <c r="AR81" i="15" s="1"/>
  <c r="AQ81" i="15" a="1"/>
  <c r="AQ81" i="15" s="1"/>
  <c r="AP81" i="15" a="1"/>
  <c r="AP81" i="15" s="1"/>
  <c r="AO81" i="15" a="1"/>
  <c r="AO81" i="15" s="1"/>
  <c r="AM81" i="15" a="1"/>
  <c r="AM81" i="15" s="1"/>
  <c r="AL81" i="15" a="1"/>
  <c r="AL81" i="15" s="1"/>
  <c r="AK81" i="15" a="1"/>
  <c r="AK81" i="15" s="1"/>
  <c r="AJ81" i="15" a="1"/>
  <c r="AJ81" i="15" s="1"/>
  <c r="AI81" i="15" a="1"/>
  <c r="AI81" i="15" s="1"/>
  <c r="AH81" i="15"/>
  <c r="AF81" i="15"/>
  <c r="AE81" i="15"/>
  <c r="AD81" i="15"/>
  <c r="AC81" i="15"/>
  <c r="AB81" i="15"/>
  <c r="AA81" i="15"/>
  <c r="Z81" i="15"/>
  <c r="Y81" i="15"/>
  <c r="W81" i="15"/>
  <c r="V81" i="15"/>
  <c r="U81" i="15"/>
  <c r="T81" i="15"/>
  <c r="S81" i="15"/>
  <c r="R81" i="15"/>
  <c r="AV80" i="15" a="1"/>
  <c r="AV80" i="15"/>
  <c r="AU80" i="15" a="1"/>
  <c r="AU80" i="15" s="1"/>
  <c r="AT80" i="15" a="1"/>
  <c r="AT80" i="15"/>
  <c r="AS80" i="15" a="1"/>
  <c r="AS80" i="15"/>
  <c r="AR80" i="15" a="1"/>
  <c r="AR80" i="15"/>
  <c r="AQ80" i="15" a="1"/>
  <c r="AQ80" i="15" s="1"/>
  <c r="AP80" i="15" a="1"/>
  <c r="AP80" i="15"/>
  <c r="AO80" i="15" a="1"/>
  <c r="AO80" i="15"/>
  <c r="AM80" i="15" a="1"/>
  <c r="AM80" i="15"/>
  <c r="AL80" i="15" a="1"/>
  <c r="AL80" i="15" s="1"/>
  <c r="AK80" i="15" a="1"/>
  <c r="AK80" i="15"/>
  <c r="AJ80" i="15" a="1"/>
  <c r="AJ80" i="15"/>
  <c r="AI80" i="15" a="1"/>
  <c r="AI80" i="15" s="1"/>
  <c r="AH80" i="15"/>
  <c r="AF80" i="15"/>
  <c r="AE80" i="15"/>
  <c r="AD80" i="15"/>
  <c r="AC80" i="15"/>
  <c r="AB80" i="15"/>
  <c r="AA80" i="15"/>
  <c r="Z80" i="15"/>
  <c r="Y80" i="15"/>
  <c r="W80" i="15"/>
  <c r="V80" i="15"/>
  <c r="U80" i="15"/>
  <c r="T80" i="15"/>
  <c r="S80" i="15"/>
  <c r="R80" i="15"/>
  <c r="AV79" i="15" a="1"/>
  <c r="AV79" i="15" s="1"/>
  <c r="AU79" i="15" a="1"/>
  <c r="AU79" i="15" s="1"/>
  <c r="AT79" i="15" a="1"/>
  <c r="AT79" i="15" s="1"/>
  <c r="AS79" i="15" a="1"/>
  <c r="AS79" i="15" s="1"/>
  <c r="AR79" i="15" a="1"/>
  <c r="AR79" i="15" s="1"/>
  <c r="AQ79" i="15" a="1"/>
  <c r="AQ79" i="15" s="1"/>
  <c r="AP79" i="15" a="1"/>
  <c r="AP79" i="15" s="1"/>
  <c r="AO79" i="15" a="1"/>
  <c r="AO79" i="15" s="1"/>
  <c r="AM79" i="15" a="1"/>
  <c r="AM79" i="15" s="1"/>
  <c r="AL79" i="15" a="1"/>
  <c r="AL79" i="15" s="1"/>
  <c r="AK79" i="15" a="1"/>
  <c r="AK79" i="15" s="1"/>
  <c r="AJ79" i="15" a="1"/>
  <c r="AJ79" i="15" s="1"/>
  <c r="AI79" i="15" a="1"/>
  <c r="AI79" i="15" s="1"/>
  <c r="AH79" i="15"/>
  <c r="AF79" i="15"/>
  <c r="AE79" i="15"/>
  <c r="AD79" i="15"/>
  <c r="AC79" i="15"/>
  <c r="AB79" i="15"/>
  <c r="AA79" i="15"/>
  <c r="Z79" i="15"/>
  <c r="Y79" i="15"/>
  <c r="W79" i="15"/>
  <c r="V79" i="15"/>
  <c r="U79" i="15"/>
  <c r="T79" i="15"/>
  <c r="S79" i="15"/>
  <c r="R79" i="15"/>
  <c r="AV78" i="15" a="1"/>
  <c r="AV78" i="15"/>
  <c r="AU78" i="15" a="1"/>
  <c r="AU78" i="15"/>
  <c r="AT78" i="15" a="1"/>
  <c r="AT78" i="15"/>
  <c r="AS78" i="15" a="1"/>
  <c r="AS78" i="15"/>
  <c r="AR78" i="15" a="1"/>
  <c r="AR78" i="15" s="1"/>
  <c r="AQ78" i="15" a="1"/>
  <c r="AQ78" i="15"/>
  <c r="AP78" i="15" a="1"/>
  <c r="AP78" i="15"/>
  <c r="AO78" i="15" a="1"/>
  <c r="AO78" i="15"/>
  <c r="AM78" i="15" a="1"/>
  <c r="AM78" i="15" s="1"/>
  <c r="AL78" i="15" a="1"/>
  <c r="AL78" i="15"/>
  <c r="AK78" i="15" a="1"/>
  <c r="AK78" i="15"/>
  <c r="AJ78" i="15" a="1"/>
  <c r="AJ78" i="15"/>
  <c r="AI78" i="15" a="1"/>
  <c r="AI78" i="15" s="1"/>
  <c r="AH78" i="15"/>
  <c r="AF78" i="15"/>
  <c r="AE78" i="15"/>
  <c r="AD78" i="15"/>
  <c r="AC78" i="15"/>
  <c r="AB78" i="15"/>
  <c r="AA78" i="15"/>
  <c r="Z78" i="15"/>
  <c r="Y78" i="15"/>
  <c r="W78" i="15"/>
  <c r="V78" i="15"/>
  <c r="U78" i="15"/>
  <c r="T78" i="15"/>
  <c r="S78" i="15"/>
  <c r="R78" i="15"/>
  <c r="AV77" i="15" a="1"/>
  <c r="AV77" i="15" s="1"/>
  <c r="AU77" i="15" a="1"/>
  <c r="AU77" i="15" s="1"/>
  <c r="AT77" i="15" a="1"/>
  <c r="AT77" i="15" s="1"/>
  <c r="AS77" i="15" a="1"/>
  <c r="AS77" i="15" s="1"/>
  <c r="AR77" i="15" a="1"/>
  <c r="AR77" i="15" s="1"/>
  <c r="AQ77" i="15" a="1"/>
  <c r="AQ77" i="15" s="1"/>
  <c r="AP77" i="15" a="1"/>
  <c r="AP77" i="15" s="1"/>
  <c r="AO77" i="15" a="1"/>
  <c r="AO77" i="15" s="1"/>
  <c r="AM77" i="15" a="1"/>
  <c r="AM77" i="15" s="1"/>
  <c r="AL77" i="15" a="1"/>
  <c r="AL77" i="15" s="1"/>
  <c r="AK77" i="15" a="1"/>
  <c r="AK77" i="15" s="1"/>
  <c r="AJ77" i="15" a="1"/>
  <c r="AJ77" i="15" s="1"/>
  <c r="AI77" i="15" a="1"/>
  <c r="AI77" i="15" s="1"/>
  <c r="AH77" i="15"/>
  <c r="AF77" i="15"/>
  <c r="AE77" i="15"/>
  <c r="AD77" i="15"/>
  <c r="AC77" i="15"/>
  <c r="AB77" i="15"/>
  <c r="AA77" i="15"/>
  <c r="Z77" i="15"/>
  <c r="Y77" i="15"/>
  <c r="W77" i="15"/>
  <c r="V77" i="15"/>
  <c r="U77" i="15"/>
  <c r="T77" i="15"/>
  <c r="S77" i="15"/>
  <c r="R77" i="15"/>
  <c r="AV76" i="15" a="1"/>
  <c r="AV76" i="15"/>
  <c r="AU76" i="15" a="1"/>
  <c r="AU76" i="15"/>
  <c r="AT76" i="15" a="1"/>
  <c r="AT76" i="15"/>
  <c r="AS76" i="15" a="1"/>
  <c r="AS76" i="15" s="1"/>
  <c r="AR76" i="15" a="1"/>
  <c r="AR76" i="15"/>
  <c r="AQ76" i="15" a="1"/>
  <c r="AQ76" i="15"/>
  <c r="AP76" i="15" a="1"/>
  <c r="AP76" i="15"/>
  <c r="AO76" i="15" a="1"/>
  <c r="AO76" i="15" s="1"/>
  <c r="AM76" i="15" a="1"/>
  <c r="AM76" i="15"/>
  <c r="AL76" i="15" a="1"/>
  <c r="AL76" i="15"/>
  <c r="AK76" i="15" a="1"/>
  <c r="AK76" i="15"/>
  <c r="AJ76" i="15" a="1"/>
  <c r="AJ76" i="15" s="1"/>
  <c r="AI76" i="15" a="1"/>
  <c r="AI76" i="15"/>
  <c r="AH76" i="15"/>
  <c r="AF76" i="15"/>
  <c r="AE76" i="15"/>
  <c r="AD76" i="15"/>
  <c r="AC76" i="15"/>
  <c r="AB76" i="15"/>
  <c r="AA76" i="15"/>
  <c r="Z76" i="15"/>
  <c r="Y76" i="15"/>
  <c r="W76" i="15"/>
  <c r="V76" i="15"/>
  <c r="U76" i="15"/>
  <c r="T76" i="15"/>
  <c r="S76" i="15"/>
  <c r="R76" i="15"/>
  <c r="AV75" i="15" a="1"/>
  <c r="AV75" i="15" s="1"/>
  <c r="AU75" i="15" a="1"/>
  <c r="AU75" i="15" s="1"/>
  <c r="AT75" i="15" a="1"/>
  <c r="AT75" i="15" s="1"/>
  <c r="AS75" i="15" a="1"/>
  <c r="AS75" i="15" s="1"/>
  <c r="AR75" i="15" a="1"/>
  <c r="AR75" i="15" s="1"/>
  <c r="AQ75" i="15" a="1"/>
  <c r="AQ75" i="15" s="1"/>
  <c r="AP75" i="15" a="1"/>
  <c r="AP75" i="15" s="1"/>
  <c r="AO75" i="15" a="1"/>
  <c r="AO75" i="15" s="1"/>
  <c r="AM75" i="15" a="1"/>
  <c r="AM75" i="15" s="1"/>
  <c r="AL75" i="15" a="1"/>
  <c r="AL75" i="15" s="1"/>
  <c r="AK75" i="15" a="1"/>
  <c r="AK75" i="15" s="1"/>
  <c r="AJ75" i="15" a="1"/>
  <c r="AJ75" i="15" s="1"/>
  <c r="AI75" i="15" a="1"/>
  <c r="AI75" i="15" s="1"/>
  <c r="AH75" i="15"/>
  <c r="AF75" i="15"/>
  <c r="AE75" i="15"/>
  <c r="AD75" i="15"/>
  <c r="AC75" i="15"/>
  <c r="AB75" i="15"/>
  <c r="AA75" i="15"/>
  <c r="Z75" i="15"/>
  <c r="Y75" i="15"/>
  <c r="W75" i="15"/>
  <c r="V75" i="15"/>
  <c r="U75" i="15"/>
  <c r="T75" i="15"/>
  <c r="S75" i="15"/>
  <c r="R75" i="15"/>
  <c r="AV74" i="15" a="1"/>
  <c r="AV74" i="15"/>
  <c r="AU74" i="15" a="1"/>
  <c r="AU74" i="15"/>
  <c r="AT74" i="15" a="1"/>
  <c r="AT74" i="15" s="1"/>
  <c r="AS74" i="15" a="1"/>
  <c r="AS74" i="15"/>
  <c r="AR74" i="15" a="1"/>
  <c r="AR74" i="15"/>
  <c r="AQ74" i="15" a="1"/>
  <c r="AQ74" i="15"/>
  <c r="AP74" i="15" a="1"/>
  <c r="AP74" i="15" s="1"/>
  <c r="AO74" i="15" a="1"/>
  <c r="AO74" i="15"/>
  <c r="AM74" i="15" a="1"/>
  <c r="AM74" i="15"/>
  <c r="AL74" i="15" a="1"/>
  <c r="AL74" i="15"/>
  <c r="AK74" i="15" a="1"/>
  <c r="AK74" i="15" s="1"/>
  <c r="AJ74" i="15" a="1"/>
  <c r="AJ74" i="15"/>
  <c r="AI74" i="15" a="1"/>
  <c r="AI74" i="15" s="1"/>
  <c r="AH74" i="15"/>
  <c r="AF74" i="15"/>
  <c r="AE74" i="15"/>
  <c r="AD74" i="15"/>
  <c r="AC74" i="15"/>
  <c r="AB74" i="15"/>
  <c r="AA74" i="15"/>
  <c r="Z74" i="15"/>
  <c r="Y74" i="15"/>
  <c r="W74" i="15"/>
  <c r="V74" i="15"/>
  <c r="U74" i="15"/>
  <c r="T74" i="15"/>
  <c r="S74" i="15"/>
  <c r="R74" i="15"/>
  <c r="AV73" i="15" a="1"/>
  <c r="AV73" i="15" s="1"/>
  <c r="AU73" i="15" a="1"/>
  <c r="AU73" i="15" s="1"/>
  <c r="AT73" i="15" a="1"/>
  <c r="AT73" i="15" s="1"/>
  <c r="AS73" i="15" a="1"/>
  <c r="AS73" i="15" s="1"/>
  <c r="AR73" i="15" a="1"/>
  <c r="AR73" i="15" s="1"/>
  <c r="AQ73" i="15" a="1"/>
  <c r="AQ73" i="15" s="1"/>
  <c r="AP73" i="15" a="1"/>
  <c r="AP73" i="15" s="1"/>
  <c r="AO73" i="15" a="1"/>
  <c r="AO73" i="15" s="1"/>
  <c r="AM73" i="15" a="1"/>
  <c r="AM73" i="15" s="1"/>
  <c r="AL73" i="15" a="1"/>
  <c r="AL73" i="15" s="1"/>
  <c r="AK73" i="15" a="1"/>
  <c r="AK73" i="15" s="1"/>
  <c r="AJ73" i="15" a="1"/>
  <c r="AJ73" i="15" s="1"/>
  <c r="AI73" i="15" a="1"/>
  <c r="AI73" i="15" s="1"/>
  <c r="AH73" i="15"/>
  <c r="AF73" i="15"/>
  <c r="AE73" i="15"/>
  <c r="AD73" i="15"/>
  <c r="AC73" i="15"/>
  <c r="AB73" i="15"/>
  <c r="AA73" i="15"/>
  <c r="Z73" i="15"/>
  <c r="Y73" i="15"/>
  <c r="W73" i="15"/>
  <c r="V73" i="15"/>
  <c r="U73" i="15"/>
  <c r="T73" i="15"/>
  <c r="S73" i="15"/>
  <c r="R73" i="15"/>
  <c r="AV72" i="15" a="1"/>
  <c r="AV72" i="15"/>
  <c r="AU72" i="15" a="1"/>
  <c r="AU72" i="15"/>
  <c r="AT72" i="15" a="1"/>
  <c r="AT72" i="15"/>
  <c r="AS72" i="15" a="1"/>
  <c r="AS72" i="15"/>
  <c r="AR72" i="15" a="1"/>
  <c r="AR72" i="15"/>
  <c r="AQ72" i="15" a="1"/>
  <c r="AQ72" i="15" s="1"/>
  <c r="AP72" i="15" a="1"/>
  <c r="AP72" i="15"/>
  <c r="AO72" i="15" a="1"/>
  <c r="AO72" i="15"/>
  <c r="AM72" i="15" a="1"/>
  <c r="AM72" i="15"/>
  <c r="AL72" i="15" a="1"/>
  <c r="AL72" i="15" s="1"/>
  <c r="AK72" i="15" a="1"/>
  <c r="AK72" i="15"/>
  <c r="AJ72" i="15" a="1"/>
  <c r="AJ72" i="15"/>
  <c r="AI72" i="15" a="1"/>
  <c r="AI72" i="15" s="1"/>
  <c r="AH72" i="15"/>
  <c r="AF72" i="15"/>
  <c r="AE72" i="15"/>
  <c r="AD72" i="15"/>
  <c r="AC72" i="15"/>
  <c r="AB72" i="15"/>
  <c r="AA72" i="15"/>
  <c r="Z72" i="15"/>
  <c r="Y72" i="15"/>
  <c r="W72" i="15"/>
  <c r="V72" i="15"/>
  <c r="U72" i="15"/>
  <c r="T72" i="15"/>
  <c r="S72" i="15"/>
  <c r="R72" i="15"/>
  <c r="AV71" i="15" a="1"/>
  <c r="AV71" i="15" s="1"/>
  <c r="AU71" i="15" a="1"/>
  <c r="AU71" i="15" s="1"/>
  <c r="AT71" i="15" a="1"/>
  <c r="AT71" i="15" s="1"/>
  <c r="AS71" i="15" a="1"/>
  <c r="AS71" i="15" s="1"/>
  <c r="AR71" i="15" a="1"/>
  <c r="AR71" i="15" s="1"/>
  <c r="AQ71" i="15" a="1"/>
  <c r="AQ71" i="15" s="1"/>
  <c r="AP71" i="15" a="1"/>
  <c r="AP71" i="15" s="1"/>
  <c r="AO71" i="15" a="1"/>
  <c r="AO71" i="15" s="1"/>
  <c r="AM71" i="15" a="1"/>
  <c r="AM71" i="15" s="1"/>
  <c r="AL71" i="15" a="1"/>
  <c r="AL71" i="15" s="1"/>
  <c r="AK71" i="15" a="1"/>
  <c r="AK71" i="15" s="1"/>
  <c r="AJ71" i="15" a="1"/>
  <c r="AJ71" i="15" s="1"/>
  <c r="AI71" i="15" a="1"/>
  <c r="AI71" i="15" s="1"/>
  <c r="AH71" i="15"/>
  <c r="AF71" i="15"/>
  <c r="AE71" i="15"/>
  <c r="AD71" i="15"/>
  <c r="AC71" i="15"/>
  <c r="AB71" i="15"/>
  <c r="AA71" i="15"/>
  <c r="Z71" i="15"/>
  <c r="Y71" i="15"/>
  <c r="W71" i="15"/>
  <c r="V71" i="15"/>
  <c r="U71" i="15"/>
  <c r="T71" i="15"/>
  <c r="S71" i="15"/>
  <c r="R71" i="15"/>
  <c r="AV70" i="15" a="1"/>
  <c r="AV70" i="15" s="1"/>
  <c r="AU70" i="15" a="1"/>
  <c r="AU70" i="15"/>
  <c r="AT70" i="15" a="1"/>
  <c r="AT70" i="15"/>
  <c r="AS70" i="15" a="1"/>
  <c r="AS70" i="15"/>
  <c r="AR70" i="15" a="1"/>
  <c r="AR70" i="15" s="1"/>
  <c r="AQ70" i="15" a="1"/>
  <c r="AQ70" i="15"/>
  <c r="AP70" i="15" a="1"/>
  <c r="AP70" i="15"/>
  <c r="AO70" i="15" a="1"/>
  <c r="AO70" i="15"/>
  <c r="AM70" i="15" a="1"/>
  <c r="AM70" i="15" s="1"/>
  <c r="AL70" i="15" a="1"/>
  <c r="AL70" i="15"/>
  <c r="AK70" i="15" a="1"/>
  <c r="AK70" i="15" s="1"/>
  <c r="AJ70" i="15" a="1"/>
  <c r="AJ70" i="15" s="1"/>
  <c r="AI70" i="15" a="1"/>
  <c r="AI70" i="15" s="1"/>
  <c r="AH70" i="15"/>
  <c r="AF70" i="15"/>
  <c r="AE70" i="15"/>
  <c r="AD70" i="15"/>
  <c r="AC70" i="15"/>
  <c r="AB70" i="15"/>
  <c r="AA70" i="15"/>
  <c r="Z70" i="15"/>
  <c r="Y70" i="15"/>
  <c r="W70" i="15"/>
  <c r="V70" i="15"/>
  <c r="U70" i="15"/>
  <c r="T70" i="15"/>
  <c r="S70" i="15"/>
  <c r="R70" i="15"/>
  <c r="AV69" i="15" a="1"/>
  <c r="AV69" i="15" s="1"/>
  <c r="AU69" i="15" a="1"/>
  <c r="AU69" i="15" s="1"/>
  <c r="AT69" i="15" a="1"/>
  <c r="AT69" i="15"/>
  <c r="AS69" i="15" a="1"/>
  <c r="AS69" i="15" s="1"/>
  <c r="AR69" i="15" a="1"/>
  <c r="AR69" i="15" s="1"/>
  <c r="AQ69" i="15" a="1"/>
  <c r="AQ69" i="15" s="1"/>
  <c r="AP69" i="15" a="1"/>
  <c r="AP69" i="15" s="1"/>
  <c r="AO69" i="15" a="1"/>
  <c r="AO69" i="15" s="1"/>
  <c r="AM69" i="15" a="1"/>
  <c r="AM69" i="15" s="1"/>
  <c r="AL69" i="15" a="1"/>
  <c r="AL69" i="15" s="1"/>
  <c r="AK69" i="15" a="1"/>
  <c r="AK69" i="15" s="1"/>
  <c r="AJ69" i="15" a="1"/>
  <c r="AJ69" i="15" s="1"/>
  <c r="AI69" i="15" a="1"/>
  <c r="AI69" i="15" s="1"/>
  <c r="AH69" i="15"/>
  <c r="AF69" i="15"/>
  <c r="AE69" i="15"/>
  <c r="AD69" i="15"/>
  <c r="AC69" i="15"/>
  <c r="AB69" i="15"/>
  <c r="AA69" i="15"/>
  <c r="Z69" i="15"/>
  <c r="Y69" i="15"/>
  <c r="W69" i="15"/>
  <c r="V69" i="15"/>
  <c r="U69" i="15"/>
  <c r="T69" i="15"/>
  <c r="S69" i="15"/>
  <c r="R69" i="15"/>
  <c r="AV68" i="15" a="1"/>
  <c r="AV68" i="15"/>
  <c r="AU68" i="15" a="1"/>
  <c r="AU68" i="15"/>
  <c r="AT68" i="15" a="1"/>
  <c r="AT68" i="15"/>
  <c r="AS68" i="15" a="1"/>
  <c r="AS68" i="15" s="1"/>
  <c r="AR68" i="15" a="1"/>
  <c r="AR68" i="15"/>
  <c r="AQ68" i="15" a="1"/>
  <c r="AQ68" i="15"/>
  <c r="AP68" i="15" a="1"/>
  <c r="AP68" i="15"/>
  <c r="AO68" i="15" a="1"/>
  <c r="AO68" i="15" s="1"/>
  <c r="AM68" i="15" a="1"/>
  <c r="AM68" i="15"/>
  <c r="AL68" i="15" a="1"/>
  <c r="AL68" i="15"/>
  <c r="AK68" i="15" a="1"/>
  <c r="AK68" i="15" s="1"/>
  <c r="AJ68" i="15" a="1"/>
  <c r="AJ68" i="15" s="1"/>
  <c r="AI68" i="15" a="1"/>
  <c r="AI68" i="15"/>
  <c r="AH68" i="15"/>
  <c r="AF68" i="15"/>
  <c r="AE68" i="15"/>
  <c r="AD68" i="15"/>
  <c r="AC68" i="15"/>
  <c r="AB68" i="15"/>
  <c r="AA68" i="15"/>
  <c r="Z68" i="15"/>
  <c r="Y68" i="15"/>
  <c r="W68" i="15"/>
  <c r="V68" i="15"/>
  <c r="U68" i="15"/>
  <c r="T68" i="15"/>
  <c r="S68" i="15"/>
  <c r="R68" i="15"/>
  <c r="AV67" i="15" a="1"/>
  <c r="AV67" i="15" s="1"/>
  <c r="AU67" i="15" a="1"/>
  <c r="AU67" i="15" s="1"/>
  <c r="AT67" i="15" a="1"/>
  <c r="AT67" i="15" s="1"/>
  <c r="AS67" i="15" a="1"/>
  <c r="AS67" i="15" s="1"/>
  <c r="AR67" i="15" a="1"/>
  <c r="AR67" i="15" s="1"/>
  <c r="AQ67" i="15" a="1"/>
  <c r="AQ67" i="15" s="1"/>
  <c r="AP67" i="15" a="1"/>
  <c r="AP67" i="15" s="1"/>
  <c r="AO67" i="15" a="1"/>
  <c r="AO67" i="15" s="1"/>
  <c r="AM67" i="15" a="1"/>
  <c r="AM67" i="15" s="1"/>
  <c r="AL67" i="15" a="1"/>
  <c r="AL67" i="15" s="1"/>
  <c r="AK67" i="15" a="1"/>
  <c r="AK67" i="15" s="1"/>
  <c r="AJ67" i="15" a="1"/>
  <c r="AJ67" i="15" s="1"/>
  <c r="AI67" i="15" a="1"/>
  <c r="AI67" i="15" s="1"/>
  <c r="AH67" i="15"/>
  <c r="AF67" i="15"/>
  <c r="AE67" i="15"/>
  <c r="AD67" i="15"/>
  <c r="AC67" i="15"/>
  <c r="AB67" i="15"/>
  <c r="AA67" i="15"/>
  <c r="Z67" i="15"/>
  <c r="Y67" i="15"/>
  <c r="W67" i="15"/>
  <c r="V67" i="15"/>
  <c r="U67" i="15"/>
  <c r="T67" i="15"/>
  <c r="S67" i="15"/>
  <c r="R67" i="15"/>
  <c r="AV66" i="15" a="1"/>
  <c r="AV66" i="15"/>
  <c r="AU66" i="15" a="1"/>
  <c r="AU66" i="15"/>
  <c r="AT66" i="15" a="1"/>
  <c r="AT66" i="15" s="1"/>
  <c r="AS66" i="15" a="1"/>
  <c r="AS66" i="15"/>
  <c r="AR66" i="15" a="1"/>
  <c r="AR66" i="15"/>
  <c r="AQ66" i="15" a="1"/>
  <c r="AQ66" i="15"/>
  <c r="AP66" i="15" a="1"/>
  <c r="AP66" i="15" s="1"/>
  <c r="AO66" i="15" a="1"/>
  <c r="AO66" i="15"/>
  <c r="AM66" i="15" a="1"/>
  <c r="AM66" i="15"/>
  <c r="AL66" i="15" a="1"/>
  <c r="AL66" i="15"/>
  <c r="AK66" i="15" a="1"/>
  <c r="AK66" i="15" s="1"/>
  <c r="AJ66" i="15" a="1"/>
  <c r="AJ66" i="15"/>
  <c r="AI66" i="15" a="1"/>
  <c r="AI66" i="15" s="1"/>
  <c r="AH66" i="15"/>
  <c r="AF66" i="15"/>
  <c r="AE66" i="15"/>
  <c r="AD66" i="15"/>
  <c r="AC66" i="15"/>
  <c r="AB66" i="15"/>
  <c r="AA66" i="15"/>
  <c r="Z66" i="15"/>
  <c r="Y66" i="15"/>
  <c r="W66" i="15"/>
  <c r="V66" i="15"/>
  <c r="U66" i="15"/>
  <c r="T66" i="15"/>
  <c r="S66" i="15"/>
  <c r="R66" i="15"/>
  <c r="AV65" i="15" a="1"/>
  <c r="AV65" i="15" s="1"/>
  <c r="AU65" i="15" a="1"/>
  <c r="AU65" i="15" s="1"/>
  <c r="AT65" i="15" a="1"/>
  <c r="AT65" i="15" s="1"/>
  <c r="AS65" i="15" a="1"/>
  <c r="AS65" i="15" s="1"/>
  <c r="AR65" i="15" a="1"/>
  <c r="AR65" i="15" s="1"/>
  <c r="AQ65" i="15" a="1"/>
  <c r="AQ65" i="15" s="1"/>
  <c r="AP65" i="15" a="1"/>
  <c r="AP65" i="15" s="1"/>
  <c r="AO65" i="15" a="1"/>
  <c r="AO65" i="15" s="1"/>
  <c r="AM65" i="15" a="1"/>
  <c r="AM65" i="15" s="1"/>
  <c r="AL65" i="15" a="1"/>
  <c r="AL65" i="15" s="1"/>
  <c r="AK65" i="15" a="1"/>
  <c r="AK65" i="15" s="1"/>
  <c r="AJ65" i="15" a="1"/>
  <c r="AJ65" i="15" s="1"/>
  <c r="AI65" i="15" a="1"/>
  <c r="AI65" i="15" s="1"/>
  <c r="AH65" i="15"/>
  <c r="AF65" i="15"/>
  <c r="AE65" i="15"/>
  <c r="AD65" i="15"/>
  <c r="AC65" i="15"/>
  <c r="AB65" i="15"/>
  <c r="AA65" i="15"/>
  <c r="Z65" i="15"/>
  <c r="Y65" i="15"/>
  <c r="W65" i="15"/>
  <c r="V65" i="15"/>
  <c r="U65" i="15"/>
  <c r="T65" i="15"/>
  <c r="S65" i="15"/>
  <c r="R65" i="15"/>
  <c r="AV64" i="15" a="1"/>
  <c r="AV64" i="15"/>
  <c r="AU64" i="15" a="1"/>
  <c r="AU64" i="15" s="1"/>
  <c r="AT64" i="15" a="1"/>
  <c r="AT64" i="15"/>
  <c r="AS64" i="15" a="1"/>
  <c r="AS64" i="15"/>
  <c r="AR64" i="15" a="1"/>
  <c r="AR64" i="15"/>
  <c r="AQ64" i="15" a="1"/>
  <c r="AQ64" i="15" s="1"/>
  <c r="AP64" i="15" a="1"/>
  <c r="AP64" i="15"/>
  <c r="AO64" i="15" a="1"/>
  <c r="AO64" i="15"/>
  <c r="AM64" i="15" a="1"/>
  <c r="AM64" i="15" s="1"/>
  <c r="AL64" i="15" a="1"/>
  <c r="AL64" i="15" s="1"/>
  <c r="AK64" i="15" a="1"/>
  <c r="AK64" i="15"/>
  <c r="AJ64" i="15" a="1"/>
  <c r="AJ64" i="15"/>
  <c r="AI64" i="15" a="1"/>
  <c r="AI64" i="15" s="1"/>
  <c r="AH64" i="15"/>
  <c r="AF64" i="15"/>
  <c r="AE64" i="15"/>
  <c r="AD64" i="15"/>
  <c r="AC64" i="15"/>
  <c r="AB64" i="15"/>
  <c r="AA64" i="15"/>
  <c r="Z64" i="15"/>
  <c r="Y64" i="15"/>
  <c r="W64" i="15"/>
  <c r="V64" i="15"/>
  <c r="U64" i="15"/>
  <c r="T64" i="15"/>
  <c r="S64" i="15"/>
  <c r="R64" i="15"/>
  <c r="AV63" i="15" a="1"/>
  <c r="AV63" i="15" s="1"/>
  <c r="AU63" i="15" a="1"/>
  <c r="AU63" i="15" s="1"/>
  <c r="AT63" i="15" a="1"/>
  <c r="AT63" i="15" s="1"/>
  <c r="AS63" i="15" a="1"/>
  <c r="AS63" i="15" s="1"/>
  <c r="AR63" i="15" a="1"/>
  <c r="AR63" i="15" s="1"/>
  <c r="AQ63" i="15" a="1"/>
  <c r="AQ63" i="15" s="1"/>
  <c r="AP63" i="15" a="1"/>
  <c r="AP63" i="15" s="1"/>
  <c r="AO63" i="15" a="1"/>
  <c r="AO63" i="15" s="1"/>
  <c r="AM63" i="15" a="1"/>
  <c r="AM63" i="15" s="1"/>
  <c r="AL63" i="15" a="1"/>
  <c r="AL63" i="15" s="1"/>
  <c r="AK63" i="15" a="1"/>
  <c r="AK63" i="15" s="1"/>
  <c r="AJ63" i="15" a="1"/>
  <c r="AJ63" i="15" s="1"/>
  <c r="AI63" i="15" a="1"/>
  <c r="AI63" i="15" s="1"/>
  <c r="AH63" i="15"/>
  <c r="AF63" i="15"/>
  <c r="AE63" i="15"/>
  <c r="AD63" i="15"/>
  <c r="AC63" i="15"/>
  <c r="AB63" i="15"/>
  <c r="AA63" i="15"/>
  <c r="Z63" i="15"/>
  <c r="Y63" i="15"/>
  <c r="W63" i="15"/>
  <c r="V63" i="15"/>
  <c r="U63" i="15"/>
  <c r="T63" i="15"/>
  <c r="S63" i="15"/>
  <c r="R63" i="15"/>
  <c r="AV62" i="15" a="1"/>
  <c r="AV62" i="15" s="1"/>
  <c r="AU62" i="15" a="1"/>
  <c r="AU62" i="15"/>
  <c r="AT62" i="15" a="1"/>
  <c r="AT62" i="15"/>
  <c r="AS62" i="15" a="1"/>
  <c r="AS62" i="15"/>
  <c r="AR62" i="15" a="1"/>
  <c r="AR62" i="15" s="1"/>
  <c r="AQ62" i="15" a="1"/>
  <c r="AQ62" i="15"/>
  <c r="AP62" i="15" a="1"/>
  <c r="AP62" i="15"/>
  <c r="AO62" i="15" a="1"/>
  <c r="AO62" i="15"/>
  <c r="AM62" i="15" a="1"/>
  <c r="AM62" i="15" s="1"/>
  <c r="AL62" i="15" a="1"/>
  <c r="AL62" i="15"/>
  <c r="AK62" i="15" a="1"/>
  <c r="AK62" i="15"/>
  <c r="AJ62" i="15" a="1"/>
  <c r="AJ62" i="15"/>
  <c r="AI62" i="15" a="1"/>
  <c r="AI62" i="15" s="1"/>
  <c r="AH62" i="15"/>
  <c r="AF62" i="15"/>
  <c r="AE62" i="15"/>
  <c r="AD62" i="15"/>
  <c r="AC62" i="15"/>
  <c r="AB62" i="15"/>
  <c r="AA62" i="15"/>
  <c r="Z62" i="15"/>
  <c r="Y62" i="15"/>
  <c r="W62" i="15"/>
  <c r="V62" i="15"/>
  <c r="U62" i="15"/>
  <c r="T62" i="15"/>
  <c r="S62" i="15"/>
  <c r="R62" i="15"/>
  <c r="AV61" i="15" a="1"/>
  <c r="AV61" i="15" s="1"/>
  <c r="AU61" i="15" a="1"/>
  <c r="AU61" i="15" s="1"/>
  <c r="AT61" i="15" a="1"/>
  <c r="AT61" i="15" s="1"/>
  <c r="AS61" i="15" a="1"/>
  <c r="AS61" i="15" s="1"/>
  <c r="AR61" i="15" a="1"/>
  <c r="AR61" i="15" s="1"/>
  <c r="AQ61" i="15" a="1"/>
  <c r="AQ61" i="15" s="1"/>
  <c r="AP61" i="15" a="1"/>
  <c r="AP61" i="15" s="1"/>
  <c r="AO61" i="15" a="1"/>
  <c r="AO61" i="15" s="1"/>
  <c r="AM61" i="15" a="1"/>
  <c r="AM61" i="15" s="1"/>
  <c r="AL61" i="15" a="1"/>
  <c r="AL61" i="15" s="1"/>
  <c r="AK61" i="15" a="1"/>
  <c r="AK61" i="15" s="1"/>
  <c r="AJ61" i="15" a="1"/>
  <c r="AJ61" i="15" s="1"/>
  <c r="AI61" i="15" a="1"/>
  <c r="AI61" i="15" s="1"/>
  <c r="AH61" i="15"/>
  <c r="AF61" i="15"/>
  <c r="AE61" i="15"/>
  <c r="AD61" i="15"/>
  <c r="AC61" i="15"/>
  <c r="AB61" i="15"/>
  <c r="AA61" i="15"/>
  <c r="Z61" i="15"/>
  <c r="Y61" i="15"/>
  <c r="W61" i="15"/>
  <c r="V61" i="15"/>
  <c r="U61" i="15"/>
  <c r="T61" i="15"/>
  <c r="S61" i="15"/>
  <c r="R61" i="15"/>
  <c r="AV60" i="15" a="1"/>
  <c r="AV60" i="15"/>
  <c r="AU60" i="15" a="1"/>
  <c r="AU60" i="15"/>
  <c r="AT60" i="15" a="1"/>
  <c r="AT60" i="15"/>
  <c r="AS60" i="15" a="1"/>
  <c r="AS60" i="15" s="1"/>
  <c r="AR60" i="15" a="1"/>
  <c r="AR60" i="15"/>
  <c r="AQ60" i="15" a="1"/>
  <c r="AQ60" i="15"/>
  <c r="AP60" i="15" a="1"/>
  <c r="AP60" i="15"/>
  <c r="AO60" i="15" a="1"/>
  <c r="AO60" i="15" s="1"/>
  <c r="AM60" i="15" a="1"/>
  <c r="AM60" i="15"/>
  <c r="AL60" i="15" a="1"/>
  <c r="AL60" i="15"/>
  <c r="AK60" i="15" a="1"/>
  <c r="AK60" i="15"/>
  <c r="AJ60" i="15" a="1"/>
  <c r="AJ60" i="15" s="1"/>
  <c r="AI60" i="15" a="1"/>
  <c r="AI60" i="15"/>
  <c r="AH60" i="15"/>
  <c r="AF60" i="15"/>
  <c r="AE60" i="15"/>
  <c r="AD60" i="15"/>
  <c r="AC60" i="15"/>
  <c r="AB60" i="15"/>
  <c r="AA60" i="15"/>
  <c r="Z60" i="15"/>
  <c r="Y60" i="15"/>
  <c r="W60" i="15"/>
  <c r="V60" i="15"/>
  <c r="U60" i="15"/>
  <c r="T60" i="15"/>
  <c r="S60" i="15"/>
  <c r="R60" i="15"/>
  <c r="AV59" i="15" a="1"/>
  <c r="AV59" i="15" s="1"/>
  <c r="AU59" i="15" a="1"/>
  <c r="AU59" i="15" s="1"/>
  <c r="AT59" i="15" a="1"/>
  <c r="AT59" i="15" s="1"/>
  <c r="AS59" i="15" a="1"/>
  <c r="AS59" i="15" s="1"/>
  <c r="AR59" i="15" a="1"/>
  <c r="AR59" i="15" s="1"/>
  <c r="AQ59" i="15" a="1"/>
  <c r="AQ59" i="15" s="1"/>
  <c r="AP59" i="15" a="1"/>
  <c r="AP59" i="15" s="1"/>
  <c r="AO59" i="15" a="1"/>
  <c r="AO59" i="15" s="1"/>
  <c r="AM59" i="15" a="1"/>
  <c r="AM59" i="15" s="1"/>
  <c r="AL59" i="15" a="1"/>
  <c r="AL59" i="15" s="1"/>
  <c r="AK59" i="15" a="1"/>
  <c r="AK59" i="15" s="1"/>
  <c r="AJ59" i="15" a="1"/>
  <c r="AJ59" i="15" s="1"/>
  <c r="AI59" i="15" a="1"/>
  <c r="AI59" i="15" s="1"/>
  <c r="AH59" i="15"/>
  <c r="AF59" i="15"/>
  <c r="AE59" i="15"/>
  <c r="AD59" i="15"/>
  <c r="AC59" i="15"/>
  <c r="AB59" i="15"/>
  <c r="AA59" i="15"/>
  <c r="Z59" i="15"/>
  <c r="Y59" i="15"/>
  <c r="W59" i="15"/>
  <c r="V59" i="15"/>
  <c r="U59" i="15"/>
  <c r="T59" i="15"/>
  <c r="S59" i="15"/>
  <c r="R59" i="15"/>
  <c r="AV58" i="15" a="1"/>
  <c r="AV58" i="15"/>
  <c r="AU58" i="15" a="1"/>
  <c r="AU58" i="15"/>
  <c r="AT58" i="15" a="1"/>
  <c r="AT58" i="15" s="1"/>
  <c r="AS58" i="15" a="1"/>
  <c r="AS58" i="15"/>
  <c r="AR58" i="15" a="1"/>
  <c r="AR58" i="15"/>
  <c r="AQ58" i="15" a="1"/>
  <c r="AQ58" i="15"/>
  <c r="AP58" i="15" a="1"/>
  <c r="AP58" i="15" s="1"/>
  <c r="AO58" i="15" a="1"/>
  <c r="AO58" i="15"/>
  <c r="AM58" i="15" a="1"/>
  <c r="AM58" i="15"/>
  <c r="AL58" i="15" a="1"/>
  <c r="AL58" i="15"/>
  <c r="AK58" i="15" a="1"/>
  <c r="AK58" i="15" s="1"/>
  <c r="AJ58" i="15" a="1"/>
  <c r="AJ58" i="15"/>
  <c r="AI58" i="15" a="1"/>
  <c r="AI58" i="15" s="1"/>
  <c r="AH58" i="15"/>
  <c r="AF58" i="15"/>
  <c r="AE58" i="15"/>
  <c r="AD58" i="15"/>
  <c r="AC58" i="15"/>
  <c r="AB58" i="15"/>
  <c r="AA58" i="15"/>
  <c r="Z58" i="15"/>
  <c r="Y58" i="15"/>
  <c r="W58" i="15"/>
  <c r="V58" i="15"/>
  <c r="U58" i="15"/>
  <c r="T58" i="15"/>
  <c r="S58" i="15"/>
  <c r="R58" i="15"/>
  <c r="AV57" i="15" a="1"/>
  <c r="AV57" i="15" s="1"/>
  <c r="AU57" i="15" a="1"/>
  <c r="AU57" i="15" s="1"/>
  <c r="AT57" i="15" a="1"/>
  <c r="AT57" i="15" s="1"/>
  <c r="AS57" i="15" a="1"/>
  <c r="AS57" i="15" s="1"/>
  <c r="AR57" i="15" a="1"/>
  <c r="AR57" i="15" s="1"/>
  <c r="AQ57" i="15" a="1"/>
  <c r="AQ57" i="15" s="1"/>
  <c r="AP57" i="15" a="1"/>
  <c r="AP57" i="15" s="1"/>
  <c r="AO57" i="15" a="1"/>
  <c r="AO57" i="15" s="1"/>
  <c r="AM57" i="15" a="1"/>
  <c r="AM57" i="15" s="1"/>
  <c r="AL57" i="15" a="1"/>
  <c r="AL57" i="15" s="1"/>
  <c r="AK57" i="15" a="1"/>
  <c r="AK57" i="15" s="1"/>
  <c r="AJ57" i="15" a="1"/>
  <c r="AJ57" i="15" s="1"/>
  <c r="AI57" i="15" a="1"/>
  <c r="AI57" i="15" s="1"/>
  <c r="AH57" i="15"/>
  <c r="AF57" i="15"/>
  <c r="AE57" i="15"/>
  <c r="AD57" i="15"/>
  <c r="AC57" i="15"/>
  <c r="AB57" i="15"/>
  <c r="AA57" i="15"/>
  <c r="Z57" i="15"/>
  <c r="Y57" i="15"/>
  <c r="W57" i="15"/>
  <c r="V57" i="15"/>
  <c r="U57" i="15"/>
  <c r="T57" i="15"/>
  <c r="S57" i="15"/>
  <c r="R57" i="15"/>
  <c r="AV56" i="15" a="1"/>
  <c r="AV56" i="15"/>
  <c r="AU56" i="15" a="1"/>
  <c r="AU56" i="15" s="1"/>
  <c r="AT56" i="15" a="1"/>
  <c r="AT56" i="15"/>
  <c r="AS56" i="15" a="1"/>
  <c r="AS56" i="15"/>
  <c r="AR56" i="15" a="1"/>
  <c r="AR56" i="15"/>
  <c r="AQ56" i="15" a="1"/>
  <c r="AQ56" i="15" s="1"/>
  <c r="AP56" i="15" a="1"/>
  <c r="AP56" i="15"/>
  <c r="AO56" i="15" a="1"/>
  <c r="AO56" i="15"/>
  <c r="AM56" i="15" a="1"/>
  <c r="AM56" i="15"/>
  <c r="AL56" i="15" a="1"/>
  <c r="AL56" i="15" s="1"/>
  <c r="AK56" i="15" a="1"/>
  <c r="AK56" i="15"/>
  <c r="AJ56" i="15" a="1"/>
  <c r="AJ56" i="15" s="1"/>
  <c r="AI56" i="15" a="1"/>
  <c r="AI56" i="15" s="1"/>
  <c r="AH56" i="15"/>
  <c r="AF56" i="15"/>
  <c r="AE56" i="15"/>
  <c r="AD56" i="15"/>
  <c r="AC56" i="15"/>
  <c r="AB56" i="15"/>
  <c r="AA56" i="15"/>
  <c r="Z56" i="15"/>
  <c r="Y56" i="15"/>
  <c r="W56" i="15"/>
  <c r="V56" i="15"/>
  <c r="U56" i="15"/>
  <c r="T56" i="15"/>
  <c r="S56" i="15"/>
  <c r="R56" i="15"/>
  <c r="AV55" i="15" a="1"/>
  <c r="AV55" i="15" s="1"/>
  <c r="AU55" i="15" a="1"/>
  <c r="AU55" i="15" s="1"/>
  <c r="AT55" i="15" a="1"/>
  <c r="AT55" i="15" s="1"/>
  <c r="AS55" i="15" a="1"/>
  <c r="AS55" i="15" s="1"/>
  <c r="AR55" i="15" a="1"/>
  <c r="AR55" i="15" s="1"/>
  <c r="AQ55" i="15" a="1"/>
  <c r="AQ55" i="15" s="1"/>
  <c r="AP55" i="15" a="1"/>
  <c r="AP55" i="15" s="1"/>
  <c r="AO55" i="15" a="1"/>
  <c r="AO55" i="15" s="1"/>
  <c r="AM55" i="15" a="1"/>
  <c r="AM55" i="15" s="1"/>
  <c r="AL55" i="15" a="1"/>
  <c r="AL55" i="15" s="1"/>
  <c r="AK55" i="15" a="1"/>
  <c r="AK55" i="15" s="1"/>
  <c r="AJ55" i="15" a="1"/>
  <c r="AJ55" i="15" s="1"/>
  <c r="AI55" i="15" a="1"/>
  <c r="AI55" i="15" s="1"/>
  <c r="AH55" i="15"/>
  <c r="AF55" i="15"/>
  <c r="AE55" i="15"/>
  <c r="AD55" i="15"/>
  <c r="AC55" i="15"/>
  <c r="AB55" i="15"/>
  <c r="AA55" i="15"/>
  <c r="Z55" i="15"/>
  <c r="Y55" i="15"/>
  <c r="W55" i="15"/>
  <c r="V55" i="15"/>
  <c r="U55" i="15"/>
  <c r="T55" i="15"/>
  <c r="S55" i="15"/>
  <c r="R55" i="15"/>
  <c r="AV54" i="15" a="1"/>
  <c r="AV54" i="15" s="1"/>
  <c r="AU54" i="15" a="1"/>
  <c r="AU54" i="15"/>
  <c r="AT54" i="15" a="1"/>
  <c r="AT54" i="15"/>
  <c r="AS54" i="15" a="1"/>
  <c r="AS54" i="15"/>
  <c r="AR54" i="15" a="1"/>
  <c r="AR54" i="15" s="1"/>
  <c r="AQ54" i="15" a="1"/>
  <c r="AQ54" i="15"/>
  <c r="AP54" i="15" a="1"/>
  <c r="AP54" i="15"/>
  <c r="AO54" i="15" a="1"/>
  <c r="AO54" i="15"/>
  <c r="AM54" i="15" a="1"/>
  <c r="AM54" i="15" s="1"/>
  <c r="AL54" i="15" a="1"/>
  <c r="AL54" i="15"/>
  <c r="AK54" i="15" a="1"/>
  <c r="AK54" i="15" s="1"/>
  <c r="AJ54" i="15" a="1"/>
  <c r="AJ54" i="15"/>
  <c r="AI54" i="15" a="1"/>
  <c r="AI54" i="15" s="1"/>
  <c r="AH54" i="15"/>
  <c r="AF54" i="15"/>
  <c r="AE54" i="15"/>
  <c r="AD54" i="15"/>
  <c r="AC54" i="15"/>
  <c r="AB54" i="15"/>
  <c r="AA54" i="15"/>
  <c r="Z54" i="15"/>
  <c r="Y54" i="15"/>
  <c r="W54" i="15"/>
  <c r="V54" i="15"/>
  <c r="U54" i="15"/>
  <c r="T54" i="15"/>
  <c r="S54" i="15"/>
  <c r="R54" i="15"/>
  <c r="AV53" i="15" a="1"/>
  <c r="AV53" i="15" s="1"/>
  <c r="AU53" i="15" a="1"/>
  <c r="AU53" i="15" s="1"/>
  <c r="AT53" i="15" a="1"/>
  <c r="AT53" i="15" s="1"/>
  <c r="AS53" i="15" a="1"/>
  <c r="AS53" i="15" s="1"/>
  <c r="AR53" i="15" a="1"/>
  <c r="AR53" i="15" s="1"/>
  <c r="AQ53" i="15" a="1"/>
  <c r="AQ53" i="15" s="1"/>
  <c r="AP53" i="15" a="1"/>
  <c r="AP53" i="15" s="1"/>
  <c r="AO53" i="15" a="1"/>
  <c r="AO53" i="15" s="1"/>
  <c r="AM53" i="15" a="1"/>
  <c r="AM53" i="15" s="1"/>
  <c r="AL53" i="15" a="1"/>
  <c r="AL53" i="15" s="1"/>
  <c r="AK53" i="15" a="1"/>
  <c r="AK53" i="15" s="1"/>
  <c r="AJ53" i="15" a="1"/>
  <c r="AJ53" i="15" s="1"/>
  <c r="AI53" i="15" a="1"/>
  <c r="AI53" i="15" s="1"/>
  <c r="AH53" i="15"/>
  <c r="AF53" i="15"/>
  <c r="AE53" i="15"/>
  <c r="AD53" i="15"/>
  <c r="AC53" i="15"/>
  <c r="AB53" i="15"/>
  <c r="AA53" i="15"/>
  <c r="Z53" i="15"/>
  <c r="Y53" i="15"/>
  <c r="W53" i="15"/>
  <c r="V53" i="15"/>
  <c r="U53" i="15"/>
  <c r="T53" i="15"/>
  <c r="S53" i="15"/>
  <c r="R53" i="15"/>
  <c r="AV52" i="15" a="1"/>
  <c r="AV52" i="15"/>
  <c r="AU52" i="15" a="1"/>
  <c r="AU52" i="15"/>
  <c r="AT52" i="15" a="1"/>
  <c r="AT52" i="15"/>
  <c r="AS52" i="15" a="1"/>
  <c r="AS52" i="15" s="1"/>
  <c r="AR52" i="15" a="1"/>
  <c r="AR52" i="15"/>
  <c r="AQ52" i="15" a="1"/>
  <c r="AQ52" i="15"/>
  <c r="AP52" i="15" a="1"/>
  <c r="AP52" i="15"/>
  <c r="AO52" i="15" a="1"/>
  <c r="AO52" i="15" s="1"/>
  <c r="AM52" i="15" a="1"/>
  <c r="AM52" i="15"/>
  <c r="AL52" i="15" a="1"/>
  <c r="AL52" i="15"/>
  <c r="AK52" i="15" a="1"/>
  <c r="AK52" i="15"/>
  <c r="AJ52" i="15" a="1"/>
  <c r="AJ52" i="15" s="1"/>
  <c r="AI52" i="15" a="1"/>
  <c r="AI52" i="15"/>
  <c r="AH52" i="15"/>
  <c r="AF52" i="15"/>
  <c r="AE52" i="15"/>
  <c r="AD52" i="15"/>
  <c r="AC52" i="15"/>
  <c r="AB52" i="15"/>
  <c r="AA52" i="15"/>
  <c r="Z52" i="15"/>
  <c r="Y52" i="15"/>
  <c r="W52" i="15"/>
  <c r="V52" i="15"/>
  <c r="U52" i="15"/>
  <c r="T52" i="15"/>
  <c r="S52" i="15"/>
  <c r="R52" i="15"/>
  <c r="AV51" i="15" a="1"/>
  <c r="AV51" i="15" s="1"/>
  <c r="AU51" i="15" a="1"/>
  <c r="AU51" i="15" s="1"/>
  <c r="AT51" i="15" a="1"/>
  <c r="AT51" i="15" s="1"/>
  <c r="AS51" i="15" a="1"/>
  <c r="AS51" i="15" s="1"/>
  <c r="AR51" i="15" a="1"/>
  <c r="AR51" i="15" s="1"/>
  <c r="AQ51" i="15" a="1"/>
  <c r="AQ51" i="15" s="1"/>
  <c r="AP51" i="15" a="1"/>
  <c r="AP51" i="15" s="1"/>
  <c r="AO51" i="15" a="1"/>
  <c r="AO51" i="15" s="1"/>
  <c r="AM51" i="15" a="1"/>
  <c r="AM51" i="15" s="1"/>
  <c r="AL51" i="15" a="1"/>
  <c r="AL51" i="15" s="1"/>
  <c r="AK51" i="15" a="1"/>
  <c r="AK51" i="15" s="1"/>
  <c r="AJ51" i="15" a="1"/>
  <c r="AJ51" i="15" s="1"/>
  <c r="AI51" i="15" a="1"/>
  <c r="AI51" i="15" s="1"/>
  <c r="AH51" i="15"/>
  <c r="AF51" i="15"/>
  <c r="AE51" i="15"/>
  <c r="AD51" i="15"/>
  <c r="AC51" i="15"/>
  <c r="AB51" i="15"/>
  <c r="AA51" i="15"/>
  <c r="Z51" i="15"/>
  <c r="Y51" i="15"/>
  <c r="W51" i="15"/>
  <c r="V51" i="15"/>
  <c r="U51" i="15"/>
  <c r="T51" i="15"/>
  <c r="S51" i="15"/>
  <c r="R51" i="15"/>
  <c r="AV50" i="15" a="1"/>
  <c r="AV50" i="15"/>
  <c r="AU50" i="15" a="1"/>
  <c r="AU50" i="15"/>
  <c r="AT50" i="15" a="1"/>
  <c r="AT50" i="15" s="1"/>
  <c r="AS50" i="15" a="1"/>
  <c r="AS50" i="15"/>
  <c r="AR50" i="15" a="1"/>
  <c r="AR50" i="15"/>
  <c r="AQ50" i="15" a="1"/>
  <c r="AQ50" i="15"/>
  <c r="AP50" i="15" a="1"/>
  <c r="AP50" i="15" s="1"/>
  <c r="AO50" i="15" a="1"/>
  <c r="AO50" i="15"/>
  <c r="AM50" i="15" a="1"/>
  <c r="AM50" i="15"/>
  <c r="AL50" i="15" a="1"/>
  <c r="AL50" i="15"/>
  <c r="AK50" i="15" a="1"/>
  <c r="AK50" i="15" s="1"/>
  <c r="AJ50" i="15" a="1"/>
  <c r="AJ50" i="15"/>
  <c r="AI50" i="15" a="1"/>
  <c r="AI50" i="15"/>
  <c r="AH50" i="15"/>
  <c r="AF50" i="15"/>
  <c r="AE50" i="15"/>
  <c r="AD50" i="15"/>
  <c r="AC50" i="15"/>
  <c r="AB50" i="15"/>
  <c r="AA50" i="15"/>
  <c r="Z50" i="15"/>
  <c r="Y50" i="15"/>
  <c r="W50" i="15"/>
  <c r="V50" i="15"/>
  <c r="U50" i="15"/>
  <c r="T50" i="15"/>
  <c r="S50" i="15"/>
  <c r="R50" i="15"/>
  <c r="AV49" i="15" a="1"/>
  <c r="AV49" i="15" s="1"/>
  <c r="AU49" i="15" a="1"/>
  <c r="AU49" i="15" s="1"/>
  <c r="AT49" i="15" a="1"/>
  <c r="AT49" i="15" s="1"/>
  <c r="AS49" i="15" a="1"/>
  <c r="AS49" i="15" s="1"/>
  <c r="AR49" i="15" a="1"/>
  <c r="AR49" i="15" s="1"/>
  <c r="AQ49" i="15" a="1"/>
  <c r="AQ49" i="15" s="1"/>
  <c r="AP49" i="15" a="1"/>
  <c r="AP49" i="15" s="1"/>
  <c r="AO49" i="15" a="1"/>
  <c r="AO49" i="15" s="1"/>
  <c r="AM49" i="15" a="1"/>
  <c r="AM49" i="15" s="1"/>
  <c r="AL49" i="15" a="1"/>
  <c r="AL49" i="15" s="1"/>
  <c r="AK49" i="15" a="1"/>
  <c r="AK49" i="15" s="1"/>
  <c r="AJ49" i="15" a="1"/>
  <c r="AJ49" i="15" s="1"/>
  <c r="AI49" i="15" a="1"/>
  <c r="AI49" i="15" s="1"/>
  <c r="AH49" i="15"/>
  <c r="AF49" i="15"/>
  <c r="AE49" i="15"/>
  <c r="AD49" i="15"/>
  <c r="AC49" i="15"/>
  <c r="AB49" i="15"/>
  <c r="AA49" i="15"/>
  <c r="Z49" i="15"/>
  <c r="Y49" i="15"/>
  <c r="W49" i="15"/>
  <c r="V49" i="15"/>
  <c r="U49" i="15"/>
  <c r="T49" i="15"/>
  <c r="S49" i="15"/>
  <c r="R49" i="15"/>
  <c r="AV48" i="15" a="1"/>
  <c r="AV48" i="15"/>
  <c r="AU48" i="15" a="1"/>
  <c r="AU48" i="15" s="1"/>
  <c r="AT48" i="15" a="1"/>
  <c r="AT48" i="15"/>
  <c r="AS48" i="15" a="1"/>
  <c r="AS48" i="15"/>
  <c r="AR48" i="15" a="1"/>
  <c r="AR48" i="15"/>
  <c r="AQ48" i="15" a="1"/>
  <c r="AQ48" i="15" s="1"/>
  <c r="AP48" i="15" a="1"/>
  <c r="AP48" i="15"/>
  <c r="AO48" i="15" a="1"/>
  <c r="AO48" i="15"/>
  <c r="AM48" i="15" a="1"/>
  <c r="AM48" i="15"/>
  <c r="AL48" i="15" a="1"/>
  <c r="AL48" i="15" s="1"/>
  <c r="AK48" i="15" a="1"/>
  <c r="AK48" i="15"/>
  <c r="AJ48" i="15" a="1"/>
  <c r="AJ48" i="15"/>
  <c r="AI48" i="15" a="1"/>
  <c r="AI48" i="15"/>
  <c r="AH48" i="15"/>
  <c r="AF48" i="15"/>
  <c r="AE48" i="15"/>
  <c r="AD48" i="15"/>
  <c r="AC48" i="15"/>
  <c r="AB48" i="15"/>
  <c r="AA48" i="15"/>
  <c r="Z48" i="15"/>
  <c r="Y48" i="15"/>
  <c r="W48" i="15"/>
  <c r="V48" i="15"/>
  <c r="U48" i="15"/>
  <c r="T48" i="15"/>
  <c r="S48" i="15"/>
  <c r="R48" i="15"/>
  <c r="AV47" i="15" a="1"/>
  <c r="AV47" i="15" s="1"/>
  <c r="AU47" i="15" a="1"/>
  <c r="AU47" i="15" s="1"/>
  <c r="AT47" i="15" a="1"/>
  <c r="AT47" i="15" s="1"/>
  <c r="AS47" i="15" a="1"/>
  <c r="AS47" i="15" s="1"/>
  <c r="AR47" i="15" a="1"/>
  <c r="AR47" i="15" s="1"/>
  <c r="AQ47" i="15" a="1"/>
  <c r="AQ47" i="15" s="1"/>
  <c r="AP47" i="15" a="1"/>
  <c r="AP47" i="15" s="1"/>
  <c r="AO47" i="15" a="1"/>
  <c r="AO47" i="15" s="1"/>
  <c r="AM47" i="15" a="1"/>
  <c r="AM47" i="15" s="1"/>
  <c r="AL47" i="15" a="1"/>
  <c r="AL47" i="15" s="1"/>
  <c r="AK47" i="15" a="1"/>
  <c r="AK47" i="15" s="1"/>
  <c r="AJ47" i="15" a="1"/>
  <c r="AJ47" i="15" s="1"/>
  <c r="AI47" i="15" a="1"/>
  <c r="AI47" i="15" s="1"/>
  <c r="AH47" i="15"/>
  <c r="AF47" i="15"/>
  <c r="AE47" i="15"/>
  <c r="AD47" i="15"/>
  <c r="AC47" i="15"/>
  <c r="AB47" i="15"/>
  <c r="AA47" i="15"/>
  <c r="Z47" i="15"/>
  <c r="Y47" i="15"/>
  <c r="W47" i="15"/>
  <c r="V47" i="15"/>
  <c r="U47" i="15"/>
  <c r="T47" i="15"/>
  <c r="S47" i="15"/>
  <c r="R47" i="15"/>
  <c r="AV46" i="15" a="1"/>
  <c r="AV46" i="15" s="1"/>
  <c r="AU46" i="15" a="1"/>
  <c r="AU46" i="15"/>
  <c r="AT46" i="15" a="1"/>
  <c r="AT46" i="15"/>
  <c r="AS46" i="15" a="1"/>
  <c r="AS46" i="15"/>
  <c r="AR46" i="15" a="1"/>
  <c r="AR46" i="15" s="1"/>
  <c r="AQ46" i="15" a="1"/>
  <c r="AQ46" i="15"/>
  <c r="AP46" i="15" a="1"/>
  <c r="AP46" i="15"/>
  <c r="AO46" i="15" a="1"/>
  <c r="AO46" i="15"/>
  <c r="AM46" i="15" a="1"/>
  <c r="AM46" i="15" s="1"/>
  <c r="AL46" i="15" a="1"/>
  <c r="AL46" i="15"/>
  <c r="AK46" i="15" a="1"/>
  <c r="AK46" i="15"/>
  <c r="AJ46" i="15" a="1"/>
  <c r="AJ46" i="15"/>
  <c r="AI46" i="15" a="1"/>
  <c r="AI46" i="15" s="1"/>
  <c r="AH46" i="15"/>
  <c r="AF46" i="15"/>
  <c r="AE46" i="15"/>
  <c r="AD46" i="15"/>
  <c r="AC46" i="15"/>
  <c r="AB46" i="15"/>
  <c r="AA46" i="15"/>
  <c r="Z46" i="15"/>
  <c r="Y46" i="15"/>
  <c r="W46" i="15"/>
  <c r="V46" i="15"/>
  <c r="U46" i="15"/>
  <c r="T46" i="15"/>
  <c r="S46" i="15"/>
  <c r="R46" i="15"/>
  <c r="AV45" i="15" a="1"/>
  <c r="AV45" i="15" s="1"/>
  <c r="AU45" i="15" a="1"/>
  <c r="AU45" i="15" s="1"/>
  <c r="AT45" i="15" a="1"/>
  <c r="AT45" i="15" s="1"/>
  <c r="AS45" i="15" a="1"/>
  <c r="AS45" i="15" s="1"/>
  <c r="AR45" i="15" a="1"/>
  <c r="AR45" i="15" s="1"/>
  <c r="AQ45" i="15" a="1"/>
  <c r="AQ45" i="15" s="1"/>
  <c r="AP45" i="15" a="1"/>
  <c r="AP45" i="15" s="1"/>
  <c r="AO45" i="15" a="1"/>
  <c r="AO45" i="15" s="1"/>
  <c r="AM45" i="15" a="1"/>
  <c r="AM45" i="15" s="1"/>
  <c r="AL45" i="15" a="1"/>
  <c r="AL45" i="15" s="1"/>
  <c r="AK45" i="15" a="1"/>
  <c r="AK45" i="15" s="1"/>
  <c r="AJ45" i="15" a="1"/>
  <c r="AJ45" i="15" s="1"/>
  <c r="AI45" i="15" a="1"/>
  <c r="AI45" i="15" s="1"/>
  <c r="AH45" i="15"/>
  <c r="AF45" i="15"/>
  <c r="AE45" i="15"/>
  <c r="AD45" i="15"/>
  <c r="AC45" i="15"/>
  <c r="AB45" i="15"/>
  <c r="AA45" i="15"/>
  <c r="Z45" i="15"/>
  <c r="Y45" i="15"/>
  <c r="W45" i="15"/>
  <c r="V45" i="15"/>
  <c r="U45" i="15"/>
  <c r="T45" i="15"/>
  <c r="S45" i="15"/>
  <c r="R45" i="15"/>
  <c r="AV44" i="15" a="1"/>
  <c r="AV44" i="15"/>
  <c r="AU44" i="15" a="1"/>
  <c r="AU44" i="15"/>
  <c r="AT44" i="15" a="1"/>
  <c r="AT44" i="15"/>
  <c r="AS44" i="15" a="1"/>
  <c r="AS44" i="15" s="1"/>
  <c r="AR44" i="15" a="1"/>
  <c r="AR44" i="15"/>
  <c r="AQ44" i="15" a="1"/>
  <c r="AQ44" i="15"/>
  <c r="AP44" i="15" a="1"/>
  <c r="AP44" i="15"/>
  <c r="AO44" i="15" a="1"/>
  <c r="AO44" i="15" s="1"/>
  <c r="AM44" i="15" a="1"/>
  <c r="AM44" i="15"/>
  <c r="AL44" i="15" a="1"/>
  <c r="AL44" i="15"/>
  <c r="AK44" i="15" a="1"/>
  <c r="AK44" i="15"/>
  <c r="AJ44" i="15" a="1"/>
  <c r="AJ44" i="15" s="1"/>
  <c r="AI44" i="15" a="1"/>
  <c r="AI44" i="15"/>
  <c r="AH44" i="15"/>
  <c r="AF44" i="15"/>
  <c r="AE44" i="15"/>
  <c r="AD44" i="15"/>
  <c r="AC44" i="15"/>
  <c r="AB44" i="15"/>
  <c r="AA44" i="15"/>
  <c r="Z44" i="15"/>
  <c r="Y44" i="15"/>
  <c r="W44" i="15"/>
  <c r="V44" i="15"/>
  <c r="U44" i="15"/>
  <c r="T44" i="15"/>
  <c r="S44" i="15"/>
  <c r="R44" i="15"/>
  <c r="AV43" i="15" a="1"/>
  <c r="AV43" i="15" s="1"/>
  <c r="AU43" i="15" a="1"/>
  <c r="AU43" i="15" s="1"/>
  <c r="AT43" i="15" a="1"/>
  <c r="AT43" i="15" s="1"/>
  <c r="AS43" i="15" a="1"/>
  <c r="AS43" i="15" s="1"/>
  <c r="AR43" i="15" a="1"/>
  <c r="AR43" i="15" s="1"/>
  <c r="AQ43" i="15" a="1"/>
  <c r="AQ43" i="15" s="1"/>
  <c r="AP43" i="15" a="1"/>
  <c r="AP43" i="15" s="1"/>
  <c r="AO43" i="15" a="1"/>
  <c r="AO43" i="15" s="1"/>
  <c r="AM43" i="15" a="1"/>
  <c r="AM43" i="15" s="1"/>
  <c r="AL43" i="15" a="1"/>
  <c r="AL43" i="15" s="1"/>
  <c r="AK43" i="15" a="1"/>
  <c r="AK43" i="15" s="1"/>
  <c r="AJ43" i="15" a="1"/>
  <c r="AJ43" i="15" s="1"/>
  <c r="AI43" i="15" a="1"/>
  <c r="AI43" i="15" s="1"/>
  <c r="AH43" i="15"/>
  <c r="AF43" i="15"/>
  <c r="AE43" i="15"/>
  <c r="AD43" i="15"/>
  <c r="AC43" i="15"/>
  <c r="AB43" i="15"/>
  <c r="AA43" i="15"/>
  <c r="Z43" i="15"/>
  <c r="Y43" i="15"/>
  <c r="W43" i="15"/>
  <c r="V43" i="15"/>
  <c r="U43" i="15"/>
  <c r="T43" i="15"/>
  <c r="S43" i="15"/>
  <c r="R43" i="15"/>
  <c r="AV42" i="15" a="1"/>
  <c r="AV42" i="15"/>
  <c r="AU42" i="15" a="1"/>
  <c r="AU42" i="15"/>
  <c r="AT42" i="15" a="1"/>
  <c r="AT42" i="15" s="1"/>
  <c r="AS42" i="15" a="1"/>
  <c r="AS42" i="15"/>
  <c r="AR42" i="15" a="1"/>
  <c r="AR42" i="15"/>
  <c r="AQ42" i="15" a="1"/>
  <c r="AQ42" i="15"/>
  <c r="AP42" i="15" a="1"/>
  <c r="AP42" i="15" s="1"/>
  <c r="AO42" i="15" a="1"/>
  <c r="AO42" i="15"/>
  <c r="AM42" i="15" a="1"/>
  <c r="AM42" i="15"/>
  <c r="AL42" i="15" a="1"/>
  <c r="AL42" i="15"/>
  <c r="AK42" i="15" a="1"/>
  <c r="AK42" i="15" s="1"/>
  <c r="AJ42" i="15" a="1"/>
  <c r="AJ42" i="15"/>
  <c r="AI42" i="15" a="1"/>
  <c r="AI42" i="15" s="1"/>
  <c r="AH42" i="15"/>
  <c r="AF42" i="15"/>
  <c r="AE42" i="15"/>
  <c r="AD42" i="15"/>
  <c r="AC42" i="15"/>
  <c r="AB42" i="15"/>
  <c r="AA42" i="15"/>
  <c r="Z42" i="15"/>
  <c r="Y42" i="15"/>
  <c r="W42" i="15"/>
  <c r="V42" i="15"/>
  <c r="U42" i="15"/>
  <c r="T42" i="15"/>
  <c r="S42" i="15"/>
  <c r="R42" i="15"/>
  <c r="AV41" i="15" a="1"/>
  <c r="AV41" i="15" s="1"/>
  <c r="AU41" i="15" a="1"/>
  <c r="AU41" i="15" s="1"/>
  <c r="AT41" i="15" a="1"/>
  <c r="AT41" i="15" s="1"/>
  <c r="AS41" i="15" a="1"/>
  <c r="AS41" i="15" s="1"/>
  <c r="AR41" i="15" a="1"/>
  <c r="AR41" i="15" s="1"/>
  <c r="AQ41" i="15" a="1"/>
  <c r="AQ41" i="15" s="1"/>
  <c r="AP41" i="15" a="1"/>
  <c r="AP41" i="15" s="1"/>
  <c r="AO41" i="15" a="1"/>
  <c r="AO41" i="15" s="1"/>
  <c r="AM41" i="15" a="1"/>
  <c r="AM41" i="15" s="1"/>
  <c r="AL41" i="15" a="1"/>
  <c r="AL41" i="15" s="1"/>
  <c r="AK41" i="15" a="1"/>
  <c r="AK41" i="15" s="1"/>
  <c r="AJ41" i="15" a="1"/>
  <c r="AJ41" i="15" s="1"/>
  <c r="AI41" i="15" a="1"/>
  <c r="AI41" i="15" s="1"/>
  <c r="AH41" i="15"/>
  <c r="AF41" i="15"/>
  <c r="AE41" i="15"/>
  <c r="AD41" i="15"/>
  <c r="AC41" i="15"/>
  <c r="AB41" i="15"/>
  <c r="AA41" i="15"/>
  <c r="Z41" i="15"/>
  <c r="Y41" i="15"/>
  <c r="W41" i="15"/>
  <c r="V41" i="15"/>
  <c r="U41" i="15"/>
  <c r="T41" i="15"/>
  <c r="S41" i="15"/>
  <c r="R41" i="15"/>
  <c r="AV40" i="15" a="1"/>
  <c r="AV40" i="15"/>
  <c r="AU40" i="15" a="1"/>
  <c r="AU40" i="15" s="1"/>
  <c r="AT40" i="15" a="1"/>
  <c r="AT40" i="15"/>
  <c r="AS40" i="15" a="1"/>
  <c r="AS40" i="15"/>
  <c r="AR40" i="15" a="1"/>
  <c r="AR40" i="15"/>
  <c r="AQ40" i="15" a="1"/>
  <c r="AQ40" i="15" s="1"/>
  <c r="AP40" i="15" a="1"/>
  <c r="AP40" i="15"/>
  <c r="AO40" i="15" a="1"/>
  <c r="AO40" i="15"/>
  <c r="AM40" i="15" a="1"/>
  <c r="AM40" i="15"/>
  <c r="AL40" i="15" a="1"/>
  <c r="AL40" i="15" s="1"/>
  <c r="AK40" i="15" a="1"/>
  <c r="AK40" i="15"/>
  <c r="AJ40" i="15" a="1"/>
  <c r="AJ40" i="15" s="1"/>
  <c r="AI40" i="15" a="1"/>
  <c r="AI40" i="15" s="1"/>
  <c r="AH40" i="15"/>
  <c r="AF40" i="15"/>
  <c r="AE40" i="15"/>
  <c r="AD40" i="15"/>
  <c r="AC40" i="15"/>
  <c r="AB40" i="15"/>
  <c r="AA40" i="15"/>
  <c r="Z40" i="15"/>
  <c r="Y40" i="15"/>
  <c r="W40" i="15"/>
  <c r="V40" i="15"/>
  <c r="U40" i="15"/>
  <c r="T40" i="15"/>
  <c r="S40" i="15"/>
  <c r="R40" i="15"/>
  <c r="AV39" i="15" a="1"/>
  <c r="AV39" i="15" s="1"/>
  <c r="AU39" i="15" a="1"/>
  <c r="AU39" i="15" s="1"/>
  <c r="AT39" i="15" a="1"/>
  <c r="AT39" i="15" s="1"/>
  <c r="AS39" i="15" a="1"/>
  <c r="AS39" i="15" s="1"/>
  <c r="AR39" i="15" a="1"/>
  <c r="AR39" i="15" s="1"/>
  <c r="AQ39" i="15" a="1"/>
  <c r="AQ39" i="15" s="1"/>
  <c r="AP39" i="15" a="1"/>
  <c r="AP39" i="15" s="1"/>
  <c r="AO39" i="15" a="1"/>
  <c r="AO39" i="15" s="1"/>
  <c r="AM39" i="15" a="1"/>
  <c r="AM39" i="15" s="1"/>
  <c r="AL39" i="15" a="1"/>
  <c r="AL39" i="15" s="1"/>
  <c r="AK39" i="15" a="1"/>
  <c r="AK39" i="15" s="1"/>
  <c r="AJ39" i="15" a="1"/>
  <c r="AJ39" i="15" s="1"/>
  <c r="AI39" i="15" a="1"/>
  <c r="AI39" i="15" s="1"/>
  <c r="AH39" i="15"/>
  <c r="AF39" i="15"/>
  <c r="AE39" i="15"/>
  <c r="AD39" i="15"/>
  <c r="AC39" i="15"/>
  <c r="AB39" i="15"/>
  <c r="AA39" i="15"/>
  <c r="Z39" i="15"/>
  <c r="Y39" i="15"/>
  <c r="W39" i="15"/>
  <c r="V39" i="15"/>
  <c r="U39" i="15"/>
  <c r="T39" i="15"/>
  <c r="S39" i="15"/>
  <c r="R39" i="15"/>
  <c r="AV38" i="15" a="1"/>
  <c r="AV38" i="15" s="1"/>
  <c r="AU38" i="15" a="1"/>
  <c r="AU38" i="15"/>
  <c r="AT38" i="15" a="1"/>
  <c r="AT38" i="15"/>
  <c r="AS38" i="15" a="1"/>
  <c r="AS38" i="15"/>
  <c r="AR38" i="15" a="1"/>
  <c r="AR38" i="15" s="1"/>
  <c r="AQ38" i="15" a="1"/>
  <c r="AQ38" i="15"/>
  <c r="AP38" i="15" a="1"/>
  <c r="AP38" i="15"/>
  <c r="AO38" i="15" a="1"/>
  <c r="AO38" i="15"/>
  <c r="AM38" i="15" a="1"/>
  <c r="AM38" i="15" s="1"/>
  <c r="AL38" i="15" a="1"/>
  <c r="AL38" i="15"/>
  <c r="AK38" i="15" a="1"/>
  <c r="AK38" i="15" s="1"/>
  <c r="AJ38" i="15" a="1"/>
  <c r="AJ38" i="15" s="1"/>
  <c r="AI38" i="15" a="1"/>
  <c r="AI38" i="15" s="1"/>
  <c r="AH38" i="15"/>
  <c r="AF38" i="15"/>
  <c r="AE38" i="15"/>
  <c r="AD38" i="15"/>
  <c r="AC38" i="15"/>
  <c r="AB38" i="15"/>
  <c r="AA38" i="15"/>
  <c r="Z38" i="15"/>
  <c r="Y38" i="15"/>
  <c r="W38" i="15"/>
  <c r="V38" i="15"/>
  <c r="U38" i="15"/>
  <c r="T38" i="15"/>
  <c r="S38" i="15"/>
  <c r="R38" i="15"/>
  <c r="AV37" i="15" a="1"/>
  <c r="AV37" i="15" s="1"/>
  <c r="AU37" i="15" a="1"/>
  <c r="AU37" i="15" s="1"/>
  <c r="AT37" i="15" a="1"/>
  <c r="AT37" i="15" s="1"/>
  <c r="AS37" i="15" a="1"/>
  <c r="AS37" i="15"/>
  <c r="AR37" i="15" a="1"/>
  <c r="AR37" i="15" s="1"/>
  <c r="AQ37" i="15" a="1"/>
  <c r="AQ37" i="15" s="1"/>
  <c r="AP37" i="15" a="1"/>
  <c r="AP37" i="15" s="1"/>
  <c r="AO37" i="15" a="1"/>
  <c r="AO37" i="15" s="1"/>
  <c r="AM37" i="15" a="1"/>
  <c r="AM37" i="15" s="1"/>
  <c r="AL37" i="15" a="1"/>
  <c r="AL37" i="15" s="1"/>
  <c r="AK37" i="15" a="1"/>
  <c r="AK37" i="15" s="1"/>
  <c r="AJ37" i="15" a="1"/>
  <c r="AJ37" i="15" s="1"/>
  <c r="AI37" i="15" a="1"/>
  <c r="AI37" i="15" s="1"/>
  <c r="AH37" i="15"/>
  <c r="AF37" i="15"/>
  <c r="AE37" i="15"/>
  <c r="AD37" i="15"/>
  <c r="AC37" i="15"/>
  <c r="AB37" i="15"/>
  <c r="AA37" i="15"/>
  <c r="Z37" i="15"/>
  <c r="Y37" i="15"/>
  <c r="W37" i="15"/>
  <c r="V37" i="15"/>
  <c r="U37" i="15"/>
  <c r="T37" i="15"/>
  <c r="S37" i="15"/>
  <c r="R37" i="15"/>
  <c r="AV36" i="15" a="1"/>
  <c r="AV36" i="15"/>
  <c r="AU36" i="15" a="1"/>
  <c r="AU36" i="15"/>
  <c r="AT36" i="15" a="1"/>
  <c r="AT36" i="15"/>
  <c r="AS36" i="15" a="1"/>
  <c r="AS36" i="15" s="1"/>
  <c r="AR36" i="15" a="1"/>
  <c r="AR36" i="15"/>
  <c r="AQ36" i="15" a="1"/>
  <c r="AQ36" i="15" s="1"/>
  <c r="AP36" i="15" a="1"/>
  <c r="AP36" i="15" s="1"/>
  <c r="AO36" i="15" a="1"/>
  <c r="AO36" i="15" s="1"/>
  <c r="AM36" i="15" a="1"/>
  <c r="AM36" i="15"/>
  <c r="AL36" i="15" a="1"/>
  <c r="AL36" i="15" s="1"/>
  <c r="AK36" i="15" a="1"/>
  <c r="AK36" i="15" s="1"/>
  <c r="AJ36" i="15" a="1"/>
  <c r="AJ36" i="15" s="1"/>
  <c r="AI36" i="15" a="1"/>
  <c r="AI36" i="15"/>
  <c r="AH36" i="15"/>
  <c r="AF36" i="15"/>
  <c r="AE36" i="15"/>
  <c r="AD36" i="15"/>
  <c r="AC36" i="15"/>
  <c r="AB36" i="15"/>
  <c r="AA36" i="15"/>
  <c r="Z36" i="15"/>
  <c r="Y36" i="15"/>
  <c r="W36" i="15"/>
  <c r="V36" i="15"/>
  <c r="U36" i="15"/>
  <c r="T36" i="15"/>
  <c r="S36" i="15"/>
  <c r="R36" i="15"/>
  <c r="AV35" i="15" a="1"/>
  <c r="AV35" i="15" s="1"/>
  <c r="AU35" i="15" a="1"/>
  <c r="AU35" i="15"/>
  <c r="AT35" i="15" a="1"/>
  <c r="AT35" i="15"/>
  <c r="AS35" i="15" a="1"/>
  <c r="AS35" i="15" s="1"/>
  <c r="AR35" i="15" a="1"/>
  <c r="AR35" i="15" s="1"/>
  <c r="AQ35" i="15" a="1"/>
  <c r="AQ35" i="15" s="1"/>
  <c r="AP35" i="15" a="1"/>
  <c r="AP35" i="15" s="1"/>
  <c r="AO35" i="15" a="1"/>
  <c r="AO35" i="15" s="1"/>
  <c r="AM35" i="15" a="1"/>
  <c r="AM35" i="15" s="1"/>
  <c r="AL35" i="15" a="1"/>
  <c r="AL35" i="15" s="1"/>
  <c r="AK35" i="15" a="1"/>
  <c r="AK35" i="15" s="1"/>
  <c r="AJ35" i="15" a="1"/>
  <c r="AJ35" i="15" s="1"/>
  <c r="AI35" i="15" a="1"/>
  <c r="AI35" i="15" s="1"/>
  <c r="AH35" i="15"/>
  <c r="AF35" i="15"/>
  <c r="AE35" i="15"/>
  <c r="AD35" i="15"/>
  <c r="AC35" i="15"/>
  <c r="AB35" i="15"/>
  <c r="AA35" i="15"/>
  <c r="Z35" i="15"/>
  <c r="Y35" i="15"/>
  <c r="W35" i="15"/>
  <c r="V35" i="15"/>
  <c r="U35" i="15"/>
  <c r="T35" i="15"/>
  <c r="S35" i="15"/>
  <c r="R35" i="15"/>
  <c r="AV34" i="15" a="1"/>
  <c r="AV34" i="15"/>
  <c r="AU34" i="15" a="1"/>
  <c r="AU34" i="15"/>
  <c r="AT34" i="15" a="1"/>
  <c r="AT34" i="15" s="1"/>
  <c r="AS34" i="15" a="1"/>
  <c r="AS34" i="15"/>
  <c r="AR34" i="15" a="1"/>
  <c r="AR34" i="15" s="1"/>
  <c r="AQ34" i="15" a="1"/>
  <c r="AQ34" i="15" s="1"/>
  <c r="AP34" i="15" a="1"/>
  <c r="AP34" i="15" s="1"/>
  <c r="AO34" i="15" a="1"/>
  <c r="AO34" i="15"/>
  <c r="AM34" i="15" a="1"/>
  <c r="AM34" i="15" s="1"/>
  <c r="AL34" i="15" a="1"/>
  <c r="AL34" i="15" s="1"/>
  <c r="AK34" i="15" a="1"/>
  <c r="AK34" i="15" s="1"/>
  <c r="AJ34" i="15" a="1"/>
  <c r="AJ34" i="15"/>
  <c r="AI34" i="15" a="1"/>
  <c r="AI34" i="15" s="1"/>
  <c r="AH34" i="15"/>
  <c r="AF34" i="15"/>
  <c r="AE34" i="15"/>
  <c r="AD34" i="15"/>
  <c r="AC34" i="15"/>
  <c r="AB34" i="15"/>
  <c r="AA34" i="15"/>
  <c r="Z34" i="15"/>
  <c r="Y34" i="15"/>
  <c r="W34" i="15"/>
  <c r="V34" i="15"/>
  <c r="U34" i="15"/>
  <c r="T34" i="15"/>
  <c r="S34" i="15"/>
  <c r="R34" i="15"/>
  <c r="AV33" i="15" a="1"/>
  <c r="AV33" i="15"/>
  <c r="AU33" i="15" a="1"/>
  <c r="AU33" i="15"/>
  <c r="AT33" i="15" a="1"/>
  <c r="AT33" i="15" s="1"/>
  <c r="AS33" i="15" a="1"/>
  <c r="AS33" i="15" s="1"/>
  <c r="AR33" i="15" a="1"/>
  <c r="AR33" i="15" s="1"/>
  <c r="AQ33" i="15" a="1"/>
  <c r="AQ33" i="15" s="1"/>
  <c r="AP33" i="15" a="1"/>
  <c r="AP33" i="15" s="1"/>
  <c r="AO33" i="15" a="1"/>
  <c r="AO33" i="15" s="1"/>
  <c r="AM33" i="15" a="1"/>
  <c r="AM33" i="15"/>
  <c r="AL33" i="15" a="1"/>
  <c r="AL33" i="15"/>
  <c r="AK33" i="15" a="1"/>
  <c r="AK33" i="15" s="1"/>
  <c r="AJ33" i="15" a="1"/>
  <c r="AJ33" i="15"/>
  <c r="AI33" i="15" a="1"/>
  <c r="AI33" i="15" s="1"/>
  <c r="AH33" i="15"/>
  <c r="AF33" i="15"/>
  <c r="AE33" i="15"/>
  <c r="AD33" i="15"/>
  <c r="AC33" i="15"/>
  <c r="AB33" i="15"/>
  <c r="AA33" i="15"/>
  <c r="Z33" i="15"/>
  <c r="Y33" i="15"/>
  <c r="W33" i="15"/>
  <c r="V33" i="15"/>
  <c r="U33" i="15"/>
  <c r="T33" i="15"/>
  <c r="S33" i="15"/>
  <c r="R33" i="15"/>
  <c r="AV32" i="15" a="1"/>
  <c r="AV32" i="15"/>
  <c r="AU32" i="15" a="1"/>
  <c r="AU32" i="15" s="1"/>
  <c r="AT32" i="15" a="1"/>
  <c r="AT32" i="15"/>
  <c r="AS32" i="15" a="1"/>
  <c r="AS32" i="15"/>
  <c r="AR32" i="15" a="1"/>
  <c r="AR32" i="15" s="1"/>
  <c r="AQ32" i="15" a="1"/>
  <c r="AQ32" i="15" s="1"/>
  <c r="AP32" i="15" a="1"/>
  <c r="AP32" i="15"/>
  <c r="AO32" i="15" a="1"/>
  <c r="AO32" i="15"/>
  <c r="AM32" i="15" a="1"/>
  <c r="AM32" i="15" s="1"/>
  <c r="AL32" i="15" a="1"/>
  <c r="AL32" i="15" s="1"/>
  <c r="AK32" i="15" a="1"/>
  <c r="AK32" i="15"/>
  <c r="AJ32" i="15" a="1"/>
  <c r="AJ32" i="15"/>
  <c r="AI32" i="15" a="1"/>
  <c r="AI32" i="15" s="1"/>
  <c r="AH32" i="15"/>
  <c r="AF32" i="15"/>
  <c r="AE32" i="15"/>
  <c r="AD32" i="15"/>
  <c r="AC32" i="15"/>
  <c r="AB32" i="15"/>
  <c r="AA32" i="15"/>
  <c r="Z32" i="15"/>
  <c r="Y32" i="15"/>
  <c r="W32" i="15"/>
  <c r="V32" i="15"/>
  <c r="U32" i="15"/>
  <c r="T32" i="15"/>
  <c r="S32" i="15"/>
  <c r="R32" i="15"/>
  <c r="AV31" i="15" a="1"/>
  <c r="AV31" i="15"/>
  <c r="AU31" i="15" a="1"/>
  <c r="AU31" i="15" s="1"/>
  <c r="AT31" i="15" a="1"/>
  <c r="AT31" i="15"/>
  <c r="AS31" i="15" a="1"/>
  <c r="AS31" i="15" s="1"/>
  <c r="AR31" i="15" a="1"/>
  <c r="AR31" i="15"/>
  <c r="AQ31" i="15" a="1"/>
  <c r="AQ31" i="15" s="1"/>
  <c r="AP31" i="15" a="1"/>
  <c r="AP31" i="15"/>
  <c r="AO31" i="15" a="1"/>
  <c r="AO31" i="15" s="1"/>
  <c r="AM31" i="15" a="1"/>
  <c r="AM31" i="15" s="1"/>
  <c r="AL31" i="15" a="1"/>
  <c r="AL31" i="15" s="1"/>
  <c r="AK31" i="15" a="1"/>
  <c r="AK31" i="15"/>
  <c r="AJ31" i="15" a="1"/>
  <c r="AJ31" i="15" s="1"/>
  <c r="AI31" i="15" a="1"/>
  <c r="AI31" i="15" s="1"/>
  <c r="AH31" i="15"/>
  <c r="AF31" i="15"/>
  <c r="AE31" i="15"/>
  <c r="AD31" i="15"/>
  <c r="AC31" i="15"/>
  <c r="AB31" i="15"/>
  <c r="AA31" i="15"/>
  <c r="Z31" i="15"/>
  <c r="Y31" i="15"/>
  <c r="W31" i="15"/>
  <c r="V31" i="15"/>
  <c r="U31" i="15"/>
  <c r="T31" i="15"/>
  <c r="S31" i="15"/>
  <c r="R31" i="15"/>
  <c r="AV30" i="15" a="1"/>
  <c r="AV30" i="15"/>
  <c r="AU30" i="15" a="1"/>
  <c r="AU30" i="15"/>
  <c r="AT30" i="15" a="1"/>
  <c r="AT30" i="15"/>
  <c r="AS30" i="15" a="1"/>
  <c r="AS30" i="15" s="1"/>
  <c r="AR30" i="15" a="1"/>
  <c r="AR30" i="15" s="1"/>
  <c r="AQ30" i="15" a="1"/>
  <c r="AQ30" i="15"/>
  <c r="AP30" i="15" a="1"/>
  <c r="AP30" i="15"/>
  <c r="AO30" i="15" a="1"/>
  <c r="AO30" i="15" s="1"/>
  <c r="AM30" i="15" a="1"/>
  <c r="AM30" i="15" s="1"/>
  <c r="AL30" i="15" a="1"/>
  <c r="AL30" i="15" s="1"/>
  <c r="AK30" i="15" a="1"/>
  <c r="AK30" i="15"/>
  <c r="AJ30" i="15" a="1"/>
  <c r="AJ30" i="15" s="1"/>
  <c r="AI30" i="15" a="1"/>
  <c r="AI30" i="15" s="1"/>
  <c r="AH30" i="15"/>
  <c r="AF30" i="15"/>
  <c r="AE30" i="15"/>
  <c r="AD30" i="15"/>
  <c r="AC30" i="15"/>
  <c r="AB30" i="15"/>
  <c r="AA30" i="15"/>
  <c r="Z30" i="15"/>
  <c r="Y30" i="15"/>
  <c r="W30" i="15"/>
  <c r="V30" i="15"/>
  <c r="U30" i="15"/>
  <c r="T30" i="15"/>
  <c r="S30" i="15"/>
  <c r="R30" i="15"/>
  <c r="AV29" i="15" a="1"/>
  <c r="AV29" i="15" s="1"/>
  <c r="AU29" i="15" a="1"/>
  <c r="AU29" i="15"/>
  <c r="AT29" i="15" a="1"/>
  <c r="AT29" i="15" s="1"/>
  <c r="AS29" i="15" a="1"/>
  <c r="AS29" i="15"/>
  <c r="AR29" i="15" a="1"/>
  <c r="AR29" i="15" s="1"/>
  <c r="AQ29" i="15" a="1"/>
  <c r="AQ29" i="15"/>
  <c r="AP29" i="15" a="1"/>
  <c r="AP29" i="15" s="1"/>
  <c r="AO29" i="15" a="1"/>
  <c r="AO29" i="15"/>
  <c r="AM29" i="15" a="1"/>
  <c r="AM29" i="15" s="1"/>
  <c r="AL29" i="15" a="1"/>
  <c r="AL29" i="15"/>
  <c r="AK29" i="15" a="1"/>
  <c r="AK29" i="15" s="1"/>
  <c r="AJ29" i="15" a="1"/>
  <c r="AJ29" i="15" s="1"/>
  <c r="AI29" i="15" a="1"/>
  <c r="AI29" i="15" s="1"/>
  <c r="AH29" i="15"/>
  <c r="AF29" i="15"/>
  <c r="AE29" i="15"/>
  <c r="AD29" i="15"/>
  <c r="AC29" i="15"/>
  <c r="AB29" i="15"/>
  <c r="AA29" i="15"/>
  <c r="Z29" i="15"/>
  <c r="Y29" i="15"/>
  <c r="W29" i="15"/>
  <c r="V29" i="15"/>
  <c r="U29" i="15"/>
  <c r="T29" i="15"/>
  <c r="S29" i="15"/>
  <c r="R29" i="15"/>
  <c r="AV28" i="15" a="1"/>
  <c r="AV28" i="15"/>
  <c r="AU28" i="15" a="1"/>
  <c r="AU28" i="15"/>
  <c r="AT28" i="15" a="1"/>
  <c r="AT28" i="15" s="1"/>
  <c r="AS28" i="15" a="1"/>
  <c r="AS28" i="15" s="1"/>
  <c r="AR28" i="15" a="1"/>
  <c r="AR28" i="15"/>
  <c r="AQ28" i="15" a="1"/>
  <c r="AQ28" i="15"/>
  <c r="AP28" i="15" a="1"/>
  <c r="AP28" i="15" s="1"/>
  <c r="AO28" i="15" a="1"/>
  <c r="AO28" i="15" s="1"/>
  <c r="AM28" i="15" a="1"/>
  <c r="AM28" i="15" s="1"/>
  <c r="AL28" i="15" a="1"/>
  <c r="AL28" i="15"/>
  <c r="AK28" i="15" a="1"/>
  <c r="AK28" i="15" s="1"/>
  <c r="AJ28" i="15" a="1"/>
  <c r="AJ28" i="15" s="1"/>
  <c r="AI28" i="15" a="1"/>
  <c r="AI28" i="15" s="1"/>
  <c r="AH28" i="15"/>
  <c r="AF28" i="15"/>
  <c r="AE28" i="15"/>
  <c r="AD28" i="15"/>
  <c r="AC28" i="15"/>
  <c r="AB28" i="15"/>
  <c r="AA28" i="15"/>
  <c r="Z28" i="15"/>
  <c r="Y28" i="15"/>
  <c r="W28" i="15"/>
  <c r="V28" i="15"/>
  <c r="U28" i="15"/>
  <c r="T28" i="15"/>
  <c r="S28" i="15"/>
  <c r="R28" i="15"/>
  <c r="AV27" i="15" a="1"/>
  <c r="AV27" i="15"/>
  <c r="AU27" i="15" a="1"/>
  <c r="AU27" i="15" s="1"/>
  <c r="AT27" i="15" a="1"/>
  <c r="AT27" i="15"/>
  <c r="AS27" i="15" a="1"/>
  <c r="AS27" i="15" s="1"/>
  <c r="AR27" i="15" a="1"/>
  <c r="AR27" i="15"/>
  <c r="AQ27" i="15" a="1"/>
  <c r="AQ27" i="15" s="1"/>
  <c r="AP27" i="15" a="1"/>
  <c r="AP27" i="15"/>
  <c r="AO27" i="15" a="1"/>
  <c r="AO27" i="15" s="1"/>
  <c r="AM27" i="15" a="1"/>
  <c r="AM27" i="15"/>
  <c r="AL27" i="15" a="1"/>
  <c r="AL27" i="15" s="1"/>
  <c r="AK27" i="15" a="1"/>
  <c r="AK27" i="15" s="1"/>
  <c r="AJ27" i="15" a="1"/>
  <c r="AJ27" i="15" s="1"/>
  <c r="AI27" i="15" a="1"/>
  <c r="AI27" i="15"/>
  <c r="AH27" i="15"/>
  <c r="AF27" i="15"/>
  <c r="AE27" i="15"/>
  <c r="AD27" i="15"/>
  <c r="AC27" i="15"/>
  <c r="AB27" i="15"/>
  <c r="AA27" i="15"/>
  <c r="Z27" i="15"/>
  <c r="Y27" i="15"/>
  <c r="W27" i="15"/>
  <c r="V27" i="15"/>
  <c r="U27" i="15"/>
  <c r="T27" i="15"/>
  <c r="S27" i="15"/>
  <c r="R27" i="15"/>
  <c r="AV26" i="15" a="1"/>
  <c r="AV26" i="15"/>
  <c r="AU26" i="15" a="1"/>
  <c r="AU26" i="15" s="1"/>
  <c r="AT26" i="15" a="1"/>
  <c r="AT26" i="15" s="1"/>
  <c r="AS26" i="15" a="1"/>
  <c r="AS26" i="15"/>
  <c r="AR26" i="15" a="1"/>
  <c r="AR26" i="15"/>
  <c r="AQ26" i="15" a="1"/>
  <c r="AQ26" i="15" s="1"/>
  <c r="AP26" i="15" a="1"/>
  <c r="AP26" i="15" s="1"/>
  <c r="AO26" i="15" a="1"/>
  <c r="AO26" i="15"/>
  <c r="AM26" i="15" a="1"/>
  <c r="AM26" i="15"/>
  <c r="AL26" i="15" a="1"/>
  <c r="AL26" i="15" s="1"/>
  <c r="AK26" i="15" a="1"/>
  <c r="AK26" i="15" s="1"/>
  <c r="AJ26" i="15" a="1"/>
  <c r="AJ26" i="15" s="1"/>
  <c r="AI26" i="15" a="1"/>
  <c r="AI26" i="15"/>
  <c r="AH26" i="15"/>
  <c r="AF26" i="15"/>
  <c r="AE26" i="15"/>
  <c r="AD26" i="15"/>
  <c r="AC26" i="15"/>
  <c r="AB26" i="15"/>
  <c r="AA26" i="15"/>
  <c r="Z26" i="15"/>
  <c r="Y26" i="15"/>
  <c r="W26" i="15"/>
  <c r="V26" i="15"/>
  <c r="U26" i="15"/>
  <c r="T26" i="15"/>
  <c r="S26" i="15"/>
  <c r="R26" i="15"/>
  <c r="AV25" i="15" a="1"/>
  <c r="AV25" i="15" s="1"/>
  <c r="AU25" i="15" a="1"/>
  <c r="AU25" i="15"/>
  <c r="AT25" i="15" a="1"/>
  <c r="AT25" i="15" s="1"/>
  <c r="AS25" i="15" a="1"/>
  <c r="AS25" i="15"/>
  <c r="AR25" i="15" a="1"/>
  <c r="AR25" i="15" s="1"/>
  <c r="AQ25" i="15" a="1"/>
  <c r="AQ25" i="15"/>
  <c r="AP25" i="15" a="1"/>
  <c r="AP25" i="15" s="1"/>
  <c r="AO25" i="15" a="1"/>
  <c r="AO25" i="15"/>
  <c r="AM25" i="15" a="1"/>
  <c r="AM25" i="15" s="1"/>
  <c r="AL25" i="15" a="1"/>
  <c r="AL25" i="15"/>
  <c r="AK25" i="15" a="1"/>
  <c r="AK25" i="15" s="1"/>
  <c r="AJ25" i="15" a="1"/>
  <c r="AJ25" i="15"/>
  <c r="AI25" i="15" a="1"/>
  <c r="AI25" i="15" s="1"/>
  <c r="AH25" i="15"/>
  <c r="AF25" i="15"/>
  <c r="AE25" i="15"/>
  <c r="AD25" i="15"/>
  <c r="AC25" i="15"/>
  <c r="AB25" i="15"/>
  <c r="AA25" i="15"/>
  <c r="Z25" i="15"/>
  <c r="Y25" i="15"/>
  <c r="W25" i="15"/>
  <c r="V25" i="15"/>
  <c r="U25" i="15"/>
  <c r="T25" i="15"/>
  <c r="S25" i="15"/>
  <c r="R25" i="15"/>
  <c r="AV24" i="15" a="1"/>
  <c r="AV24" i="15" s="1"/>
  <c r="AU24" i="15" a="1"/>
  <c r="AU24" i="15" s="1"/>
  <c r="AT24" i="15" a="1"/>
  <c r="AT24" i="15"/>
  <c r="AS24" i="15" a="1"/>
  <c r="AS24" i="15"/>
  <c r="AR24" i="15" a="1"/>
  <c r="AR24" i="15" s="1"/>
  <c r="AQ24" i="15" a="1"/>
  <c r="AQ24" i="15" s="1"/>
  <c r="AP24" i="15" a="1"/>
  <c r="AP24" i="15"/>
  <c r="AO24" i="15" a="1"/>
  <c r="AO24" i="15"/>
  <c r="AM24" i="15" a="1"/>
  <c r="AM24" i="15" s="1"/>
  <c r="AL24" i="15" a="1"/>
  <c r="AL24" i="15" s="1"/>
  <c r="AK24" i="15" a="1"/>
  <c r="AK24" i="15" s="1"/>
  <c r="AJ24" i="15" a="1"/>
  <c r="AJ24" i="15"/>
  <c r="AI24" i="15" a="1"/>
  <c r="AI24" i="15" s="1"/>
  <c r="AH24" i="15"/>
  <c r="AF24" i="15"/>
  <c r="AE24" i="15"/>
  <c r="AD24" i="15"/>
  <c r="AC24" i="15"/>
  <c r="AB24" i="15"/>
  <c r="AA24" i="15"/>
  <c r="Z24" i="15"/>
  <c r="Y24" i="15"/>
  <c r="W24" i="15"/>
  <c r="V24" i="15"/>
  <c r="U24" i="15"/>
  <c r="T24" i="15"/>
  <c r="S24" i="15"/>
  <c r="R24" i="15"/>
  <c r="AV23" i="15" a="1"/>
  <c r="AV23" i="15"/>
  <c r="AU23" i="15" a="1"/>
  <c r="AU23" i="15" s="1"/>
  <c r="AT23" i="15" a="1"/>
  <c r="AT23" i="15"/>
  <c r="AS23" i="15" a="1"/>
  <c r="AS23" i="15" s="1"/>
  <c r="AR23" i="15" a="1"/>
  <c r="AR23" i="15"/>
  <c r="AQ23" i="15" a="1"/>
  <c r="AQ23" i="15" s="1"/>
  <c r="AP23" i="15" a="1"/>
  <c r="AP23" i="15"/>
  <c r="AO23" i="15" a="1"/>
  <c r="AO23" i="15" s="1"/>
  <c r="AM23" i="15" a="1"/>
  <c r="AM23" i="15"/>
  <c r="AL23" i="15" a="1"/>
  <c r="AL23" i="15" s="1"/>
  <c r="AK23" i="15" a="1"/>
  <c r="AK23" i="15"/>
  <c r="AJ23" i="15" a="1"/>
  <c r="AJ23" i="15" s="1"/>
  <c r="AI23" i="15" a="1"/>
  <c r="AI23" i="15" s="1"/>
  <c r="AH23" i="15"/>
  <c r="AF23" i="15"/>
  <c r="AE23" i="15"/>
  <c r="AD23" i="15"/>
  <c r="AC23" i="15"/>
  <c r="AB23" i="15"/>
  <c r="AA23" i="15"/>
  <c r="Z23" i="15"/>
  <c r="Y23" i="15"/>
  <c r="W23" i="15"/>
  <c r="V23" i="15"/>
  <c r="U23" i="15"/>
  <c r="T23" i="15"/>
  <c r="S23" i="15"/>
  <c r="R23" i="15"/>
  <c r="AV22" i="15" a="1"/>
  <c r="AV22" i="15" s="1"/>
  <c r="AU22" i="15" a="1"/>
  <c r="AU22" i="15"/>
  <c r="AT22" i="15" a="1"/>
  <c r="AT22" i="15"/>
  <c r="AS22" i="15" a="1"/>
  <c r="AS22" i="15" s="1"/>
  <c r="AR22" i="15" a="1"/>
  <c r="AR22" i="15" s="1"/>
  <c r="AQ22" i="15" a="1"/>
  <c r="AQ22" i="15"/>
  <c r="AP22" i="15" a="1"/>
  <c r="AP22" i="15"/>
  <c r="AO22" i="15" a="1"/>
  <c r="AO22" i="15" s="1"/>
  <c r="AM22" i="15" a="1"/>
  <c r="AM22" i="15" s="1"/>
  <c r="AL22" i="15" a="1"/>
  <c r="AL22" i="15"/>
  <c r="AK22" i="15" a="1"/>
  <c r="AK22" i="15"/>
  <c r="AJ22" i="15" a="1"/>
  <c r="AJ22" i="15" s="1"/>
  <c r="AI22" i="15" a="1"/>
  <c r="AI22" i="15" s="1"/>
  <c r="AH22" i="15"/>
  <c r="AF22" i="15"/>
  <c r="AE22" i="15"/>
  <c r="AD22" i="15"/>
  <c r="AC22" i="15"/>
  <c r="AB22" i="15"/>
  <c r="AA22" i="15"/>
  <c r="Z22" i="15"/>
  <c r="Y22" i="15"/>
  <c r="W22" i="15"/>
  <c r="V22" i="15"/>
  <c r="U22" i="15"/>
  <c r="T22" i="15"/>
  <c r="S22" i="15"/>
  <c r="R22" i="15"/>
  <c r="AV21" i="15" a="1"/>
  <c r="AV21" i="15" s="1"/>
  <c r="AU21" i="15" a="1"/>
  <c r="AU21" i="15"/>
  <c r="AT21" i="15" a="1"/>
  <c r="AT21" i="15" s="1"/>
  <c r="AS21" i="15" a="1"/>
  <c r="AS21" i="15"/>
  <c r="AR21" i="15" a="1"/>
  <c r="AR21" i="15" s="1"/>
  <c r="AQ21" i="15" a="1"/>
  <c r="AQ21" i="15"/>
  <c r="AP21" i="15" a="1"/>
  <c r="AP21" i="15" s="1"/>
  <c r="AO21" i="15" a="1"/>
  <c r="AO21" i="15"/>
  <c r="AM21" i="15" a="1"/>
  <c r="AM21" i="15" s="1"/>
  <c r="AL21" i="15" a="1"/>
  <c r="AL21" i="15"/>
  <c r="AK21" i="15" a="1"/>
  <c r="AK21" i="15" s="1"/>
  <c r="AJ21" i="15" a="1"/>
  <c r="AJ21" i="15"/>
  <c r="AI21" i="15" a="1"/>
  <c r="AI21" i="15" s="1"/>
  <c r="AH21" i="15"/>
  <c r="AF21" i="15"/>
  <c r="AE21" i="15"/>
  <c r="AD21" i="15"/>
  <c r="AC21" i="15"/>
  <c r="AB21" i="15"/>
  <c r="AA21" i="15"/>
  <c r="Z21" i="15"/>
  <c r="Y21" i="15"/>
  <c r="W21" i="15"/>
  <c r="V21" i="15"/>
  <c r="U21" i="15"/>
  <c r="T21" i="15"/>
  <c r="S21" i="15"/>
  <c r="R21" i="15"/>
  <c r="AV20" i="15" a="1"/>
  <c r="AV20" i="15"/>
  <c r="AU20" i="15" a="1"/>
  <c r="AU20" i="15"/>
  <c r="AT20" i="15" a="1"/>
  <c r="AT20" i="15" s="1"/>
  <c r="AS20" i="15" a="1"/>
  <c r="AS20" i="15" s="1"/>
  <c r="AR20" i="15" a="1"/>
  <c r="AR20" i="15"/>
  <c r="AQ20" i="15" a="1"/>
  <c r="AQ20" i="15"/>
  <c r="AP20" i="15" a="1"/>
  <c r="AP20" i="15" s="1"/>
  <c r="AO20" i="15" a="1"/>
  <c r="AO20" i="15" s="1"/>
  <c r="AM20" i="15" a="1"/>
  <c r="AM20" i="15"/>
  <c r="AL20" i="15" a="1"/>
  <c r="AL20" i="15"/>
  <c r="AK20" i="15" a="1"/>
  <c r="AK20" i="15" s="1"/>
  <c r="AJ20" i="15" a="1"/>
  <c r="AJ20" i="15" s="1"/>
  <c r="AI20" i="15" a="1"/>
  <c r="AI20" i="15"/>
  <c r="AH20" i="15"/>
  <c r="AF20" i="15"/>
  <c r="AE20" i="15"/>
  <c r="AD20" i="15"/>
  <c r="AC20" i="15"/>
  <c r="AB20" i="15"/>
  <c r="AA20" i="15"/>
  <c r="Z20" i="15"/>
  <c r="Y20" i="15"/>
  <c r="W20" i="15"/>
  <c r="V20" i="15"/>
  <c r="U20" i="15"/>
  <c r="T20" i="15"/>
  <c r="S20" i="15"/>
  <c r="R20" i="15"/>
  <c r="AV19" i="15" a="1"/>
  <c r="AV19" i="15"/>
  <c r="AU19" i="15" a="1"/>
  <c r="AU19" i="15" s="1"/>
  <c r="AT19" i="15" a="1"/>
  <c r="AT19" i="15"/>
  <c r="AS19" i="15" a="1"/>
  <c r="AS19" i="15" s="1"/>
  <c r="AR19" i="15" a="1"/>
  <c r="AR19" i="15"/>
  <c r="AQ19" i="15" a="1"/>
  <c r="AQ19" i="15" s="1"/>
  <c r="AP19" i="15" a="1"/>
  <c r="AP19" i="15"/>
  <c r="AO19" i="15" a="1"/>
  <c r="AO19" i="15" s="1"/>
  <c r="AM19" i="15" a="1"/>
  <c r="AM19" i="15"/>
  <c r="AL19" i="15" a="1"/>
  <c r="AL19" i="15" s="1"/>
  <c r="AK19" i="15" a="1"/>
  <c r="AK19" i="15"/>
  <c r="AJ19" i="15" a="1"/>
  <c r="AJ19" i="15" s="1"/>
  <c r="AI19" i="15" a="1"/>
  <c r="AI19" i="15"/>
  <c r="AH19" i="15"/>
  <c r="AF19" i="15"/>
  <c r="AE19" i="15"/>
  <c r="AD19" i="15"/>
  <c r="AC19" i="15"/>
  <c r="AB19" i="15"/>
  <c r="AA19" i="15"/>
  <c r="Z19" i="15"/>
  <c r="Y19" i="15"/>
  <c r="W19" i="15"/>
  <c r="V19" i="15"/>
  <c r="U19" i="15"/>
  <c r="T19" i="15"/>
  <c r="S19" i="15"/>
  <c r="R19" i="15"/>
  <c r="AV18" i="15" a="1"/>
  <c r="AV18" i="15"/>
  <c r="AU18" i="15" a="1"/>
  <c r="AU18" i="15" s="1"/>
  <c r="AT18" i="15" a="1"/>
  <c r="AT18" i="15" s="1"/>
  <c r="AS18" i="15" a="1"/>
  <c r="AS18" i="15"/>
  <c r="AR18" i="15" a="1"/>
  <c r="AR18" i="15"/>
  <c r="AQ18" i="15" a="1"/>
  <c r="AQ18" i="15" s="1"/>
  <c r="AP18" i="15" a="1"/>
  <c r="AP18" i="15" s="1"/>
  <c r="AO18" i="15" a="1"/>
  <c r="AO18" i="15"/>
  <c r="AM18" i="15" a="1"/>
  <c r="AM18" i="15"/>
  <c r="AL18" i="15" a="1"/>
  <c r="AL18" i="15" s="1"/>
  <c r="AK18" i="15" a="1"/>
  <c r="AK18" i="15" s="1"/>
  <c r="AJ18" i="15" a="1"/>
  <c r="AJ18" i="15"/>
  <c r="AI18" i="15" a="1"/>
  <c r="AI18" i="15"/>
  <c r="AH18" i="15"/>
  <c r="AF18" i="15"/>
  <c r="AE18" i="15"/>
  <c r="AD18" i="15"/>
  <c r="AC18" i="15"/>
  <c r="AB18" i="15"/>
  <c r="AA18" i="15"/>
  <c r="Z18" i="15"/>
  <c r="Y18" i="15"/>
  <c r="W18" i="15"/>
  <c r="V18" i="15"/>
  <c r="U18" i="15"/>
  <c r="T18" i="15"/>
  <c r="S18" i="15"/>
  <c r="R18" i="15"/>
  <c r="AV17" i="15" a="1"/>
  <c r="AV17" i="15" s="1"/>
  <c r="AU17" i="15" a="1"/>
  <c r="AU17" i="15"/>
  <c r="AT17" i="15" a="1"/>
  <c r="AT17" i="15" s="1"/>
  <c r="AS17" i="15" a="1"/>
  <c r="AS17" i="15"/>
  <c r="AR17" i="15" a="1"/>
  <c r="AR17" i="15" s="1"/>
  <c r="AQ17" i="15" a="1"/>
  <c r="AQ17" i="15"/>
  <c r="AP17" i="15" a="1"/>
  <c r="AP17" i="15" s="1"/>
  <c r="AO17" i="15" a="1"/>
  <c r="AO17" i="15"/>
  <c r="AM17" i="15" a="1"/>
  <c r="AM17" i="15" s="1"/>
  <c r="AL17" i="15" a="1"/>
  <c r="AL17" i="15"/>
  <c r="AK17" i="15" a="1"/>
  <c r="AK17" i="15" s="1"/>
  <c r="AJ17" i="15" a="1"/>
  <c r="AJ17" i="15"/>
  <c r="AI17" i="15" a="1"/>
  <c r="AI17" i="15" s="1"/>
  <c r="AH17" i="15"/>
  <c r="AF17" i="15"/>
  <c r="AE17" i="15"/>
  <c r="AD17" i="15"/>
  <c r="AC17" i="15"/>
  <c r="AB17" i="15"/>
  <c r="AA17" i="15"/>
  <c r="Z17" i="15"/>
  <c r="Y17" i="15"/>
  <c r="W17" i="15"/>
  <c r="V17" i="15"/>
  <c r="U17" i="15"/>
  <c r="T17" i="15"/>
  <c r="S17" i="15"/>
  <c r="R17" i="15"/>
  <c r="AV16" i="15" a="1"/>
  <c r="AV16" i="15" s="1"/>
  <c r="AU16" i="15" a="1"/>
  <c r="AU16" i="15" s="1"/>
  <c r="AT16" i="15" a="1"/>
  <c r="AT16" i="15"/>
  <c r="AS16" i="15" a="1"/>
  <c r="AS16" i="15"/>
  <c r="AR16" i="15" a="1"/>
  <c r="AR16" i="15" s="1"/>
  <c r="AQ16" i="15" a="1"/>
  <c r="AQ16" i="15" s="1"/>
  <c r="AP16" i="15" a="1"/>
  <c r="AP16" i="15"/>
  <c r="AO16" i="15" a="1"/>
  <c r="AO16" i="15"/>
  <c r="AM16" i="15" a="1"/>
  <c r="AM16" i="15" s="1"/>
  <c r="AL16" i="15" a="1"/>
  <c r="AL16" i="15" s="1"/>
  <c r="AK16" i="15" a="1"/>
  <c r="AK16" i="15"/>
  <c r="AJ16" i="15" a="1"/>
  <c r="AJ16" i="15"/>
  <c r="AI16" i="15" a="1"/>
  <c r="AI16" i="15" s="1"/>
  <c r="AH16" i="15"/>
  <c r="AF16" i="15"/>
  <c r="AE16" i="15"/>
  <c r="AD16" i="15"/>
  <c r="AC16" i="15"/>
  <c r="AB16" i="15"/>
  <c r="AA16" i="15"/>
  <c r="Z16" i="15"/>
  <c r="Y16" i="15"/>
  <c r="W16" i="15"/>
  <c r="V16" i="15"/>
  <c r="U16" i="15"/>
  <c r="T16" i="15"/>
  <c r="S16" i="15"/>
  <c r="R16" i="15"/>
  <c r="AV15" i="15" a="1"/>
  <c r="AV15" i="15"/>
  <c r="AU15" i="15" a="1"/>
  <c r="AU15" i="15" s="1"/>
  <c r="AT15" i="15" a="1"/>
  <c r="AT15" i="15"/>
  <c r="AS15" i="15" a="1"/>
  <c r="AS15" i="15" s="1"/>
  <c r="AR15" i="15" a="1"/>
  <c r="AR15" i="15"/>
  <c r="AQ15" i="15" a="1"/>
  <c r="AQ15" i="15" s="1"/>
  <c r="AP15" i="15" a="1"/>
  <c r="AP15" i="15"/>
  <c r="AO15" i="15" a="1"/>
  <c r="AO15" i="15" s="1"/>
  <c r="AM15" i="15" a="1"/>
  <c r="AM15" i="15"/>
  <c r="AL15" i="15" a="1"/>
  <c r="AL15" i="15" s="1"/>
  <c r="AK15" i="15" a="1"/>
  <c r="AK15" i="15"/>
  <c r="AJ15" i="15" a="1"/>
  <c r="AJ15" i="15" s="1"/>
  <c r="AI15" i="15" a="1"/>
  <c r="AI15" i="15" s="1"/>
  <c r="AH15" i="15"/>
  <c r="AF15" i="15"/>
  <c r="AE15" i="15"/>
  <c r="AD15" i="15"/>
  <c r="AC15" i="15"/>
  <c r="AB15" i="15"/>
  <c r="AA15" i="15"/>
  <c r="Z15" i="15"/>
  <c r="Y15" i="15"/>
  <c r="W15" i="15"/>
  <c r="V15" i="15"/>
  <c r="U15" i="15"/>
  <c r="T15" i="15"/>
  <c r="S15" i="15"/>
  <c r="R15" i="15"/>
  <c r="AV14" i="15" a="1"/>
  <c r="AV14" i="15" s="1"/>
  <c r="AU14" i="15" a="1"/>
  <c r="AU14" i="15"/>
  <c r="AT14" i="15" a="1"/>
  <c r="AT14" i="15"/>
  <c r="AS14" i="15" a="1"/>
  <c r="AS14" i="15" s="1"/>
  <c r="AR14" i="15" a="1"/>
  <c r="AR14" i="15" s="1"/>
  <c r="AQ14" i="15" a="1"/>
  <c r="AQ14" i="15"/>
  <c r="AP14" i="15" a="1"/>
  <c r="AP14" i="15"/>
  <c r="AO14" i="15" a="1"/>
  <c r="AO14" i="15" s="1"/>
  <c r="AM14" i="15" a="1"/>
  <c r="AM14" i="15" s="1"/>
  <c r="AL14" i="15" a="1"/>
  <c r="AL14" i="15"/>
  <c r="AK14" i="15" a="1"/>
  <c r="AK14" i="15"/>
  <c r="AJ14" i="15" a="1"/>
  <c r="AJ14" i="15" s="1"/>
  <c r="AI14" i="15" a="1"/>
  <c r="AI14" i="15" s="1"/>
  <c r="AH14" i="15"/>
  <c r="AF14" i="15"/>
  <c r="AE14" i="15"/>
  <c r="AD14" i="15"/>
  <c r="AC14" i="15"/>
  <c r="AB14" i="15"/>
  <c r="AA14" i="15"/>
  <c r="Z14" i="15"/>
  <c r="Y14" i="15"/>
  <c r="W14" i="15"/>
  <c r="V14" i="15"/>
  <c r="U14" i="15"/>
  <c r="T14" i="15"/>
  <c r="S14" i="15"/>
  <c r="R14" i="15"/>
  <c r="AV13" i="15" a="1"/>
  <c r="AV13" i="15" s="1"/>
  <c r="AU13" i="15" a="1"/>
  <c r="AU13" i="15"/>
  <c r="AT13" i="15" a="1"/>
  <c r="AT13" i="15" s="1"/>
  <c r="AS13" i="15" a="1"/>
  <c r="AS13" i="15"/>
  <c r="AR13" i="15" a="1"/>
  <c r="AR13" i="15" s="1"/>
  <c r="AQ13" i="15" a="1"/>
  <c r="AQ13" i="15"/>
  <c r="AP13" i="15" a="1"/>
  <c r="AP13" i="15" s="1"/>
  <c r="AO13" i="15" a="1"/>
  <c r="AO13" i="15"/>
  <c r="AM13" i="15" a="1"/>
  <c r="AM13" i="15" s="1"/>
  <c r="AL13" i="15" a="1"/>
  <c r="AL13" i="15"/>
  <c r="AK13" i="15" a="1"/>
  <c r="AK13" i="15" s="1"/>
  <c r="AJ13" i="15" a="1"/>
  <c r="AJ13" i="15"/>
  <c r="AI13" i="15" a="1"/>
  <c r="AI13" i="15" s="1"/>
  <c r="AH13" i="15"/>
  <c r="AF13" i="15"/>
  <c r="AE13" i="15"/>
  <c r="AD13" i="15"/>
  <c r="AC13" i="15"/>
  <c r="AB13" i="15"/>
  <c r="AA13" i="15"/>
  <c r="Z13" i="15"/>
  <c r="Y13" i="15"/>
  <c r="W13" i="15"/>
  <c r="V13" i="15"/>
  <c r="U13" i="15"/>
  <c r="T13" i="15"/>
  <c r="S13" i="15"/>
  <c r="R13" i="15"/>
  <c r="AV12" i="15" a="1"/>
  <c r="AV12" i="15"/>
  <c r="AU12" i="15" a="1"/>
  <c r="AU12" i="15"/>
  <c r="AT12" i="15" a="1"/>
  <c r="AT12" i="15" s="1"/>
  <c r="AS12" i="15" a="1"/>
  <c r="AS12" i="15" s="1"/>
  <c r="AR12" i="15" a="1"/>
  <c r="AR12" i="15"/>
  <c r="AQ12" i="15" a="1"/>
  <c r="AQ12" i="15"/>
  <c r="AP12" i="15" a="1"/>
  <c r="AP12" i="15" s="1"/>
  <c r="AO12" i="15" a="1"/>
  <c r="AO12" i="15" s="1"/>
  <c r="AM12" i="15" a="1"/>
  <c r="AM12" i="15"/>
  <c r="AL12" i="15" a="1"/>
  <c r="AL12" i="15"/>
  <c r="AK12" i="15" a="1"/>
  <c r="AK12" i="15" s="1"/>
  <c r="AJ12" i="15" a="1"/>
  <c r="AJ12" i="15" s="1"/>
  <c r="AI12" i="15" a="1"/>
  <c r="AI12" i="15"/>
  <c r="AH12" i="15"/>
  <c r="AF12" i="15"/>
  <c r="AE12" i="15"/>
  <c r="AD12" i="15"/>
  <c r="AC12" i="15"/>
  <c r="AB12" i="15"/>
  <c r="AA12" i="15"/>
  <c r="Z12" i="15"/>
  <c r="Y12" i="15"/>
  <c r="W12" i="15"/>
  <c r="V12" i="15"/>
  <c r="U12" i="15"/>
  <c r="T12" i="15"/>
  <c r="S12" i="15"/>
  <c r="R12" i="15"/>
  <c r="AV11" i="15" a="1"/>
  <c r="AV11" i="15"/>
  <c r="AU11" i="15" a="1"/>
  <c r="AU11" i="15" s="1"/>
  <c r="AT11" i="15" a="1"/>
  <c r="AT11" i="15"/>
  <c r="AS11" i="15" a="1"/>
  <c r="AS11" i="15" s="1"/>
  <c r="AR11" i="15" a="1"/>
  <c r="AR11" i="15"/>
  <c r="AQ11" i="15" a="1"/>
  <c r="AQ11" i="15" s="1"/>
  <c r="AP11" i="15" a="1"/>
  <c r="AP11" i="15"/>
  <c r="AO11" i="15" a="1"/>
  <c r="AO11" i="15" s="1"/>
  <c r="AM11" i="15" a="1"/>
  <c r="AM11" i="15"/>
  <c r="AL11" i="15" a="1"/>
  <c r="AL11" i="15" s="1"/>
  <c r="AK11" i="15" a="1"/>
  <c r="AK11" i="15"/>
  <c r="AJ11" i="15" a="1"/>
  <c r="AJ11" i="15" s="1"/>
  <c r="AI11" i="15" a="1"/>
  <c r="AI11" i="15"/>
  <c r="AH11" i="15"/>
  <c r="AF11" i="15"/>
  <c r="AE11" i="15"/>
  <c r="AD11" i="15"/>
  <c r="AC11" i="15"/>
  <c r="AB11" i="15"/>
  <c r="AA11" i="15"/>
  <c r="Z11" i="15"/>
  <c r="Y11" i="15"/>
  <c r="W11" i="15"/>
  <c r="V11" i="15"/>
  <c r="U11" i="15"/>
  <c r="T11" i="15"/>
  <c r="S11" i="15"/>
  <c r="R11" i="15"/>
  <c r="AV10" i="15" a="1"/>
  <c r="AV10" i="15"/>
  <c r="AU10" i="15" a="1"/>
  <c r="AU10" i="15" s="1"/>
  <c r="AT10" i="15" a="1"/>
  <c r="AT10" i="15" s="1"/>
  <c r="AS10" i="15" a="1"/>
  <c r="AS10" i="15"/>
  <c r="AR10" i="15" a="1"/>
  <c r="AR10" i="15"/>
  <c r="AQ10" i="15" a="1"/>
  <c r="AQ10" i="15" s="1"/>
  <c r="AP10" i="15" a="1"/>
  <c r="AP10" i="15" s="1"/>
  <c r="AO10" i="15" a="1"/>
  <c r="AO10" i="15"/>
  <c r="AM10" i="15" a="1"/>
  <c r="AM10" i="15"/>
  <c r="AL10" i="15" a="1"/>
  <c r="AL10" i="15" s="1"/>
  <c r="AK10" i="15" a="1"/>
  <c r="AK10" i="15" s="1"/>
  <c r="AJ10" i="15" a="1"/>
  <c r="AJ10" i="15"/>
  <c r="AI10" i="15" a="1"/>
  <c r="AI10" i="15"/>
  <c r="AH10" i="15"/>
  <c r="AF10" i="15"/>
  <c r="AE10" i="15"/>
  <c r="AD10" i="15"/>
  <c r="AC10" i="15"/>
  <c r="AB10" i="15"/>
  <c r="AA10" i="15"/>
  <c r="Z10" i="15"/>
  <c r="Y10" i="15"/>
  <c r="W10" i="15"/>
  <c r="V10" i="15"/>
  <c r="U10" i="15"/>
  <c r="T10" i="15"/>
  <c r="S10" i="15"/>
  <c r="R10" i="15"/>
  <c r="AV9" i="15" a="1"/>
  <c r="AV9" i="15" s="1"/>
  <c r="AU9" i="15" a="1"/>
  <c r="AU9" i="15"/>
  <c r="AT9" i="15" a="1"/>
  <c r="AT9" i="15" s="1"/>
  <c r="AS9" i="15" a="1"/>
  <c r="AS9" i="15"/>
  <c r="AR9" i="15" a="1"/>
  <c r="AR9" i="15" s="1"/>
  <c r="AQ9" i="15" a="1"/>
  <c r="AQ9" i="15"/>
  <c r="AP9" i="15" a="1"/>
  <c r="AP9" i="15" s="1"/>
  <c r="AO9" i="15" a="1"/>
  <c r="AO9" i="15"/>
  <c r="AM9" i="15" a="1"/>
  <c r="AM9" i="15" s="1"/>
  <c r="AL9" i="15" a="1"/>
  <c r="AL9" i="15" s="1"/>
  <c r="AK9" i="15" a="1"/>
  <c r="AK9" i="15" s="1"/>
  <c r="AJ9" i="15" a="1"/>
  <c r="AJ9" i="15"/>
  <c r="AI9" i="15" a="1"/>
  <c r="AI9" i="15" s="1"/>
  <c r="AH9" i="15"/>
  <c r="AF9" i="15"/>
  <c r="AE9" i="15"/>
  <c r="AD9" i="15"/>
  <c r="AC9" i="15"/>
  <c r="AB9" i="15"/>
  <c r="AA9" i="15"/>
  <c r="Z9" i="15"/>
  <c r="Y9" i="15"/>
  <c r="W9" i="15"/>
  <c r="V9" i="15"/>
  <c r="U9" i="15"/>
  <c r="T9" i="15"/>
  <c r="S9" i="15"/>
  <c r="R9" i="15"/>
  <c r="AV8" i="15" a="1"/>
  <c r="AV8" i="15" s="1"/>
  <c r="AU8" i="15" a="1"/>
  <c r="AU8" i="15" s="1"/>
  <c r="AT8" i="15" a="1"/>
  <c r="AT8" i="15"/>
  <c r="AS8" i="15" a="1"/>
  <c r="AS8" i="15"/>
  <c r="AR8" i="15" a="1"/>
  <c r="AR8" i="15" s="1"/>
  <c r="AQ8" i="15" a="1"/>
  <c r="AQ8" i="15" s="1"/>
  <c r="AP8" i="15" a="1"/>
  <c r="AP8" i="15"/>
  <c r="AO8" i="15" a="1"/>
  <c r="AO8" i="15"/>
  <c r="AM8" i="15" a="1"/>
  <c r="AM8" i="15" s="1"/>
  <c r="AL8" i="15" a="1"/>
  <c r="AL8" i="15" s="1"/>
  <c r="AK8" i="15" a="1"/>
  <c r="AK8" i="15"/>
  <c r="AJ8" i="15" a="1"/>
  <c r="AJ8" i="15"/>
  <c r="AI8" i="15" a="1"/>
  <c r="AI8" i="15" s="1"/>
  <c r="AH8" i="15"/>
  <c r="AF8" i="15"/>
  <c r="AE8" i="15"/>
  <c r="AD8" i="15"/>
  <c r="AC8" i="15"/>
  <c r="AB8" i="15"/>
  <c r="AA8" i="15"/>
  <c r="Z8" i="15"/>
  <c r="Y8" i="15"/>
  <c r="W8" i="15"/>
  <c r="V8" i="15"/>
  <c r="U8" i="15"/>
  <c r="T8" i="15"/>
  <c r="S8" i="15"/>
  <c r="R8" i="15"/>
  <c r="AV7" i="15" a="1"/>
  <c r="AV7" i="15"/>
  <c r="AU7" i="15" a="1"/>
  <c r="AU7" i="15" s="1"/>
  <c r="AT7" i="15" a="1"/>
  <c r="AT7" i="15"/>
  <c r="AS7" i="15" a="1"/>
  <c r="AS7" i="15" s="1"/>
  <c r="AR7" i="15" a="1"/>
  <c r="AR7" i="15"/>
  <c r="AQ7" i="15" a="1"/>
  <c r="AQ7" i="15" s="1"/>
  <c r="AP7" i="15" a="1"/>
  <c r="AP7" i="15"/>
  <c r="AO7" i="15" a="1"/>
  <c r="AO7" i="15" s="1"/>
  <c r="AM7" i="15" a="1"/>
  <c r="AM7" i="15"/>
  <c r="AL7" i="15" a="1"/>
  <c r="AL7" i="15" s="1"/>
  <c r="AK7" i="15" a="1"/>
  <c r="AK7" i="15"/>
  <c r="AJ7" i="15" a="1"/>
  <c r="AJ7" i="15" s="1"/>
  <c r="AI7" i="15" a="1"/>
  <c r="AI7" i="15" s="1"/>
  <c r="AH7" i="15"/>
  <c r="AF7" i="15"/>
  <c r="AE7" i="15"/>
  <c r="AD7" i="15"/>
  <c r="AC7" i="15"/>
  <c r="AB7" i="15"/>
  <c r="AA7" i="15"/>
  <c r="Z7" i="15"/>
  <c r="Y7" i="15"/>
  <c r="W7" i="15"/>
  <c r="V7" i="15"/>
  <c r="U7" i="15"/>
  <c r="T7" i="15"/>
  <c r="S7" i="15"/>
  <c r="R7" i="15"/>
  <c r="AV6" i="15" a="1"/>
  <c r="AV6" i="15" s="1"/>
  <c r="AU6" i="15" a="1"/>
  <c r="AU6" i="15"/>
  <c r="AT6" i="15" a="1"/>
  <c r="AT6" i="15"/>
  <c r="AS6" i="15" a="1"/>
  <c r="AS6" i="15" s="1"/>
  <c r="AR6" i="15" a="1"/>
  <c r="AR6" i="15" s="1"/>
  <c r="AQ6" i="15" a="1"/>
  <c r="AQ6" i="15"/>
  <c r="AP6" i="15" a="1"/>
  <c r="AP6" i="15"/>
  <c r="AO6" i="15" a="1"/>
  <c r="AO6" i="15" s="1"/>
  <c r="AM6" i="15" a="1"/>
  <c r="AM6" i="15" s="1"/>
  <c r="AL6" i="15" a="1"/>
  <c r="AL6" i="15"/>
  <c r="AK6" i="15" a="1"/>
  <c r="AK6" i="15"/>
  <c r="AJ6" i="15" a="1"/>
  <c r="AJ6" i="15" s="1"/>
  <c r="AI6" i="15" a="1"/>
  <c r="AI6" i="15" s="1"/>
  <c r="AH6" i="15"/>
  <c r="AF6" i="15"/>
  <c r="AE6" i="15"/>
  <c r="AD6" i="15"/>
  <c r="AC6" i="15"/>
  <c r="AB6" i="15"/>
  <c r="AA6" i="15"/>
  <c r="Z6" i="15"/>
  <c r="Y6" i="15"/>
  <c r="W6" i="15"/>
  <c r="V6" i="15"/>
  <c r="U6" i="15"/>
  <c r="T6" i="15"/>
  <c r="S6" i="15"/>
  <c r="R6" i="15"/>
  <c r="AV5" i="15" a="1"/>
  <c r="AV5" i="15" s="1"/>
  <c r="AU5" i="15" a="1"/>
  <c r="AU5" i="15"/>
  <c r="AT5" i="15" a="1"/>
  <c r="AT5" i="15" s="1"/>
  <c r="AS5" i="15" a="1"/>
  <c r="AS5" i="15"/>
  <c r="AR5" i="15" a="1"/>
  <c r="AR5" i="15" s="1"/>
  <c r="AQ5" i="15" a="1"/>
  <c r="AQ5" i="15"/>
  <c r="AP5" i="15" a="1"/>
  <c r="AP5" i="15" s="1"/>
  <c r="AO5" i="15" a="1"/>
  <c r="AO5" i="15"/>
  <c r="AM5" i="15" a="1"/>
  <c r="AM5" i="15" s="1"/>
  <c r="AL5" i="15" a="1"/>
  <c r="AL5" i="15"/>
  <c r="AK5" i="15" a="1"/>
  <c r="AK5" i="15" s="1"/>
  <c r="AJ5" i="15" a="1"/>
  <c r="AJ5" i="15" s="1"/>
  <c r="AI5" i="15" a="1"/>
  <c r="AI5" i="15" s="1"/>
  <c r="AH5" i="15"/>
  <c r="AF5" i="15"/>
  <c r="AE5" i="15"/>
  <c r="AD5" i="15"/>
  <c r="AC5" i="15"/>
  <c r="AB5" i="15"/>
  <c r="AA5" i="15"/>
  <c r="Z5" i="15"/>
  <c r="Y5" i="15"/>
  <c r="W5" i="15"/>
  <c r="V5" i="15"/>
  <c r="U5" i="15"/>
  <c r="T5" i="15"/>
  <c r="S5" i="15"/>
  <c r="R5" i="15"/>
  <c r="AV4" i="15" a="1"/>
  <c r="AV4" i="15"/>
  <c r="AU4" i="15" a="1"/>
  <c r="AU4" i="15"/>
  <c r="AT4" i="15" a="1"/>
  <c r="AT4" i="15" s="1"/>
  <c r="AS4" i="15" a="1"/>
  <c r="AS4" i="15" s="1"/>
  <c r="AR4" i="15" a="1"/>
  <c r="AR4" i="15"/>
  <c r="AQ4" i="15" a="1"/>
  <c r="AQ4" i="15"/>
  <c r="AP4" i="15" a="1"/>
  <c r="AP4" i="15" s="1"/>
  <c r="AO4" i="15" a="1"/>
  <c r="AO4" i="15" s="1"/>
  <c r="AM4" i="15" a="1"/>
  <c r="AM4" i="15"/>
  <c r="AL4" i="15" a="1"/>
  <c r="AL4" i="15"/>
  <c r="AK4" i="15" a="1"/>
  <c r="AK4" i="15" s="1"/>
  <c r="AJ4" i="15" a="1"/>
  <c r="AJ4" i="15" s="1"/>
  <c r="AI4" i="15" a="1"/>
  <c r="AI4" i="15"/>
  <c r="AH4" i="15"/>
  <c r="AF4" i="15"/>
  <c r="AE4" i="15"/>
  <c r="AD4" i="15"/>
  <c r="AC4" i="15"/>
  <c r="AB4" i="15"/>
  <c r="AA4" i="15"/>
  <c r="Z4" i="15"/>
  <c r="Y4" i="15"/>
  <c r="W4" i="15"/>
  <c r="V4" i="15"/>
  <c r="U4" i="15"/>
  <c r="T4" i="15"/>
  <c r="S4" i="15"/>
  <c r="R4" i="15"/>
  <c r="AV3" i="15" a="1"/>
  <c r="AV3" i="15"/>
  <c r="AU3" i="15" a="1"/>
  <c r="AU3" i="15" s="1"/>
  <c r="AT3" i="15" a="1"/>
  <c r="AT3" i="15"/>
  <c r="AS3" i="15" a="1"/>
  <c r="AS3" i="15" s="1"/>
  <c r="AR3" i="15" a="1"/>
  <c r="AR3" i="15"/>
  <c r="AQ3" i="15" a="1"/>
  <c r="AQ3" i="15" s="1"/>
  <c r="AP3" i="15" a="1"/>
  <c r="AP3" i="15"/>
  <c r="AO3" i="15" a="1"/>
  <c r="AO3" i="15" s="1"/>
  <c r="AM3" i="15" a="1"/>
  <c r="AM3" i="15"/>
  <c r="AL3" i="15" a="1"/>
  <c r="AL3" i="15" s="1"/>
  <c r="AK3" i="15" a="1"/>
  <c r="AK3" i="15" s="1"/>
  <c r="AJ3" i="15" a="1"/>
  <c r="AJ3" i="15" s="1"/>
  <c r="AI3" i="15" a="1"/>
  <c r="AI3" i="15"/>
  <c r="AH3" i="15"/>
  <c r="AF3" i="15"/>
  <c r="AE3" i="15"/>
  <c r="AD3" i="15"/>
  <c r="AC3" i="15"/>
  <c r="AB3" i="15"/>
  <c r="AA3" i="15"/>
  <c r="Z3" i="15"/>
  <c r="Y3" i="15"/>
  <c r="W3" i="15"/>
  <c r="V3" i="15"/>
  <c r="U3" i="15"/>
  <c r="T3" i="15"/>
  <c r="S3" i="15"/>
  <c r="R3" i="15"/>
  <c r="U341" i="11" a="1"/>
  <c r="U341" i="11"/>
  <c r="T341" i="11" a="1"/>
  <c r="T341" i="11" s="1"/>
  <c r="S341" i="11" a="1"/>
  <c r="S341" i="11" s="1"/>
  <c r="R341" i="11" a="1"/>
  <c r="R341" i="11"/>
  <c r="Q341" i="11" a="1"/>
  <c r="Q341" i="11"/>
  <c r="P341" i="11"/>
  <c r="N341" i="11" a="1"/>
  <c r="N341" i="11"/>
  <c r="M341" i="11" a="1"/>
  <c r="M341" i="11" s="1"/>
  <c r="L341" i="11" a="1"/>
  <c r="L341" i="11"/>
  <c r="K341" i="11" a="1"/>
  <c r="K341" i="11" s="1"/>
  <c r="J341" i="11" a="1"/>
  <c r="J341" i="11"/>
  <c r="I341" i="11"/>
  <c r="U340" i="11" a="1"/>
  <c r="U340" i="11"/>
  <c r="T340" i="11" a="1"/>
  <c r="T340" i="11"/>
  <c r="S340" i="11" a="1"/>
  <c r="S340" i="11" s="1"/>
  <c r="R340" i="11" a="1"/>
  <c r="R340" i="11" s="1"/>
  <c r="Q340" i="11" a="1"/>
  <c r="Q340" i="11"/>
  <c r="P340" i="11"/>
  <c r="N340" i="11" a="1"/>
  <c r="N340" i="11" s="1"/>
  <c r="M340" i="11" a="1"/>
  <c r="M340" i="11"/>
  <c r="L340" i="11" a="1"/>
  <c r="L340" i="11" s="1"/>
  <c r="K340" i="11" a="1"/>
  <c r="K340" i="11"/>
  <c r="J340" i="11" a="1"/>
  <c r="J340" i="11" s="1"/>
  <c r="I340" i="11"/>
  <c r="U339" i="11" a="1"/>
  <c r="U339" i="11" s="1"/>
  <c r="T339" i="11" a="1"/>
  <c r="T339" i="11"/>
  <c r="S339" i="11" a="1"/>
  <c r="S339" i="11"/>
  <c r="R339" i="11" a="1"/>
  <c r="R339" i="11" s="1"/>
  <c r="Q339" i="11" a="1"/>
  <c r="Q339" i="11" s="1"/>
  <c r="P339" i="11"/>
  <c r="N339" i="11" a="1"/>
  <c r="N339" i="11"/>
  <c r="M339" i="11" a="1"/>
  <c r="M339" i="11" s="1"/>
  <c r="L339" i="11" a="1"/>
  <c r="L339" i="11"/>
  <c r="K339" i="11" a="1"/>
  <c r="K339" i="11" s="1"/>
  <c r="J339" i="11" a="1"/>
  <c r="J339" i="11"/>
  <c r="I339" i="11"/>
  <c r="U338" i="11" a="1"/>
  <c r="U338" i="11" s="1"/>
  <c r="T338" i="11" a="1"/>
  <c r="T338" i="11" s="1"/>
  <c r="S338" i="11" a="1"/>
  <c r="S338" i="11"/>
  <c r="R338" i="11" a="1"/>
  <c r="R338" i="11"/>
  <c r="Q338" i="11" a="1"/>
  <c r="Q338" i="11" s="1"/>
  <c r="P338" i="11"/>
  <c r="N338" i="11" a="1"/>
  <c r="N338" i="11" s="1"/>
  <c r="M338" i="11" a="1"/>
  <c r="M338" i="11"/>
  <c r="L338" i="11" a="1"/>
  <c r="L338" i="11" s="1"/>
  <c r="K338" i="11" a="1"/>
  <c r="K338" i="11"/>
  <c r="J338" i="11" a="1"/>
  <c r="J338" i="11" s="1"/>
  <c r="I338" i="11"/>
  <c r="U337" i="11" a="1"/>
  <c r="U337" i="11"/>
  <c r="T337" i="11" a="1"/>
  <c r="T337" i="11" s="1"/>
  <c r="S337" i="11" a="1"/>
  <c r="S337" i="11" s="1"/>
  <c r="R337" i="11" a="1"/>
  <c r="R337" i="11"/>
  <c r="Q337" i="11" a="1"/>
  <c r="Q337" i="11"/>
  <c r="P337" i="11"/>
  <c r="N337" i="11" a="1"/>
  <c r="N337" i="11"/>
  <c r="M337" i="11" a="1"/>
  <c r="M337" i="11" s="1"/>
  <c r="L337" i="11" a="1"/>
  <c r="L337" i="11"/>
  <c r="K337" i="11" a="1"/>
  <c r="K337" i="11" s="1"/>
  <c r="J337" i="11" a="1"/>
  <c r="J337" i="11"/>
  <c r="I337" i="11"/>
  <c r="U336" i="11" a="1"/>
  <c r="U336" i="11"/>
  <c r="T336" i="11" a="1"/>
  <c r="T336" i="11"/>
  <c r="S336" i="11" a="1"/>
  <c r="S336" i="11" s="1"/>
  <c r="R336" i="11" a="1"/>
  <c r="R336" i="11" s="1"/>
  <c r="Q336" i="11" a="1"/>
  <c r="Q336" i="11"/>
  <c r="P336" i="11"/>
  <c r="N336" i="11" a="1"/>
  <c r="N336" i="11" s="1"/>
  <c r="M336" i="11" a="1"/>
  <c r="M336" i="11"/>
  <c r="L336" i="11" a="1"/>
  <c r="L336" i="11" s="1"/>
  <c r="K336" i="11" a="1"/>
  <c r="K336" i="11"/>
  <c r="J336" i="11" a="1"/>
  <c r="J336" i="11" s="1"/>
  <c r="I336" i="11"/>
  <c r="U335" i="11" a="1"/>
  <c r="U335" i="11" s="1"/>
  <c r="T335" i="11" a="1"/>
  <c r="T335" i="11" s="1"/>
  <c r="S335" i="11" a="1"/>
  <c r="S335" i="11"/>
  <c r="R335" i="11" a="1"/>
  <c r="R335" i="11" s="1"/>
  <c r="Q335" i="11" a="1"/>
  <c r="Q335" i="11" s="1"/>
  <c r="P335" i="11"/>
  <c r="N335" i="11" a="1"/>
  <c r="N335" i="11"/>
  <c r="M335" i="11" a="1"/>
  <c r="M335" i="11" s="1"/>
  <c r="L335" i="11" a="1"/>
  <c r="L335" i="11"/>
  <c r="K335" i="11" a="1"/>
  <c r="K335" i="11" s="1"/>
  <c r="J335" i="11" a="1"/>
  <c r="J335" i="11"/>
  <c r="I335" i="11"/>
  <c r="U334" i="11" a="1"/>
  <c r="U334" i="11" s="1"/>
  <c r="T334" i="11" a="1"/>
  <c r="T334" i="11" s="1"/>
  <c r="S334" i="11" a="1"/>
  <c r="S334" i="11" s="1"/>
  <c r="R334" i="11" a="1"/>
  <c r="R334" i="11"/>
  <c r="Q334" i="11" a="1"/>
  <c r="Q334" i="11" s="1"/>
  <c r="P334" i="11"/>
  <c r="N334" i="11" a="1"/>
  <c r="N334" i="11" s="1"/>
  <c r="M334" i="11" a="1"/>
  <c r="M334" i="11"/>
  <c r="L334" i="11" a="1"/>
  <c r="L334" i="11" s="1"/>
  <c r="K334" i="11" a="1"/>
  <c r="K334" i="11"/>
  <c r="J334" i="11" a="1"/>
  <c r="J334" i="11" s="1"/>
  <c r="I334" i="11"/>
  <c r="U333" i="11" a="1"/>
  <c r="U333" i="11"/>
  <c r="T333" i="11" a="1"/>
  <c r="T333" i="11" s="1"/>
  <c r="S333" i="11" a="1"/>
  <c r="S333" i="11" s="1"/>
  <c r="R333" i="11" a="1"/>
  <c r="R333" i="11" s="1"/>
  <c r="Q333" i="11"/>
  <c r="P333" i="11"/>
  <c r="N333" i="11" a="1"/>
  <c r="N333" i="11" s="1"/>
  <c r="M333" i="11" a="1"/>
  <c r="M333" i="11" s="1"/>
  <c r="L333" i="11" a="1"/>
  <c r="L333" i="11" s="1"/>
  <c r="K333" i="11" a="1"/>
  <c r="K333" i="11"/>
  <c r="J333" i="11" a="1"/>
  <c r="J333" i="11" s="1"/>
  <c r="I333" i="11"/>
  <c r="U332" i="11" a="1"/>
  <c r="U332" i="11" s="1"/>
  <c r="T332" i="11" a="1"/>
  <c r="T332" i="11"/>
  <c r="S332" i="11" a="1"/>
  <c r="S332" i="11" s="1"/>
  <c r="R332" i="11" a="1"/>
  <c r="R332" i="11"/>
  <c r="Q332" i="11" a="1"/>
  <c r="Q332" i="11" s="1"/>
  <c r="P332" i="11"/>
  <c r="N332" i="11" a="1"/>
  <c r="N332" i="11"/>
  <c r="M332" i="11" a="1"/>
  <c r="M332" i="11" s="1"/>
  <c r="L332" i="11" a="1"/>
  <c r="L332" i="11" s="1"/>
  <c r="K332" i="11" a="1"/>
  <c r="K332" i="11" s="1"/>
  <c r="J332" i="11" a="1"/>
  <c r="J332" i="11"/>
  <c r="I332" i="11"/>
  <c r="U331" i="11" a="1"/>
  <c r="U331" i="11"/>
  <c r="T331" i="11" a="1"/>
  <c r="T331" i="11" s="1"/>
  <c r="S331" i="11" a="1"/>
  <c r="S331" i="11"/>
  <c r="R331" i="11" a="1"/>
  <c r="R331" i="11" s="1"/>
  <c r="Q331" i="11" a="1"/>
  <c r="Q331" i="11"/>
  <c r="P331" i="11"/>
  <c r="N331" i="11" a="1"/>
  <c r="N331" i="11" s="1"/>
  <c r="M331" i="11" a="1"/>
  <c r="M331" i="11"/>
  <c r="L331" i="11" a="1"/>
  <c r="L331" i="11" s="1"/>
  <c r="K331" i="11" a="1"/>
  <c r="K331" i="11" s="1"/>
  <c r="J331" i="11" a="1"/>
  <c r="J331" i="11" s="1"/>
  <c r="I331" i="11"/>
  <c r="U330" i="11" a="1"/>
  <c r="U330" i="11" s="1"/>
  <c r="T330" i="11" a="1"/>
  <c r="T330" i="11"/>
  <c r="S330" i="11" a="1"/>
  <c r="S330" i="11" s="1"/>
  <c r="R330" i="11" a="1"/>
  <c r="R330" i="11"/>
  <c r="Q330" i="11" a="1"/>
  <c r="Q330" i="11" s="1"/>
  <c r="P330" i="11"/>
  <c r="N330" i="11" a="1"/>
  <c r="N330" i="11" s="1"/>
  <c r="M330" i="11" a="1"/>
  <c r="M330" i="11" s="1"/>
  <c r="L330" i="11" a="1"/>
  <c r="L330" i="11"/>
  <c r="K330" i="11" a="1"/>
  <c r="K330" i="11" s="1"/>
  <c r="J330" i="11" a="1"/>
  <c r="J330" i="11" s="1"/>
  <c r="I330" i="11"/>
  <c r="U329" i="11" a="1"/>
  <c r="U329" i="11"/>
  <c r="T329" i="11" a="1"/>
  <c r="T329" i="11" s="1"/>
  <c r="S329" i="11" a="1"/>
  <c r="S329" i="11"/>
  <c r="R329" i="11" a="1"/>
  <c r="R329" i="11" s="1"/>
  <c r="Q329" i="11" a="1"/>
  <c r="Q329" i="11"/>
  <c r="P329" i="11"/>
  <c r="N329" i="11" a="1"/>
  <c r="N329" i="11" s="1"/>
  <c r="M329" i="11" a="1"/>
  <c r="M329" i="11" s="1"/>
  <c r="L329" i="11" a="1"/>
  <c r="L329" i="11"/>
  <c r="K329" i="11" a="1"/>
  <c r="K329" i="11"/>
  <c r="J329" i="11" a="1"/>
  <c r="J329" i="11" s="1"/>
  <c r="I329" i="11"/>
  <c r="U328" i="11" a="1"/>
  <c r="U328" i="11" s="1"/>
  <c r="T328" i="11" a="1"/>
  <c r="T328" i="11"/>
  <c r="S328" i="11" a="1"/>
  <c r="S328" i="11" s="1"/>
  <c r="R328" i="11" a="1"/>
  <c r="R328" i="11"/>
  <c r="Q328" i="11" a="1"/>
  <c r="Q328" i="11" s="1"/>
  <c r="P328" i="11"/>
  <c r="N328" i="11" a="1"/>
  <c r="N328" i="11"/>
  <c r="M328" i="11" a="1"/>
  <c r="M328" i="11" s="1"/>
  <c r="L328" i="11" a="1"/>
  <c r="L328" i="11" s="1"/>
  <c r="K328" i="11" a="1"/>
  <c r="K328" i="11"/>
  <c r="J328" i="11" a="1"/>
  <c r="J328" i="11"/>
  <c r="I328" i="11"/>
  <c r="U327" i="11" a="1"/>
  <c r="U327" i="11"/>
  <c r="T327" i="11" a="1"/>
  <c r="T327" i="11" s="1"/>
  <c r="S327" i="11" a="1"/>
  <c r="S327" i="11"/>
  <c r="R327" i="11" a="1"/>
  <c r="R327" i="11"/>
  <c r="Q327" i="11" a="1"/>
  <c r="Q327" i="11"/>
  <c r="P327" i="11"/>
  <c r="N327" i="11" a="1"/>
  <c r="N327" i="11"/>
  <c r="M327" i="11" a="1"/>
  <c r="M327" i="11"/>
  <c r="L327" i="11" a="1"/>
  <c r="L327" i="11" s="1"/>
  <c r="K327" i="11" a="1"/>
  <c r="K327" i="11" s="1"/>
  <c r="J327" i="11" a="1"/>
  <c r="J327" i="11"/>
  <c r="I327" i="11"/>
  <c r="U326" i="11" a="1"/>
  <c r="U326" i="11" s="1"/>
  <c r="T326" i="11" a="1"/>
  <c r="T326" i="11" s="1"/>
  <c r="S326" i="11" a="1"/>
  <c r="S326" i="11" s="1"/>
  <c r="R326" i="11" a="1"/>
  <c r="R326" i="11"/>
  <c r="Q326" i="11" a="1"/>
  <c r="Q326" i="11"/>
  <c r="P326" i="11"/>
  <c r="N326" i="11" a="1"/>
  <c r="N326" i="11" s="1"/>
  <c r="M326" i="11" a="1"/>
  <c r="M326" i="11"/>
  <c r="L326" i="11" a="1"/>
  <c r="L326" i="11"/>
  <c r="K326" i="11" a="1"/>
  <c r="K326" i="11" s="1"/>
  <c r="J326" i="11" a="1"/>
  <c r="J326" i="11" s="1"/>
  <c r="I326" i="11"/>
  <c r="U325" i="11" a="1"/>
  <c r="U325" i="11"/>
  <c r="T325" i="11" a="1"/>
  <c r="T325" i="11" s="1"/>
  <c r="S325" i="11" a="1"/>
  <c r="S325" i="11" s="1"/>
  <c r="R325" i="11" a="1"/>
  <c r="R325" i="11" s="1"/>
  <c r="Q325" i="11" a="1"/>
  <c r="Q325" i="11"/>
  <c r="P325" i="11"/>
  <c r="N325" i="11" a="1"/>
  <c r="N325" i="11" s="1"/>
  <c r="M325" i="11" a="1"/>
  <c r="M325" i="11"/>
  <c r="L325" i="11" a="1"/>
  <c r="L325" i="11"/>
  <c r="K325" i="11" a="1"/>
  <c r="K325" i="11"/>
  <c r="J325" i="11" a="1"/>
  <c r="J325" i="11" s="1"/>
  <c r="I325" i="11"/>
  <c r="U324" i="11" a="1"/>
  <c r="U324" i="11" s="1"/>
  <c r="T324" i="11" a="1"/>
  <c r="T324" i="11"/>
  <c r="S324" i="11" a="1"/>
  <c r="S324" i="11"/>
  <c r="R324" i="11" a="1"/>
  <c r="R324" i="11" s="1"/>
  <c r="Q324" i="11" a="1"/>
  <c r="Q324" i="11" s="1"/>
  <c r="P324" i="11"/>
  <c r="N324" i="11" a="1"/>
  <c r="N324" i="11"/>
  <c r="M324" i="11" a="1"/>
  <c r="M324" i="11" s="1"/>
  <c r="L324" i="11" a="1"/>
  <c r="L324" i="11"/>
  <c r="K324" i="11" a="1"/>
  <c r="K324" i="11"/>
  <c r="J324" i="11" a="1"/>
  <c r="J324" i="11"/>
  <c r="I324" i="11"/>
  <c r="U323" i="11" a="1"/>
  <c r="U323" i="11" s="1"/>
  <c r="T323" i="11" a="1"/>
  <c r="T323" i="11" s="1"/>
  <c r="S323" i="11" a="1"/>
  <c r="S323" i="11"/>
  <c r="R323" i="11" a="1"/>
  <c r="R323" i="11" s="1"/>
  <c r="Q323" i="11" a="1"/>
  <c r="Q323" i="11" s="1"/>
  <c r="P323" i="11"/>
  <c r="N323" i="11" a="1"/>
  <c r="N323" i="11"/>
  <c r="M323" i="11" a="1"/>
  <c r="M323" i="11"/>
  <c r="L323" i="11" a="1"/>
  <c r="L323" i="11" s="1"/>
  <c r="K323" i="11" a="1"/>
  <c r="K323" i="11"/>
  <c r="J323" i="11" a="1"/>
  <c r="J323" i="11"/>
  <c r="I323" i="11"/>
  <c r="U322" i="11" a="1"/>
  <c r="U322" i="11" s="1"/>
  <c r="T322" i="11" a="1"/>
  <c r="T322" i="11" s="1"/>
  <c r="S322" i="11" a="1"/>
  <c r="S322" i="11" s="1"/>
  <c r="R322" i="11" a="1"/>
  <c r="R322" i="11" s="1"/>
  <c r="Q322" i="11" a="1"/>
  <c r="Q322" i="11"/>
  <c r="P322" i="11"/>
  <c r="N322" i="11" a="1"/>
  <c r="N322" i="11"/>
  <c r="M322" i="11" a="1"/>
  <c r="M322" i="11"/>
  <c r="L322" i="11" a="1"/>
  <c r="L322" i="11"/>
  <c r="K322" i="11" a="1"/>
  <c r="K322" i="11" s="1"/>
  <c r="J322" i="11" a="1"/>
  <c r="J322" i="11"/>
  <c r="I322" i="11"/>
  <c r="U321" i="11" a="1"/>
  <c r="U321" i="11" s="1"/>
  <c r="T321" i="11" a="1"/>
  <c r="T321" i="11"/>
  <c r="S321" i="11" a="1"/>
  <c r="S321" i="11" s="1"/>
  <c r="R321" i="11" a="1"/>
  <c r="R321" i="11" s="1"/>
  <c r="Q321" i="11" a="1"/>
  <c r="Q321" i="11" s="1"/>
  <c r="P321" i="11"/>
  <c r="N321" i="11" a="1"/>
  <c r="N321" i="11" s="1"/>
  <c r="M321" i="11" a="1"/>
  <c r="M321" i="11"/>
  <c r="L321" i="11" a="1"/>
  <c r="L321" i="11"/>
  <c r="K321" i="11" a="1"/>
  <c r="K321" i="11"/>
  <c r="J321" i="11" a="1"/>
  <c r="J321" i="11" s="1"/>
  <c r="I321" i="11"/>
  <c r="U320" i="11" a="1"/>
  <c r="U320" i="11" s="1"/>
  <c r="T320" i="11" a="1"/>
  <c r="T320" i="11" s="1"/>
  <c r="S320" i="11" a="1"/>
  <c r="S320" i="11" s="1"/>
  <c r="R320" i="11" a="1"/>
  <c r="R320" i="11" s="1"/>
  <c r="Q320" i="11" a="1"/>
  <c r="Q320" i="11" s="1"/>
  <c r="P320" i="11"/>
  <c r="N320" i="11" a="1"/>
  <c r="N320" i="11"/>
  <c r="M320" i="11" a="1"/>
  <c r="M320" i="11" s="1"/>
  <c r="L320" i="11" a="1"/>
  <c r="L320" i="11"/>
  <c r="K320" i="11" a="1"/>
  <c r="K320" i="11"/>
  <c r="J320" i="11" a="1"/>
  <c r="J320" i="11"/>
  <c r="I320" i="11"/>
  <c r="U319" i="11" a="1"/>
  <c r="U319" i="11" s="1"/>
  <c r="T319" i="11" a="1"/>
  <c r="T319" i="11" s="1"/>
  <c r="S319" i="11" a="1"/>
  <c r="S319" i="11" s="1"/>
  <c r="R319" i="11" a="1"/>
  <c r="R319" i="11" s="1"/>
  <c r="Q319" i="11" a="1"/>
  <c r="Q319" i="11" s="1"/>
  <c r="P319" i="11"/>
  <c r="N319" i="11" a="1"/>
  <c r="N319" i="11"/>
  <c r="M319" i="11" a="1"/>
  <c r="M319" i="11"/>
  <c r="L319" i="11" a="1"/>
  <c r="L319" i="11" s="1"/>
  <c r="K319" i="11" a="1"/>
  <c r="K319" i="11"/>
  <c r="J319" i="11" a="1"/>
  <c r="J319" i="11"/>
  <c r="I319" i="11"/>
  <c r="U318" i="11" a="1"/>
  <c r="U318" i="11" s="1"/>
  <c r="T318" i="11" a="1"/>
  <c r="T318" i="11" s="1"/>
  <c r="S318" i="11" a="1"/>
  <c r="S318" i="11" s="1"/>
  <c r="R318" i="11" a="1"/>
  <c r="R318" i="11" s="1"/>
  <c r="Q318" i="11" a="1"/>
  <c r="Q318" i="11" s="1"/>
  <c r="P318" i="11"/>
  <c r="N318" i="11" a="1"/>
  <c r="N318" i="11"/>
  <c r="M318" i="11" a="1"/>
  <c r="M318" i="11"/>
  <c r="L318" i="11" a="1"/>
  <c r="L318" i="11"/>
  <c r="K318" i="11" a="1"/>
  <c r="K318" i="11" s="1"/>
  <c r="J318" i="11" a="1"/>
  <c r="J318" i="11"/>
  <c r="I318" i="11"/>
  <c r="U317" i="11" a="1"/>
  <c r="U317" i="11" s="1"/>
  <c r="T317" i="11" a="1"/>
  <c r="T317" i="11"/>
  <c r="S317" i="11" a="1"/>
  <c r="S317" i="11" s="1"/>
  <c r="R317" i="11" a="1"/>
  <c r="R317" i="11" s="1"/>
  <c r="Q317" i="11" a="1"/>
  <c r="Q317" i="11" s="1"/>
  <c r="P317" i="11"/>
  <c r="N317" i="11" a="1"/>
  <c r="N317" i="11" s="1"/>
  <c r="M317" i="11" a="1"/>
  <c r="M317" i="11"/>
  <c r="L317" i="11" a="1"/>
  <c r="L317" i="11"/>
  <c r="K317" i="11" a="1"/>
  <c r="K317" i="11"/>
  <c r="J317" i="11" a="1"/>
  <c r="J317" i="11" s="1"/>
  <c r="I317" i="11"/>
  <c r="U316" i="11" a="1"/>
  <c r="U316" i="11" s="1"/>
  <c r="T316" i="11" a="1"/>
  <c r="T316" i="11" s="1"/>
  <c r="S316" i="11" a="1"/>
  <c r="S316" i="11" s="1"/>
  <c r="R316" i="11" a="1"/>
  <c r="R316" i="11" s="1"/>
  <c r="Q316" i="11" a="1"/>
  <c r="Q316" i="11" s="1"/>
  <c r="P316" i="11"/>
  <c r="N316" i="11" a="1"/>
  <c r="N316" i="11"/>
  <c r="M316" i="11" a="1"/>
  <c r="M316" i="11" s="1"/>
  <c r="L316" i="11" a="1"/>
  <c r="L316" i="11"/>
  <c r="K316" i="11" a="1"/>
  <c r="K316" i="11"/>
  <c r="J316" i="11" a="1"/>
  <c r="J316" i="11"/>
  <c r="I316" i="11"/>
  <c r="U315" i="11" a="1"/>
  <c r="U315" i="11" s="1"/>
  <c r="T315" i="11" a="1"/>
  <c r="T315" i="11" s="1"/>
  <c r="S315" i="11" a="1"/>
  <c r="S315" i="11" s="1"/>
  <c r="R315" i="11" a="1"/>
  <c r="R315" i="11" s="1"/>
  <c r="Q315" i="11" a="1"/>
  <c r="Q315" i="11" s="1"/>
  <c r="P315" i="11"/>
  <c r="N315" i="11" a="1"/>
  <c r="N315" i="11"/>
  <c r="M315" i="11" a="1"/>
  <c r="M315" i="11"/>
  <c r="L315" i="11" a="1"/>
  <c r="L315" i="11" s="1"/>
  <c r="K315" i="11" a="1"/>
  <c r="K315" i="11"/>
  <c r="J315" i="11" a="1"/>
  <c r="J315" i="11"/>
  <c r="I315" i="11"/>
  <c r="U314" i="11" a="1"/>
  <c r="U314" i="11"/>
  <c r="T314" i="11" a="1"/>
  <c r="T314" i="11" s="1"/>
  <c r="S314" i="11" a="1"/>
  <c r="S314" i="11" s="1"/>
  <c r="R314" i="11" a="1"/>
  <c r="R314" i="11" s="1"/>
  <c r="Q314" i="11" a="1"/>
  <c r="Q314" i="11" s="1"/>
  <c r="P314" i="11"/>
  <c r="N314" i="11" a="1"/>
  <c r="N314" i="11"/>
  <c r="M314" i="11" a="1"/>
  <c r="M314" i="11"/>
  <c r="L314" i="11" a="1"/>
  <c r="L314" i="11"/>
  <c r="K314" i="11" a="1"/>
  <c r="K314" i="11"/>
  <c r="J314" i="11" a="1"/>
  <c r="J314" i="11"/>
  <c r="I314" i="11"/>
  <c r="U313" i="11" a="1"/>
  <c r="U313" i="11" s="1"/>
  <c r="T313" i="11" a="1"/>
  <c r="T313" i="11"/>
  <c r="S313" i="11" a="1"/>
  <c r="S313" i="11" s="1"/>
  <c r="R313" i="11" a="1"/>
  <c r="R313" i="11" s="1"/>
  <c r="Q313" i="11" a="1"/>
  <c r="Q313" i="11" s="1"/>
  <c r="P313" i="11"/>
  <c r="N313" i="11" a="1"/>
  <c r="N313" i="11"/>
  <c r="M313" i="11" a="1"/>
  <c r="M313" i="11"/>
  <c r="L313" i="11" a="1"/>
  <c r="L313" i="11"/>
  <c r="K313" i="11" a="1"/>
  <c r="K313" i="11"/>
  <c r="J313" i="11" a="1"/>
  <c r="J313" i="11"/>
  <c r="I313" i="11"/>
  <c r="U312" i="11" a="1"/>
  <c r="U312" i="11" s="1"/>
  <c r="T312" i="11" a="1"/>
  <c r="T312" i="11" s="1"/>
  <c r="S312" i="11" a="1"/>
  <c r="S312" i="11" s="1"/>
  <c r="R312" i="11" a="1"/>
  <c r="R312" i="11" s="1"/>
  <c r="Q312" i="11" a="1"/>
  <c r="Q312" i="11" s="1"/>
  <c r="P312" i="11"/>
  <c r="N312" i="11" a="1"/>
  <c r="N312" i="11"/>
  <c r="M312" i="11" a="1"/>
  <c r="M312" i="11"/>
  <c r="L312" i="11" a="1"/>
  <c r="L312" i="11"/>
  <c r="K312" i="11" a="1"/>
  <c r="K312" i="11"/>
  <c r="J312" i="11" a="1"/>
  <c r="J312" i="11"/>
  <c r="I312" i="11"/>
  <c r="U311" i="11" a="1"/>
  <c r="U311" i="11" s="1"/>
  <c r="T311" i="11" a="1"/>
  <c r="T311" i="11" s="1"/>
  <c r="S311" i="11" a="1"/>
  <c r="S311" i="11" s="1"/>
  <c r="R311" i="11" a="1"/>
  <c r="R311" i="11"/>
  <c r="Q311" i="11" a="1"/>
  <c r="Q311" i="11" s="1"/>
  <c r="P311" i="11"/>
  <c r="N311" i="11" a="1"/>
  <c r="N311" i="11"/>
  <c r="M311" i="11" a="1"/>
  <c r="M311" i="11"/>
  <c r="L311" i="11" a="1"/>
  <c r="L311" i="11"/>
  <c r="K311" i="11" a="1"/>
  <c r="K311" i="11"/>
  <c r="J311" i="11" a="1"/>
  <c r="J311" i="11"/>
  <c r="I311" i="11"/>
  <c r="U310" i="11" a="1"/>
  <c r="U310" i="11" s="1"/>
  <c r="T310" i="11" a="1"/>
  <c r="T310" i="11" s="1"/>
  <c r="S310" i="11" a="1"/>
  <c r="S310" i="11" s="1"/>
  <c r="R310" i="11" a="1"/>
  <c r="R310" i="11" s="1"/>
  <c r="Q310" i="11" a="1"/>
  <c r="Q310" i="11"/>
  <c r="P310" i="11"/>
  <c r="N310" i="11" a="1"/>
  <c r="N310" i="11"/>
  <c r="M310" i="11" a="1"/>
  <c r="M310" i="11"/>
  <c r="L310" i="11" a="1"/>
  <c r="L310" i="11"/>
  <c r="K310" i="11" a="1"/>
  <c r="K310" i="11" s="1"/>
  <c r="J310" i="11" a="1"/>
  <c r="J310" i="11"/>
  <c r="I310" i="11"/>
  <c r="U309" i="11" a="1"/>
  <c r="U309" i="11" s="1"/>
  <c r="T309" i="11" a="1"/>
  <c r="T309" i="11" s="1"/>
  <c r="S309" i="11" a="1"/>
  <c r="S309" i="11" s="1"/>
  <c r="R309" i="11" a="1"/>
  <c r="R309" i="11" s="1"/>
  <c r="Q309" i="11" a="1"/>
  <c r="Q309" i="11" s="1"/>
  <c r="P309" i="11"/>
  <c r="N309" i="11" a="1"/>
  <c r="N309" i="11" s="1"/>
  <c r="M309" i="11" a="1"/>
  <c r="M309" i="11"/>
  <c r="L309" i="11" a="1"/>
  <c r="L309" i="11"/>
  <c r="K309" i="11" a="1"/>
  <c r="K309" i="11"/>
  <c r="J309" i="11" a="1"/>
  <c r="J309" i="11" s="1"/>
  <c r="I309" i="11"/>
  <c r="U308" i="11" a="1"/>
  <c r="U308" i="11" s="1"/>
  <c r="T308" i="11" a="1"/>
  <c r="T308" i="11" s="1"/>
  <c r="S308" i="11" a="1"/>
  <c r="S308" i="11"/>
  <c r="R308" i="11" a="1"/>
  <c r="R308" i="11" s="1"/>
  <c r="Q308" i="11" a="1"/>
  <c r="Q308" i="11" s="1"/>
  <c r="P308" i="11"/>
  <c r="N308" i="11" a="1"/>
  <c r="N308" i="11"/>
  <c r="M308" i="11" a="1"/>
  <c r="M308" i="11" s="1"/>
  <c r="L308" i="11" a="1"/>
  <c r="L308" i="11"/>
  <c r="K308" i="11" a="1"/>
  <c r="K308" i="11"/>
  <c r="J308" i="11" a="1"/>
  <c r="J308" i="11"/>
  <c r="I308" i="11"/>
  <c r="U307" i="11" a="1"/>
  <c r="U307" i="11" s="1"/>
  <c r="T307" i="11" a="1"/>
  <c r="T307" i="11" s="1"/>
  <c r="S307" i="11" a="1"/>
  <c r="S307" i="11" s="1"/>
  <c r="R307" i="11" a="1"/>
  <c r="R307" i="11" s="1"/>
  <c r="Q307" i="11" a="1"/>
  <c r="Q307" i="11" s="1"/>
  <c r="P307" i="11"/>
  <c r="N307" i="11" a="1"/>
  <c r="N307" i="11"/>
  <c r="M307" i="11" a="1"/>
  <c r="M307" i="11"/>
  <c r="L307" i="11" a="1"/>
  <c r="L307" i="11" s="1"/>
  <c r="K307" i="11" a="1"/>
  <c r="K307" i="11"/>
  <c r="J307" i="11" a="1"/>
  <c r="J307" i="11"/>
  <c r="I307" i="11"/>
  <c r="U306" i="11" a="1"/>
  <c r="U306" i="11"/>
  <c r="T306" i="11" a="1"/>
  <c r="T306" i="11" s="1"/>
  <c r="S306" i="11" a="1"/>
  <c r="S306" i="11" s="1"/>
  <c r="R306" i="11" a="1"/>
  <c r="R306" i="11" s="1"/>
  <c r="Q306" i="11" a="1"/>
  <c r="Q306" i="11" s="1"/>
  <c r="P306" i="11"/>
  <c r="N306" i="11" a="1"/>
  <c r="N306" i="11"/>
  <c r="M306" i="11" a="1"/>
  <c r="M306" i="11"/>
  <c r="L306" i="11" a="1"/>
  <c r="L306" i="11"/>
  <c r="K306" i="11" a="1"/>
  <c r="K306" i="11"/>
  <c r="J306" i="11" a="1"/>
  <c r="J306" i="11"/>
  <c r="I306" i="11"/>
  <c r="U305" i="11" a="1"/>
  <c r="U305" i="11" s="1"/>
  <c r="T305" i="11" a="1"/>
  <c r="T305" i="11"/>
  <c r="S305" i="11" a="1"/>
  <c r="S305" i="11" s="1"/>
  <c r="R305" i="11" a="1"/>
  <c r="R305" i="11" s="1"/>
  <c r="Q305" i="11" a="1"/>
  <c r="Q305" i="11" s="1"/>
  <c r="P305" i="11"/>
  <c r="N305" i="11" a="1"/>
  <c r="N305" i="11"/>
  <c r="M305" i="11" a="1"/>
  <c r="M305" i="11"/>
  <c r="L305" i="11" a="1"/>
  <c r="L305" i="11"/>
  <c r="K305" i="11" a="1"/>
  <c r="K305" i="11"/>
  <c r="J305" i="11" a="1"/>
  <c r="J305" i="11"/>
  <c r="I305" i="11"/>
  <c r="U304" i="11" a="1"/>
  <c r="U304" i="11" s="1"/>
  <c r="T304" i="11" a="1"/>
  <c r="T304" i="11" s="1"/>
  <c r="S304" i="11" a="1"/>
  <c r="S304" i="11" s="1"/>
  <c r="R304" i="11" a="1"/>
  <c r="R304" i="11" s="1"/>
  <c r="Q304" i="11" a="1"/>
  <c r="Q304" i="11" s="1"/>
  <c r="P304" i="11"/>
  <c r="N304" i="11" a="1"/>
  <c r="N304" i="11"/>
  <c r="M304" i="11" a="1"/>
  <c r="M304" i="11"/>
  <c r="L304" i="11" a="1"/>
  <c r="L304" i="11"/>
  <c r="K304" i="11" a="1"/>
  <c r="K304" i="11"/>
  <c r="J304" i="11" a="1"/>
  <c r="J304" i="11"/>
  <c r="I304" i="11"/>
  <c r="U303" i="11" a="1"/>
  <c r="U303" i="11" s="1"/>
  <c r="T303" i="11" a="1"/>
  <c r="T303" i="11" s="1"/>
  <c r="S303" i="11" a="1"/>
  <c r="S303" i="11" s="1"/>
  <c r="R303" i="11" a="1"/>
  <c r="R303" i="11"/>
  <c r="Q303" i="11" a="1"/>
  <c r="Q303" i="11" s="1"/>
  <c r="P303" i="11"/>
  <c r="N303" i="11" a="1"/>
  <c r="N303" i="11"/>
  <c r="M303" i="11" a="1"/>
  <c r="M303" i="11"/>
  <c r="L303" i="11" a="1"/>
  <c r="L303" i="11"/>
  <c r="K303" i="11" a="1"/>
  <c r="K303" i="11"/>
  <c r="J303" i="11" a="1"/>
  <c r="J303" i="11"/>
  <c r="I303" i="11"/>
  <c r="U302" i="11" a="1"/>
  <c r="U302" i="11" s="1"/>
  <c r="T302" i="11" a="1"/>
  <c r="T302" i="11" s="1"/>
  <c r="S302" i="11" a="1"/>
  <c r="S302" i="11" s="1"/>
  <c r="R302" i="11" a="1"/>
  <c r="R302" i="11" s="1"/>
  <c r="Q302" i="11" a="1"/>
  <c r="Q302" i="11"/>
  <c r="P302" i="11"/>
  <c r="N302" i="11" a="1"/>
  <c r="N302" i="11"/>
  <c r="M302" i="11" a="1"/>
  <c r="M302" i="11"/>
  <c r="L302" i="11" a="1"/>
  <c r="L302" i="11"/>
  <c r="K302" i="11" a="1"/>
  <c r="K302" i="11" s="1"/>
  <c r="J302" i="11" a="1"/>
  <c r="J302" i="11"/>
  <c r="I302" i="11"/>
  <c r="U301" i="11" a="1"/>
  <c r="U301" i="11" s="1"/>
  <c r="T301" i="11" a="1"/>
  <c r="T301" i="11"/>
  <c r="S301" i="11" a="1"/>
  <c r="S301" i="11" s="1"/>
  <c r="R301" i="11" a="1"/>
  <c r="R301" i="11" s="1"/>
  <c r="Q301" i="11" a="1"/>
  <c r="Q301" i="11" s="1"/>
  <c r="P301" i="11"/>
  <c r="N301" i="11" a="1"/>
  <c r="N301" i="11" s="1"/>
  <c r="M301" i="11" a="1"/>
  <c r="M301" i="11"/>
  <c r="L301" i="11" a="1"/>
  <c r="L301" i="11"/>
  <c r="K301" i="11" a="1"/>
  <c r="K301" i="11"/>
  <c r="J301" i="11" a="1"/>
  <c r="J301" i="11" s="1"/>
  <c r="I301" i="11"/>
  <c r="U300" i="11" a="1"/>
  <c r="U300" i="11" s="1"/>
  <c r="T300" i="11" a="1"/>
  <c r="T300" i="11" s="1"/>
  <c r="S300" i="11" a="1"/>
  <c r="S300" i="11"/>
  <c r="R300" i="11" a="1"/>
  <c r="R300" i="11" s="1"/>
  <c r="Q300" i="11" a="1"/>
  <c r="Q300" i="11" s="1"/>
  <c r="P300" i="11"/>
  <c r="N300" i="11" a="1"/>
  <c r="N300" i="11"/>
  <c r="M300" i="11" a="1"/>
  <c r="M300" i="11" s="1"/>
  <c r="L300" i="11" a="1"/>
  <c r="L300" i="11"/>
  <c r="K300" i="11" a="1"/>
  <c r="K300" i="11"/>
  <c r="J300" i="11" a="1"/>
  <c r="J300" i="11"/>
  <c r="I300" i="11"/>
  <c r="U299" i="11" a="1"/>
  <c r="U299" i="11" s="1"/>
  <c r="T299" i="11" a="1"/>
  <c r="T299" i="11" s="1"/>
  <c r="S299" i="11" a="1"/>
  <c r="S299" i="11" s="1"/>
  <c r="R299" i="11" a="1"/>
  <c r="R299" i="11" s="1"/>
  <c r="Q299" i="11" a="1"/>
  <c r="Q299" i="11" s="1"/>
  <c r="P299" i="11"/>
  <c r="N299" i="11" a="1"/>
  <c r="N299" i="11"/>
  <c r="M299" i="11" a="1"/>
  <c r="M299" i="11"/>
  <c r="L299" i="11" a="1"/>
  <c r="L299" i="11" s="1"/>
  <c r="K299" i="11" a="1"/>
  <c r="K299" i="11"/>
  <c r="J299" i="11" a="1"/>
  <c r="J299" i="11"/>
  <c r="I299" i="11"/>
  <c r="U298" i="11" a="1"/>
  <c r="U298" i="11"/>
  <c r="T298" i="11" a="1"/>
  <c r="T298" i="11" s="1"/>
  <c r="S298" i="11" a="1"/>
  <c r="S298" i="11" s="1"/>
  <c r="R298" i="11" a="1"/>
  <c r="R298" i="11" s="1"/>
  <c r="Q298" i="11" a="1"/>
  <c r="Q298" i="11" s="1"/>
  <c r="P298" i="11"/>
  <c r="N298" i="11" a="1"/>
  <c r="N298" i="11"/>
  <c r="M298" i="11" a="1"/>
  <c r="M298" i="11"/>
  <c r="L298" i="11" a="1"/>
  <c r="L298" i="11"/>
  <c r="K298" i="11" a="1"/>
  <c r="K298" i="11"/>
  <c r="J298" i="11" a="1"/>
  <c r="J298" i="11"/>
  <c r="I298" i="11"/>
  <c r="U297" i="11" a="1"/>
  <c r="U297" i="11" s="1"/>
  <c r="T297" i="11" a="1"/>
  <c r="T297" i="11"/>
  <c r="S297" i="11" a="1"/>
  <c r="S297" i="11" s="1"/>
  <c r="R297" i="11" a="1"/>
  <c r="R297" i="11" s="1"/>
  <c r="Q297" i="11" a="1"/>
  <c r="Q297" i="11" s="1"/>
  <c r="P297" i="11"/>
  <c r="N297" i="11" a="1"/>
  <c r="N297" i="11"/>
  <c r="M297" i="11" a="1"/>
  <c r="M297" i="11"/>
  <c r="L297" i="11" a="1"/>
  <c r="L297" i="11"/>
  <c r="K297" i="11" a="1"/>
  <c r="K297" i="11"/>
  <c r="J297" i="11" a="1"/>
  <c r="J297" i="11"/>
  <c r="I297" i="11"/>
  <c r="U296" i="11" a="1"/>
  <c r="U296" i="11" s="1"/>
  <c r="T296" i="11" a="1"/>
  <c r="T296" i="11" s="1"/>
  <c r="S296" i="11" a="1"/>
  <c r="S296" i="11" s="1"/>
  <c r="R296" i="11" a="1"/>
  <c r="R296" i="11" s="1"/>
  <c r="Q296" i="11" a="1"/>
  <c r="Q296" i="11" s="1"/>
  <c r="P296" i="11"/>
  <c r="N296" i="11" a="1"/>
  <c r="N296" i="11"/>
  <c r="M296" i="11" a="1"/>
  <c r="M296" i="11"/>
  <c r="L296" i="11" a="1"/>
  <c r="L296" i="11"/>
  <c r="K296" i="11" a="1"/>
  <c r="K296" i="11"/>
  <c r="J296" i="11" a="1"/>
  <c r="J296" i="11"/>
  <c r="I296" i="11"/>
  <c r="U295" i="11" a="1"/>
  <c r="U295" i="11" s="1"/>
  <c r="T295" i="11" a="1"/>
  <c r="T295" i="11" s="1"/>
  <c r="S295" i="11" a="1"/>
  <c r="S295" i="11" s="1"/>
  <c r="R295" i="11" a="1"/>
  <c r="R295" i="11" s="1"/>
  <c r="Q295" i="11" a="1"/>
  <c r="Q295" i="11" s="1"/>
  <c r="P295" i="11"/>
  <c r="N295" i="11" a="1"/>
  <c r="N295" i="11"/>
  <c r="M295" i="11" a="1"/>
  <c r="M295" i="11"/>
  <c r="L295" i="11" a="1"/>
  <c r="L295" i="11" s="1"/>
  <c r="K295" i="11" a="1"/>
  <c r="K295" i="11"/>
  <c r="J295" i="11" a="1"/>
  <c r="J295" i="11"/>
  <c r="I295" i="11"/>
  <c r="U294" i="11" a="1"/>
  <c r="U294" i="11" s="1"/>
  <c r="T294" i="11" a="1"/>
  <c r="T294" i="11" s="1"/>
  <c r="S294" i="11" a="1"/>
  <c r="S294" i="11" s="1"/>
  <c r="R294" i="11" a="1"/>
  <c r="R294" i="11" s="1"/>
  <c r="Q294" i="11" a="1"/>
  <c r="Q294" i="11"/>
  <c r="P294" i="11"/>
  <c r="N294" i="11" a="1"/>
  <c r="N294" i="11"/>
  <c r="M294" i="11" a="1"/>
  <c r="M294" i="11"/>
  <c r="L294" i="11" a="1"/>
  <c r="L294" i="11"/>
  <c r="K294" i="11" a="1"/>
  <c r="K294" i="11" s="1"/>
  <c r="J294" i="11" a="1"/>
  <c r="J294" i="11"/>
  <c r="I294" i="11"/>
  <c r="U293" i="11" a="1"/>
  <c r="U293" i="11" s="1"/>
  <c r="T293" i="11" a="1"/>
  <c r="T293" i="11" s="1"/>
  <c r="S293" i="11" a="1"/>
  <c r="S293" i="11" s="1"/>
  <c r="R293" i="11" a="1"/>
  <c r="R293" i="11" s="1"/>
  <c r="Q293" i="11" a="1"/>
  <c r="Q293" i="11" s="1"/>
  <c r="P293" i="11"/>
  <c r="N293" i="11" a="1"/>
  <c r="N293" i="11"/>
  <c r="M293" i="11" a="1"/>
  <c r="M293" i="11"/>
  <c r="L293" i="11" a="1"/>
  <c r="L293" i="11"/>
  <c r="K293" i="11" a="1"/>
  <c r="K293" i="11"/>
  <c r="J293" i="11" a="1"/>
  <c r="J293" i="11"/>
  <c r="I293" i="11"/>
  <c r="U292" i="11" a="1"/>
  <c r="U292" i="11" s="1"/>
  <c r="T292" i="11" a="1"/>
  <c r="T292" i="11" s="1"/>
  <c r="S292" i="11" a="1"/>
  <c r="S292" i="11"/>
  <c r="R292" i="11" a="1"/>
  <c r="R292" i="11" s="1"/>
  <c r="Q292" i="11" a="1"/>
  <c r="Q292" i="11" s="1"/>
  <c r="P292" i="11"/>
  <c r="N292" i="11" a="1"/>
  <c r="N292" i="11"/>
  <c r="M292" i="11" a="1"/>
  <c r="M292" i="11" s="1"/>
  <c r="L292" i="11" a="1"/>
  <c r="L292" i="11"/>
  <c r="K292" i="11" a="1"/>
  <c r="K292" i="11"/>
  <c r="J292" i="11" a="1"/>
  <c r="J292" i="11"/>
  <c r="I292" i="11"/>
  <c r="U291" i="11" a="1"/>
  <c r="U291" i="11" s="1"/>
  <c r="T291" i="11" a="1"/>
  <c r="T291" i="11" s="1"/>
  <c r="S291" i="11" a="1"/>
  <c r="S291" i="11" s="1"/>
  <c r="R291" i="11" a="1"/>
  <c r="R291" i="11"/>
  <c r="Q291" i="11" a="1"/>
  <c r="Q291" i="11" s="1"/>
  <c r="P291" i="11"/>
  <c r="N291" i="11" a="1"/>
  <c r="N291" i="11"/>
  <c r="M291" i="11" a="1"/>
  <c r="M291" i="11"/>
  <c r="L291" i="11" a="1"/>
  <c r="L291" i="11"/>
  <c r="K291" i="11" a="1"/>
  <c r="K291" i="11"/>
  <c r="J291" i="11" a="1"/>
  <c r="J291" i="11"/>
  <c r="I291" i="11"/>
  <c r="U290" i="11" a="1"/>
  <c r="U290" i="11" s="1"/>
  <c r="T290" i="11" a="1"/>
  <c r="T290" i="11" s="1"/>
  <c r="S290" i="11" a="1"/>
  <c r="S290" i="11" s="1"/>
  <c r="R290" i="11" a="1"/>
  <c r="R290" i="11" s="1"/>
  <c r="Q290" i="11" a="1"/>
  <c r="Q290" i="11" s="1"/>
  <c r="P290" i="11"/>
  <c r="N290" i="11" a="1"/>
  <c r="N290" i="11"/>
  <c r="M290" i="11" a="1"/>
  <c r="M290" i="11"/>
  <c r="L290" i="11" a="1"/>
  <c r="L290" i="11"/>
  <c r="K290" i="11" a="1"/>
  <c r="K290" i="11"/>
  <c r="J290" i="11" a="1"/>
  <c r="J290" i="11"/>
  <c r="I290" i="11"/>
  <c r="U289" i="11" a="1"/>
  <c r="U289" i="11" s="1"/>
  <c r="T289" i="11" a="1"/>
  <c r="T289" i="11"/>
  <c r="S289" i="11" a="1"/>
  <c r="S289" i="11" s="1"/>
  <c r="R289" i="11" a="1"/>
  <c r="R289" i="11" s="1"/>
  <c r="Q289" i="11" a="1"/>
  <c r="Q289" i="11" s="1"/>
  <c r="P289" i="11"/>
  <c r="N289" i="11" a="1"/>
  <c r="N289" i="11"/>
  <c r="M289" i="11" a="1"/>
  <c r="M289" i="11"/>
  <c r="L289" i="11" a="1"/>
  <c r="L289" i="11"/>
  <c r="K289" i="11" a="1"/>
  <c r="K289" i="11"/>
  <c r="J289" i="11" a="1"/>
  <c r="J289" i="11"/>
  <c r="I289" i="11"/>
  <c r="U288" i="11" a="1"/>
  <c r="U288" i="11" s="1"/>
  <c r="T288" i="11" a="1"/>
  <c r="T288" i="11" s="1"/>
  <c r="S288" i="11" a="1"/>
  <c r="S288" i="11" s="1"/>
  <c r="R288" i="11" a="1"/>
  <c r="R288" i="11" s="1"/>
  <c r="Q288" i="11" a="1"/>
  <c r="Q288" i="11" s="1"/>
  <c r="P288" i="11"/>
  <c r="N288" i="11" a="1"/>
  <c r="N288" i="11"/>
  <c r="M288" i="11" a="1"/>
  <c r="M288" i="11"/>
  <c r="L288" i="11" a="1"/>
  <c r="L288" i="11"/>
  <c r="K288" i="11" a="1"/>
  <c r="K288" i="11"/>
  <c r="J288" i="11" a="1"/>
  <c r="J288" i="11"/>
  <c r="I288" i="11"/>
  <c r="U287" i="11" a="1"/>
  <c r="U287" i="11" s="1"/>
  <c r="T287" i="11" a="1"/>
  <c r="T287" i="11" s="1"/>
  <c r="S287" i="11" a="1"/>
  <c r="S287" i="11"/>
  <c r="R287" i="11" a="1"/>
  <c r="R287" i="11" s="1"/>
  <c r="Q287" i="11" a="1"/>
  <c r="Q287" i="11" s="1"/>
  <c r="P287" i="11"/>
  <c r="N287" i="11" a="1"/>
  <c r="N287" i="11"/>
  <c r="M287" i="11" a="1"/>
  <c r="M287" i="11"/>
  <c r="L287" i="11" a="1"/>
  <c r="L287" i="11" s="1"/>
  <c r="K287" i="11" a="1"/>
  <c r="K287" i="11"/>
  <c r="J287" i="11" a="1"/>
  <c r="J287" i="11"/>
  <c r="I287" i="11"/>
  <c r="U286" i="11" a="1"/>
  <c r="U286" i="11"/>
  <c r="T286" i="11" a="1"/>
  <c r="T286" i="11" s="1"/>
  <c r="S286" i="11" a="1"/>
  <c r="S286" i="11" s="1"/>
  <c r="R286" i="11" a="1"/>
  <c r="R286" i="11"/>
  <c r="Q286" i="11" a="1"/>
  <c r="Q286" i="11" s="1"/>
  <c r="P286" i="11"/>
  <c r="N286" i="11" a="1"/>
  <c r="N286" i="11"/>
  <c r="M286" i="11" a="1"/>
  <c r="M286" i="11"/>
  <c r="L286" i="11" a="1"/>
  <c r="L286" i="11" s="1"/>
  <c r="K286" i="11" a="1"/>
  <c r="K286" i="11"/>
  <c r="J286" i="11" a="1"/>
  <c r="J286" i="11"/>
  <c r="I286" i="11"/>
  <c r="U285" i="11" a="1"/>
  <c r="U285" i="11"/>
  <c r="T285" i="11" a="1"/>
  <c r="T285" i="11" s="1"/>
  <c r="S285" i="11" a="1"/>
  <c r="S285" i="11" s="1"/>
  <c r="R285" i="11" a="1"/>
  <c r="R285" i="11" s="1"/>
  <c r="Q285" i="11" a="1"/>
  <c r="Q285" i="11"/>
  <c r="P285" i="11"/>
  <c r="N285" i="11" a="1"/>
  <c r="N285" i="11" s="1"/>
  <c r="M285" i="11" a="1"/>
  <c r="M285" i="11"/>
  <c r="L285" i="11" a="1"/>
  <c r="L285" i="11"/>
  <c r="K285" i="11" a="1"/>
  <c r="K285" i="11" s="1"/>
  <c r="J285" i="11" a="1"/>
  <c r="J285" i="11" s="1"/>
  <c r="I285" i="11"/>
  <c r="U284" i="11" a="1"/>
  <c r="U284" i="11" s="1"/>
  <c r="T284" i="11" a="1"/>
  <c r="T284" i="11" s="1"/>
  <c r="S284" i="11" a="1"/>
  <c r="S284" i="11" s="1"/>
  <c r="R284" i="11" a="1"/>
  <c r="R284" i="11" s="1"/>
  <c r="Q284" i="11" a="1"/>
  <c r="Q284" i="11" s="1"/>
  <c r="P284" i="11"/>
  <c r="N284" i="11" a="1"/>
  <c r="N284" i="11"/>
  <c r="M284" i="11" a="1"/>
  <c r="M284" i="11"/>
  <c r="L284" i="11" a="1"/>
  <c r="L284" i="11"/>
  <c r="K284" i="11" a="1"/>
  <c r="K284" i="11"/>
  <c r="J284" i="11" a="1"/>
  <c r="J284" i="11"/>
  <c r="I284" i="11"/>
  <c r="U283" i="11" a="1"/>
  <c r="U283" i="11" s="1"/>
  <c r="T283" i="11" a="1"/>
  <c r="T283" i="11" s="1"/>
  <c r="S283" i="11" a="1"/>
  <c r="S283" i="11" s="1"/>
  <c r="R283" i="11" a="1"/>
  <c r="R283" i="11"/>
  <c r="Q283" i="11" a="1"/>
  <c r="Q283" i="11" s="1"/>
  <c r="P283" i="11"/>
  <c r="N283" i="11" a="1"/>
  <c r="N283" i="11"/>
  <c r="M283" i="11" a="1"/>
  <c r="M283" i="11" s="1"/>
  <c r="L283" i="11" a="1"/>
  <c r="L283" i="11"/>
  <c r="K283" i="11" a="1"/>
  <c r="K283" i="11"/>
  <c r="J283" i="11" a="1"/>
  <c r="J283" i="11"/>
  <c r="I283" i="11"/>
  <c r="U282" i="11" a="1"/>
  <c r="U282" i="11" s="1"/>
  <c r="T282" i="11" a="1"/>
  <c r="T282" i="11" s="1"/>
  <c r="S282" i="11" a="1"/>
  <c r="S282" i="11" s="1"/>
  <c r="R282" i="11" a="1"/>
  <c r="R282" i="11"/>
  <c r="Q282" i="11" a="1"/>
  <c r="Q282" i="11"/>
  <c r="P282" i="11"/>
  <c r="N282" i="11" a="1"/>
  <c r="N282" i="11"/>
  <c r="M282" i="11" a="1"/>
  <c r="M282" i="11"/>
  <c r="L282" i="11" a="1"/>
  <c r="L282" i="11" s="1"/>
  <c r="K282" i="11" a="1"/>
  <c r="K282" i="11" s="1"/>
  <c r="J282" i="11" a="1"/>
  <c r="J282" i="11"/>
  <c r="I282" i="11"/>
  <c r="U281" i="11" a="1"/>
  <c r="U281" i="11"/>
  <c r="T281" i="11" a="1"/>
  <c r="T281" i="11"/>
  <c r="S281" i="11" a="1"/>
  <c r="S281" i="11" s="1"/>
  <c r="R281" i="11" a="1"/>
  <c r="R281" i="11" s="1"/>
  <c r="Q281" i="11" a="1"/>
  <c r="Q281" i="11"/>
  <c r="P281" i="11"/>
  <c r="N281" i="11" a="1"/>
  <c r="N281" i="11" s="1"/>
  <c r="M281" i="11" a="1"/>
  <c r="M281" i="11"/>
  <c r="L281" i="11" a="1"/>
  <c r="L281" i="11"/>
  <c r="K281" i="11" a="1"/>
  <c r="K281" i="11" s="1"/>
  <c r="J281" i="11" a="1"/>
  <c r="J281" i="11" s="1"/>
  <c r="I281" i="11"/>
  <c r="U280" i="11" a="1"/>
  <c r="U280" i="11" s="1"/>
  <c r="T280" i="11" a="1"/>
  <c r="T280" i="11"/>
  <c r="S280" i="11" a="1"/>
  <c r="S280" i="11" s="1"/>
  <c r="R280" i="11" a="1"/>
  <c r="R280" i="11" s="1"/>
  <c r="Q280" i="11" a="1"/>
  <c r="Q280" i="11" s="1"/>
  <c r="P280" i="11"/>
  <c r="N280" i="11" a="1"/>
  <c r="N280" i="11" s="1"/>
  <c r="M280" i="11" a="1"/>
  <c r="M280" i="11"/>
  <c r="L280" i="11" a="1"/>
  <c r="L280" i="11"/>
  <c r="K280" i="11" a="1"/>
  <c r="K280" i="11"/>
  <c r="J280" i="11" a="1"/>
  <c r="J280" i="11" s="1"/>
  <c r="I280" i="11"/>
  <c r="U279" i="11" a="1"/>
  <c r="U279" i="11" s="1"/>
  <c r="T279" i="11" a="1"/>
  <c r="T279" i="11" s="1"/>
  <c r="S279" i="11" a="1"/>
  <c r="S279" i="11" s="1"/>
  <c r="R279" i="11" a="1"/>
  <c r="R279" i="11" s="1"/>
  <c r="Q279" i="11" a="1"/>
  <c r="Q279" i="11" s="1"/>
  <c r="P279" i="11"/>
  <c r="N279" i="11" a="1"/>
  <c r="N279" i="11"/>
  <c r="M279" i="11" a="1"/>
  <c r="M279" i="11" s="1"/>
  <c r="L279" i="11" a="1"/>
  <c r="L279" i="11" s="1"/>
  <c r="K279" i="11" a="1"/>
  <c r="K279" i="11"/>
  <c r="J279" i="11" a="1"/>
  <c r="J279" i="11"/>
  <c r="I279" i="11"/>
  <c r="U278" i="11" a="1"/>
  <c r="U278" i="11"/>
  <c r="T278" i="11" a="1"/>
  <c r="T278" i="11" s="1"/>
  <c r="S278" i="11" a="1"/>
  <c r="S278" i="11" s="1"/>
  <c r="R278" i="11" a="1"/>
  <c r="R278" i="11"/>
  <c r="Q278" i="11" a="1"/>
  <c r="Q278" i="11"/>
  <c r="P278" i="11"/>
  <c r="N278" i="11" a="1"/>
  <c r="N278" i="11"/>
  <c r="M278" i="11" a="1"/>
  <c r="M278" i="11"/>
  <c r="L278" i="11" a="1"/>
  <c r="L278" i="11" s="1"/>
  <c r="K278" i="11" a="1"/>
  <c r="K278" i="11" s="1"/>
  <c r="J278" i="11" a="1"/>
  <c r="J278" i="11"/>
  <c r="I278" i="11"/>
  <c r="U277" i="11" a="1"/>
  <c r="U277" i="11"/>
  <c r="T277" i="11" a="1"/>
  <c r="T277" i="11"/>
  <c r="S277" i="11" a="1"/>
  <c r="S277" i="11" s="1"/>
  <c r="R277" i="11" a="1"/>
  <c r="R277" i="11" s="1"/>
  <c r="Q277" i="11" a="1"/>
  <c r="Q277" i="11" s="1"/>
  <c r="P277" i="11"/>
  <c r="N277" i="11" a="1"/>
  <c r="N277" i="11" s="1"/>
  <c r="M277" i="11" a="1"/>
  <c r="M277" i="11"/>
  <c r="L277" i="11" a="1"/>
  <c r="L277" i="11"/>
  <c r="K277" i="11" a="1"/>
  <c r="K277" i="11"/>
  <c r="J277" i="11" a="1"/>
  <c r="J277" i="11" s="1"/>
  <c r="I277" i="11"/>
  <c r="U276" i="11" a="1"/>
  <c r="U276" i="11" s="1"/>
  <c r="T276" i="11" a="1"/>
  <c r="T276" i="11" s="1"/>
  <c r="S276" i="11" a="1"/>
  <c r="S276" i="11"/>
  <c r="R276" i="11" a="1"/>
  <c r="R276" i="11" s="1"/>
  <c r="Q276" i="11" a="1"/>
  <c r="Q276" i="11" s="1"/>
  <c r="P276" i="11"/>
  <c r="N276" i="11" a="1"/>
  <c r="N276" i="11"/>
  <c r="M276" i="11" a="1"/>
  <c r="M276" i="11" s="1"/>
  <c r="L276" i="11" a="1"/>
  <c r="L276" i="11"/>
  <c r="K276" i="11" a="1"/>
  <c r="K276" i="11"/>
  <c r="J276" i="11" a="1"/>
  <c r="J276" i="11"/>
  <c r="I276" i="11"/>
  <c r="U275" i="11" a="1"/>
  <c r="U275" i="11" s="1"/>
  <c r="T275" i="11" a="1"/>
  <c r="T275" i="11" s="1"/>
  <c r="S275" i="11" a="1"/>
  <c r="S275" i="11" s="1"/>
  <c r="R275" i="11" a="1"/>
  <c r="R275" i="11" s="1"/>
  <c r="Q275" i="11" a="1"/>
  <c r="Q275" i="11" s="1"/>
  <c r="P275" i="11"/>
  <c r="N275" i="11" a="1"/>
  <c r="N275" i="11"/>
  <c r="M275" i="11" a="1"/>
  <c r="M275" i="11" s="1"/>
  <c r="L275" i="11" a="1"/>
  <c r="L275" i="11" s="1"/>
  <c r="K275" i="11" a="1"/>
  <c r="K275" i="11"/>
  <c r="J275" i="11" a="1"/>
  <c r="J275" i="11"/>
  <c r="I275" i="11"/>
  <c r="U274" i="11" a="1"/>
  <c r="U274" i="11"/>
  <c r="T274" i="11" a="1"/>
  <c r="T274" i="11" s="1"/>
  <c r="S274" i="11" a="1"/>
  <c r="S274" i="11" s="1"/>
  <c r="R274" i="11" a="1"/>
  <c r="R274" i="11" s="1"/>
  <c r="Q274" i="11" a="1"/>
  <c r="Q274" i="11"/>
  <c r="P274" i="11"/>
  <c r="N274" i="11" a="1"/>
  <c r="N274" i="11"/>
  <c r="M274" i="11" a="1"/>
  <c r="M274" i="11"/>
  <c r="L274" i="11" a="1"/>
  <c r="L274" i="11"/>
  <c r="K274" i="11" a="1"/>
  <c r="K274" i="11" s="1"/>
  <c r="J274" i="11" a="1"/>
  <c r="J274" i="11"/>
  <c r="I274" i="11"/>
  <c r="U273" i="11" a="1"/>
  <c r="U273" i="11" s="1"/>
  <c r="T273" i="11" a="1"/>
  <c r="T273" i="11"/>
  <c r="S273" i="11" a="1"/>
  <c r="S273" i="11" s="1"/>
  <c r="R273" i="11" a="1"/>
  <c r="R273" i="11" s="1"/>
  <c r="Q273" i="11" a="1"/>
  <c r="Q273" i="11"/>
  <c r="P273" i="11"/>
  <c r="N273" i="11" a="1"/>
  <c r="N273" i="11"/>
  <c r="M273" i="11" a="1"/>
  <c r="M273" i="11"/>
  <c r="L273" i="11" a="1"/>
  <c r="L273" i="11"/>
  <c r="K273" i="11" a="1"/>
  <c r="K273" i="11" s="1"/>
  <c r="J273" i="11" a="1"/>
  <c r="J273" i="11"/>
  <c r="I273" i="11"/>
  <c r="U272" i="11" a="1"/>
  <c r="U272" i="11" s="1"/>
  <c r="T272" i="11" a="1"/>
  <c r="T272" i="11" s="1"/>
  <c r="S272" i="11" a="1"/>
  <c r="S272" i="11" s="1"/>
  <c r="R272" i="11" a="1"/>
  <c r="R272" i="11" s="1"/>
  <c r="Q272" i="11" a="1"/>
  <c r="Q272" i="11" s="1"/>
  <c r="P272" i="11"/>
  <c r="N272" i="11" a="1"/>
  <c r="N272" i="11"/>
  <c r="M272" i="11" a="1"/>
  <c r="M272" i="11"/>
  <c r="L272" i="11" a="1"/>
  <c r="L272" i="11"/>
  <c r="K272" i="11" a="1"/>
  <c r="K272" i="11"/>
  <c r="J272" i="11" a="1"/>
  <c r="J272" i="11"/>
  <c r="I272" i="11"/>
  <c r="U271" i="11" a="1"/>
  <c r="U271" i="11" s="1"/>
  <c r="T271" i="11" a="1"/>
  <c r="T271" i="11" s="1"/>
  <c r="S271" i="11" a="1"/>
  <c r="S271" i="11"/>
  <c r="R271" i="11" a="1"/>
  <c r="R271" i="11" s="1"/>
  <c r="Q271" i="11" a="1"/>
  <c r="Q271" i="11" s="1"/>
  <c r="P271" i="11"/>
  <c r="N271" i="11" a="1"/>
  <c r="N271" i="11"/>
  <c r="M271" i="11" a="1"/>
  <c r="M271" i="11"/>
  <c r="L271" i="11" a="1"/>
  <c r="L271" i="11" s="1"/>
  <c r="K271" i="11" a="1"/>
  <c r="K271" i="11"/>
  <c r="J271" i="11" a="1"/>
  <c r="J271" i="11"/>
  <c r="I271" i="11"/>
  <c r="U270" i="11" a="1"/>
  <c r="U270" i="11"/>
  <c r="T270" i="11" a="1"/>
  <c r="T270" i="11" s="1"/>
  <c r="S270" i="11" a="1"/>
  <c r="S270" i="11" s="1"/>
  <c r="R270" i="11" a="1"/>
  <c r="R270" i="11"/>
  <c r="Q270" i="11" a="1"/>
  <c r="Q270" i="11" s="1"/>
  <c r="P270" i="11"/>
  <c r="N270" i="11" a="1"/>
  <c r="N270" i="11"/>
  <c r="M270" i="11" a="1"/>
  <c r="M270" i="11"/>
  <c r="L270" i="11" a="1"/>
  <c r="L270" i="11" s="1"/>
  <c r="K270" i="11" a="1"/>
  <c r="K270" i="11"/>
  <c r="J270" i="11" a="1"/>
  <c r="J270" i="11"/>
  <c r="I270" i="11"/>
  <c r="U269" i="11" a="1"/>
  <c r="U269" i="11"/>
  <c r="T269" i="11" a="1"/>
  <c r="T269" i="11" s="1"/>
  <c r="S269" i="11" a="1"/>
  <c r="S269" i="11" s="1"/>
  <c r="R269" i="11" a="1"/>
  <c r="R269" i="11" s="1"/>
  <c r="Q269" i="11" a="1"/>
  <c r="Q269" i="11"/>
  <c r="P269" i="11"/>
  <c r="N269" i="11" a="1"/>
  <c r="N269" i="11" s="1"/>
  <c r="M269" i="11" a="1"/>
  <c r="M269" i="11"/>
  <c r="L269" i="11" a="1"/>
  <c r="L269" i="11"/>
  <c r="K269" i="11" a="1"/>
  <c r="K269" i="11" s="1"/>
  <c r="J269" i="11" a="1"/>
  <c r="J269" i="11" s="1"/>
  <c r="I269" i="11"/>
  <c r="U268" i="11" a="1"/>
  <c r="U268" i="11" s="1"/>
  <c r="T268" i="11" a="1"/>
  <c r="T268" i="11" s="1"/>
  <c r="S268" i="11" a="1"/>
  <c r="S268" i="11" s="1"/>
  <c r="R268" i="11" a="1"/>
  <c r="R268" i="11" s="1"/>
  <c r="Q268" i="11" a="1"/>
  <c r="Q268" i="11" s="1"/>
  <c r="P268" i="11"/>
  <c r="N268" i="11" a="1"/>
  <c r="N268" i="11" s="1"/>
  <c r="M268" i="11" a="1"/>
  <c r="M268" i="11" s="1"/>
  <c r="L268" i="11" a="1"/>
  <c r="L268" i="11" s="1"/>
  <c r="K268" i="11" a="1"/>
  <c r="K268" i="11"/>
  <c r="J268" i="11" a="1"/>
  <c r="J268" i="11" s="1"/>
  <c r="I268" i="11"/>
  <c r="U267" i="11" a="1"/>
  <c r="U267" i="11"/>
  <c r="T267" i="11" a="1"/>
  <c r="T267" i="11" s="1"/>
  <c r="S267" i="11" a="1"/>
  <c r="S267" i="11"/>
  <c r="R267" i="11" a="1"/>
  <c r="R267" i="11" s="1"/>
  <c r="Q267" i="11" a="1"/>
  <c r="Q267" i="11" s="1"/>
  <c r="P267" i="11"/>
  <c r="N267" i="11" a="1"/>
  <c r="N267" i="11"/>
  <c r="M267" i="11" a="1"/>
  <c r="M267" i="11"/>
  <c r="L267" i="11" a="1"/>
  <c r="L267" i="11"/>
  <c r="K267" i="11" a="1"/>
  <c r="K267" i="11"/>
  <c r="J267" i="11" a="1"/>
  <c r="J267" i="11"/>
  <c r="I267" i="11"/>
  <c r="U266" i="11" a="1"/>
  <c r="U266" i="11" s="1"/>
  <c r="T266" i="11" a="1"/>
  <c r="T266" i="11" s="1"/>
  <c r="S266" i="11" a="1"/>
  <c r="S266" i="11" s="1"/>
  <c r="R266" i="11" a="1"/>
  <c r="R266" i="11" s="1"/>
  <c r="Q266" i="11" a="1"/>
  <c r="Q266" i="11"/>
  <c r="P266" i="11"/>
  <c r="N266" i="11" a="1"/>
  <c r="N266" i="11" s="1"/>
  <c r="M266" i="11" a="1"/>
  <c r="M266" i="11"/>
  <c r="L266" i="11" a="1"/>
  <c r="L266" i="11"/>
  <c r="K266" i="11" a="1"/>
  <c r="K266" i="11" s="1"/>
  <c r="J266" i="11" a="1"/>
  <c r="J266" i="11" s="1"/>
  <c r="I266" i="11"/>
  <c r="U265" i="11" a="1"/>
  <c r="U265" i="11" s="1"/>
  <c r="T265" i="11" a="1"/>
  <c r="T265" i="11"/>
  <c r="S265" i="11" a="1"/>
  <c r="S265" i="11"/>
  <c r="R265" i="11" a="1"/>
  <c r="R265" i="11" s="1"/>
  <c r="Q265" i="11" a="1"/>
  <c r="Q265" i="11" s="1"/>
  <c r="P265" i="11"/>
  <c r="N265" i="11" a="1"/>
  <c r="N265" i="11"/>
  <c r="M265" i="11" a="1"/>
  <c r="M265" i="11"/>
  <c r="L265" i="11" a="1"/>
  <c r="L265" i="11"/>
  <c r="K265" i="11" a="1"/>
  <c r="K265" i="11" s="1"/>
  <c r="J265" i="11" a="1"/>
  <c r="J265" i="11"/>
  <c r="I265" i="11"/>
  <c r="U264" i="11" a="1"/>
  <c r="U264" i="11" s="1"/>
  <c r="T264" i="11" a="1"/>
  <c r="T264" i="11"/>
  <c r="S264" i="11" a="1"/>
  <c r="S264" i="11" s="1"/>
  <c r="R264" i="11" a="1"/>
  <c r="R264" i="11"/>
  <c r="Q264" i="11" a="1"/>
  <c r="Q264" i="11" s="1"/>
  <c r="P264" i="11"/>
  <c r="N264" i="11" a="1"/>
  <c r="N264" i="11"/>
  <c r="M264" i="11" a="1"/>
  <c r="M264" i="11" s="1"/>
  <c r="L264" i="11" a="1"/>
  <c r="L264" i="11"/>
  <c r="K264" i="11" a="1"/>
  <c r="K264" i="11"/>
  <c r="J264" i="11" a="1"/>
  <c r="J264" i="11"/>
  <c r="I264" i="11"/>
  <c r="U263" i="11" a="1"/>
  <c r="U263" i="11"/>
  <c r="T263" i="11" a="1"/>
  <c r="T263" i="11" s="1"/>
  <c r="S263" i="11" a="1"/>
  <c r="S263" i="11"/>
  <c r="R263" i="11" a="1"/>
  <c r="R263" i="11"/>
  <c r="Q263" i="11" a="1"/>
  <c r="Q263" i="11" s="1"/>
  <c r="P263" i="11"/>
  <c r="N263" i="11" a="1"/>
  <c r="N263" i="11"/>
  <c r="M263" i="11" a="1"/>
  <c r="M263" i="11" s="1"/>
  <c r="L263" i="11" a="1"/>
  <c r="L263" i="11" s="1"/>
  <c r="K263" i="11" a="1"/>
  <c r="K263" i="11"/>
  <c r="J263" i="11" a="1"/>
  <c r="J263" i="11"/>
  <c r="I263" i="11"/>
  <c r="U262" i="11" a="1"/>
  <c r="U262" i="11"/>
  <c r="T262" i="11" a="1"/>
  <c r="T262" i="11" s="1"/>
  <c r="S262" i="11" a="1"/>
  <c r="S262" i="11" s="1"/>
  <c r="R262" i="11" a="1"/>
  <c r="R262" i="11" s="1"/>
  <c r="Q262" i="11" a="1"/>
  <c r="Q262" i="11" s="1"/>
  <c r="P262" i="11"/>
  <c r="N262" i="11" a="1"/>
  <c r="N262" i="11" s="1"/>
  <c r="M262" i="11" a="1"/>
  <c r="M262" i="11"/>
  <c r="L262" i="11" a="1"/>
  <c r="L262" i="11"/>
  <c r="K262" i="11" a="1"/>
  <c r="K262" i="11"/>
  <c r="J262" i="11" a="1"/>
  <c r="J262" i="11" s="1"/>
  <c r="I262" i="11"/>
  <c r="U261" i="11" a="1"/>
  <c r="U261" i="11" s="1"/>
  <c r="T261" i="11" a="1"/>
  <c r="T261" i="11" s="1"/>
  <c r="S261" i="11" a="1"/>
  <c r="S261" i="11" s="1"/>
  <c r="R261" i="11" a="1"/>
  <c r="R261" i="11" s="1"/>
  <c r="Q261" i="11" a="1"/>
  <c r="Q261" i="11"/>
  <c r="P261" i="11"/>
  <c r="N261" i="11" a="1"/>
  <c r="N261" i="11" s="1"/>
  <c r="M261" i="11" a="1"/>
  <c r="M261" i="11" s="1"/>
  <c r="L261" i="11" a="1"/>
  <c r="L261" i="11"/>
  <c r="K261" i="11" a="1"/>
  <c r="K261" i="11" s="1"/>
  <c r="J261" i="11" a="1"/>
  <c r="J261" i="11" s="1"/>
  <c r="I261" i="11"/>
  <c r="U260" i="11" a="1"/>
  <c r="U260" i="11" s="1"/>
  <c r="T260" i="11" a="1"/>
  <c r="T260" i="11"/>
  <c r="S260" i="11" a="1"/>
  <c r="S260" i="11" s="1"/>
  <c r="R260" i="11" a="1"/>
  <c r="R260" i="11" s="1"/>
  <c r="Q260" i="11" a="1"/>
  <c r="Q260" i="11" s="1"/>
  <c r="P260" i="11"/>
  <c r="N260" i="11" a="1"/>
  <c r="N260" i="11"/>
  <c r="M260" i="11" a="1"/>
  <c r="M260" i="11" s="1"/>
  <c r="L260" i="11" a="1"/>
  <c r="L260" i="11" s="1"/>
  <c r="K260" i="11" a="1"/>
  <c r="K260" i="11"/>
  <c r="J260" i="11" a="1"/>
  <c r="J260" i="11"/>
  <c r="I260" i="11"/>
  <c r="U259" i="11" a="1"/>
  <c r="U259" i="11"/>
  <c r="T259" i="11" a="1"/>
  <c r="T259" i="11" s="1"/>
  <c r="S259" i="11" a="1"/>
  <c r="S259" i="11" s="1"/>
  <c r="R259" i="11" a="1"/>
  <c r="R259" i="11"/>
  <c r="Q259" i="11" a="1"/>
  <c r="Q259" i="11" s="1"/>
  <c r="P259" i="11"/>
  <c r="N259" i="11" a="1"/>
  <c r="N259" i="11"/>
  <c r="M259" i="11" a="1"/>
  <c r="M259" i="11" s="1"/>
  <c r="L259" i="11" a="1"/>
  <c r="L259" i="11"/>
  <c r="K259" i="11" a="1"/>
  <c r="K259" i="11"/>
  <c r="J259" i="11" a="1"/>
  <c r="J259" i="11"/>
  <c r="I259" i="11"/>
  <c r="U258" i="11" a="1"/>
  <c r="U258" i="11"/>
  <c r="T258" i="11" a="1"/>
  <c r="T258" i="11" s="1"/>
  <c r="S258" i="11" a="1"/>
  <c r="S258" i="11" s="1"/>
  <c r="R258" i="11" a="1"/>
  <c r="R258" i="11"/>
  <c r="Q258" i="11" a="1"/>
  <c r="Q258" i="11" s="1"/>
  <c r="P258" i="11"/>
  <c r="N258" i="11" a="1"/>
  <c r="N258" i="11" s="1"/>
  <c r="M258" i="11" a="1"/>
  <c r="M258" i="11"/>
  <c r="L258" i="11" a="1"/>
  <c r="L258" i="11" s="1"/>
  <c r="K258" i="11" a="1"/>
  <c r="K258" i="11"/>
  <c r="J258" i="11" a="1"/>
  <c r="J258" i="11" s="1"/>
  <c r="I258" i="11"/>
  <c r="U257" i="11" a="1"/>
  <c r="U257" i="11"/>
  <c r="T257" i="11" a="1"/>
  <c r="T257" i="11" s="1"/>
  <c r="S257" i="11" a="1"/>
  <c r="S257" i="11"/>
  <c r="R257" i="11" a="1"/>
  <c r="R257" i="11" s="1"/>
  <c r="Q257" i="11" a="1"/>
  <c r="Q257" i="11" s="1"/>
  <c r="P257" i="11"/>
  <c r="N257" i="11" a="1"/>
  <c r="N257" i="11" s="1"/>
  <c r="M257" i="11" a="1"/>
  <c r="M257" i="11"/>
  <c r="L257" i="11" a="1"/>
  <c r="L257" i="11"/>
  <c r="K257" i="11" a="1"/>
  <c r="K257" i="11"/>
  <c r="J257" i="11" a="1"/>
  <c r="J257" i="11" s="1"/>
  <c r="I257" i="11"/>
  <c r="U256" i="11" a="1"/>
  <c r="U256" i="11" s="1"/>
  <c r="T256" i="11" a="1"/>
  <c r="T256" i="11"/>
  <c r="S256" i="11" a="1"/>
  <c r="S256" i="11"/>
  <c r="R256" i="11" a="1"/>
  <c r="R256" i="11" s="1"/>
  <c r="Q256" i="11" a="1"/>
  <c r="Q256" i="11" s="1"/>
  <c r="P256" i="11"/>
  <c r="N256" i="11" a="1"/>
  <c r="N256" i="11"/>
  <c r="M256" i="11" a="1"/>
  <c r="M256" i="11"/>
  <c r="L256" i="11" a="1"/>
  <c r="L256" i="11" s="1"/>
  <c r="K256" i="11" a="1"/>
  <c r="K256" i="11"/>
  <c r="J256" i="11" a="1"/>
  <c r="J256" i="11"/>
  <c r="I256" i="11"/>
  <c r="U255" i="11" a="1"/>
  <c r="U255" i="11" s="1"/>
  <c r="T255" i="11" a="1"/>
  <c r="T255" i="11" s="1"/>
  <c r="S255" i="11" a="1"/>
  <c r="S255" i="11"/>
  <c r="R255" i="11" a="1"/>
  <c r="R255" i="11"/>
  <c r="Q255" i="11" a="1"/>
  <c r="Q255" i="11"/>
  <c r="P255" i="11"/>
  <c r="N255" i="11" a="1"/>
  <c r="N255" i="11"/>
  <c r="M255" i="11" a="1"/>
  <c r="M255" i="11" s="1"/>
  <c r="L255" i="11" a="1"/>
  <c r="L255" i="11" s="1"/>
  <c r="K255" i="11" a="1"/>
  <c r="K255" i="11" s="1"/>
  <c r="J255" i="11" a="1"/>
  <c r="J255" i="11"/>
  <c r="I255" i="11"/>
  <c r="U254" i="11" a="1"/>
  <c r="U254" i="11"/>
  <c r="T254" i="11" a="1"/>
  <c r="T254" i="11"/>
  <c r="S254" i="11" a="1"/>
  <c r="S254" i="11" s="1"/>
  <c r="R254" i="11" a="1"/>
  <c r="R254" i="11"/>
  <c r="Q254" i="11" a="1"/>
  <c r="Q254" i="11" s="1"/>
  <c r="P254" i="11"/>
  <c r="N254" i="11" a="1"/>
  <c r="N254" i="11"/>
  <c r="M254" i="11" a="1"/>
  <c r="M254" i="11"/>
  <c r="L254" i="11" a="1"/>
  <c r="L254" i="11"/>
  <c r="K254" i="11" a="1"/>
  <c r="K254" i="11"/>
  <c r="J254" i="11" a="1"/>
  <c r="J254" i="11"/>
  <c r="I254" i="11"/>
  <c r="U253" i="11" a="1"/>
  <c r="U253" i="11"/>
  <c r="T253" i="11" a="1"/>
  <c r="T253" i="11" s="1"/>
  <c r="S253" i="11" a="1"/>
  <c r="S253" i="11" s="1"/>
  <c r="R253" i="11" a="1"/>
  <c r="R253" i="11" s="1"/>
  <c r="Q253" i="11" a="1"/>
  <c r="Q253" i="11" s="1"/>
  <c r="P253" i="11"/>
  <c r="N253" i="11" a="1"/>
  <c r="N253" i="11" s="1"/>
  <c r="M253" i="11" a="1"/>
  <c r="M253" i="11" s="1"/>
  <c r="L253" i="11" a="1"/>
  <c r="L253" i="11"/>
  <c r="K253" i="11" a="1"/>
  <c r="K253" i="11"/>
  <c r="J253" i="11" a="1"/>
  <c r="J253" i="11" s="1"/>
  <c r="I253" i="11"/>
  <c r="U252" i="11" a="1"/>
  <c r="U252" i="11" s="1"/>
  <c r="T252" i="11" a="1"/>
  <c r="T252" i="11" s="1"/>
  <c r="S252" i="11" a="1"/>
  <c r="S252" i="11"/>
  <c r="R252" i="11" a="1"/>
  <c r="R252" i="11" s="1"/>
  <c r="Q252" i="11" a="1"/>
  <c r="Q252" i="11" s="1"/>
  <c r="P252" i="11"/>
  <c r="N252" i="11" a="1"/>
  <c r="N252" i="11" s="1"/>
  <c r="M252" i="11" a="1"/>
  <c r="M252" i="11"/>
  <c r="L252" i="11" a="1"/>
  <c r="L252" i="11" s="1"/>
  <c r="K252" i="11" a="1"/>
  <c r="K252" i="11"/>
  <c r="J252" i="11" a="1"/>
  <c r="J252" i="11" s="1"/>
  <c r="I252" i="11"/>
  <c r="U251" i="11" a="1"/>
  <c r="U251" i="11"/>
  <c r="T251" i="11" a="1"/>
  <c r="T251" i="11" s="1"/>
  <c r="S251" i="11" a="1"/>
  <c r="S251" i="11" s="1"/>
  <c r="R251" i="11" a="1"/>
  <c r="R251" i="11" s="1"/>
  <c r="Q251" i="11" a="1"/>
  <c r="Q251" i="11"/>
  <c r="P251" i="11"/>
  <c r="N251" i="11" a="1"/>
  <c r="N251" i="11"/>
  <c r="M251" i="11" a="1"/>
  <c r="M251" i="11"/>
  <c r="L251" i="11" a="1"/>
  <c r="L251" i="11" s="1"/>
  <c r="K251" i="11" a="1"/>
  <c r="K251" i="11"/>
  <c r="J251" i="11" a="1"/>
  <c r="J251" i="11"/>
  <c r="I251" i="11"/>
  <c r="U250" i="11" a="1"/>
  <c r="U250" i="11" s="1"/>
  <c r="T250" i="11" a="1"/>
  <c r="T250" i="11"/>
  <c r="S250" i="11" a="1"/>
  <c r="S250" i="11" s="1"/>
  <c r="R250" i="11" a="1"/>
  <c r="R250" i="11"/>
  <c r="Q250" i="11" a="1"/>
  <c r="Q250" i="11"/>
  <c r="P250" i="11"/>
  <c r="N250" i="11" a="1"/>
  <c r="N250" i="11"/>
  <c r="M250" i="11" a="1"/>
  <c r="M250" i="11"/>
  <c r="L250" i="11" a="1"/>
  <c r="L250" i="11" s="1"/>
  <c r="K250" i="11" a="1"/>
  <c r="K250" i="11" s="1"/>
  <c r="J250" i="11" a="1"/>
  <c r="J250" i="11"/>
  <c r="I250" i="11"/>
  <c r="U249" i="11" a="1"/>
  <c r="U249" i="11"/>
  <c r="T249" i="11" a="1"/>
  <c r="T249" i="11"/>
  <c r="S249" i="11" a="1"/>
  <c r="S249" i="11" s="1"/>
  <c r="R249" i="11" a="1"/>
  <c r="R249" i="11" s="1"/>
  <c r="Q249" i="11" a="1"/>
  <c r="Q249" i="11" s="1"/>
  <c r="P249" i="11"/>
  <c r="N249" i="11" a="1"/>
  <c r="N249" i="11"/>
  <c r="M249" i="11" a="1"/>
  <c r="M249" i="11" s="1"/>
  <c r="L249" i="11" a="1"/>
  <c r="L249" i="11"/>
  <c r="K249" i="11" a="1"/>
  <c r="K249" i="11"/>
  <c r="J249" i="11" a="1"/>
  <c r="J249" i="11"/>
  <c r="I249" i="11"/>
  <c r="U248" i="11" a="1"/>
  <c r="U248" i="11" s="1"/>
  <c r="T248" i="11" a="1"/>
  <c r="T248" i="11"/>
  <c r="S248" i="11" a="1"/>
  <c r="S248" i="11"/>
  <c r="R248" i="11" a="1"/>
  <c r="R248" i="11"/>
  <c r="Q248" i="11" a="1"/>
  <c r="Q248" i="11" s="1"/>
  <c r="P248" i="11"/>
  <c r="N248" i="11" a="1"/>
  <c r="N248" i="11"/>
  <c r="M248" i="11" a="1"/>
  <c r="M248" i="11"/>
  <c r="L248" i="11" a="1"/>
  <c r="L248" i="11"/>
  <c r="K248" i="11" a="1"/>
  <c r="K248" i="11"/>
  <c r="J248" i="11" a="1"/>
  <c r="J248" i="11"/>
  <c r="I248" i="11"/>
  <c r="U247" i="11" a="1"/>
  <c r="U247" i="11" s="1"/>
  <c r="T247" i="11" a="1"/>
  <c r="T247" i="11" s="1"/>
  <c r="S247" i="11" a="1"/>
  <c r="S247" i="11" s="1"/>
  <c r="R247" i="11" a="1"/>
  <c r="R247" i="11"/>
  <c r="Q247" i="11" a="1"/>
  <c r="Q247" i="11"/>
  <c r="P247" i="11"/>
  <c r="N247" i="11" a="1"/>
  <c r="N247" i="11"/>
  <c r="M247" i="11" a="1"/>
  <c r="M247" i="11"/>
  <c r="L247" i="11" a="1"/>
  <c r="L247" i="11" s="1"/>
  <c r="K247" i="11" a="1"/>
  <c r="K247" i="11" s="1"/>
  <c r="J247" i="11" a="1"/>
  <c r="J247" i="11"/>
  <c r="I247" i="11"/>
  <c r="U246" i="11" a="1"/>
  <c r="U246" i="11"/>
  <c r="T246" i="11" a="1"/>
  <c r="T246" i="11"/>
  <c r="S246" i="11" a="1"/>
  <c r="S246" i="11" s="1"/>
  <c r="R246" i="11" a="1"/>
  <c r="R246" i="11" s="1"/>
  <c r="Q246" i="11" a="1"/>
  <c r="Q246" i="11"/>
  <c r="P246" i="11"/>
  <c r="N246" i="11" a="1"/>
  <c r="N246" i="11"/>
  <c r="M246" i="11" a="1"/>
  <c r="M246" i="11"/>
  <c r="L246" i="11" a="1"/>
  <c r="L246" i="11" s="1"/>
  <c r="K246" i="11" a="1"/>
  <c r="K246" i="11"/>
  <c r="J246" i="11" a="1"/>
  <c r="J246" i="11"/>
  <c r="I246" i="11"/>
  <c r="U245" i="11" a="1"/>
  <c r="U245" i="11" s="1"/>
  <c r="T245" i="11" a="1"/>
  <c r="T245" i="11"/>
  <c r="S245" i="11" a="1"/>
  <c r="S245" i="11" s="1"/>
  <c r="R245" i="11" a="1"/>
  <c r="R245" i="11" s="1"/>
  <c r="Q245" i="11" a="1"/>
  <c r="Q245" i="11"/>
  <c r="P245" i="11"/>
  <c r="N245" i="11" a="1"/>
  <c r="N245" i="11"/>
  <c r="M245" i="11" a="1"/>
  <c r="M245" i="11" s="1"/>
  <c r="L245" i="11" a="1"/>
  <c r="L245" i="11"/>
  <c r="K245" i="11" a="1"/>
  <c r="K245" i="11" s="1"/>
  <c r="J245" i="11" a="1"/>
  <c r="J245" i="11"/>
  <c r="I245" i="11"/>
  <c r="U244" i="11" a="1"/>
  <c r="U244" i="11" s="1"/>
  <c r="T244" i="11" a="1"/>
  <c r="T244" i="11" s="1"/>
  <c r="S244" i="11" a="1"/>
  <c r="S244" i="11" s="1"/>
  <c r="R244" i="11" a="1"/>
  <c r="R244" i="11"/>
  <c r="Q244" i="11" a="1"/>
  <c r="Q244" i="11" s="1"/>
  <c r="P244" i="11"/>
  <c r="N244" i="11" a="1"/>
  <c r="N244" i="11"/>
  <c r="M244" i="11" a="1"/>
  <c r="M244" i="11" s="1"/>
  <c r="L244" i="11" a="1"/>
  <c r="L244" i="11"/>
  <c r="K244" i="11" a="1"/>
  <c r="K244" i="11"/>
  <c r="J244" i="11" a="1"/>
  <c r="J244" i="11"/>
  <c r="I244" i="11"/>
  <c r="U243" i="11" a="1"/>
  <c r="U243" i="11" s="1"/>
  <c r="T243" i="11" a="1"/>
  <c r="T243" i="11" s="1"/>
  <c r="S243" i="11" a="1"/>
  <c r="S243" i="11" s="1"/>
  <c r="R243" i="11" a="1"/>
  <c r="R243" i="11" s="1"/>
  <c r="Q243" i="11" a="1"/>
  <c r="Q243" i="11" s="1"/>
  <c r="P243" i="11"/>
  <c r="N243" i="11" a="1"/>
  <c r="N243" i="11"/>
  <c r="M243" i="11" a="1"/>
  <c r="M243" i="11"/>
  <c r="L243" i="11" a="1"/>
  <c r="L243" i="11"/>
  <c r="K243" i="11" a="1"/>
  <c r="K243" i="11"/>
  <c r="J243" i="11" a="1"/>
  <c r="J243" i="11"/>
  <c r="I243" i="11"/>
  <c r="U242" i="11" a="1"/>
  <c r="U242" i="11" s="1"/>
  <c r="T242" i="11" a="1"/>
  <c r="T242" i="11" s="1"/>
  <c r="S242" i="11" a="1"/>
  <c r="S242" i="11" s="1"/>
  <c r="R242" i="11" a="1"/>
  <c r="R242" i="11" s="1"/>
  <c r="Q242" i="11" a="1"/>
  <c r="Q242" i="11" s="1"/>
  <c r="P242" i="11"/>
  <c r="N242" i="11" a="1"/>
  <c r="N242" i="11"/>
  <c r="M242" i="11" a="1"/>
  <c r="M242" i="11"/>
  <c r="L242" i="11" a="1"/>
  <c r="L242" i="11"/>
  <c r="K242" i="11" a="1"/>
  <c r="K242" i="11"/>
  <c r="J242" i="11" a="1"/>
  <c r="J242" i="11"/>
  <c r="I242" i="11"/>
  <c r="U241" i="11" a="1"/>
  <c r="U241" i="11" s="1"/>
  <c r="T241" i="11" a="1"/>
  <c r="T241" i="11" s="1"/>
  <c r="S241" i="11" a="1"/>
  <c r="S241" i="11" s="1"/>
  <c r="R241" i="11" a="1"/>
  <c r="R241" i="11" s="1"/>
  <c r="Q241" i="11" a="1"/>
  <c r="Q241" i="11" s="1"/>
  <c r="P241" i="11"/>
  <c r="N241" i="11" a="1"/>
  <c r="N241" i="11"/>
  <c r="M241" i="11" a="1"/>
  <c r="M241" i="11"/>
  <c r="L241" i="11" a="1"/>
  <c r="L241" i="11"/>
  <c r="K241" i="11" a="1"/>
  <c r="K241" i="11"/>
  <c r="J241" i="11" a="1"/>
  <c r="J241" i="11"/>
  <c r="I241" i="11"/>
  <c r="U240" i="11" a="1"/>
  <c r="U240" i="11" s="1"/>
  <c r="T240" i="11" a="1"/>
  <c r="T240" i="11" s="1"/>
  <c r="S240" i="11" a="1"/>
  <c r="S240" i="11" s="1"/>
  <c r="R240" i="11" a="1"/>
  <c r="R240" i="11" s="1"/>
  <c r="Q240" i="11" a="1"/>
  <c r="Q240" i="11" s="1"/>
  <c r="P240" i="11"/>
  <c r="N240" i="11" a="1"/>
  <c r="N240" i="11"/>
  <c r="M240" i="11" a="1"/>
  <c r="M240" i="11"/>
  <c r="L240" i="11" a="1"/>
  <c r="L240" i="11"/>
  <c r="K240" i="11" a="1"/>
  <c r="K240" i="11"/>
  <c r="J240" i="11" a="1"/>
  <c r="J240" i="11"/>
  <c r="I240" i="11"/>
  <c r="U239" i="11" a="1"/>
  <c r="U239" i="11" s="1"/>
  <c r="T239" i="11" a="1"/>
  <c r="T239" i="11" s="1"/>
  <c r="S239" i="11" a="1"/>
  <c r="S239" i="11" s="1"/>
  <c r="R239" i="11" a="1"/>
  <c r="R239" i="11" s="1"/>
  <c r="Q239" i="11" a="1"/>
  <c r="Q239" i="11" s="1"/>
  <c r="P239" i="11"/>
  <c r="N239" i="11" a="1"/>
  <c r="N239" i="11"/>
  <c r="M239" i="11" a="1"/>
  <c r="M239" i="11"/>
  <c r="L239" i="11" a="1"/>
  <c r="L239" i="11"/>
  <c r="K239" i="11" a="1"/>
  <c r="K239" i="11"/>
  <c r="J239" i="11" a="1"/>
  <c r="J239" i="11"/>
  <c r="I239" i="11"/>
  <c r="U238" i="11" a="1"/>
  <c r="U238" i="11" s="1"/>
  <c r="T238" i="11" a="1"/>
  <c r="T238" i="11" s="1"/>
  <c r="S238" i="11" a="1"/>
  <c r="S238" i="11" s="1"/>
  <c r="R238" i="11" a="1"/>
  <c r="R238" i="11" s="1"/>
  <c r="Q238" i="11" a="1"/>
  <c r="Q238" i="11" s="1"/>
  <c r="P238" i="11"/>
  <c r="N238" i="11" a="1"/>
  <c r="N238" i="11"/>
  <c r="M238" i="11" a="1"/>
  <c r="M238" i="11"/>
  <c r="L238" i="11" a="1"/>
  <c r="L238" i="11"/>
  <c r="K238" i="11" a="1"/>
  <c r="K238" i="11"/>
  <c r="J238" i="11" a="1"/>
  <c r="J238" i="11"/>
  <c r="I238" i="11"/>
  <c r="U237" i="11" a="1"/>
  <c r="U237" i="11" s="1"/>
  <c r="T237" i="11" a="1"/>
  <c r="T237" i="11" s="1"/>
  <c r="S237" i="11" a="1"/>
  <c r="S237" i="11" s="1"/>
  <c r="R237" i="11" a="1"/>
  <c r="R237" i="11" s="1"/>
  <c r="Q237" i="11" a="1"/>
  <c r="Q237" i="11" s="1"/>
  <c r="P237" i="11"/>
  <c r="N237" i="11" a="1"/>
  <c r="N237" i="11"/>
  <c r="M237" i="11" a="1"/>
  <c r="M237" i="11"/>
  <c r="L237" i="11" a="1"/>
  <c r="L237" i="11"/>
  <c r="K237" i="11" a="1"/>
  <c r="K237" i="11"/>
  <c r="J237" i="11" a="1"/>
  <c r="J237" i="11"/>
  <c r="I237" i="11"/>
  <c r="U236" i="11" a="1"/>
  <c r="U236" i="11" s="1"/>
  <c r="T236" i="11" a="1"/>
  <c r="T236" i="11" s="1"/>
  <c r="S236" i="11" a="1"/>
  <c r="S236" i="11" s="1"/>
  <c r="R236" i="11" a="1"/>
  <c r="R236" i="11" s="1"/>
  <c r="Q236" i="11" a="1"/>
  <c r="Q236" i="11" s="1"/>
  <c r="P236" i="11"/>
  <c r="N236" i="11" a="1"/>
  <c r="N236" i="11"/>
  <c r="M236" i="11" a="1"/>
  <c r="M236" i="11"/>
  <c r="L236" i="11" a="1"/>
  <c r="L236" i="11"/>
  <c r="K236" i="11" a="1"/>
  <c r="K236" i="11"/>
  <c r="J236" i="11" a="1"/>
  <c r="J236" i="11"/>
  <c r="I236" i="11"/>
  <c r="U235" i="11" a="1"/>
  <c r="U235" i="11" s="1"/>
  <c r="T235" i="11" a="1"/>
  <c r="T235" i="11" s="1"/>
  <c r="S235" i="11" a="1"/>
  <c r="S235" i="11" s="1"/>
  <c r="R235" i="11" a="1"/>
  <c r="R235" i="11" s="1"/>
  <c r="Q235" i="11" a="1"/>
  <c r="Q235" i="11" s="1"/>
  <c r="P235" i="11"/>
  <c r="N235" i="11" a="1"/>
  <c r="N235" i="11"/>
  <c r="M235" i="11" a="1"/>
  <c r="M235" i="11"/>
  <c r="L235" i="11" a="1"/>
  <c r="L235" i="11"/>
  <c r="K235" i="11" a="1"/>
  <c r="K235" i="11"/>
  <c r="J235" i="11" a="1"/>
  <c r="J235" i="11"/>
  <c r="I235" i="11"/>
  <c r="U234" i="11" a="1"/>
  <c r="U234" i="11" s="1"/>
  <c r="T234" i="11" a="1"/>
  <c r="T234" i="11" s="1"/>
  <c r="S234" i="11" a="1"/>
  <c r="S234" i="11" s="1"/>
  <c r="R234" i="11" a="1"/>
  <c r="R234" i="11" s="1"/>
  <c r="Q234" i="11" a="1"/>
  <c r="Q234" i="11" s="1"/>
  <c r="P234" i="11"/>
  <c r="N234" i="11" a="1"/>
  <c r="N234" i="11"/>
  <c r="M234" i="11" a="1"/>
  <c r="M234" i="11"/>
  <c r="L234" i="11" a="1"/>
  <c r="L234" i="11"/>
  <c r="K234" i="11" a="1"/>
  <c r="K234" i="11"/>
  <c r="J234" i="11" a="1"/>
  <c r="J234" i="11"/>
  <c r="I234" i="11"/>
  <c r="U233" i="11" a="1"/>
  <c r="U233" i="11" s="1"/>
  <c r="T233" i="11" a="1"/>
  <c r="T233" i="11" s="1"/>
  <c r="S233" i="11" a="1"/>
  <c r="S233" i="11" s="1"/>
  <c r="R233" i="11" a="1"/>
  <c r="R233" i="11" s="1"/>
  <c r="Q233" i="11" a="1"/>
  <c r="Q233" i="11" s="1"/>
  <c r="P233" i="11"/>
  <c r="N233" i="11" a="1"/>
  <c r="N233" i="11"/>
  <c r="M233" i="11" a="1"/>
  <c r="M233" i="11"/>
  <c r="L233" i="11" a="1"/>
  <c r="L233" i="11"/>
  <c r="K233" i="11" a="1"/>
  <c r="K233" i="11"/>
  <c r="J233" i="11" a="1"/>
  <c r="J233" i="11"/>
  <c r="I233" i="11"/>
  <c r="U232" i="11" a="1"/>
  <c r="U232" i="11" s="1"/>
  <c r="T232" i="11" a="1"/>
  <c r="T232" i="11" s="1"/>
  <c r="S232" i="11" a="1"/>
  <c r="S232" i="11" s="1"/>
  <c r="R232" i="11" a="1"/>
  <c r="R232" i="11" s="1"/>
  <c r="Q232" i="11" a="1"/>
  <c r="Q232" i="11" s="1"/>
  <c r="P232" i="11"/>
  <c r="N232" i="11" a="1"/>
  <c r="N232" i="11"/>
  <c r="M232" i="11" a="1"/>
  <c r="M232" i="11"/>
  <c r="L232" i="11" a="1"/>
  <c r="L232" i="11"/>
  <c r="K232" i="11" a="1"/>
  <c r="K232" i="11"/>
  <c r="J232" i="11" a="1"/>
  <c r="J232" i="11"/>
  <c r="I232" i="11"/>
  <c r="U231" i="11" a="1"/>
  <c r="U231" i="11" s="1"/>
  <c r="T231" i="11" a="1"/>
  <c r="T231" i="11" s="1"/>
  <c r="S231" i="11" a="1"/>
  <c r="S231" i="11" s="1"/>
  <c r="R231" i="11" a="1"/>
  <c r="R231" i="11" s="1"/>
  <c r="Q231" i="11" a="1"/>
  <c r="Q231" i="11" s="1"/>
  <c r="P231" i="11"/>
  <c r="N231" i="11" a="1"/>
  <c r="N231" i="11"/>
  <c r="M231" i="11" a="1"/>
  <c r="M231" i="11"/>
  <c r="L231" i="11" a="1"/>
  <c r="L231" i="11"/>
  <c r="K231" i="11" a="1"/>
  <c r="K231" i="11"/>
  <c r="J231" i="11" a="1"/>
  <c r="J231" i="11"/>
  <c r="I231" i="11"/>
  <c r="U230" i="11" a="1"/>
  <c r="U230" i="11" s="1"/>
  <c r="T230" i="11" a="1"/>
  <c r="T230" i="11" s="1"/>
  <c r="S230" i="11" a="1"/>
  <c r="S230" i="11" s="1"/>
  <c r="R230" i="11" a="1"/>
  <c r="R230" i="11" s="1"/>
  <c r="Q230" i="11" a="1"/>
  <c r="Q230" i="11" s="1"/>
  <c r="P230" i="11"/>
  <c r="N230" i="11" a="1"/>
  <c r="N230" i="11"/>
  <c r="M230" i="11" a="1"/>
  <c r="M230" i="11"/>
  <c r="L230" i="11" a="1"/>
  <c r="L230" i="11"/>
  <c r="K230" i="11" a="1"/>
  <c r="K230" i="11"/>
  <c r="J230" i="11" a="1"/>
  <c r="J230" i="11"/>
  <c r="I230" i="11"/>
  <c r="U229" i="11" a="1"/>
  <c r="U229" i="11" s="1"/>
  <c r="T229" i="11" a="1"/>
  <c r="T229" i="11" s="1"/>
  <c r="S229" i="11" a="1"/>
  <c r="S229" i="11" s="1"/>
  <c r="R229" i="11" a="1"/>
  <c r="R229" i="11" s="1"/>
  <c r="Q229" i="11" a="1"/>
  <c r="Q229" i="11" s="1"/>
  <c r="P229" i="11"/>
  <c r="N229" i="11" a="1"/>
  <c r="N229" i="11"/>
  <c r="M229" i="11" a="1"/>
  <c r="M229" i="11"/>
  <c r="L229" i="11" a="1"/>
  <c r="L229" i="11"/>
  <c r="K229" i="11" a="1"/>
  <c r="K229" i="11"/>
  <c r="J229" i="11" a="1"/>
  <c r="J229" i="11"/>
  <c r="I229" i="11"/>
  <c r="U228" i="11" a="1"/>
  <c r="U228" i="11" s="1"/>
  <c r="T228" i="11" a="1"/>
  <c r="T228" i="11" s="1"/>
  <c r="S228" i="11" a="1"/>
  <c r="S228" i="11" s="1"/>
  <c r="R228" i="11" a="1"/>
  <c r="R228" i="11" s="1"/>
  <c r="Q228" i="11" a="1"/>
  <c r="Q228" i="11" s="1"/>
  <c r="P228" i="11"/>
  <c r="N228" i="11" a="1"/>
  <c r="N228" i="11"/>
  <c r="M228" i="11" a="1"/>
  <c r="M228" i="11"/>
  <c r="L228" i="11" a="1"/>
  <c r="L228" i="11"/>
  <c r="K228" i="11" a="1"/>
  <c r="K228" i="11"/>
  <c r="J228" i="11" a="1"/>
  <c r="J228" i="11"/>
  <c r="I228" i="11"/>
  <c r="U227" i="11" a="1"/>
  <c r="U227" i="11" s="1"/>
  <c r="T227" i="11" a="1"/>
  <c r="T227" i="11" s="1"/>
  <c r="S227" i="11" a="1"/>
  <c r="S227" i="11" s="1"/>
  <c r="R227" i="11" a="1"/>
  <c r="R227" i="11" s="1"/>
  <c r="Q227" i="11" a="1"/>
  <c r="Q227" i="11" s="1"/>
  <c r="P227" i="11"/>
  <c r="N227" i="11" a="1"/>
  <c r="N227" i="11"/>
  <c r="M227" i="11" a="1"/>
  <c r="M227" i="11"/>
  <c r="L227" i="11" a="1"/>
  <c r="L227" i="11"/>
  <c r="K227" i="11" a="1"/>
  <c r="K227" i="11"/>
  <c r="J227" i="11" a="1"/>
  <c r="J227" i="11"/>
  <c r="I227" i="11"/>
  <c r="U226" i="11" a="1"/>
  <c r="U226" i="11" s="1"/>
  <c r="T226" i="11" a="1"/>
  <c r="T226" i="11" s="1"/>
  <c r="S226" i="11" a="1"/>
  <c r="S226" i="11" s="1"/>
  <c r="R226" i="11" a="1"/>
  <c r="R226" i="11" s="1"/>
  <c r="Q226" i="11" a="1"/>
  <c r="Q226" i="11" s="1"/>
  <c r="P226" i="11"/>
  <c r="N226" i="11" a="1"/>
  <c r="N226" i="11"/>
  <c r="M226" i="11" a="1"/>
  <c r="M226" i="11"/>
  <c r="L226" i="11" a="1"/>
  <c r="L226" i="11"/>
  <c r="K226" i="11" a="1"/>
  <c r="K226" i="11"/>
  <c r="J226" i="11" a="1"/>
  <c r="J226" i="11"/>
  <c r="I226" i="11"/>
  <c r="U225" i="11" a="1"/>
  <c r="U225" i="11" s="1"/>
  <c r="T225" i="11" a="1"/>
  <c r="T225" i="11" s="1"/>
  <c r="S225" i="11" a="1"/>
  <c r="S225" i="11" s="1"/>
  <c r="R225" i="11" a="1"/>
  <c r="R225" i="11" s="1"/>
  <c r="Q225" i="11" a="1"/>
  <c r="Q225" i="11" s="1"/>
  <c r="P225" i="11"/>
  <c r="N225" i="11" a="1"/>
  <c r="N225" i="11"/>
  <c r="M225" i="11" a="1"/>
  <c r="M225" i="11"/>
  <c r="L225" i="11" a="1"/>
  <c r="L225" i="11"/>
  <c r="K225" i="11" a="1"/>
  <c r="K225" i="11"/>
  <c r="J225" i="11" a="1"/>
  <c r="J225" i="11"/>
  <c r="I225" i="11"/>
  <c r="U224" i="11" a="1"/>
  <c r="U224" i="11" s="1"/>
  <c r="T224" i="11" a="1"/>
  <c r="T224" i="11" s="1"/>
  <c r="S224" i="11" a="1"/>
  <c r="S224" i="11" s="1"/>
  <c r="R224" i="11" a="1"/>
  <c r="R224" i="11" s="1"/>
  <c r="Q224" i="11" a="1"/>
  <c r="Q224" i="11" s="1"/>
  <c r="P224" i="11"/>
  <c r="N224" i="11" a="1"/>
  <c r="N224" i="11"/>
  <c r="M224" i="11" a="1"/>
  <c r="M224" i="11"/>
  <c r="L224" i="11" a="1"/>
  <c r="L224" i="11"/>
  <c r="K224" i="11" a="1"/>
  <c r="K224" i="11"/>
  <c r="J224" i="11" a="1"/>
  <c r="J224" i="11"/>
  <c r="I224" i="11"/>
  <c r="U223" i="11" a="1"/>
  <c r="U223" i="11" s="1"/>
  <c r="T223" i="11" a="1"/>
  <c r="T223" i="11" s="1"/>
  <c r="S223" i="11" a="1"/>
  <c r="S223" i="11" s="1"/>
  <c r="R223" i="11" a="1"/>
  <c r="R223" i="11" s="1"/>
  <c r="Q223" i="11" a="1"/>
  <c r="Q223" i="11" s="1"/>
  <c r="P223" i="11"/>
  <c r="N223" i="11" a="1"/>
  <c r="N223" i="11"/>
  <c r="M223" i="11" a="1"/>
  <c r="M223" i="11"/>
  <c r="L223" i="11" a="1"/>
  <c r="L223" i="11"/>
  <c r="K223" i="11" a="1"/>
  <c r="K223" i="11"/>
  <c r="J223" i="11" a="1"/>
  <c r="J223" i="11"/>
  <c r="I223" i="11"/>
  <c r="U222" i="11" a="1"/>
  <c r="U222" i="11" s="1"/>
  <c r="T222" i="11" a="1"/>
  <c r="T222" i="11" s="1"/>
  <c r="S222" i="11" a="1"/>
  <c r="S222" i="11" s="1"/>
  <c r="R222" i="11" a="1"/>
  <c r="R222" i="11" s="1"/>
  <c r="Q222" i="11" a="1"/>
  <c r="Q222" i="11" s="1"/>
  <c r="P222" i="11"/>
  <c r="N222" i="11" a="1"/>
  <c r="N222" i="11"/>
  <c r="M222" i="11" a="1"/>
  <c r="M222" i="11"/>
  <c r="L222" i="11" a="1"/>
  <c r="L222" i="11"/>
  <c r="K222" i="11" a="1"/>
  <c r="K222" i="11"/>
  <c r="J222" i="11" a="1"/>
  <c r="J222" i="11"/>
  <c r="I222" i="11"/>
  <c r="U221" i="11" a="1"/>
  <c r="U221" i="11" s="1"/>
  <c r="T221" i="11" a="1"/>
  <c r="T221" i="11" s="1"/>
  <c r="S221" i="11" a="1"/>
  <c r="S221" i="11" s="1"/>
  <c r="R221" i="11" a="1"/>
  <c r="R221" i="11" s="1"/>
  <c r="Q221" i="11" a="1"/>
  <c r="Q221" i="11" s="1"/>
  <c r="P221" i="11"/>
  <c r="N221" i="11" a="1"/>
  <c r="N221" i="11"/>
  <c r="M221" i="11" a="1"/>
  <c r="M221" i="11"/>
  <c r="L221" i="11" a="1"/>
  <c r="L221" i="11"/>
  <c r="K221" i="11" a="1"/>
  <c r="K221" i="11"/>
  <c r="J221" i="11" a="1"/>
  <c r="J221" i="11"/>
  <c r="I221" i="11"/>
  <c r="U220" i="11" a="1"/>
  <c r="U220" i="11" s="1"/>
  <c r="T220" i="11" a="1"/>
  <c r="T220" i="11" s="1"/>
  <c r="S220" i="11" a="1"/>
  <c r="S220" i="11" s="1"/>
  <c r="R220" i="11" a="1"/>
  <c r="R220" i="11" s="1"/>
  <c r="Q220" i="11" a="1"/>
  <c r="Q220" i="11" s="1"/>
  <c r="P220" i="11"/>
  <c r="N220" i="11" a="1"/>
  <c r="N220" i="11"/>
  <c r="M220" i="11" a="1"/>
  <c r="M220" i="11"/>
  <c r="L220" i="11" a="1"/>
  <c r="L220" i="11"/>
  <c r="K220" i="11" a="1"/>
  <c r="K220" i="11"/>
  <c r="J220" i="11" a="1"/>
  <c r="J220" i="11"/>
  <c r="I220" i="11"/>
  <c r="U219" i="11" a="1"/>
  <c r="U219" i="11" s="1"/>
  <c r="T219" i="11" a="1"/>
  <c r="T219" i="11" s="1"/>
  <c r="S219" i="11" a="1"/>
  <c r="S219" i="11" s="1"/>
  <c r="R219" i="11" a="1"/>
  <c r="R219" i="11" s="1"/>
  <c r="Q219" i="11" a="1"/>
  <c r="Q219" i="11" s="1"/>
  <c r="P219" i="11"/>
  <c r="N219" i="11" a="1"/>
  <c r="N219" i="11"/>
  <c r="M219" i="11" a="1"/>
  <c r="M219" i="11"/>
  <c r="L219" i="11" a="1"/>
  <c r="L219" i="11"/>
  <c r="K219" i="11" a="1"/>
  <c r="K219" i="11"/>
  <c r="J219" i="11" a="1"/>
  <c r="J219" i="11"/>
  <c r="I219" i="11"/>
  <c r="U218" i="11" a="1"/>
  <c r="U218" i="11" s="1"/>
  <c r="T218" i="11" a="1"/>
  <c r="T218" i="11" s="1"/>
  <c r="S218" i="11" a="1"/>
  <c r="S218" i="11" s="1"/>
  <c r="R218" i="11" a="1"/>
  <c r="R218" i="11" s="1"/>
  <c r="Q218" i="11" a="1"/>
  <c r="Q218" i="11" s="1"/>
  <c r="P218" i="11"/>
  <c r="N218" i="11" a="1"/>
  <c r="N218" i="11"/>
  <c r="M218" i="11" a="1"/>
  <c r="M218" i="11"/>
  <c r="L218" i="11" a="1"/>
  <c r="L218" i="11"/>
  <c r="K218" i="11" a="1"/>
  <c r="K218" i="11"/>
  <c r="J218" i="11" a="1"/>
  <c r="J218" i="11"/>
  <c r="I218" i="11"/>
  <c r="U217" i="11" a="1"/>
  <c r="U217" i="11" s="1"/>
  <c r="T217" i="11" a="1"/>
  <c r="T217" i="11" s="1"/>
  <c r="S217" i="11" a="1"/>
  <c r="S217" i="11" s="1"/>
  <c r="R217" i="11" a="1"/>
  <c r="R217" i="11" s="1"/>
  <c r="Q217" i="11" a="1"/>
  <c r="Q217" i="11" s="1"/>
  <c r="P217" i="11"/>
  <c r="N217" i="11" a="1"/>
  <c r="N217" i="11"/>
  <c r="M217" i="11" a="1"/>
  <c r="M217" i="11"/>
  <c r="L217" i="11" a="1"/>
  <c r="L217" i="11"/>
  <c r="K217" i="11" a="1"/>
  <c r="K217" i="11"/>
  <c r="J217" i="11" a="1"/>
  <c r="J217" i="11"/>
  <c r="I217" i="11"/>
  <c r="U216" i="11" a="1"/>
  <c r="U216" i="11" s="1"/>
  <c r="T216" i="11" a="1"/>
  <c r="T216" i="11" s="1"/>
  <c r="S216" i="11" a="1"/>
  <c r="S216" i="11" s="1"/>
  <c r="R216" i="11" a="1"/>
  <c r="R216" i="11" s="1"/>
  <c r="Q216" i="11" a="1"/>
  <c r="Q216" i="11" s="1"/>
  <c r="P216" i="11"/>
  <c r="N216" i="11" a="1"/>
  <c r="N216" i="11"/>
  <c r="M216" i="11" a="1"/>
  <c r="M216" i="11"/>
  <c r="L216" i="11" a="1"/>
  <c r="L216" i="11"/>
  <c r="K216" i="11" a="1"/>
  <c r="K216" i="11"/>
  <c r="J216" i="11" a="1"/>
  <c r="J216" i="11"/>
  <c r="I216" i="11"/>
  <c r="U215" i="11" a="1"/>
  <c r="U215" i="11" s="1"/>
  <c r="T215" i="11" a="1"/>
  <c r="T215" i="11" s="1"/>
  <c r="S215" i="11" a="1"/>
  <c r="S215" i="11" s="1"/>
  <c r="R215" i="11" a="1"/>
  <c r="R215" i="11" s="1"/>
  <c r="Q215" i="11" a="1"/>
  <c r="Q215" i="11" s="1"/>
  <c r="P215" i="11"/>
  <c r="N215" i="11" a="1"/>
  <c r="N215" i="11"/>
  <c r="M215" i="11" a="1"/>
  <c r="M215" i="11"/>
  <c r="L215" i="11" a="1"/>
  <c r="L215" i="11"/>
  <c r="K215" i="11" a="1"/>
  <c r="K215" i="11"/>
  <c r="J215" i="11" a="1"/>
  <c r="J215" i="11"/>
  <c r="I215" i="11"/>
  <c r="U214" i="11" a="1"/>
  <c r="U214" i="11" s="1"/>
  <c r="T214" i="11" a="1"/>
  <c r="T214" i="11" s="1"/>
  <c r="S214" i="11" a="1"/>
  <c r="S214" i="11" s="1"/>
  <c r="R214" i="11" a="1"/>
  <c r="R214" i="11" s="1"/>
  <c r="Q214" i="11" a="1"/>
  <c r="Q214" i="11" s="1"/>
  <c r="P214" i="11"/>
  <c r="N214" i="11" a="1"/>
  <c r="N214" i="11"/>
  <c r="M214" i="11" a="1"/>
  <c r="M214" i="11"/>
  <c r="L214" i="11" a="1"/>
  <c r="L214" i="11"/>
  <c r="K214" i="11" a="1"/>
  <c r="K214" i="11"/>
  <c r="J214" i="11" a="1"/>
  <c r="J214" i="11"/>
  <c r="I214" i="11"/>
  <c r="U213" i="11" a="1"/>
  <c r="U213" i="11" s="1"/>
  <c r="T213" i="11" a="1"/>
  <c r="T213" i="11" s="1"/>
  <c r="S213" i="11" a="1"/>
  <c r="S213" i="11" s="1"/>
  <c r="R213" i="11" a="1"/>
  <c r="R213" i="11" s="1"/>
  <c r="Q213" i="11" a="1"/>
  <c r="Q213" i="11" s="1"/>
  <c r="P213" i="11"/>
  <c r="N213" i="11" a="1"/>
  <c r="N213" i="11"/>
  <c r="M213" i="11" a="1"/>
  <c r="M213" i="11"/>
  <c r="L213" i="11" a="1"/>
  <c r="L213" i="11"/>
  <c r="K213" i="11" a="1"/>
  <c r="K213" i="11"/>
  <c r="J213" i="11" a="1"/>
  <c r="J213" i="11"/>
  <c r="I213" i="11"/>
  <c r="U212" i="11" a="1"/>
  <c r="U212" i="11" s="1"/>
  <c r="T212" i="11" a="1"/>
  <c r="T212" i="11" s="1"/>
  <c r="S212" i="11" a="1"/>
  <c r="S212" i="11" s="1"/>
  <c r="R212" i="11" a="1"/>
  <c r="R212" i="11" s="1"/>
  <c r="Q212" i="11" a="1"/>
  <c r="Q212" i="11" s="1"/>
  <c r="P212" i="11"/>
  <c r="N212" i="11" a="1"/>
  <c r="N212" i="11"/>
  <c r="M212" i="11" a="1"/>
  <c r="M212" i="11"/>
  <c r="L212" i="11" a="1"/>
  <c r="L212" i="11"/>
  <c r="K212" i="11" a="1"/>
  <c r="K212" i="11"/>
  <c r="J212" i="11" a="1"/>
  <c r="J212" i="11"/>
  <c r="I212" i="11"/>
  <c r="U211" i="11" a="1"/>
  <c r="U211" i="11" s="1"/>
  <c r="T211" i="11" a="1"/>
  <c r="T211" i="11" s="1"/>
  <c r="S211" i="11" a="1"/>
  <c r="S211" i="11" s="1"/>
  <c r="R211" i="11" a="1"/>
  <c r="R211" i="11" s="1"/>
  <c r="Q211" i="11" a="1"/>
  <c r="Q211" i="11" s="1"/>
  <c r="P211" i="11"/>
  <c r="N211" i="11" a="1"/>
  <c r="N211" i="11"/>
  <c r="M211" i="11" a="1"/>
  <c r="M211" i="11"/>
  <c r="L211" i="11" a="1"/>
  <c r="L211" i="11"/>
  <c r="K211" i="11" a="1"/>
  <c r="K211" i="11"/>
  <c r="J211" i="11" a="1"/>
  <c r="J211" i="11"/>
  <c r="I211" i="11"/>
  <c r="U210" i="11" a="1"/>
  <c r="U210" i="11" s="1"/>
  <c r="T210" i="11" a="1"/>
  <c r="T210" i="11" s="1"/>
  <c r="S210" i="11" a="1"/>
  <c r="S210" i="11" s="1"/>
  <c r="R210" i="11" a="1"/>
  <c r="R210" i="11" s="1"/>
  <c r="Q210" i="11" a="1"/>
  <c r="Q210" i="11" s="1"/>
  <c r="P210" i="11"/>
  <c r="N210" i="11" a="1"/>
  <c r="N210" i="11"/>
  <c r="M210" i="11" a="1"/>
  <c r="M210" i="11"/>
  <c r="L210" i="11" a="1"/>
  <c r="L210" i="11"/>
  <c r="K210" i="11" a="1"/>
  <c r="K210" i="11"/>
  <c r="J210" i="11" a="1"/>
  <c r="J210" i="11"/>
  <c r="I210" i="11"/>
  <c r="U209" i="11" a="1"/>
  <c r="U209" i="11" s="1"/>
  <c r="T209" i="11" a="1"/>
  <c r="T209" i="11" s="1"/>
  <c r="S209" i="11" a="1"/>
  <c r="S209" i="11" s="1"/>
  <c r="R209" i="11" a="1"/>
  <c r="R209" i="11" s="1"/>
  <c r="Q209" i="11" a="1"/>
  <c r="Q209" i="11" s="1"/>
  <c r="P209" i="11"/>
  <c r="N209" i="11" a="1"/>
  <c r="N209" i="11"/>
  <c r="M209" i="11" a="1"/>
  <c r="M209" i="11"/>
  <c r="L209" i="11" a="1"/>
  <c r="L209" i="11"/>
  <c r="K209" i="11" a="1"/>
  <c r="K209" i="11"/>
  <c r="J209" i="11" a="1"/>
  <c r="J209" i="11"/>
  <c r="I209" i="11"/>
  <c r="U208" i="11" a="1"/>
  <c r="U208" i="11" s="1"/>
  <c r="T208" i="11" a="1"/>
  <c r="T208" i="11" s="1"/>
  <c r="S208" i="11" a="1"/>
  <c r="S208" i="11" s="1"/>
  <c r="R208" i="11" a="1"/>
  <c r="R208" i="11" s="1"/>
  <c r="Q208" i="11" a="1"/>
  <c r="Q208" i="11" s="1"/>
  <c r="P208" i="11"/>
  <c r="N208" i="11" a="1"/>
  <c r="N208" i="11"/>
  <c r="M208" i="11" a="1"/>
  <c r="M208" i="11"/>
  <c r="L208" i="11" a="1"/>
  <c r="L208" i="11"/>
  <c r="K208" i="11" a="1"/>
  <c r="K208" i="11"/>
  <c r="J208" i="11" a="1"/>
  <c r="J208" i="11"/>
  <c r="I208" i="11"/>
  <c r="U207" i="11" a="1"/>
  <c r="U207" i="11" s="1"/>
  <c r="T207" i="11" a="1"/>
  <c r="T207" i="11" s="1"/>
  <c r="S207" i="11" a="1"/>
  <c r="S207" i="11" s="1"/>
  <c r="R207" i="11" a="1"/>
  <c r="R207" i="11" s="1"/>
  <c r="Q207" i="11" a="1"/>
  <c r="Q207" i="11" s="1"/>
  <c r="P207" i="11"/>
  <c r="N207" i="11" a="1"/>
  <c r="N207" i="11"/>
  <c r="M207" i="11" a="1"/>
  <c r="M207" i="11"/>
  <c r="L207" i="11" a="1"/>
  <c r="L207" i="11"/>
  <c r="K207" i="11" a="1"/>
  <c r="K207" i="11"/>
  <c r="J207" i="11" a="1"/>
  <c r="J207" i="11"/>
  <c r="I207" i="11"/>
  <c r="U206" i="11" a="1"/>
  <c r="U206" i="11" s="1"/>
  <c r="T206" i="11" a="1"/>
  <c r="T206" i="11" s="1"/>
  <c r="S206" i="11" a="1"/>
  <c r="S206" i="11" s="1"/>
  <c r="R206" i="11" a="1"/>
  <c r="R206" i="11" s="1"/>
  <c r="Q206" i="11" a="1"/>
  <c r="Q206" i="11" s="1"/>
  <c r="P206" i="11"/>
  <c r="N206" i="11" a="1"/>
  <c r="N206" i="11"/>
  <c r="M206" i="11" a="1"/>
  <c r="M206" i="11"/>
  <c r="L206" i="11" a="1"/>
  <c r="L206" i="11"/>
  <c r="K206" i="11" a="1"/>
  <c r="K206" i="11"/>
  <c r="J206" i="11" a="1"/>
  <c r="J206" i="11"/>
  <c r="I206" i="11"/>
  <c r="U205" i="11" a="1"/>
  <c r="U205" i="11" s="1"/>
  <c r="T205" i="11" a="1"/>
  <c r="T205" i="11" s="1"/>
  <c r="S205" i="11" a="1"/>
  <c r="S205" i="11" s="1"/>
  <c r="R205" i="11" a="1"/>
  <c r="R205" i="11" s="1"/>
  <c r="Q205" i="11" a="1"/>
  <c r="Q205" i="11" s="1"/>
  <c r="P205" i="11"/>
  <c r="N205" i="11" a="1"/>
  <c r="N205" i="11"/>
  <c r="M205" i="11" a="1"/>
  <c r="M205" i="11"/>
  <c r="L205" i="11" a="1"/>
  <c r="L205" i="11"/>
  <c r="K205" i="11" a="1"/>
  <c r="K205" i="11"/>
  <c r="J205" i="11" a="1"/>
  <c r="J205" i="11"/>
  <c r="I205" i="11"/>
  <c r="U204" i="11" a="1"/>
  <c r="U204" i="11" s="1"/>
  <c r="T204" i="11" a="1"/>
  <c r="T204" i="11" s="1"/>
  <c r="S204" i="11" a="1"/>
  <c r="S204" i="11" s="1"/>
  <c r="R204" i="11" a="1"/>
  <c r="R204" i="11" s="1"/>
  <c r="Q204" i="11" a="1"/>
  <c r="Q204" i="11" s="1"/>
  <c r="P204" i="11"/>
  <c r="N204" i="11" a="1"/>
  <c r="N204" i="11"/>
  <c r="M204" i="11" a="1"/>
  <c r="M204" i="11"/>
  <c r="L204" i="11" a="1"/>
  <c r="L204" i="11"/>
  <c r="K204" i="11" a="1"/>
  <c r="K204" i="11"/>
  <c r="J204" i="11" a="1"/>
  <c r="J204" i="11"/>
  <c r="I204" i="11"/>
  <c r="U203" i="11" a="1"/>
  <c r="U203" i="11" s="1"/>
  <c r="T203" i="11" a="1"/>
  <c r="T203" i="11" s="1"/>
  <c r="S203" i="11" a="1"/>
  <c r="S203" i="11" s="1"/>
  <c r="R203" i="11" a="1"/>
  <c r="R203" i="11" s="1"/>
  <c r="Q203" i="11" a="1"/>
  <c r="Q203" i="11" s="1"/>
  <c r="P203" i="11"/>
  <c r="N203" i="11" a="1"/>
  <c r="N203" i="11"/>
  <c r="M203" i="11" a="1"/>
  <c r="M203" i="11"/>
  <c r="L203" i="11" a="1"/>
  <c r="L203" i="11"/>
  <c r="K203" i="11" a="1"/>
  <c r="K203" i="11"/>
  <c r="J203" i="11" a="1"/>
  <c r="J203" i="11"/>
  <c r="I203" i="11"/>
  <c r="U202" i="11" a="1"/>
  <c r="U202" i="11" s="1"/>
  <c r="T202" i="11" a="1"/>
  <c r="T202" i="11" s="1"/>
  <c r="S202" i="11" a="1"/>
  <c r="S202" i="11" s="1"/>
  <c r="R202" i="11" a="1"/>
  <c r="R202" i="11" s="1"/>
  <c r="Q202" i="11" a="1"/>
  <c r="Q202" i="11" s="1"/>
  <c r="P202" i="11"/>
  <c r="N202" i="11" a="1"/>
  <c r="N202" i="11"/>
  <c r="M202" i="11" a="1"/>
  <c r="M202" i="11"/>
  <c r="L202" i="11" a="1"/>
  <c r="L202" i="11"/>
  <c r="K202" i="11" a="1"/>
  <c r="K202" i="11"/>
  <c r="J202" i="11" a="1"/>
  <c r="J202" i="11"/>
  <c r="I202" i="11"/>
  <c r="U201" i="11" a="1"/>
  <c r="U201" i="11" s="1"/>
  <c r="T201" i="11" a="1"/>
  <c r="T201" i="11" s="1"/>
  <c r="S201" i="11" a="1"/>
  <c r="S201" i="11" s="1"/>
  <c r="R201" i="11" a="1"/>
  <c r="R201" i="11" s="1"/>
  <c r="Q201" i="11" a="1"/>
  <c r="Q201" i="11" s="1"/>
  <c r="P201" i="11"/>
  <c r="N201" i="11" a="1"/>
  <c r="N201" i="11"/>
  <c r="M201" i="11" a="1"/>
  <c r="M201" i="11"/>
  <c r="L201" i="11" a="1"/>
  <c r="L201" i="11"/>
  <c r="K201" i="11" a="1"/>
  <c r="K201" i="11"/>
  <c r="J201" i="11" a="1"/>
  <c r="J201" i="11"/>
  <c r="I201" i="11"/>
  <c r="U200" i="11" a="1"/>
  <c r="U200" i="11" s="1"/>
  <c r="T200" i="11" a="1"/>
  <c r="T200" i="11" s="1"/>
  <c r="S200" i="11" a="1"/>
  <c r="S200" i="11" s="1"/>
  <c r="R200" i="11" a="1"/>
  <c r="R200" i="11" s="1"/>
  <c r="Q200" i="11" a="1"/>
  <c r="Q200" i="11" s="1"/>
  <c r="P200" i="11"/>
  <c r="N200" i="11" a="1"/>
  <c r="N200" i="11"/>
  <c r="M200" i="11" a="1"/>
  <c r="M200" i="11"/>
  <c r="L200" i="11" a="1"/>
  <c r="L200" i="11"/>
  <c r="K200" i="11" a="1"/>
  <c r="K200" i="11"/>
  <c r="J200" i="11" a="1"/>
  <c r="J200" i="11"/>
  <c r="I200" i="11"/>
  <c r="U199" i="11" a="1"/>
  <c r="U199" i="11" s="1"/>
  <c r="T199" i="11" a="1"/>
  <c r="T199" i="11" s="1"/>
  <c r="S199" i="11" a="1"/>
  <c r="S199" i="11" s="1"/>
  <c r="R199" i="11" a="1"/>
  <c r="R199" i="11" s="1"/>
  <c r="Q199" i="11" a="1"/>
  <c r="Q199" i="11" s="1"/>
  <c r="P199" i="11"/>
  <c r="N199" i="11" a="1"/>
  <c r="N199" i="11"/>
  <c r="M199" i="11" a="1"/>
  <c r="M199" i="11"/>
  <c r="L199" i="11" a="1"/>
  <c r="L199" i="11"/>
  <c r="K199" i="11" a="1"/>
  <c r="K199" i="11"/>
  <c r="J199" i="11" a="1"/>
  <c r="J199" i="11"/>
  <c r="I199" i="11"/>
  <c r="U198" i="11" a="1"/>
  <c r="U198" i="11" s="1"/>
  <c r="T198" i="11" a="1"/>
  <c r="T198" i="11" s="1"/>
  <c r="S198" i="11" a="1"/>
  <c r="S198" i="11" s="1"/>
  <c r="R198" i="11" a="1"/>
  <c r="R198" i="11" s="1"/>
  <c r="Q198" i="11" a="1"/>
  <c r="Q198" i="11" s="1"/>
  <c r="P198" i="11"/>
  <c r="N198" i="11" a="1"/>
  <c r="N198" i="11"/>
  <c r="M198" i="11" a="1"/>
  <c r="M198" i="11"/>
  <c r="L198" i="11" a="1"/>
  <c r="L198" i="11"/>
  <c r="K198" i="11" a="1"/>
  <c r="K198" i="11"/>
  <c r="J198" i="11" a="1"/>
  <c r="J198" i="11"/>
  <c r="I198" i="11"/>
  <c r="U197" i="11" a="1"/>
  <c r="U197" i="11" s="1"/>
  <c r="T197" i="11" a="1"/>
  <c r="T197" i="11" s="1"/>
  <c r="S197" i="11" a="1"/>
  <c r="S197" i="11" s="1"/>
  <c r="R197" i="11" a="1"/>
  <c r="R197" i="11" s="1"/>
  <c r="Q197" i="11" a="1"/>
  <c r="Q197" i="11" s="1"/>
  <c r="P197" i="11"/>
  <c r="N197" i="11" a="1"/>
  <c r="N197" i="11"/>
  <c r="M197" i="11" a="1"/>
  <c r="M197" i="11"/>
  <c r="L197" i="11" a="1"/>
  <c r="L197" i="11"/>
  <c r="K197" i="11" a="1"/>
  <c r="K197" i="11"/>
  <c r="J197" i="11" a="1"/>
  <c r="J197" i="11"/>
  <c r="I197" i="11"/>
  <c r="U196" i="11" a="1"/>
  <c r="U196" i="11" s="1"/>
  <c r="T196" i="11" a="1"/>
  <c r="T196" i="11" s="1"/>
  <c r="S196" i="11" a="1"/>
  <c r="S196" i="11" s="1"/>
  <c r="R196" i="11" a="1"/>
  <c r="R196" i="11" s="1"/>
  <c r="Q196" i="11" a="1"/>
  <c r="Q196" i="11" s="1"/>
  <c r="P196" i="11"/>
  <c r="N196" i="11" a="1"/>
  <c r="N196" i="11"/>
  <c r="M196" i="11" a="1"/>
  <c r="M196" i="11"/>
  <c r="L196" i="11" a="1"/>
  <c r="L196" i="11"/>
  <c r="K196" i="11" a="1"/>
  <c r="K196" i="11"/>
  <c r="J196" i="11" a="1"/>
  <c r="J196" i="11"/>
  <c r="I196" i="11"/>
  <c r="U195" i="11" a="1"/>
  <c r="U195" i="11" s="1"/>
  <c r="T195" i="11" a="1"/>
  <c r="T195" i="11" s="1"/>
  <c r="S195" i="11" a="1"/>
  <c r="S195" i="11" s="1"/>
  <c r="R195" i="11" a="1"/>
  <c r="R195" i="11" s="1"/>
  <c r="Q195" i="11" a="1"/>
  <c r="Q195" i="11" s="1"/>
  <c r="P195" i="11"/>
  <c r="N195" i="11" a="1"/>
  <c r="N195" i="11"/>
  <c r="M195" i="11" a="1"/>
  <c r="M195" i="11"/>
  <c r="L195" i="11" a="1"/>
  <c r="L195" i="11"/>
  <c r="K195" i="11" a="1"/>
  <c r="K195" i="11"/>
  <c r="J195" i="11" a="1"/>
  <c r="J195" i="11"/>
  <c r="I195" i="11"/>
  <c r="U194" i="11" a="1"/>
  <c r="U194" i="11" s="1"/>
  <c r="T194" i="11" a="1"/>
  <c r="T194" i="11" s="1"/>
  <c r="S194" i="11" a="1"/>
  <c r="S194" i="11" s="1"/>
  <c r="R194" i="11" a="1"/>
  <c r="R194" i="11" s="1"/>
  <c r="Q194" i="11" a="1"/>
  <c r="Q194" i="11" s="1"/>
  <c r="P194" i="11"/>
  <c r="N194" i="11" a="1"/>
  <c r="N194" i="11"/>
  <c r="M194" i="11" a="1"/>
  <c r="M194" i="11"/>
  <c r="L194" i="11" a="1"/>
  <c r="L194" i="11"/>
  <c r="K194" i="11" a="1"/>
  <c r="K194" i="11"/>
  <c r="J194" i="11" a="1"/>
  <c r="J194" i="11"/>
  <c r="I194" i="11"/>
  <c r="U193" i="11" a="1"/>
  <c r="U193" i="11" s="1"/>
  <c r="T193" i="11" a="1"/>
  <c r="T193" i="11" s="1"/>
  <c r="S193" i="11" a="1"/>
  <c r="S193" i="11" s="1"/>
  <c r="R193" i="11" a="1"/>
  <c r="R193" i="11" s="1"/>
  <c r="Q193" i="11" a="1"/>
  <c r="Q193" i="11" s="1"/>
  <c r="P193" i="11"/>
  <c r="N193" i="11" a="1"/>
  <c r="N193" i="11"/>
  <c r="M193" i="11" a="1"/>
  <c r="M193" i="11"/>
  <c r="L193" i="11" a="1"/>
  <c r="L193" i="11"/>
  <c r="K193" i="11" a="1"/>
  <c r="K193" i="11"/>
  <c r="J193" i="11" a="1"/>
  <c r="J193" i="11"/>
  <c r="I193" i="11"/>
  <c r="U192" i="11" a="1"/>
  <c r="U192" i="11" s="1"/>
  <c r="T192" i="11" a="1"/>
  <c r="T192" i="11" s="1"/>
  <c r="S192" i="11" a="1"/>
  <c r="S192" i="11" s="1"/>
  <c r="R192" i="11" a="1"/>
  <c r="R192" i="11" s="1"/>
  <c r="Q192" i="11" a="1"/>
  <c r="Q192" i="11" s="1"/>
  <c r="P192" i="11"/>
  <c r="N192" i="11" a="1"/>
  <c r="N192" i="11"/>
  <c r="M192" i="11" a="1"/>
  <c r="M192" i="11"/>
  <c r="L192" i="11" a="1"/>
  <c r="L192" i="11"/>
  <c r="K192" i="11" a="1"/>
  <c r="K192" i="11"/>
  <c r="J192" i="11" a="1"/>
  <c r="J192" i="11"/>
  <c r="I192" i="11"/>
  <c r="U191" i="11" a="1"/>
  <c r="U191" i="11" s="1"/>
  <c r="T191" i="11" a="1"/>
  <c r="T191" i="11" s="1"/>
  <c r="S191" i="11" a="1"/>
  <c r="S191" i="11" s="1"/>
  <c r="R191" i="11" a="1"/>
  <c r="R191" i="11" s="1"/>
  <c r="Q191" i="11" a="1"/>
  <c r="Q191" i="11" s="1"/>
  <c r="P191" i="11"/>
  <c r="N191" i="11" a="1"/>
  <c r="N191" i="11"/>
  <c r="M191" i="11" a="1"/>
  <c r="M191" i="11"/>
  <c r="L191" i="11" a="1"/>
  <c r="L191" i="11"/>
  <c r="K191" i="11" a="1"/>
  <c r="K191" i="11"/>
  <c r="J191" i="11" a="1"/>
  <c r="J191" i="11"/>
  <c r="I191" i="11"/>
  <c r="U190" i="11" a="1"/>
  <c r="U190" i="11" s="1"/>
  <c r="T190" i="11" a="1"/>
  <c r="T190" i="11" s="1"/>
  <c r="S190" i="11" a="1"/>
  <c r="S190" i="11" s="1"/>
  <c r="R190" i="11" a="1"/>
  <c r="R190" i="11" s="1"/>
  <c r="Q190" i="11" a="1"/>
  <c r="Q190" i="11" s="1"/>
  <c r="P190" i="11"/>
  <c r="N190" i="11" a="1"/>
  <c r="N190" i="11"/>
  <c r="M190" i="11" a="1"/>
  <c r="M190" i="11"/>
  <c r="L190" i="11" a="1"/>
  <c r="L190" i="11"/>
  <c r="K190" i="11" a="1"/>
  <c r="K190" i="11"/>
  <c r="J190" i="11" a="1"/>
  <c r="J190" i="11"/>
  <c r="I190" i="11"/>
  <c r="U189" i="11" a="1"/>
  <c r="U189" i="11" s="1"/>
  <c r="T189" i="11" a="1"/>
  <c r="T189" i="11" s="1"/>
  <c r="S189" i="11" a="1"/>
  <c r="S189" i="11" s="1"/>
  <c r="R189" i="11" a="1"/>
  <c r="R189" i="11" s="1"/>
  <c r="Q189" i="11" a="1"/>
  <c r="Q189" i="11" s="1"/>
  <c r="P189" i="11"/>
  <c r="N189" i="11" a="1"/>
  <c r="N189" i="11"/>
  <c r="M189" i="11" a="1"/>
  <c r="M189" i="11"/>
  <c r="L189" i="11" a="1"/>
  <c r="L189" i="11"/>
  <c r="K189" i="11" a="1"/>
  <c r="K189" i="11"/>
  <c r="J189" i="11" a="1"/>
  <c r="J189" i="11"/>
  <c r="I189" i="11"/>
  <c r="U188" i="11" a="1"/>
  <c r="U188" i="11" s="1"/>
  <c r="T188" i="11" a="1"/>
  <c r="T188" i="11" s="1"/>
  <c r="S188" i="11" a="1"/>
  <c r="S188" i="11" s="1"/>
  <c r="R188" i="11" a="1"/>
  <c r="R188" i="11" s="1"/>
  <c r="Q188" i="11" a="1"/>
  <c r="Q188" i="11" s="1"/>
  <c r="P188" i="11"/>
  <c r="N188" i="11" a="1"/>
  <c r="N188" i="11"/>
  <c r="M188" i="11" a="1"/>
  <c r="M188" i="11"/>
  <c r="L188" i="11" a="1"/>
  <c r="L188" i="11"/>
  <c r="K188" i="11" a="1"/>
  <c r="K188" i="11"/>
  <c r="J188" i="11" a="1"/>
  <c r="J188" i="11"/>
  <c r="I188" i="11"/>
  <c r="U187" i="11" a="1"/>
  <c r="U187" i="11" s="1"/>
  <c r="T187" i="11" a="1"/>
  <c r="T187" i="11" s="1"/>
  <c r="S187" i="11" a="1"/>
  <c r="S187" i="11" s="1"/>
  <c r="R187" i="11" a="1"/>
  <c r="R187" i="11" s="1"/>
  <c r="Q187" i="11" a="1"/>
  <c r="Q187" i="11" s="1"/>
  <c r="P187" i="11"/>
  <c r="N187" i="11" a="1"/>
  <c r="N187" i="11"/>
  <c r="M187" i="11" a="1"/>
  <c r="M187" i="11"/>
  <c r="L187" i="11" a="1"/>
  <c r="L187" i="11"/>
  <c r="K187" i="11" a="1"/>
  <c r="K187" i="11"/>
  <c r="J187" i="11" a="1"/>
  <c r="J187" i="11"/>
  <c r="I187" i="11"/>
  <c r="U186" i="11" a="1"/>
  <c r="U186" i="11" s="1"/>
  <c r="T186" i="11" a="1"/>
  <c r="T186" i="11" s="1"/>
  <c r="S186" i="11" a="1"/>
  <c r="S186" i="11" s="1"/>
  <c r="R186" i="11" a="1"/>
  <c r="R186" i="11" s="1"/>
  <c r="Q186" i="11" a="1"/>
  <c r="Q186" i="11" s="1"/>
  <c r="P186" i="11"/>
  <c r="N186" i="11" a="1"/>
  <c r="N186" i="11"/>
  <c r="M186" i="11" a="1"/>
  <c r="M186" i="11"/>
  <c r="L186" i="11" a="1"/>
  <c r="L186" i="11"/>
  <c r="K186" i="11" a="1"/>
  <c r="K186" i="11"/>
  <c r="J186" i="11" a="1"/>
  <c r="J186" i="11"/>
  <c r="I186" i="11"/>
  <c r="U185" i="11" a="1"/>
  <c r="U185" i="11" s="1"/>
  <c r="T185" i="11" a="1"/>
  <c r="T185" i="11" s="1"/>
  <c r="S185" i="11" a="1"/>
  <c r="S185" i="11" s="1"/>
  <c r="R185" i="11" a="1"/>
  <c r="R185" i="11" s="1"/>
  <c r="Q185" i="11" a="1"/>
  <c r="Q185" i="11" s="1"/>
  <c r="P185" i="11"/>
  <c r="N185" i="11" a="1"/>
  <c r="N185" i="11"/>
  <c r="M185" i="11" a="1"/>
  <c r="M185" i="11"/>
  <c r="L185" i="11" a="1"/>
  <c r="L185" i="11"/>
  <c r="K185" i="11" a="1"/>
  <c r="K185" i="11"/>
  <c r="J185" i="11" a="1"/>
  <c r="J185" i="11"/>
  <c r="I185" i="11"/>
  <c r="U184" i="11" a="1"/>
  <c r="U184" i="11" s="1"/>
  <c r="T184" i="11" a="1"/>
  <c r="T184" i="11" s="1"/>
  <c r="S184" i="11" a="1"/>
  <c r="S184" i="11" s="1"/>
  <c r="R184" i="11" a="1"/>
  <c r="R184" i="11" s="1"/>
  <c r="Q184" i="11" a="1"/>
  <c r="Q184" i="11" s="1"/>
  <c r="P184" i="11"/>
  <c r="N184" i="11" a="1"/>
  <c r="N184" i="11"/>
  <c r="M184" i="11" a="1"/>
  <c r="M184" i="11"/>
  <c r="L184" i="11" a="1"/>
  <c r="L184" i="11"/>
  <c r="K184" i="11" a="1"/>
  <c r="K184" i="11"/>
  <c r="J184" i="11" a="1"/>
  <c r="J184" i="11"/>
  <c r="I184" i="11"/>
  <c r="U183" i="11" a="1"/>
  <c r="U183" i="11" s="1"/>
  <c r="T183" i="11" a="1"/>
  <c r="T183" i="11" s="1"/>
  <c r="S183" i="11" a="1"/>
  <c r="S183" i="11" s="1"/>
  <c r="R183" i="11" a="1"/>
  <c r="R183" i="11" s="1"/>
  <c r="Q183" i="11" a="1"/>
  <c r="Q183" i="11" s="1"/>
  <c r="P183" i="11"/>
  <c r="N183" i="11" a="1"/>
  <c r="N183" i="11"/>
  <c r="M183" i="11" a="1"/>
  <c r="M183" i="11"/>
  <c r="L183" i="11" a="1"/>
  <c r="L183" i="11"/>
  <c r="K183" i="11" a="1"/>
  <c r="K183" i="11"/>
  <c r="J183" i="11" a="1"/>
  <c r="J183" i="11"/>
  <c r="I183" i="11"/>
  <c r="U182" i="11" a="1"/>
  <c r="U182" i="11" s="1"/>
  <c r="T182" i="11" a="1"/>
  <c r="T182" i="11" s="1"/>
  <c r="S182" i="11" a="1"/>
  <c r="S182" i="11" s="1"/>
  <c r="R182" i="11" a="1"/>
  <c r="R182" i="11" s="1"/>
  <c r="Q182" i="11" a="1"/>
  <c r="Q182" i="11" s="1"/>
  <c r="P182" i="11"/>
  <c r="N182" i="11" a="1"/>
  <c r="N182" i="11"/>
  <c r="M182" i="11" a="1"/>
  <c r="M182" i="11"/>
  <c r="L182" i="11" a="1"/>
  <c r="L182" i="11"/>
  <c r="K182" i="11" a="1"/>
  <c r="K182" i="11"/>
  <c r="J182" i="11" a="1"/>
  <c r="J182" i="11"/>
  <c r="I182" i="11"/>
  <c r="U181" i="11" a="1"/>
  <c r="U181" i="11" s="1"/>
  <c r="T181" i="11" a="1"/>
  <c r="T181" i="11" s="1"/>
  <c r="S181" i="11" a="1"/>
  <c r="S181" i="11" s="1"/>
  <c r="R181" i="11" a="1"/>
  <c r="R181" i="11" s="1"/>
  <c r="Q181" i="11" a="1"/>
  <c r="Q181" i="11" s="1"/>
  <c r="P181" i="11"/>
  <c r="N181" i="11" a="1"/>
  <c r="N181" i="11"/>
  <c r="M181" i="11" a="1"/>
  <c r="M181" i="11"/>
  <c r="L181" i="11" a="1"/>
  <c r="L181" i="11"/>
  <c r="K181" i="11" a="1"/>
  <c r="K181" i="11"/>
  <c r="J181" i="11" a="1"/>
  <c r="J181" i="11"/>
  <c r="I181" i="11"/>
  <c r="U180" i="11" a="1"/>
  <c r="U180" i="11" s="1"/>
  <c r="T180" i="11" a="1"/>
  <c r="T180" i="11" s="1"/>
  <c r="S180" i="11" a="1"/>
  <c r="S180" i="11" s="1"/>
  <c r="R180" i="11" a="1"/>
  <c r="R180" i="11" s="1"/>
  <c r="Q180" i="11" a="1"/>
  <c r="Q180" i="11" s="1"/>
  <c r="P180" i="11"/>
  <c r="N180" i="11" a="1"/>
  <c r="N180" i="11"/>
  <c r="M180" i="11" a="1"/>
  <c r="M180" i="11"/>
  <c r="L180" i="11" a="1"/>
  <c r="L180" i="11"/>
  <c r="K180" i="11" a="1"/>
  <c r="K180" i="11"/>
  <c r="J180" i="11" a="1"/>
  <c r="J180" i="11"/>
  <c r="I180" i="11"/>
  <c r="U179" i="11" a="1"/>
  <c r="U179" i="11" s="1"/>
  <c r="T179" i="11" a="1"/>
  <c r="T179" i="11" s="1"/>
  <c r="S179" i="11" a="1"/>
  <c r="S179" i="11" s="1"/>
  <c r="R179" i="11" a="1"/>
  <c r="R179" i="11" s="1"/>
  <c r="Q179" i="11" a="1"/>
  <c r="Q179" i="11" s="1"/>
  <c r="P179" i="11"/>
  <c r="N179" i="11" a="1"/>
  <c r="N179" i="11"/>
  <c r="M179" i="11" a="1"/>
  <c r="M179" i="11"/>
  <c r="L179" i="11" a="1"/>
  <c r="L179" i="11"/>
  <c r="K179" i="11" a="1"/>
  <c r="K179" i="11"/>
  <c r="J179" i="11" a="1"/>
  <c r="J179" i="11"/>
  <c r="I179" i="11"/>
  <c r="U178" i="11" a="1"/>
  <c r="U178" i="11" s="1"/>
  <c r="T178" i="11" a="1"/>
  <c r="T178" i="11" s="1"/>
  <c r="S178" i="11" a="1"/>
  <c r="S178" i="11" s="1"/>
  <c r="R178" i="11" a="1"/>
  <c r="R178" i="11" s="1"/>
  <c r="Q178" i="11" a="1"/>
  <c r="Q178" i="11" s="1"/>
  <c r="P178" i="11"/>
  <c r="N178" i="11" a="1"/>
  <c r="N178" i="11"/>
  <c r="M178" i="11" a="1"/>
  <c r="M178" i="11"/>
  <c r="L178" i="11" a="1"/>
  <c r="L178" i="11"/>
  <c r="K178" i="11" a="1"/>
  <c r="K178" i="11"/>
  <c r="J178" i="11" a="1"/>
  <c r="J178" i="11"/>
  <c r="I178" i="11"/>
  <c r="U177" i="11" a="1"/>
  <c r="U177" i="11" s="1"/>
  <c r="T177" i="11" a="1"/>
  <c r="T177" i="11" s="1"/>
  <c r="S177" i="11" a="1"/>
  <c r="S177" i="11" s="1"/>
  <c r="R177" i="11" a="1"/>
  <c r="R177" i="11" s="1"/>
  <c r="Q177" i="11" a="1"/>
  <c r="Q177" i="11" s="1"/>
  <c r="P177" i="11"/>
  <c r="N177" i="11" a="1"/>
  <c r="N177" i="11"/>
  <c r="M177" i="11" a="1"/>
  <c r="M177" i="11"/>
  <c r="L177" i="11" a="1"/>
  <c r="L177" i="11"/>
  <c r="K177" i="11" a="1"/>
  <c r="K177" i="11"/>
  <c r="J177" i="11" a="1"/>
  <c r="J177" i="11"/>
  <c r="I177" i="11"/>
  <c r="U176" i="11" a="1"/>
  <c r="U176" i="11" s="1"/>
  <c r="T176" i="11" a="1"/>
  <c r="T176" i="11" s="1"/>
  <c r="S176" i="11" a="1"/>
  <c r="S176" i="11" s="1"/>
  <c r="R176" i="11" a="1"/>
  <c r="R176" i="11" s="1"/>
  <c r="Q176" i="11" a="1"/>
  <c r="Q176" i="11" s="1"/>
  <c r="P176" i="11"/>
  <c r="N176" i="11" a="1"/>
  <c r="N176" i="11"/>
  <c r="M176" i="11" a="1"/>
  <c r="M176" i="11"/>
  <c r="L176" i="11" a="1"/>
  <c r="L176" i="11"/>
  <c r="K176" i="11" a="1"/>
  <c r="K176" i="11"/>
  <c r="J176" i="11" a="1"/>
  <c r="J176" i="11"/>
  <c r="I176" i="11"/>
  <c r="U175" i="11" a="1"/>
  <c r="U175" i="11" s="1"/>
  <c r="T175" i="11" a="1"/>
  <c r="T175" i="11" s="1"/>
  <c r="S175" i="11" a="1"/>
  <c r="S175" i="11" s="1"/>
  <c r="R175" i="11" a="1"/>
  <c r="R175" i="11" s="1"/>
  <c r="Q175" i="11" a="1"/>
  <c r="Q175" i="11" s="1"/>
  <c r="P175" i="11"/>
  <c r="N175" i="11" a="1"/>
  <c r="N175" i="11"/>
  <c r="M175" i="11" a="1"/>
  <c r="M175" i="11"/>
  <c r="L175" i="11" a="1"/>
  <c r="L175" i="11"/>
  <c r="K175" i="11" a="1"/>
  <c r="K175" i="11"/>
  <c r="J175" i="11" a="1"/>
  <c r="J175" i="11"/>
  <c r="I175" i="11"/>
  <c r="U174" i="11" a="1"/>
  <c r="U174" i="11" s="1"/>
  <c r="T174" i="11" a="1"/>
  <c r="T174" i="11" s="1"/>
  <c r="S174" i="11" a="1"/>
  <c r="S174" i="11" s="1"/>
  <c r="R174" i="11" a="1"/>
  <c r="R174" i="11" s="1"/>
  <c r="Q174" i="11" a="1"/>
  <c r="Q174" i="11" s="1"/>
  <c r="P174" i="11"/>
  <c r="N174" i="11" a="1"/>
  <c r="N174" i="11"/>
  <c r="M174" i="11" a="1"/>
  <c r="M174" i="11"/>
  <c r="L174" i="11" a="1"/>
  <c r="L174" i="11"/>
  <c r="K174" i="11" a="1"/>
  <c r="K174" i="11"/>
  <c r="J174" i="11" a="1"/>
  <c r="J174" i="11"/>
  <c r="I174" i="11"/>
  <c r="U173" i="11" a="1"/>
  <c r="U173" i="11" s="1"/>
  <c r="T173" i="11" a="1"/>
  <c r="T173" i="11" s="1"/>
  <c r="S173" i="11" a="1"/>
  <c r="S173" i="11" s="1"/>
  <c r="R173" i="11" a="1"/>
  <c r="R173" i="11" s="1"/>
  <c r="Q173" i="11" a="1"/>
  <c r="Q173" i="11" s="1"/>
  <c r="P173" i="11"/>
  <c r="N173" i="11" a="1"/>
  <c r="N173" i="11"/>
  <c r="M173" i="11" a="1"/>
  <c r="M173" i="11"/>
  <c r="L173" i="11" a="1"/>
  <c r="L173" i="11"/>
  <c r="K173" i="11" a="1"/>
  <c r="K173" i="11"/>
  <c r="J173" i="11" a="1"/>
  <c r="J173" i="11"/>
  <c r="I173" i="11"/>
  <c r="U172" i="11" a="1"/>
  <c r="U172" i="11" s="1"/>
  <c r="T172" i="11" a="1"/>
  <c r="T172" i="11" s="1"/>
  <c r="S172" i="11" a="1"/>
  <c r="S172" i="11" s="1"/>
  <c r="R172" i="11" a="1"/>
  <c r="R172" i="11" s="1"/>
  <c r="Q172" i="11" a="1"/>
  <c r="Q172" i="11" s="1"/>
  <c r="P172" i="11"/>
  <c r="N172" i="11" a="1"/>
  <c r="N172" i="11"/>
  <c r="M172" i="11" a="1"/>
  <c r="M172" i="11"/>
  <c r="L172" i="11" a="1"/>
  <c r="L172" i="11"/>
  <c r="K172" i="11" a="1"/>
  <c r="K172" i="11"/>
  <c r="J172" i="11" a="1"/>
  <c r="J172" i="11"/>
  <c r="I172" i="11"/>
  <c r="U171" i="11" a="1"/>
  <c r="U171" i="11" s="1"/>
  <c r="T171" i="11" a="1"/>
  <c r="T171" i="11" s="1"/>
  <c r="S171" i="11" a="1"/>
  <c r="S171" i="11" s="1"/>
  <c r="R171" i="11" a="1"/>
  <c r="R171" i="11" s="1"/>
  <c r="Q171" i="11" a="1"/>
  <c r="Q171" i="11" s="1"/>
  <c r="P171" i="11"/>
  <c r="N171" i="11" a="1"/>
  <c r="N171" i="11"/>
  <c r="M171" i="11" a="1"/>
  <c r="M171" i="11"/>
  <c r="L171" i="11" a="1"/>
  <c r="L171" i="11"/>
  <c r="K171" i="11" a="1"/>
  <c r="K171" i="11"/>
  <c r="J171" i="11" a="1"/>
  <c r="J171" i="11"/>
  <c r="I171" i="11"/>
  <c r="U170" i="11" a="1"/>
  <c r="U170" i="11" s="1"/>
  <c r="T170" i="11" a="1"/>
  <c r="T170" i="11" s="1"/>
  <c r="S170" i="11" a="1"/>
  <c r="S170" i="11" s="1"/>
  <c r="R170" i="11" a="1"/>
  <c r="R170" i="11"/>
  <c r="Q170" i="11" a="1"/>
  <c r="Q170" i="11" s="1"/>
  <c r="P170" i="11"/>
  <c r="N170" i="11" a="1"/>
  <c r="N170" i="11"/>
  <c r="M170" i="11" a="1"/>
  <c r="M170" i="11"/>
  <c r="L170" i="11" a="1"/>
  <c r="L170" i="11"/>
  <c r="K170" i="11" a="1"/>
  <c r="K170" i="11"/>
  <c r="J170" i="11" a="1"/>
  <c r="J170" i="11"/>
  <c r="I170" i="11"/>
  <c r="U169" i="11" a="1"/>
  <c r="U169" i="11" s="1"/>
  <c r="T169" i="11" a="1"/>
  <c r="T169" i="11" s="1"/>
  <c r="S169" i="11" a="1"/>
  <c r="S169" i="11" s="1"/>
  <c r="R169" i="11" a="1"/>
  <c r="R169" i="11" s="1"/>
  <c r="Q169" i="11" a="1"/>
  <c r="Q169" i="11" s="1"/>
  <c r="P169" i="11"/>
  <c r="N169" i="11" a="1"/>
  <c r="N169" i="11"/>
  <c r="M169" i="11" a="1"/>
  <c r="M169" i="11"/>
  <c r="L169" i="11" a="1"/>
  <c r="L169" i="11"/>
  <c r="K169" i="11" a="1"/>
  <c r="K169" i="11"/>
  <c r="J169" i="11" a="1"/>
  <c r="J169" i="11"/>
  <c r="I169" i="11"/>
  <c r="U168" i="11" a="1"/>
  <c r="U168" i="11" s="1"/>
  <c r="T168" i="11" a="1"/>
  <c r="T168" i="11" s="1"/>
  <c r="S168" i="11" a="1"/>
  <c r="S168" i="11" s="1"/>
  <c r="R168" i="11" a="1"/>
  <c r="R168" i="11" s="1"/>
  <c r="Q168" i="11" a="1"/>
  <c r="Q168" i="11" s="1"/>
  <c r="P168" i="11"/>
  <c r="N168" i="11" a="1"/>
  <c r="N168" i="11" s="1"/>
  <c r="M168" i="11" a="1"/>
  <c r="M168" i="11"/>
  <c r="L168" i="11" a="1"/>
  <c r="L168" i="11"/>
  <c r="K168" i="11" a="1"/>
  <c r="K168" i="11"/>
  <c r="J168" i="11" a="1"/>
  <c r="J168" i="11" s="1"/>
  <c r="I168" i="11"/>
  <c r="U167" i="11" a="1"/>
  <c r="U167" i="11" s="1"/>
  <c r="T167" i="11" a="1"/>
  <c r="T167" i="11" s="1"/>
  <c r="S167" i="11" a="1"/>
  <c r="S167" i="11"/>
  <c r="R167" i="11" a="1"/>
  <c r="R167" i="11" s="1"/>
  <c r="Q167" i="11" a="1"/>
  <c r="Q167" i="11" s="1"/>
  <c r="P167" i="11"/>
  <c r="N167" i="11" a="1"/>
  <c r="N167" i="11"/>
  <c r="M167" i="11" a="1"/>
  <c r="M167" i="11"/>
  <c r="L167" i="11" a="1"/>
  <c r="L167" i="11"/>
  <c r="K167" i="11" a="1"/>
  <c r="K167" i="11"/>
  <c r="J167" i="11" a="1"/>
  <c r="J167" i="11"/>
  <c r="I167" i="11"/>
  <c r="U166" i="11" a="1"/>
  <c r="U166" i="11" s="1"/>
  <c r="T166" i="11" a="1"/>
  <c r="T166" i="11" s="1"/>
  <c r="S166" i="11" a="1"/>
  <c r="S166" i="11" s="1"/>
  <c r="R166" i="11" a="1"/>
  <c r="R166" i="11" s="1"/>
  <c r="Q166" i="11" a="1"/>
  <c r="Q166" i="11" s="1"/>
  <c r="P166" i="11"/>
  <c r="N166" i="11" a="1"/>
  <c r="N166" i="11"/>
  <c r="M166" i="11" a="1"/>
  <c r="M166" i="11"/>
  <c r="L166" i="11" a="1"/>
  <c r="L166" i="11" s="1"/>
  <c r="K166" i="11" a="1"/>
  <c r="K166" i="11"/>
  <c r="J166" i="11" a="1"/>
  <c r="J166" i="11"/>
  <c r="I166" i="11"/>
  <c r="U165" i="11" a="1"/>
  <c r="U165" i="11"/>
  <c r="T165" i="11" a="1"/>
  <c r="T165" i="11" s="1"/>
  <c r="S165" i="11" a="1"/>
  <c r="S165" i="11" s="1"/>
  <c r="R165" i="11" a="1"/>
  <c r="R165" i="11" s="1"/>
  <c r="Q165" i="11" a="1"/>
  <c r="Q165" i="11"/>
  <c r="P165" i="11"/>
  <c r="N165" i="11" a="1"/>
  <c r="N165" i="11"/>
  <c r="M165" i="11" a="1"/>
  <c r="M165" i="11"/>
  <c r="L165" i="11" a="1"/>
  <c r="L165" i="11"/>
  <c r="K165" i="11" a="1"/>
  <c r="K165" i="11"/>
  <c r="J165" i="11" a="1"/>
  <c r="J165" i="11"/>
  <c r="I165" i="11"/>
  <c r="U164" i="11" a="1"/>
  <c r="U164" i="11" s="1"/>
  <c r="T164" i="11" a="1"/>
  <c r="T164" i="11"/>
  <c r="S164" i="11" a="1"/>
  <c r="S164" i="11" s="1"/>
  <c r="R164" i="11" a="1"/>
  <c r="R164" i="11" s="1"/>
  <c r="Q164" i="11" a="1"/>
  <c r="Q164" i="11" s="1"/>
  <c r="P164" i="11"/>
  <c r="N164" i="11" a="1"/>
  <c r="N164" i="11"/>
  <c r="M164" i="11" a="1"/>
  <c r="M164" i="11"/>
  <c r="L164" i="11" a="1"/>
  <c r="L164" i="11"/>
  <c r="K164" i="11" a="1"/>
  <c r="K164" i="11"/>
  <c r="J164" i="11" a="1"/>
  <c r="J164" i="11"/>
  <c r="I164" i="11"/>
  <c r="U163" i="11" a="1"/>
  <c r="U163" i="11" s="1"/>
  <c r="T163" i="11" a="1"/>
  <c r="T163" i="11" s="1"/>
  <c r="S163" i="11" a="1"/>
  <c r="S163" i="11" s="1"/>
  <c r="R163" i="11" a="1"/>
  <c r="R163" i="11" s="1"/>
  <c r="Q163" i="11" a="1"/>
  <c r="Q163" i="11" s="1"/>
  <c r="P163" i="11"/>
  <c r="N163" i="11" a="1"/>
  <c r="N163" i="11"/>
  <c r="M163" i="11" a="1"/>
  <c r="M163" i="11"/>
  <c r="L163" i="11" a="1"/>
  <c r="L163" i="11"/>
  <c r="K163" i="11" a="1"/>
  <c r="K163" i="11"/>
  <c r="J163" i="11" a="1"/>
  <c r="J163" i="11"/>
  <c r="I163" i="11"/>
  <c r="U162" i="11" a="1"/>
  <c r="U162" i="11" s="1"/>
  <c r="T162" i="11" a="1"/>
  <c r="T162" i="11" s="1"/>
  <c r="S162" i="11" a="1"/>
  <c r="S162" i="11" s="1"/>
  <c r="R162" i="11" a="1"/>
  <c r="R162" i="11"/>
  <c r="Q162" i="11" a="1"/>
  <c r="Q162" i="11" s="1"/>
  <c r="P162" i="11"/>
  <c r="N162" i="11" a="1"/>
  <c r="N162" i="11"/>
  <c r="M162" i="11" a="1"/>
  <c r="M162" i="11"/>
  <c r="L162" i="11" a="1"/>
  <c r="L162" i="11"/>
  <c r="K162" i="11" a="1"/>
  <c r="K162" i="11"/>
  <c r="J162" i="11" a="1"/>
  <c r="J162" i="11"/>
  <c r="I162" i="11"/>
  <c r="U161" i="11" a="1"/>
  <c r="U161" i="11" s="1"/>
  <c r="T161" i="11" a="1"/>
  <c r="T161" i="11" s="1"/>
  <c r="S161" i="11" a="1"/>
  <c r="S161" i="11" s="1"/>
  <c r="R161" i="11" a="1"/>
  <c r="R161" i="11" s="1"/>
  <c r="Q161" i="11" a="1"/>
  <c r="Q161" i="11"/>
  <c r="P161" i="11"/>
  <c r="N161" i="11" a="1"/>
  <c r="N161" i="11"/>
  <c r="M161" i="11" a="1"/>
  <c r="M161" i="11"/>
  <c r="L161" i="11" a="1"/>
  <c r="L161" i="11"/>
  <c r="K161" i="11" a="1"/>
  <c r="K161" i="11" s="1"/>
  <c r="J161" i="11" a="1"/>
  <c r="J161" i="11"/>
  <c r="I161" i="11"/>
  <c r="U160" i="11" a="1"/>
  <c r="U160" i="11" s="1"/>
  <c r="T160" i="11" a="1"/>
  <c r="T160" i="11"/>
  <c r="S160" i="11" a="1"/>
  <c r="S160" i="11" s="1"/>
  <c r="R160" i="11" a="1"/>
  <c r="R160" i="11" s="1"/>
  <c r="Q160" i="11" a="1"/>
  <c r="Q160" i="11" s="1"/>
  <c r="P160" i="11"/>
  <c r="N160" i="11" a="1"/>
  <c r="N160" i="11" s="1"/>
  <c r="M160" i="11" a="1"/>
  <c r="M160" i="11"/>
  <c r="L160" i="11" a="1"/>
  <c r="L160" i="11"/>
  <c r="K160" i="11" a="1"/>
  <c r="K160" i="11"/>
  <c r="J160" i="11" a="1"/>
  <c r="J160" i="11" s="1"/>
  <c r="I160" i="11"/>
  <c r="U159" i="11" a="1"/>
  <c r="U159" i="11" s="1"/>
  <c r="T159" i="11" a="1"/>
  <c r="T159" i="11" s="1"/>
  <c r="S159" i="11" a="1"/>
  <c r="S159" i="11"/>
  <c r="R159" i="11" a="1"/>
  <c r="R159" i="11" s="1"/>
  <c r="Q159" i="11" a="1"/>
  <c r="Q159" i="11" s="1"/>
  <c r="P159" i="11"/>
  <c r="N159" i="11" a="1"/>
  <c r="N159" i="11"/>
  <c r="M159" i="11" a="1"/>
  <c r="M159" i="11" s="1"/>
  <c r="L159" i="11" a="1"/>
  <c r="L159" i="11"/>
  <c r="K159" i="11" a="1"/>
  <c r="K159" i="11"/>
  <c r="J159" i="11" a="1"/>
  <c r="J159" i="11"/>
  <c r="I159" i="11"/>
  <c r="U158" i="11" a="1"/>
  <c r="U158" i="11" s="1"/>
  <c r="T158" i="11" a="1"/>
  <c r="T158" i="11" s="1"/>
  <c r="S158" i="11" a="1"/>
  <c r="S158" i="11" s="1"/>
  <c r="R158" i="11" a="1"/>
  <c r="R158" i="11" s="1"/>
  <c r="Q158" i="11" a="1"/>
  <c r="Q158" i="11" s="1"/>
  <c r="P158" i="11"/>
  <c r="N158" i="11" a="1"/>
  <c r="N158" i="11"/>
  <c r="M158" i="11" a="1"/>
  <c r="M158" i="11"/>
  <c r="L158" i="11" a="1"/>
  <c r="L158" i="11" s="1"/>
  <c r="K158" i="11" a="1"/>
  <c r="K158" i="11"/>
  <c r="J158" i="11" a="1"/>
  <c r="J158" i="11"/>
  <c r="I158" i="11"/>
  <c r="U157" i="11" a="1"/>
  <c r="U157" i="11"/>
  <c r="T157" i="11" a="1"/>
  <c r="T157" i="11" s="1"/>
  <c r="S157" i="11" a="1"/>
  <c r="S157" i="11" s="1"/>
  <c r="R157" i="11" a="1"/>
  <c r="R157" i="11" s="1"/>
  <c r="Q157" i="11" a="1"/>
  <c r="Q157" i="11" s="1"/>
  <c r="P157" i="11"/>
  <c r="N157" i="11" a="1"/>
  <c r="N157" i="11"/>
  <c r="M157" i="11" a="1"/>
  <c r="M157" i="11"/>
  <c r="L157" i="11" a="1"/>
  <c r="L157" i="11"/>
  <c r="K157" i="11" a="1"/>
  <c r="K157" i="11"/>
  <c r="J157" i="11" a="1"/>
  <c r="J157" i="11"/>
  <c r="I157" i="11"/>
  <c r="U156" i="11" a="1"/>
  <c r="U156" i="11" s="1"/>
  <c r="T156" i="11" a="1"/>
  <c r="T156" i="11"/>
  <c r="S156" i="11" a="1"/>
  <c r="S156" i="11" s="1"/>
  <c r="R156" i="11" a="1"/>
  <c r="R156" i="11" s="1"/>
  <c r="Q156" i="11" a="1"/>
  <c r="Q156" i="11" s="1"/>
  <c r="P156" i="11"/>
  <c r="N156" i="11" a="1"/>
  <c r="N156" i="11"/>
  <c r="M156" i="11" a="1"/>
  <c r="M156" i="11"/>
  <c r="L156" i="11" a="1"/>
  <c r="L156" i="11"/>
  <c r="K156" i="11" a="1"/>
  <c r="K156" i="11"/>
  <c r="J156" i="11" a="1"/>
  <c r="J156" i="11"/>
  <c r="I156" i="11"/>
  <c r="U155" i="11" a="1"/>
  <c r="U155" i="11" s="1"/>
  <c r="T155" i="11" a="1"/>
  <c r="T155" i="11" s="1"/>
  <c r="S155" i="11" a="1"/>
  <c r="S155" i="11" s="1"/>
  <c r="R155" i="11" a="1"/>
  <c r="R155" i="11" s="1"/>
  <c r="Q155" i="11" a="1"/>
  <c r="Q155" i="11" s="1"/>
  <c r="P155" i="11"/>
  <c r="N155" i="11" a="1"/>
  <c r="N155" i="11"/>
  <c r="M155" i="11" a="1"/>
  <c r="M155" i="11"/>
  <c r="L155" i="11" a="1"/>
  <c r="L155" i="11"/>
  <c r="K155" i="11" a="1"/>
  <c r="K155" i="11"/>
  <c r="J155" i="11" a="1"/>
  <c r="J155" i="11"/>
  <c r="I155" i="11"/>
  <c r="U154" i="11" a="1"/>
  <c r="U154" i="11" s="1"/>
  <c r="T154" i="11" a="1"/>
  <c r="T154" i="11" s="1"/>
  <c r="S154" i="11" a="1"/>
  <c r="S154" i="11" s="1"/>
  <c r="R154" i="11" a="1"/>
  <c r="R154" i="11"/>
  <c r="Q154" i="11" a="1"/>
  <c r="Q154" i="11" s="1"/>
  <c r="P154" i="11"/>
  <c r="N154" i="11" a="1"/>
  <c r="N154" i="11"/>
  <c r="M154" i="11" a="1"/>
  <c r="M154" i="11"/>
  <c r="L154" i="11" a="1"/>
  <c r="L154" i="11"/>
  <c r="K154" i="11" a="1"/>
  <c r="K154" i="11"/>
  <c r="J154" i="11" a="1"/>
  <c r="J154" i="11"/>
  <c r="I154" i="11"/>
  <c r="U153" i="11" a="1"/>
  <c r="U153" i="11" s="1"/>
  <c r="T153" i="11" a="1"/>
  <c r="T153" i="11" s="1"/>
  <c r="S153" i="11" a="1"/>
  <c r="S153" i="11" s="1"/>
  <c r="R153" i="11" a="1"/>
  <c r="R153" i="11" s="1"/>
  <c r="Q153" i="11" a="1"/>
  <c r="Q153" i="11"/>
  <c r="P153" i="11"/>
  <c r="N153" i="11" a="1"/>
  <c r="N153" i="11"/>
  <c r="M153" i="11" a="1"/>
  <c r="M153" i="11"/>
  <c r="L153" i="11" a="1"/>
  <c r="L153" i="11"/>
  <c r="K153" i="11" a="1"/>
  <c r="K153" i="11" s="1"/>
  <c r="J153" i="11" a="1"/>
  <c r="J153" i="11"/>
  <c r="I153" i="11"/>
  <c r="U152" i="11" a="1"/>
  <c r="U152" i="11" s="1"/>
  <c r="T152" i="11" a="1"/>
  <c r="T152" i="11" s="1"/>
  <c r="S152" i="11" a="1"/>
  <c r="S152" i="11" s="1"/>
  <c r="R152" i="11" a="1"/>
  <c r="R152" i="11" s="1"/>
  <c r="Q152" i="11" a="1"/>
  <c r="Q152" i="11" s="1"/>
  <c r="P152" i="11"/>
  <c r="N152" i="11" a="1"/>
  <c r="N152" i="11"/>
  <c r="M152" i="11" a="1"/>
  <c r="M152" i="11"/>
  <c r="L152" i="11" a="1"/>
  <c r="L152" i="11"/>
  <c r="K152" i="11" a="1"/>
  <c r="K152" i="11"/>
  <c r="J152" i="11" a="1"/>
  <c r="J152" i="11"/>
  <c r="I152" i="11"/>
  <c r="U151" i="11" a="1"/>
  <c r="U151" i="11" s="1"/>
  <c r="T151" i="11" a="1"/>
  <c r="T151" i="11" s="1"/>
  <c r="S151" i="11" a="1"/>
  <c r="S151" i="11" s="1"/>
  <c r="R151" i="11" a="1"/>
  <c r="R151" i="11" s="1"/>
  <c r="Q151" i="11" a="1"/>
  <c r="Q151" i="11" s="1"/>
  <c r="P151" i="11"/>
  <c r="N151" i="11" a="1"/>
  <c r="N151" i="11"/>
  <c r="M151" i="11" a="1"/>
  <c r="M151" i="11" s="1"/>
  <c r="L151" i="11" a="1"/>
  <c r="L151" i="11"/>
  <c r="K151" i="11" a="1"/>
  <c r="K151" i="11"/>
  <c r="J151" i="11" a="1"/>
  <c r="J151" i="11"/>
  <c r="I151" i="11"/>
  <c r="U150" i="11" a="1"/>
  <c r="U150" i="11" s="1"/>
  <c r="T150" i="11" a="1"/>
  <c r="T150" i="11" s="1"/>
  <c r="S150" i="11" a="1"/>
  <c r="S150" i="11" s="1"/>
  <c r="R150" i="11" a="1"/>
  <c r="R150" i="11"/>
  <c r="Q150" i="11" a="1"/>
  <c r="Q150" i="11" s="1"/>
  <c r="P150" i="11"/>
  <c r="N150" i="11" a="1"/>
  <c r="N150" i="11"/>
  <c r="M150" i="11" a="1"/>
  <c r="M150" i="11"/>
  <c r="L150" i="11" a="1"/>
  <c r="L150" i="11"/>
  <c r="K150" i="11" a="1"/>
  <c r="K150" i="11"/>
  <c r="J150" i="11" a="1"/>
  <c r="J150" i="11"/>
  <c r="I150" i="11"/>
  <c r="U149" i="11" a="1"/>
  <c r="U149" i="11"/>
  <c r="T149" i="11" a="1"/>
  <c r="T149" i="11" s="1"/>
  <c r="S149" i="11" a="1"/>
  <c r="S149" i="11" s="1"/>
  <c r="R149" i="11" a="1"/>
  <c r="R149" i="11" s="1"/>
  <c r="Q149" i="11" a="1"/>
  <c r="Q149" i="11" s="1"/>
  <c r="P149" i="11"/>
  <c r="N149" i="11" a="1"/>
  <c r="N149" i="11"/>
  <c r="M149" i="11" a="1"/>
  <c r="M149" i="11"/>
  <c r="L149" i="11" a="1"/>
  <c r="L149" i="11"/>
  <c r="K149" i="11" a="1"/>
  <c r="K149" i="11" s="1"/>
  <c r="J149" i="11" a="1"/>
  <c r="J149" i="11"/>
  <c r="I149" i="11"/>
  <c r="U148" i="11" a="1"/>
  <c r="U148" i="11" s="1"/>
  <c r="T148" i="11" a="1"/>
  <c r="T148" i="11"/>
  <c r="S148" i="11" a="1"/>
  <c r="S148" i="11" s="1"/>
  <c r="R148" i="11" a="1"/>
  <c r="R148" i="11" s="1"/>
  <c r="Q148" i="11" a="1"/>
  <c r="Q148" i="11" s="1"/>
  <c r="P148" i="11"/>
  <c r="N148" i="11" a="1"/>
  <c r="N148" i="11"/>
  <c r="M148" i="11" a="1"/>
  <c r="M148" i="11"/>
  <c r="L148" i="11" a="1"/>
  <c r="L148" i="11"/>
  <c r="K148" i="11" a="1"/>
  <c r="K148" i="11"/>
  <c r="J148" i="11" a="1"/>
  <c r="J148" i="11"/>
  <c r="I148" i="11"/>
  <c r="U147" i="11" a="1"/>
  <c r="U147" i="11" s="1"/>
  <c r="T147" i="11" a="1"/>
  <c r="T147" i="11" s="1"/>
  <c r="S147" i="11" a="1"/>
  <c r="S147" i="11" s="1"/>
  <c r="R147" i="11" a="1"/>
  <c r="R147" i="11" s="1"/>
  <c r="Q147" i="11" a="1"/>
  <c r="Q147" i="11" s="1"/>
  <c r="P147" i="11"/>
  <c r="N147" i="11" a="1"/>
  <c r="N147" i="11"/>
  <c r="M147" i="11" a="1"/>
  <c r="M147" i="11" s="1"/>
  <c r="L147" i="11" a="1"/>
  <c r="L147" i="11"/>
  <c r="K147" i="11" a="1"/>
  <c r="K147" i="11"/>
  <c r="J147" i="11" a="1"/>
  <c r="J147" i="11"/>
  <c r="I147" i="11"/>
  <c r="U146" i="11" a="1"/>
  <c r="U146" i="11" s="1"/>
  <c r="T146" i="11" a="1"/>
  <c r="T146" i="11" s="1"/>
  <c r="S146" i="11" a="1"/>
  <c r="S146" i="11" s="1"/>
  <c r="R146" i="11" a="1"/>
  <c r="R146" i="11"/>
  <c r="Q146" i="11" a="1"/>
  <c r="Q146" i="11" s="1"/>
  <c r="P146" i="11"/>
  <c r="N146" i="11" a="1"/>
  <c r="N146" i="11"/>
  <c r="M146" i="11" a="1"/>
  <c r="M146" i="11"/>
  <c r="L146" i="11" a="1"/>
  <c r="L146" i="11"/>
  <c r="K146" i="11" a="1"/>
  <c r="K146" i="11"/>
  <c r="J146" i="11" a="1"/>
  <c r="J146" i="11"/>
  <c r="I146" i="11"/>
  <c r="U145" i="11" a="1"/>
  <c r="U145" i="11"/>
  <c r="T145" i="11" a="1"/>
  <c r="T145" i="11" s="1"/>
  <c r="S145" i="11" a="1"/>
  <c r="S145" i="11" s="1"/>
  <c r="R145" i="11" a="1"/>
  <c r="R145" i="11" s="1"/>
  <c r="Q145" i="11" a="1"/>
  <c r="Q145" i="11" s="1"/>
  <c r="P145" i="11"/>
  <c r="N145" i="11" a="1"/>
  <c r="N145" i="11"/>
  <c r="M145" i="11" a="1"/>
  <c r="M145" i="11"/>
  <c r="L145" i="11" a="1"/>
  <c r="L145" i="11"/>
  <c r="K145" i="11" a="1"/>
  <c r="K145" i="11"/>
  <c r="J145" i="11" a="1"/>
  <c r="J145" i="11"/>
  <c r="I145" i="11"/>
  <c r="U144" i="11" a="1"/>
  <c r="U144" i="11" s="1"/>
  <c r="T144" i="11" a="1"/>
  <c r="T144" i="11" s="1"/>
  <c r="S144" i="11" a="1"/>
  <c r="S144" i="11" s="1"/>
  <c r="R144" i="11" a="1"/>
  <c r="R144" i="11" s="1"/>
  <c r="Q144" i="11" a="1"/>
  <c r="Q144" i="11" s="1"/>
  <c r="P144" i="11"/>
  <c r="N144" i="11" a="1"/>
  <c r="N144" i="11" s="1"/>
  <c r="M144" i="11" a="1"/>
  <c r="M144" i="11"/>
  <c r="L144" i="11" a="1"/>
  <c r="L144" i="11"/>
  <c r="K144" i="11" a="1"/>
  <c r="K144" i="11"/>
  <c r="J144" i="11" a="1"/>
  <c r="J144" i="11" s="1"/>
  <c r="I144" i="11"/>
  <c r="U143" i="11" a="1"/>
  <c r="U143" i="11" s="1"/>
  <c r="T143" i="11" a="1"/>
  <c r="T143" i="11" s="1"/>
  <c r="S143" i="11" a="1"/>
  <c r="S143" i="11"/>
  <c r="R143" i="11" a="1"/>
  <c r="R143" i="11" s="1"/>
  <c r="Q143" i="11" a="1"/>
  <c r="Q143" i="11"/>
  <c r="P143" i="11"/>
  <c r="N143" i="11" a="1"/>
  <c r="N143" i="11"/>
  <c r="M143" i="11" a="1"/>
  <c r="M143" i="11"/>
  <c r="L143" i="11" a="1"/>
  <c r="L143" i="11"/>
  <c r="K143" i="11" a="1"/>
  <c r="K143" i="11" s="1"/>
  <c r="J143" i="11" a="1"/>
  <c r="J143" i="11"/>
  <c r="I143" i="11"/>
  <c r="U142" i="11" a="1"/>
  <c r="U142" i="11" s="1"/>
  <c r="T142" i="11" a="1"/>
  <c r="T142" i="11" s="1"/>
  <c r="S142" i="11" a="1"/>
  <c r="S142" i="11" s="1"/>
  <c r="R142" i="11" a="1"/>
  <c r="R142" i="11" s="1"/>
  <c r="Q142" i="11" a="1"/>
  <c r="Q142" i="11" s="1"/>
  <c r="P142" i="11"/>
  <c r="N142" i="11" a="1"/>
  <c r="N142" i="11" s="1"/>
  <c r="M142" i="11" a="1"/>
  <c r="M142" i="11"/>
  <c r="L142" i="11" a="1"/>
  <c r="L142" i="11"/>
  <c r="K142" i="11" a="1"/>
  <c r="K142" i="11"/>
  <c r="J142" i="11" a="1"/>
  <c r="J142" i="11" s="1"/>
  <c r="I142" i="11"/>
  <c r="U141" i="11" a="1"/>
  <c r="U141" i="11" s="1"/>
  <c r="T141" i="11" a="1"/>
  <c r="T141" i="11" s="1"/>
  <c r="S141" i="11" a="1"/>
  <c r="S141" i="11"/>
  <c r="R141" i="11" a="1"/>
  <c r="R141" i="11" s="1"/>
  <c r="Q141" i="11" a="1"/>
  <c r="Q141" i="11" s="1"/>
  <c r="P141" i="11"/>
  <c r="N141" i="11" a="1"/>
  <c r="N141" i="11" s="1"/>
  <c r="M141" i="11" a="1"/>
  <c r="M141" i="11"/>
  <c r="L141" i="11" a="1"/>
  <c r="L141" i="11"/>
  <c r="K141" i="11" a="1"/>
  <c r="K141" i="11" s="1"/>
  <c r="J141" i="11" a="1"/>
  <c r="J141" i="11" s="1"/>
  <c r="I141" i="11"/>
  <c r="U140" i="11" a="1"/>
  <c r="U140" i="11" s="1"/>
  <c r="T140" i="11" a="1"/>
  <c r="T140" i="11"/>
  <c r="S140" i="11" a="1"/>
  <c r="S140" i="11" s="1"/>
  <c r="R140" i="11" a="1"/>
  <c r="R140" i="11" s="1"/>
  <c r="Q140" i="11" a="1"/>
  <c r="Q140" i="11" s="1"/>
  <c r="P140" i="11"/>
  <c r="N140" i="11" a="1"/>
  <c r="N140" i="11"/>
  <c r="M140" i="11" a="1"/>
  <c r="M140" i="11" s="1"/>
  <c r="L140" i="11" a="1"/>
  <c r="L140" i="11" s="1"/>
  <c r="K140" i="11" a="1"/>
  <c r="K140" i="11"/>
  <c r="J140" i="11" a="1"/>
  <c r="J140" i="11"/>
  <c r="I140" i="11"/>
  <c r="U139" i="11" a="1"/>
  <c r="U139" i="11"/>
  <c r="T139" i="11" a="1"/>
  <c r="T139" i="11" s="1"/>
  <c r="S139" i="11" a="1"/>
  <c r="S139" i="11"/>
  <c r="R139" i="11" a="1"/>
  <c r="R139" i="11"/>
  <c r="Q139" i="11" a="1"/>
  <c r="Q139" i="11" s="1"/>
  <c r="P139" i="11"/>
  <c r="N139" i="11" a="1"/>
  <c r="N139" i="11"/>
  <c r="M139" i="11" a="1"/>
  <c r="M139" i="11" s="1"/>
  <c r="L139" i="11" a="1"/>
  <c r="L139" i="11" s="1"/>
  <c r="K139" i="11" a="1"/>
  <c r="K139" i="11"/>
  <c r="J139" i="11" a="1"/>
  <c r="J139" i="11"/>
  <c r="I139" i="11"/>
  <c r="U138" i="11" a="1"/>
  <c r="U138" i="11"/>
  <c r="T138" i="11" a="1"/>
  <c r="T138" i="11" s="1"/>
  <c r="S138" i="11" a="1"/>
  <c r="S138" i="11" s="1"/>
  <c r="R138" i="11" a="1"/>
  <c r="R138" i="11"/>
  <c r="Q138" i="11" a="1"/>
  <c r="Q138" i="11" s="1"/>
  <c r="P138" i="11"/>
  <c r="N138" i="11" a="1"/>
  <c r="N138" i="11" s="1"/>
  <c r="M138" i="11" a="1"/>
  <c r="M138" i="11"/>
  <c r="L138" i="11" a="1"/>
  <c r="L138" i="11"/>
  <c r="K138" i="11" a="1"/>
  <c r="K138" i="11"/>
  <c r="J138" i="11" a="1"/>
  <c r="J138" i="11" s="1"/>
  <c r="I138" i="11"/>
  <c r="U137" i="11" a="1"/>
  <c r="U137" i="11"/>
  <c r="T137" i="11" a="1"/>
  <c r="T137" i="11" s="1"/>
  <c r="S137" i="11" a="1"/>
  <c r="S137" i="11" s="1"/>
  <c r="R137" i="11" a="1"/>
  <c r="R137" i="11" s="1"/>
  <c r="Q137" i="11" a="1"/>
  <c r="Q137" i="11" s="1"/>
  <c r="P137" i="11"/>
  <c r="N137" i="11" a="1"/>
  <c r="N137" i="11" s="1"/>
  <c r="M137" i="11" a="1"/>
  <c r="M137" i="11" s="1"/>
  <c r="L137" i="11" a="1"/>
  <c r="L137" i="11"/>
  <c r="K137" i="11" a="1"/>
  <c r="K137" i="11"/>
  <c r="J137" i="11" a="1"/>
  <c r="J137" i="11" s="1"/>
  <c r="I137" i="11"/>
  <c r="U136" i="11" a="1"/>
  <c r="U136" i="11" s="1"/>
  <c r="T136" i="11" a="1"/>
  <c r="T136" i="11"/>
  <c r="S136" i="11" a="1"/>
  <c r="S136" i="11"/>
  <c r="R136" i="11" a="1"/>
  <c r="R136" i="11" s="1"/>
  <c r="Q136" i="11" a="1"/>
  <c r="Q136" i="11" s="1"/>
  <c r="P136" i="11"/>
  <c r="N136" i="11" a="1"/>
  <c r="N136" i="11"/>
  <c r="M136" i="11" a="1"/>
  <c r="M136" i="11"/>
  <c r="L136" i="11" a="1"/>
  <c r="L136" i="11" s="1"/>
  <c r="K136" i="11" a="1"/>
  <c r="K136" i="11"/>
  <c r="J136" i="11" a="1"/>
  <c r="J136" i="11"/>
  <c r="I136" i="11"/>
  <c r="U135" i="11" a="1"/>
  <c r="U135" i="11"/>
  <c r="T135" i="11" a="1"/>
  <c r="T135" i="11" s="1"/>
  <c r="S135" i="11" a="1"/>
  <c r="S135" i="11" s="1"/>
  <c r="R135" i="11" a="1"/>
  <c r="R135" i="11"/>
  <c r="Q135" i="11" a="1"/>
  <c r="Q135" i="11"/>
  <c r="P135" i="11"/>
  <c r="N135" i="11" a="1"/>
  <c r="N135" i="11"/>
  <c r="M135" i="11" a="1"/>
  <c r="M135" i="11" s="1"/>
  <c r="L135" i="11" a="1"/>
  <c r="L135" i="11"/>
  <c r="K135" i="11" a="1"/>
  <c r="K135" i="11"/>
  <c r="J135" i="11" a="1"/>
  <c r="J135" i="11"/>
  <c r="I135" i="11"/>
  <c r="U134" i="11" a="1"/>
  <c r="U134" i="11"/>
  <c r="T134" i="11" a="1"/>
  <c r="T134" i="11"/>
  <c r="S134" i="11" a="1"/>
  <c r="S134" i="11" s="1"/>
  <c r="R134" i="11" a="1"/>
  <c r="R134" i="11"/>
  <c r="Q134" i="11" a="1"/>
  <c r="Q134" i="11" s="1"/>
  <c r="P134" i="11"/>
  <c r="N134" i="11" a="1"/>
  <c r="N134" i="11"/>
  <c r="M134" i="11" a="1"/>
  <c r="M134" i="11"/>
  <c r="L134" i="11" a="1"/>
  <c r="L134" i="11" s="1"/>
  <c r="K134" i="11" a="1"/>
  <c r="K134" i="11"/>
  <c r="J134" i="11" a="1"/>
  <c r="J134" i="11"/>
  <c r="I134" i="11"/>
  <c r="U133" i="11" a="1"/>
  <c r="U133" i="11"/>
  <c r="T133" i="11" a="1"/>
  <c r="T133" i="11" s="1"/>
  <c r="S133" i="11" a="1"/>
  <c r="S133" i="11"/>
  <c r="R133" i="11" a="1"/>
  <c r="R133" i="11" s="1"/>
  <c r="Q133" i="11" a="1"/>
  <c r="Q133" i="11" s="1"/>
  <c r="P133" i="11"/>
  <c r="N133" i="11" a="1"/>
  <c r="N133" i="11" s="1"/>
  <c r="M133" i="11" a="1"/>
  <c r="M133" i="11"/>
  <c r="L133" i="11" a="1"/>
  <c r="L133" i="11"/>
  <c r="K133" i="11" a="1"/>
  <c r="K133" i="11"/>
  <c r="J133" i="11" a="1"/>
  <c r="J133" i="11" s="1"/>
  <c r="I133" i="11"/>
  <c r="U132" i="11" a="1"/>
  <c r="U132" i="11" s="1"/>
  <c r="T132" i="11" a="1"/>
  <c r="T132" i="11"/>
  <c r="S132" i="11" a="1"/>
  <c r="S132" i="11"/>
  <c r="R132" i="11" a="1"/>
  <c r="R132" i="11" s="1"/>
  <c r="Q132" i="11" a="1"/>
  <c r="Q132" i="11" s="1"/>
  <c r="P132" i="11"/>
  <c r="N132" i="11" a="1"/>
  <c r="N132" i="11"/>
  <c r="M132" i="11" a="1"/>
  <c r="M132" i="11"/>
  <c r="L132" i="11" a="1"/>
  <c r="L132" i="11" s="1"/>
  <c r="K132" i="11" a="1"/>
  <c r="K132" i="11"/>
  <c r="J132" i="11" a="1"/>
  <c r="J132" i="11"/>
  <c r="I132" i="11"/>
  <c r="U131" i="11" a="1"/>
  <c r="U131" i="11" s="1"/>
  <c r="T131" i="11" a="1"/>
  <c r="T131" i="11" s="1"/>
  <c r="S131" i="11" a="1"/>
  <c r="S131" i="11"/>
  <c r="R131" i="11" a="1"/>
  <c r="R131" i="11"/>
  <c r="Q131" i="11" a="1"/>
  <c r="Q131" i="11"/>
  <c r="P131" i="11"/>
  <c r="N131" i="11" a="1"/>
  <c r="N131" i="11"/>
  <c r="M131" i="11" a="1"/>
  <c r="M131" i="11"/>
  <c r="L131" i="11" a="1"/>
  <c r="L131" i="11" s="1"/>
  <c r="K131" i="11" a="1"/>
  <c r="K131" i="11" s="1"/>
  <c r="J131" i="11" a="1"/>
  <c r="J131" i="11"/>
  <c r="I131" i="11"/>
  <c r="U130" i="11" a="1"/>
  <c r="U130" i="11"/>
  <c r="T130" i="11" a="1"/>
  <c r="T130" i="11"/>
  <c r="S130" i="11" a="1"/>
  <c r="S130" i="11" s="1"/>
  <c r="R130" i="11" a="1"/>
  <c r="R130" i="11"/>
  <c r="Q130" i="11" a="1"/>
  <c r="Q130" i="11"/>
  <c r="P130" i="11"/>
  <c r="N130" i="11" a="1"/>
  <c r="N130" i="11"/>
  <c r="M130" i="11" a="1"/>
  <c r="M130" i="11"/>
  <c r="L130" i="11" a="1"/>
  <c r="L130" i="11"/>
  <c r="K130" i="11" a="1"/>
  <c r="K130" i="11"/>
  <c r="J130" i="11" a="1"/>
  <c r="J130" i="11"/>
  <c r="I130" i="11"/>
  <c r="U129" i="11" a="1"/>
  <c r="U129" i="11"/>
  <c r="T129" i="11" a="1"/>
  <c r="T129" i="11"/>
  <c r="S129" i="11" a="1"/>
  <c r="S129" i="11" s="1"/>
  <c r="R129" i="11" a="1"/>
  <c r="R129" i="11" s="1"/>
  <c r="Q129" i="11" a="1"/>
  <c r="Q129" i="11" s="1"/>
  <c r="P129" i="11"/>
  <c r="N129" i="11" a="1"/>
  <c r="N129" i="11"/>
  <c r="M129" i="11" a="1"/>
  <c r="M129" i="11" s="1"/>
  <c r="L129" i="11" a="1"/>
  <c r="L129" i="11"/>
  <c r="K129" i="11" a="1"/>
  <c r="K129" i="11"/>
  <c r="J129" i="11" a="1"/>
  <c r="J129" i="11"/>
  <c r="I129" i="11"/>
  <c r="U128" i="11" a="1"/>
  <c r="U128" i="11" s="1"/>
  <c r="T128" i="11" a="1"/>
  <c r="T128" i="11" s="1"/>
  <c r="S128" i="11" a="1"/>
  <c r="S128" i="11"/>
  <c r="R128" i="11" a="1"/>
  <c r="R128" i="11"/>
  <c r="Q128" i="11" a="1"/>
  <c r="Q128" i="11" s="1"/>
  <c r="P128" i="11"/>
  <c r="N128" i="11" a="1"/>
  <c r="N128" i="11" s="1"/>
  <c r="M128" i="11" a="1"/>
  <c r="M128" i="11"/>
  <c r="L128" i="11" a="1"/>
  <c r="L128" i="11"/>
  <c r="K128" i="11" a="1"/>
  <c r="K128" i="11"/>
  <c r="J128" i="11" a="1"/>
  <c r="J128" i="11" s="1"/>
  <c r="I128" i="11"/>
  <c r="U127" i="11" a="1"/>
  <c r="U127" i="11"/>
  <c r="T127" i="11" a="1"/>
  <c r="T127" i="11" s="1"/>
  <c r="S127" i="11" a="1"/>
  <c r="S127" i="11" s="1"/>
  <c r="R127" i="11" a="1"/>
  <c r="R127" i="11" s="1"/>
  <c r="Q127" i="11" a="1"/>
  <c r="Q127" i="11"/>
  <c r="P127" i="11"/>
  <c r="N127" i="11" a="1"/>
  <c r="N127" i="11"/>
  <c r="M127" i="11" a="1"/>
  <c r="M127" i="11"/>
  <c r="L127" i="11" a="1"/>
  <c r="L127" i="11" s="1"/>
  <c r="K127" i="11" a="1"/>
  <c r="K127" i="11"/>
  <c r="J127" i="11" a="1"/>
  <c r="J127" i="11"/>
  <c r="I127" i="11"/>
  <c r="U126" i="11" a="1"/>
  <c r="U126" i="11" s="1"/>
  <c r="T126" i="11" a="1"/>
  <c r="T126" i="11"/>
  <c r="S126" i="11" a="1"/>
  <c r="S126" i="11"/>
  <c r="R126" i="11" a="1"/>
  <c r="R126" i="11" s="1"/>
  <c r="Q126" i="11" a="1"/>
  <c r="Q126" i="11" s="1"/>
  <c r="P126" i="11"/>
  <c r="N126" i="11" a="1"/>
  <c r="N126" i="11"/>
  <c r="M126" i="11" a="1"/>
  <c r="M126" i="11"/>
  <c r="L126" i="11" a="1"/>
  <c r="L126" i="11"/>
  <c r="K126" i="11" a="1"/>
  <c r="K126" i="11" s="1"/>
  <c r="J126" i="11" a="1"/>
  <c r="J126" i="11"/>
  <c r="I126" i="11"/>
  <c r="U125" i="11" a="1"/>
  <c r="U125" i="11" s="1"/>
  <c r="T125" i="11" a="1"/>
  <c r="T125" i="11" s="1"/>
  <c r="S125" i="11" a="1"/>
  <c r="S125" i="11"/>
  <c r="R125" i="11" a="1"/>
  <c r="R125" i="11"/>
  <c r="Q125" i="11" a="1"/>
  <c r="Q125" i="11" s="1"/>
  <c r="P125" i="11"/>
  <c r="N125" i="11" a="1"/>
  <c r="N125" i="11" s="1"/>
  <c r="M125" i="11" a="1"/>
  <c r="M125" i="11"/>
  <c r="L125" i="11" a="1"/>
  <c r="L125" i="11"/>
  <c r="K125" i="11" a="1"/>
  <c r="K125" i="11"/>
  <c r="J125" i="11" a="1"/>
  <c r="J125" i="11" s="1"/>
  <c r="I125" i="11"/>
  <c r="U124" i="11" a="1"/>
  <c r="U124" i="11"/>
  <c r="T124" i="11" a="1"/>
  <c r="T124" i="11" s="1"/>
  <c r="S124" i="11" a="1"/>
  <c r="S124" i="11" s="1"/>
  <c r="R124" i="11" a="1"/>
  <c r="R124" i="11"/>
  <c r="Q124" i="11" a="1"/>
  <c r="Q124" i="11"/>
  <c r="P124" i="11"/>
  <c r="N124" i="11" a="1"/>
  <c r="N124" i="11"/>
  <c r="M124" i="11" a="1"/>
  <c r="M124" i="11" s="1"/>
  <c r="L124" i="11" a="1"/>
  <c r="L124" i="11"/>
  <c r="K124" i="11" a="1"/>
  <c r="K124" i="11"/>
  <c r="J124" i="11" a="1"/>
  <c r="J124" i="11"/>
  <c r="I124" i="11"/>
  <c r="U123" i="11" a="1"/>
  <c r="U123" i="11"/>
  <c r="T123" i="11" a="1"/>
  <c r="T123" i="11"/>
  <c r="S123" i="11" a="1"/>
  <c r="S123" i="11" s="1"/>
  <c r="R123" i="11" a="1"/>
  <c r="R123" i="11" s="1"/>
  <c r="Q123" i="11" a="1"/>
  <c r="Q123" i="11"/>
  <c r="P123" i="11"/>
  <c r="N123" i="11" a="1"/>
  <c r="N123" i="11"/>
  <c r="M123" i="11" a="1"/>
  <c r="M123" i="11"/>
  <c r="L123" i="11" a="1"/>
  <c r="L123" i="11" s="1"/>
  <c r="K123" i="11" a="1"/>
  <c r="K123" i="11"/>
  <c r="J123" i="11" a="1"/>
  <c r="J123" i="11"/>
  <c r="I123" i="11"/>
  <c r="U122" i="11" a="1"/>
  <c r="U122" i="11" s="1"/>
  <c r="T122" i="11" a="1"/>
  <c r="T122" i="11" s="1"/>
  <c r="S122" i="11" a="1"/>
  <c r="S122" i="11"/>
  <c r="R122" i="11" a="1"/>
  <c r="R122" i="11" s="1"/>
  <c r="Q122" i="11" a="1"/>
  <c r="Q122" i="11" s="1"/>
  <c r="P122" i="11"/>
  <c r="N122" i="11" a="1"/>
  <c r="N122" i="11"/>
  <c r="M122" i="11" a="1"/>
  <c r="M122" i="11"/>
  <c r="L122" i="11" a="1"/>
  <c r="L122" i="11"/>
  <c r="K122" i="11" a="1"/>
  <c r="K122" i="11" s="1"/>
  <c r="J122" i="11" a="1"/>
  <c r="J122" i="11"/>
  <c r="I122" i="11"/>
  <c r="U121" i="11" a="1"/>
  <c r="U121" i="11" s="1"/>
  <c r="T121" i="11" a="1"/>
  <c r="T121" i="11" s="1"/>
  <c r="S121" i="11" a="1"/>
  <c r="S121" i="11" s="1"/>
  <c r="R121" i="11" a="1"/>
  <c r="R121" i="11"/>
  <c r="Q121" i="11" a="1"/>
  <c r="Q121" i="11" s="1"/>
  <c r="P121" i="11"/>
  <c r="N121" i="11" a="1"/>
  <c r="N121" i="11" s="1"/>
  <c r="M121" i="11" a="1"/>
  <c r="M121" i="11"/>
  <c r="L121" i="11" a="1"/>
  <c r="L121" i="11"/>
  <c r="K121" i="11" a="1"/>
  <c r="K121" i="11"/>
  <c r="J121" i="11" a="1"/>
  <c r="J121" i="11" s="1"/>
  <c r="I121" i="11"/>
  <c r="U120" i="11" a="1"/>
  <c r="U120" i="11"/>
  <c r="T120" i="11" a="1"/>
  <c r="T120" i="11" s="1"/>
  <c r="S120" i="11" a="1"/>
  <c r="S120" i="11" s="1"/>
  <c r="R120" i="11" a="1"/>
  <c r="R120" i="11" s="1"/>
  <c r="Q120" i="11" a="1"/>
  <c r="Q120" i="11"/>
  <c r="P120" i="11"/>
  <c r="N120" i="11" a="1"/>
  <c r="N120" i="11"/>
  <c r="M120" i="11" a="1"/>
  <c r="M120" i="11" s="1"/>
  <c r="L120" i="11" a="1"/>
  <c r="L120" i="11"/>
  <c r="K120" i="11" a="1"/>
  <c r="K120" i="11"/>
  <c r="J120" i="11" a="1"/>
  <c r="J120" i="11"/>
  <c r="I120" i="11"/>
  <c r="U119" i="11" a="1"/>
  <c r="U119" i="11" s="1"/>
  <c r="T119" i="11" a="1"/>
  <c r="T119" i="11"/>
  <c r="S119" i="11" a="1"/>
  <c r="S119" i="11" s="1"/>
  <c r="R119" i="11" a="1"/>
  <c r="R119" i="11" s="1"/>
  <c r="Q119" i="11" a="1"/>
  <c r="Q119" i="11" s="1"/>
  <c r="P119" i="11"/>
  <c r="N119" i="11" a="1"/>
  <c r="N119" i="11"/>
  <c r="M119" i="11" a="1"/>
  <c r="M119" i="11"/>
  <c r="L119" i="11" a="1"/>
  <c r="L119" i="11"/>
  <c r="K119" i="11" a="1"/>
  <c r="K119" i="11"/>
  <c r="J119" i="11" a="1"/>
  <c r="J119" i="11"/>
  <c r="I119" i="11"/>
  <c r="U118" i="11" a="1"/>
  <c r="U118" i="11" s="1"/>
  <c r="T118" i="11" a="1"/>
  <c r="T118" i="11" s="1"/>
  <c r="S118" i="11" a="1"/>
  <c r="S118" i="11"/>
  <c r="R118" i="11" a="1"/>
  <c r="R118" i="11" s="1"/>
  <c r="Q118" i="11" a="1"/>
  <c r="Q118" i="11" s="1"/>
  <c r="P118" i="11"/>
  <c r="N118" i="11" a="1"/>
  <c r="N118" i="11"/>
  <c r="M118" i="11" a="1"/>
  <c r="M118" i="11"/>
  <c r="L118" i="11" a="1"/>
  <c r="L118" i="11"/>
  <c r="K118" i="11" a="1"/>
  <c r="K118" i="11"/>
  <c r="J118" i="11" a="1"/>
  <c r="J118" i="11"/>
  <c r="I118" i="11"/>
  <c r="U117" i="11" a="1"/>
  <c r="U117" i="11" s="1"/>
  <c r="T117" i="11" a="1"/>
  <c r="T117" i="11" s="1"/>
  <c r="S117" i="11" a="1"/>
  <c r="S117" i="11" s="1"/>
  <c r="R117" i="11" a="1"/>
  <c r="R117" i="11"/>
  <c r="Q117" i="11" a="1"/>
  <c r="Q117" i="11" s="1"/>
  <c r="P117" i="11"/>
  <c r="N117" i="11" a="1"/>
  <c r="N117" i="11"/>
  <c r="M117" i="11" a="1"/>
  <c r="M117" i="11"/>
  <c r="L117" i="11" a="1"/>
  <c r="L117" i="11"/>
  <c r="K117" i="11" a="1"/>
  <c r="K117" i="11"/>
  <c r="J117" i="11" a="1"/>
  <c r="J117" i="11"/>
  <c r="I117" i="11"/>
  <c r="U116" i="11" a="1"/>
  <c r="U116" i="11"/>
  <c r="T116" i="11" a="1"/>
  <c r="T116" i="11" s="1"/>
  <c r="S116" i="11" a="1"/>
  <c r="S116" i="11" s="1"/>
  <c r="R116" i="11" a="1"/>
  <c r="R116" i="11" s="1"/>
  <c r="Q116" i="11" a="1"/>
  <c r="Q116" i="11"/>
  <c r="P116" i="11"/>
  <c r="N116" i="11" a="1"/>
  <c r="N116" i="11"/>
  <c r="M116" i="11" a="1"/>
  <c r="M116" i="11"/>
  <c r="L116" i="11" a="1"/>
  <c r="L116" i="11"/>
  <c r="K116" i="11" a="1"/>
  <c r="K116" i="11"/>
  <c r="J116" i="11" a="1"/>
  <c r="J116" i="11"/>
  <c r="I116" i="11"/>
  <c r="U115" i="11" a="1"/>
  <c r="U115" i="11" s="1"/>
  <c r="T115" i="11" a="1"/>
  <c r="T115" i="11"/>
  <c r="S115" i="11" a="1"/>
  <c r="S115" i="11" s="1"/>
  <c r="R115" i="11" a="1"/>
  <c r="R115" i="11" s="1"/>
  <c r="Q115" i="11" a="1"/>
  <c r="Q115" i="11" s="1"/>
  <c r="P115" i="11"/>
  <c r="N115" i="11" a="1"/>
  <c r="N115" i="11"/>
  <c r="M115" i="11" a="1"/>
  <c r="M115" i="11"/>
  <c r="L115" i="11" a="1"/>
  <c r="L115" i="11"/>
  <c r="K115" i="11" a="1"/>
  <c r="K115" i="11"/>
  <c r="J115" i="11" a="1"/>
  <c r="J115" i="11" s="1"/>
  <c r="I115" i="11"/>
  <c r="U114" i="11" a="1"/>
  <c r="U114" i="11" s="1"/>
  <c r="T114" i="11" a="1"/>
  <c r="T114" i="11" s="1"/>
  <c r="S114" i="11" a="1"/>
  <c r="S114" i="11"/>
  <c r="R114" i="11" a="1"/>
  <c r="R114" i="11" s="1"/>
  <c r="Q114" i="11" a="1"/>
  <c r="Q114" i="11" s="1"/>
  <c r="P114" i="11"/>
  <c r="N114" i="11" a="1"/>
  <c r="N114" i="11"/>
  <c r="M114" i="11" a="1"/>
  <c r="M114" i="11" s="1"/>
  <c r="L114" i="11" a="1"/>
  <c r="L114" i="11"/>
  <c r="K114" i="11" a="1"/>
  <c r="K114" i="11"/>
  <c r="J114" i="11" a="1"/>
  <c r="J114" i="11"/>
  <c r="I114" i="11"/>
  <c r="U113" i="11" a="1"/>
  <c r="U113" i="11" s="1"/>
  <c r="T113" i="11" a="1"/>
  <c r="T113" i="11" s="1"/>
  <c r="S113" i="11" a="1"/>
  <c r="S113" i="11" s="1"/>
  <c r="R113" i="11" a="1"/>
  <c r="R113" i="11"/>
  <c r="Q113" i="11" a="1"/>
  <c r="Q113" i="11" s="1"/>
  <c r="P113" i="11"/>
  <c r="N113" i="11" a="1"/>
  <c r="N113" i="11"/>
  <c r="M113" i="11" a="1"/>
  <c r="M113" i="11"/>
  <c r="L113" i="11" a="1"/>
  <c r="L113" i="11" s="1"/>
  <c r="K113" i="11" a="1"/>
  <c r="K113" i="11"/>
  <c r="J113" i="11" a="1"/>
  <c r="J113" i="11"/>
  <c r="I113" i="11"/>
  <c r="U112" i="11" a="1"/>
  <c r="U112" i="11"/>
  <c r="T112" i="11" a="1"/>
  <c r="T112" i="11" s="1"/>
  <c r="S112" i="11" a="1"/>
  <c r="S112" i="11" s="1"/>
  <c r="R112" i="11" a="1"/>
  <c r="R112" i="11" s="1"/>
  <c r="Q112" i="11" a="1"/>
  <c r="Q112" i="11"/>
  <c r="P112" i="11"/>
  <c r="N112" i="11" a="1"/>
  <c r="N112" i="11"/>
  <c r="M112" i="11" a="1"/>
  <c r="M112" i="11"/>
  <c r="L112" i="11" a="1"/>
  <c r="L112" i="11"/>
  <c r="K112" i="11" a="1"/>
  <c r="K112" i="11"/>
  <c r="J112" i="11" a="1"/>
  <c r="J112" i="11"/>
  <c r="I112" i="11"/>
  <c r="U111" i="11" a="1"/>
  <c r="U111" i="11" s="1"/>
  <c r="T111" i="11" a="1"/>
  <c r="T111" i="11"/>
  <c r="S111" i="11" a="1"/>
  <c r="S111" i="11" s="1"/>
  <c r="R111" i="11" a="1"/>
  <c r="R111" i="11" s="1"/>
  <c r="Q111" i="11" a="1"/>
  <c r="Q111" i="11" s="1"/>
  <c r="P111" i="11"/>
  <c r="N111" i="11" a="1"/>
  <c r="N111" i="11" s="1"/>
  <c r="M111" i="11" a="1"/>
  <c r="M111" i="11"/>
  <c r="L111" i="11" a="1"/>
  <c r="L111" i="11"/>
  <c r="K111" i="11" a="1"/>
  <c r="K111" i="11"/>
  <c r="J111" i="11" a="1"/>
  <c r="J111" i="11" s="1"/>
  <c r="I111" i="11"/>
  <c r="U110" i="11" a="1"/>
  <c r="U110" i="11" s="1"/>
  <c r="T110" i="11" a="1"/>
  <c r="T110" i="11" s="1"/>
  <c r="S110" i="11" a="1"/>
  <c r="S110" i="11"/>
  <c r="R110" i="11" a="1"/>
  <c r="R110" i="11" s="1"/>
  <c r="Q110" i="11" a="1"/>
  <c r="Q110" i="11" s="1"/>
  <c r="P110" i="11"/>
  <c r="N110" i="11" a="1"/>
  <c r="N110" i="11"/>
  <c r="M110" i="11" a="1"/>
  <c r="M110" i="11"/>
  <c r="L110" i="11" a="1"/>
  <c r="L110" i="11"/>
  <c r="K110" i="11" a="1"/>
  <c r="K110" i="11"/>
  <c r="J110" i="11" a="1"/>
  <c r="J110" i="11"/>
  <c r="I110" i="11"/>
  <c r="U109" i="11" a="1"/>
  <c r="U109" i="11" s="1"/>
  <c r="T109" i="11" a="1"/>
  <c r="T109" i="11" s="1"/>
  <c r="S109" i="11" a="1"/>
  <c r="S109" i="11" s="1"/>
  <c r="R109" i="11" a="1"/>
  <c r="R109" i="11"/>
  <c r="Q109" i="11" a="1"/>
  <c r="Q109" i="11" s="1"/>
  <c r="P109" i="11"/>
  <c r="N109" i="11" a="1"/>
  <c r="N109" i="11"/>
  <c r="M109" i="11" a="1"/>
  <c r="M109" i="11"/>
  <c r="L109" i="11" a="1"/>
  <c r="L109" i="11" s="1"/>
  <c r="K109" i="11" a="1"/>
  <c r="K109" i="11"/>
  <c r="J109" i="11" a="1"/>
  <c r="J109" i="11"/>
  <c r="I109" i="11"/>
  <c r="U108" i="11" a="1"/>
  <c r="U108" i="11"/>
  <c r="T108" i="11" a="1"/>
  <c r="T108" i="11" s="1"/>
  <c r="S108" i="11" a="1"/>
  <c r="S108" i="11" s="1"/>
  <c r="R108" i="11" a="1"/>
  <c r="R108" i="11" s="1"/>
  <c r="Q108" i="11" a="1"/>
  <c r="Q108" i="11"/>
  <c r="P108" i="11"/>
  <c r="N108" i="11" a="1"/>
  <c r="N108" i="11"/>
  <c r="M108" i="11" a="1"/>
  <c r="M108" i="11"/>
  <c r="L108" i="11" a="1"/>
  <c r="L108" i="11"/>
  <c r="K108" i="11" a="1"/>
  <c r="K108" i="11" s="1"/>
  <c r="J108" i="11" a="1"/>
  <c r="J108" i="11"/>
  <c r="I108" i="11"/>
  <c r="U107" i="11" a="1"/>
  <c r="U107" i="11" s="1"/>
  <c r="T107" i="11" a="1"/>
  <c r="T107" i="11"/>
  <c r="S107" i="11" a="1"/>
  <c r="S107" i="11" s="1"/>
  <c r="R107" i="11" a="1"/>
  <c r="R107" i="11" s="1"/>
  <c r="Q107" i="11" a="1"/>
  <c r="Q107" i="11" s="1"/>
  <c r="P107" i="11"/>
  <c r="N107" i="11" a="1"/>
  <c r="N107" i="11"/>
  <c r="M107" i="11" a="1"/>
  <c r="M107" i="11"/>
  <c r="L107" i="11" a="1"/>
  <c r="L107" i="11"/>
  <c r="K107" i="11" a="1"/>
  <c r="K107" i="11"/>
  <c r="J107" i="11" a="1"/>
  <c r="J107" i="11"/>
  <c r="I107" i="11"/>
  <c r="U106" i="11" a="1"/>
  <c r="U106" i="11" s="1"/>
  <c r="T106" i="11" a="1"/>
  <c r="T106" i="11" s="1"/>
  <c r="S106" i="11" a="1"/>
  <c r="S106" i="11"/>
  <c r="R106" i="11" a="1"/>
  <c r="R106" i="11" s="1"/>
  <c r="Q106" i="11" a="1"/>
  <c r="Q106" i="11" s="1"/>
  <c r="P106" i="11"/>
  <c r="N106" i="11" a="1"/>
  <c r="N106" i="11"/>
  <c r="M106" i="11" a="1"/>
  <c r="M106" i="11" s="1"/>
  <c r="L106" i="11" a="1"/>
  <c r="L106" i="11"/>
  <c r="K106" i="11" a="1"/>
  <c r="K106" i="11"/>
  <c r="J106" i="11" a="1"/>
  <c r="J106" i="11"/>
  <c r="I106" i="11"/>
  <c r="U105" i="11" a="1"/>
  <c r="U105" i="11" s="1"/>
  <c r="T105" i="11" a="1"/>
  <c r="T105" i="11" s="1"/>
  <c r="S105" i="11" a="1"/>
  <c r="S105" i="11" s="1"/>
  <c r="R105" i="11" a="1"/>
  <c r="R105" i="11"/>
  <c r="Q105" i="11" a="1"/>
  <c r="Q105" i="11" s="1"/>
  <c r="P105" i="11"/>
  <c r="N105" i="11" a="1"/>
  <c r="N105" i="11"/>
  <c r="M105" i="11" a="1"/>
  <c r="M105" i="11"/>
  <c r="L105" i="11" a="1"/>
  <c r="L105" i="11"/>
  <c r="K105" i="11" a="1"/>
  <c r="K105" i="11"/>
  <c r="J105" i="11" a="1"/>
  <c r="J105" i="11"/>
  <c r="I105" i="11"/>
  <c r="U104" i="11" a="1"/>
  <c r="U104" i="11"/>
  <c r="T104" i="11" a="1"/>
  <c r="T104" i="11" s="1"/>
  <c r="S104" i="11" a="1"/>
  <c r="S104" i="11" s="1"/>
  <c r="R104" i="11" a="1"/>
  <c r="R104" i="11" s="1"/>
  <c r="Q104" i="11" a="1"/>
  <c r="Q104" i="11" s="1"/>
  <c r="P104" i="11"/>
  <c r="N104" i="11" a="1"/>
  <c r="N104" i="11"/>
  <c r="M104" i="11" a="1"/>
  <c r="M104" i="11"/>
  <c r="L104" i="11" a="1"/>
  <c r="L104" i="11"/>
  <c r="K104" i="11" a="1"/>
  <c r="K104" i="11"/>
  <c r="J104" i="11" a="1"/>
  <c r="J104" i="11"/>
  <c r="I104" i="11"/>
  <c r="U103" i="11" a="1"/>
  <c r="U103" i="11" s="1"/>
  <c r="T103" i="11" a="1"/>
  <c r="T103" i="11"/>
  <c r="S103" i="11" a="1"/>
  <c r="S103" i="11" s="1"/>
  <c r="R103" i="11" a="1"/>
  <c r="R103" i="11" s="1"/>
  <c r="Q103" i="11" a="1"/>
  <c r="Q103" i="11" s="1"/>
  <c r="P103" i="11"/>
  <c r="N103" i="11" a="1"/>
  <c r="N103" i="11" s="1"/>
  <c r="M103" i="11" a="1"/>
  <c r="M103" i="11"/>
  <c r="L103" i="11" a="1"/>
  <c r="L103" i="11"/>
  <c r="K103" i="11" a="1"/>
  <c r="K103" i="11"/>
  <c r="J103" i="11" a="1"/>
  <c r="J103" i="11" s="1"/>
  <c r="I103" i="11"/>
  <c r="U102" i="11" a="1"/>
  <c r="U102" i="11" s="1"/>
  <c r="T102" i="11" a="1"/>
  <c r="T102" i="11" s="1"/>
  <c r="S102" i="11" a="1"/>
  <c r="S102" i="11" s="1"/>
  <c r="R102" i="11" a="1"/>
  <c r="R102" i="11" s="1"/>
  <c r="Q102" i="11" a="1"/>
  <c r="Q102" i="11" s="1"/>
  <c r="P102" i="11"/>
  <c r="N102" i="11" a="1"/>
  <c r="N102" i="11"/>
  <c r="M102" i="11" a="1"/>
  <c r="M102" i="11"/>
  <c r="L102" i="11" a="1"/>
  <c r="L102" i="11"/>
  <c r="K102" i="11" a="1"/>
  <c r="K102" i="11"/>
  <c r="J102" i="11" a="1"/>
  <c r="J102" i="11"/>
  <c r="I102" i="11"/>
  <c r="U101" i="11" a="1"/>
  <c r="U101" i="11" s="1"/>
  <c r="T101" i="11" a="1"/>
  <c r="T101" i="11" s="1"/>
  <c r="S101" i="11" a="1"/>
  <c r="S101" i="11" s="1"/>
  <c r="R101" i="11" a="1"/>
  <c r="R101" i="11" s="1"/>
  <c r="Q101" i="11" a="1"/>
  <c r="Q101" i="11" s="1"/>
  <c r="P101" i="11"/>
  <c r="N101" i="11" a="1"/>
  <c r="N101" i="11"/>
  <c r="M101" i="11" a="1"/>
  <c r="M101" i="11"/>
  <c r="L101" i="11" a="1"/>
  <c r="L101" i="11" s="1"/>
  <c r="K101" i="11" a="1"/>
  <c r="K101" i="11"/>
  <c r="J101" i="11" a="1"/>
  <c r="J101" i="11"/>
  <c r="I101" i="11"/>
  <c r="U100" i="11" a="1"/>
  <c r="U100" i="11"/>
  <c r="T100" i="11" a="1"/>
  <c r="T100" i="11" s="1"/>
  <c r="S100" i="11" a="1"/>
  <c r="S100" i="11" s="1"/>
  <c r="R100" i="11" a="1"/>
  <c r="R100" i="11" s="1"/>
  <c r="Q100" i="11" a="1"/>
  <c r="Q100" i="11"/>
  <c r="P100" i="11"/>
  <c r="N100" i="11" a="1"/>
  <c r="N100" i="11"/>
  <c r="M100" i="11" a="1"/>
  <c r="M100" i="11"/>
  <c r="L100" i="11" a="1"/>
  <c r="L100" i="11"/>
  <c r="K100" i="11" a="1"/>
  <c r="K100" i="11" s="1"/>
  <c r="J100" i="11" a="1"/>
  <c r="J100" i="11"/>
  <c r="I100" i="11"/>
  <c r="U99" i="11" a="1"/>
  <c r="U99" i="11" s="1"/>
  <c r="T99" i="11" a="1"/>
  <c r="T99" i="11" s="1"/>
  <c r="S99" i="11" a="1"/>
  <c r="S99" i="11" s="1"/>
  <c r="R99" i="11" a="1"/>
  <c r="R99" i="11" s="1"/>
  <c r="Q99" i="11" a="1"/>
  <c r="Q99" i="11" s="1"/>
  <c r="P99" i="11"/>
  <c r="N99" i="11" a="1"/>
  <c r="N99" i="11" s="1"/>
  <c r="M99" i="11" a="1"/>
  <c r="M99" i="11"/>
  <c r="L99" i="11" a="1"/>
  <c r="L99" i="11"/>
  <c r="K99" i="11" a="1"/>
  <c r="K99" i="11"/>
  <c r="J99" i="11" a="1"/>
  <c r="J99" i="11" s="1"/>
  <c r="I99" i="11"/>
  <c r="U98" i="11" a="1"/>
  <c r="U98" i="11" s="1"/>
  <c r="T98" i="11" a="1"/>
  <c r="T98" i="11" s="1"/>
  <c r="S98" i="11" a="1"/>
  <c r="S98" i="11" s="1"/>
  <c r="R98" i="11" a="1"/>
  <c r="R98" i="11" s="1"/>
  <c r="Q98" i="11" a="1"/>
  <c r="Q98" i="11" s="1"/>
  <c r="P98" i="11"/>
  <c r="N98" i="11" a="1"/>
  <c r="N98" i="11"/>
  <c r="M98" i="11" a="1"/>
  <c r="M98" i="11" s="1"/>
  <c r="L98" i="11" a="1"/>
  <c r="L98" i="11"/>
  <c r="K98" i="11" a="1"/>
  <c r="K98" i="11"/>
  <c r="J98" i="11" a="1"/>
  <c r="J98" i="11"/>
  <c r="I98" i="11"/>
  <c r="U97" i="11" a="1"/>
  <c r="U97" i="11" s="1"/>
  <c r="T97" i="11" a="1"/>
  <c r="T97" i="11" s="1"/>
  <c r="S97" i="11" a="1"/>
  <c r="S97" i="11" s="1"/>
  <c r="R97" i="11" a="1"/>
  <c r="R97" i="11" s="1"/>
  <c r="Q97" i="11" a="1"/>
  <c r="Q97" i="11" s="1"/>
  <c r="P97" i="11"/>
  <c r="N97" i="11" a="1"/>
  <c r="N97" i="11"/>
  <c r="M97" i="11" a="1"/>
  <c r="M97" i="11"/>
  <c r="L97" i="11" a="1"/>
  <c r="L97" i="11" s="1"/>
  <c r="K97" i="11" a="1"/>
  <c r="K97" i="11"/>
  <c r="J97" i="11" a="1"/>
  <c r="J97" i="11"/>
  <c r="I97" i="11"/>
  <c r="U96" i="11" a="1"/>
  <c r="U96" i="11" s="1"/>
  <c r="T96" i="11" a="1"/>
  <c r="T96" i="11" s="1"/>
  <c r="S96" i="11" a="1"/>
  <c r="S96" i="11" s="1"/>
  <c r="R96" i="11" a="1"/>
  <c r="R96" i="11" s="1"/>
  <c r="Q96" i="11" a="1"/>
  <c r="Q96" i="11" s="1"/>
  <c r="P96" i="11"/>
  <c r="N96" i="11" a="1"/>
  <c r="N96" i="11"/>
  <c r="M96" i="11" a="1"/>
  <c r="M96" i="11"/>
  <c r="L96" i="11" a="1"/>
  <c r="L96" i="11"/>
  <c r="K96" i="11" a="1"/>
  <c r="K96" i="11"/>
  <c r="J96" i="11" a="1"/>
  <c r="J96" i="11"/>
  <c r="I96" i="11"/>
  <c r="U95" i="11" a="1"/>
  <c r="U95" i="11" s="1"/>
  <c r="T95" i="11" a="1"/>
  <c r="T95" i="11"/>
  <c r="S95" i="11" a="1"/>
  <c r="S95" i="11" s="1"/>
  <c r="R95" i="11" a="1"/>
  <c r="R95" i="11" s="1"/>
  <c r="Q95" i="11" a="1"/>
  <c r="Q95" i="11" s="1"/>
  <c r="P95" i="11"/>
  <c r="N95" i="11" a="1"/>
  <c r="N95" i="11"/>
  <c r="M95" i="11" a="1"/>
  <c r="M95" i="11"/>
  <c r="L95" i="11" a="1"/>
  <c r="L95" i="11"/>
  <c r="K95" i="11" a="1"/>
  <c r="K95" i="11"/>
  <c r="J95" i="11" a="1"/>
  <c r="J95" i="11"/>
  <c r="I95" i="11"/>
  <c r="U94" i="11" a="1"/>
  <c r="U94" i="11" s="1"/>
  <c r="T94" i="11" a="1"/>
  <c r="T94" i="11" s="1"/>
  <c r="S94" i="11" a="1"/>
  <c r="S94" i="11"/>
  <c r="R94" i="11" a="1"/>
  <c r="R94" i="11" s="1"/>
  <c r="Q94" i="11" a="1"/>
  <c r="Q94" i="11" s="1"/>
  <c r="P94" i="11"/>
  <c r="N94" i="11" a="1"/>
  <c r="N94" i="11"/>
  <c r="M94" i="11" a="1"/>
  <c r="M94" i="11"/>
  <c r="L94" i="11" a="1"/>
  <c r="L94" i="11"/>
  <c r="K94" i="11" a="1"/>
  <c r="K94" i="11"/>
  <c r="J94" i="11" a="1"/>
  <c r="J94" i="11"/>
  <c r="I94" i="11"/>
  <c r="U93" i="11" a="1"/>
  <c r="U93" i="11" s="1"/>
  <c r="T93" i="11" a="1"/>
  <c r="T93" i="11" s="1"/>
  <c r="S93" i="11" a="1"/>
  <c r="S93" i="11" s="1"/>
  <c r="R93" i="11" a="1"/>
  <c r="R93" i="11"/>
  <c r="Q93" i="11" a="1"/>
  <c r="Q93" i="11" s="1"/>
  <c r="P93" i="11"/>
  <c r="N93" i="11" a="1"/>
  <c r="N93" i="11"/>
  <c r="M93" i="11" a="1"/>
  <c r="M93" i="11"/>
  <c r="L93" i="11" a="1"/>
  <c r="L93" i="11"/>
  <c r="K93" i="11" a="1"/>
  <c r="K93" i="11"/>
  <c r="J93" i="11" a="1"/>
  <c r="J93" i="11"/>
  <c r="I93" i="11"/>
  <c r="U92" i="11" a="1"/>
  <c r="U92" i="11" s="1"/>
  <c r="T92" i="11" a="1"/>
  <c r="T92" i="11" s="1"/>
  <c r="S92" i="11" a="1"/>
  <c r="S92" i="11" s="1"/>
  <c r="R92" i="11" a="1"/>
  <c r="R92" i="11" s="1"/>
  <c r="Q92" i="11" a="1"/>
  <c r="Q92" i="11"/>
  <c r="P92" i="11"/>
  <c r="N92" i="11" a="1"/>
  <c r="N92" i="11"/>
  <c r="M92" i="11" a="1"/>
  <c r="M92" i="11"/>
  <c r="L92" i="11" a="1"/>
  <c r="L92" i="11"/>
  <c r="K92" i="11" a="1"/>
  <c r="K92" i="11"/>
  <c r="J92" i="11" a="1"/>
  <c r="J92" i="11"/>
  <c r="I92" i="11"/>
  <c r="U91" i="11" a="1"/>
  <c r="U91" i="11" s="1"/>
  <c r="T91" i="11" a="1"/>
  <c r="T91" i="11" s="1"/>
  <c r="S91" i="11" a="1"/>
  <c r="S91" i="11" s="1"/>
  <c r="R91" i="11" a="1"/>
  <c r="R91" i="11" s="1"/>
  <c r="Q91" i="11" a="1"/>
  <c r="Q91" i="11" s="1"/>
  <c r="P91" i="11"/>
  <c r="N91" i="11" a="1"/>
  <c r="N91" i="11" s="1"/>
  <c r="M91" i="11" a="1"/>
  <c r="M91" i="11"/>
  <c r="L91" i="11" a="1"/>
  <c r="L91" i="11"/>
  <c r="K91" i="11" a="1"/>
  <c r="K91" i="11"/>
  <c r="J91" i="11" a="1"/>
  <c r="J91" i="11" s="1"/>
  <c r="I91" i="11"/>
  <c r="U90" i="11" a="1"/>
  <c r="U90" i="11" s="1"/>
  <c r="T90" i="11" a="1"/>
  <c r="T90" i="11" s="1"/>
  <c r="S90" i="11" a="1"/>
  <c r="S90" i="11" s="1"/>
  <c r="R90" i="11" a="1"/>
  <c r="R90" i="11" s="1"/>
  <c r="Q90" i="11" a="1"/>
  <c r="Q90" i="11" s="1"/>
  <c r="P90" i="11"/>
  <c r="N90" i="11" a="1"/>
  <c r="N90" i="11"/>
  <c r="M90" i="11" a="1"/>
  <c r="M90" i="11"/>
  <c r="L90" i="11" a="1"/>
  <c r="L90" i="11"/>
  <c r="K90" i="11" a="1"/>
  <c r="K90" i="11"/>
  <c r="J90" i="11" a="1"/>
  <c r="J90" i="11"/>
  <c r="I90" i="11"/>
  <c r="U89" i="11" a="1"/>
  <c r="U89" i="11" s="1"/>
  <c r="T89" i="11" a="1"/>
  <c r="T89" i="11" s="1"/>
  <c r="S89" i="11" a="1"/>
  <c r="S89" i="11" s="1"/>
  <c r="R89" i="11" a="1"/>
  <c r="R89" i="11" s="1"/>
  <c r="Q89" i="11" a="1"/>
  <c r="Q89" i="11" s="1"/>
  <c r="P89" i="11"/>
  <c r="N89" i="11" a="1"/>
  <c r="N89" i="11"/>
  <c r="M89" i="11" a="1"/>
  <c r="M89" i="11"/>
  <c r="L89" i="11" a="1"/>
  <c r="L89" i="11" s="1"/>
  <c r="K89" i="11" a="1"/>
  <c r="K89" i="11"/>
  <c r="J89" i="11" a="1"/>
  <c r="J89" i="11"/>
  <c r="I89" i="11"/>
  <c r="U88" i="11" a="1"/>
  <c r="U88" i="11"/>
  <c r="T88" i="11" a="1"/>
  <c r="T88" i="11" s="1"/>
  <c r="S88" i="11" a="1"/>
  <c r="S88" i="11" s="1"/>
  <c r="R88" i="11" a="1"/>
  <c r="R88" i="11" s="1"/>
  <c r="Q88" i="11" a="1"/>
  <c r="Q88" i="11"/>
  <c r="P88" i="11"/>
  <c r="N88" i="11" a="1"/>
  <c r="N88" i="11"/>
  <c r="M88" i="11" a="1"/>
  <c r="M88" i="11"/>
  <c r="L88" i="11" a="1"/>
  <c r="L88" i="11"/>
  <c r="K88" i="11" a="1"/>
  <c r="K88" i="11" s="1"/>
  <c r="J88" i="11" a="1"/>
  <c r="J88" i="11"/>
  <c r="I88" i="11"/>
  <c r="U87" i="11" a="1"/>
  <c r="U87" i="11" s="1"/>
  <c r="T87" i="11" a="1"/>
  <c r="T87" i="11"/>
  <c r="S87" i="11" a="1"/>
  <c r="S87" i="11" s="1"/>
  <c r="R87" i="11" a="1"/>
  <c r="R87" i="11" s="1"/>
  <c r="Q87" i="11" a="1"/>
  <c r="Q87" i="11" s="1"/>
  <c r="P87" i="11"/>
  <c r="N87" i="11" a="1"/>
  <c r="N87" i="11"/>
  <c r="M87" i="11" a="1"/>
  <c r="M87" i="11"/>
  <c r="L87" i="11" a="1"/>
  <c r="L87" i="11"/>
  <c r="K87" i="11" a="1"/>
  <c r="K87" i="11"/>
  <c r="J87" i="11" a="1"/>
  <c r="J87" i="11"/>
  <c r="I87" i="11"/>
  <c r="U86" i="11" a="1"/>
  <c r="U86" i="11" s="1"/>
  <c r="T86" i="11" a="1"/>
  <c r="T86" i="11" s="1"/>
  <c r="S86" i="11" a="1"/>
  <c r="S86" i="11" s="1"/>
  <c r="R86" i="11" a="1"/>
  <c r="R86" i="11" s="1"/>
  <c r="Q86" i="11" a="1"/>
  <c r="Q86" i="11" s="1"/>
  <c r="P86" i="11"/>
  <c r="N86" i="11" a="1"/>
  <c r="N86" i="11"/>
  <c r="M86" i="11" a="1"/>
  <c r="M86" i="11" s="1"/>
  <c r="L86" i="11" a="1"/>
  <c r="L86" i="11"/>
  <c r="K86" i="11" a="1"/>
  <c r="K86" i="11"/>
  <c r="J86" i="11" a="1"/>
  <c r="J86" i="11"/>
  <c r="I86" i="11"/>
  <c r="U85" i="11" a="1"/>
  <c r="U85" i="11" s="1"/>
  <c r="T85" i="11" a="1"/>
  <c r="T85" i="11" s="1"/>
  <c r="S85" i="11" a="1"/>
  <c r="S85" i="11" s="1"/>
  <c r="R85" i="11" a="1"/>
  <c r="R85" i="11"/>
  <c r="Q85" i="11" a="1"/>
  <c r="Q85" i="11" s="1"/>
  <c r="P85" i="11"/>
  <c r="N85" i="11" a="1"/>
  <c r="N85" i="11"/>
  <c r="M85" i="11" a="1"/>
  <c r="M85" i="11"/>
  <c r="L85" i="11" a="1"/>
  <c r="L85" i="11"/>
  <c r="K85" i="11" a="1"/>
  <c r="K85" i="11"/>
  <c r="J85" i="11" a="1"/>
  <c r="J85" i="11"/>
  <c r="I85" i="11"/>
  <c r="U84" i="11" a="1"/>
  <c r="U84" i="11" s="1"/>
  <c r="T84" i="11" a="1"/>
  <c r="T84" i="11" s="1"/>
  <c r="S84" i="11" a="1"/>
  <c r="S84" i="11" s="1"/>
  <c r="R84" i="11" a="1"/>
  <c r="R84" i="11" s="1"/>
  <c r="Q84" i="11" a="1"/>
  <c r="Q84" i="11" s="1"/>
  <c r="P84" i="11"/>
  <c r="N84" i="11" a="1"/>
  <c r="N84" i="11"/>
  <c r="M84" i="11" a="1"/>
  <c r="M84" i="11"/>
  <c r="L84" i="11" a="1"/>
  <c r="L84" i="11"/>
  <c r="K84" i="11" a="1"/>
  <c r="K84" i="11" s="1"/>
  <c r="J84" i="11" a="1"/>
  <c r="J84" i="11"/>
  <c r="I84" i="11"/>
  <c r="U83" i="11" a="1"/>
  <c r="U83" i="11" s="1"/>
  <c r="T83" i="11" a="1"/>
  <c r="T83" i="11"/>
  <c r="S83" i="11" a="1"/>
  <c r="S83" i="11" s="1"/>
  <c r="R83" i="11" a="1"/>
  <c r="R83" i="11" s="1"/>
  <c r="Q83" i="11" a="1"/>
  <c r="Q83" i="11" s="1"/>
  <c r="P83" i="11"/>
  <c r="N83" i="11" a="1"/>
  <c r="N83" i="11" s="1"/>
  <c r="M83" i="11" a="1"/>
  <c r="M83" i="11"/>
  <c r="L83" i="11" a="1"/>
  <c r="L83" i="11"/>
  <c r="K83" i="11" a="1"/>
  <c r="K83" i="11"/>
  <c r="J83" i="11" a="1"/>
  <c r="J83" i="11" s="1"/>
  <c r="I83" i="11"/>
  <c r="U82" i="11" a="1"/>
  <c r="U82" i="11" s="1"/>
  <c r="T82" i="11" a="1"/>
  <c r="T82" i="11" s="1"/>
  <c r="S82" i="11" a="1"/>
  <c r="S82" i="11"/>
  <c r="R82" i="11" a="1"/>
  <c r="R82" i="11" s="1"/>
  <c r="Q82" i="11" a="1"/>
  <c r="Q82" i="11" s="1"/>
  <c r="P82" i="11"/>
  <c r="N82" i="11" a="1"/>
  <c r="N82" i="11"/>
  <c r="M82" i="11" a="1"/>
  <c r="M82" i="11" s="1"/>
  <c r="L82" i="11" a="1"/>
  <c r="L82" i="11"/>
  <c r="K82" i="11" a="1"/>
  <c r="K82" i="11"/>
  <c r="J82" i="11" a="1"/>
  <c r="J82" i="11"/>
  <c r="I82" i="11"/>
  <c r="U81" i="11" a="1"/>
  <c r="U81" i="11" s="1"/>
  <c r="T81" i="11" a="1"/>
  <c r="T81" i="11" s="1"/>
  <c r="S81" i="11" a="1"/>
  <c r="S81" i="11" s="1"/>
  <c r="R81" i="11" a="1"/>
  <c r="R81" i="11" s="1"/>
  <c r="Q81" i="11" a="1"/>
  <c r="Q81" i="11" s="1"/>
  <c r="P81" i="11"/>
  <c r="N81" i="11" a="1"/>
  <c r="N81" i="11"/>
  <c r="M81" i="11" a="1"/>
  <c r="M81" i="11"/>
  <c r="L81" i="11" a="1"/>
  <c r="L81" i="11" s="1"/>
  <c r="K81" i="11" a="1"/>
  <c r="K81" i="11"/>
  <c r="J81" i="11" a="1"/>
  <c r="J81" i="11"/>
  <c r="I81" i="11"/>
  <c r="U80" i="11" a="1"/>
  <c r="U80" i="11"/>
  <c r="T80" i="11" a="1"/>
  <c r="T80" i="11" s="1"/>
  <c r="S80" i="11" a="1"/>
  <c r="S80" i="11" s="1"/>
  <c r="R80" i="11" a="1"/>
  <c r="R80" i="11" s="1"/>
  <c r="Q80" i="11" a="1"/>
  <c r="Q80" i="11" s="1"/>
  <c r="P80" i="11"/>
  <c r="N80" i="11" a="1"/>
  <c r="N80" i="11"/>
  <c r="M80" i="11" a="1"/>
  <c r="M80" i="11"/>
  <c r="L80" i="11" a="1"/>
  <c r="L80" i="11"/>
  <c r="K80" i="11" a="1"/>
  <c r="K80" i="11"/>
  <c r="J80" i="11" a="1"/>
  <c r="J80" i="11"/>
  <c r="I80" i="11"/>
  <c r="U79" i="11" a="1"/>
  <c r="U79" i="11" s="1"/>
  <c r="T79" i="11" a="1"/>
  <c r="T79" i="11" s="1"/>
  <c r="S79" i="11" a="1"/>
  <c r="S79" i="11" s="1"/>
  <c r="R79" i="11" a="1"/>
  <c r="R79" i="11" s="1"/>
  <c r="Q79" i="11" a="1"/>
  <c r="Q79" i="11" s="1"/>
  <c r="P79" i="11"/>
  <c r="N79" i="11" a="1"/>
  <c r="N79" i="11"/>
  <c r="M79" i="11" a="1"/>
  <c r="M79" i="11"/>
  <c r="L79" i="11" a="1"/>
  <c r="L79" i="11"/>
  <c r="K79" i="11" a="1"/>
  <c r="K79" i="11"/>
  <c r="J79" i="11" a="1"/>
  <c r="J79" i="11"/>
  <c r="I79" i="11"/>
  <c r="U78" i="11" a="1"/>
  <c r="U78" i="11" s="1"/>
  <c r="T78" i="11" a="1"/>
  <c r="T78" i="11" s="1"/>
  <c r="S78" i="11" a="1"/>
  <c r="S78" i="11" s="1"/>
  <c r="R78" i="11" a="1"/>
  <c r="R78" i="11" s="1"/>
  <c r="Q78" i="11" a="1"/>
  <c r="Q78" i="11" s="1"/>
  <c r="P78" i="11"/>
  <c r="N78" i="11" a="1"/>
  <c r="N78" i="11"/>
  <c r="M78" i="11" a="1"/>
  <c r="M78" i="11"/>
  <c r="L78" i="11" a="1"/>
  <c r="L78" i="11"/>
  <c r="K78" i="11" a="1"/>
  <c r="K78" i="11"/>
  <c r="J78" i="11" a="1"/>
  <c r="J78" i="11"/>
  <c r="I78" i="11"/>
  <c r="U77" i="11" a="1"/>
  <c r="U77" i="11" s="1"/>
  <c r="T77" i="11" a="1"/>
  <c r="T77" i="11" s="1"/>
  <c r="S77" i="11" a="1"/>
  <c r="S77" i="11" s="1"/>
  <c r="R77" i="11" a="1"/>
  <c r="R77" i="11"/>
  <c r="Q77" i="11" a="1"/>
  <c r="Q77" i="11" s="1"/>
  <c r="P77" i="11"/>
  <c r="N77" i="11" a="1"/>
  <c r="N77" i="11"/>
  <c r="M77" i="11" a="1"/>
  <c r="M77" i="11"/>
  <c r="L77" i="11" a="1"/>
  <c r="L77" i="11"/>
  <c r="K77" i="11" a="1"/>
  <c r="K77" i="11"/>
  <c r="J77" i="11" a="1"/>
  <c r="J77" i="11"/>
  <c r="I77" i="11"/>
  <c r="U76" i="11" a="1"/>
  <c r="U76" i="11" s="1"/>
  <c r="T76" i="11" a="1"/>
  <c r="T76" i="11" s="1"/>
  <c r="S76" i="11" a="1"/>
  <c r="S76" i="11" s="1"/>
  <c r="R76" i="11" a="1"/>
  <c r="R76" i="11" s="1"/>
  <c r="Q76" i="11" a="1"/>
  <c r="Q76" i="11"/>
  <c r="P76" i="11"/>
  <c r="N76" i="11" a="1"/>
  <c r="N76" i="11"/>
  <c r="M76" i="11" a="1"/>
  <c r="M76" i="11"/>
  <c r="L76" i="11" a="1"/>
  <c r="L76" i="11"/>
  <c r="K76" i="11" a="1"/>
  <c r="K76" i="11" s="1"/>
  <c r="J76" i="11" a="1"/>
  <c r="J76" i="11"/>
  <c r="I76" i="11"/>
  <c r="U75" i="11" a="1"/>
  <c r="U75" i="11" s="1"/>
  <c r="T75" i="11" a="1"/>
  <c r="T75" i="11" s="1"/>
  <c r="S75" i="11" a="1"/>
  <c r="S75" i="11" s="1"/>
  <c r="R75" i="11" a="1"/>
  <c r="R75" i="11" s="1"/>
  <c r="Q75" i="11" a="1"/>
  <c r="Q75" i="11" s="1"/>
  <c r="P75" i="11"/>
  <c r="N75" i="11" a="1"/>
  <c r="N75" i="11"/>
  <c r="M75" i="11" a="1"/>
  <c r="M75" i="11"/>
  <c r="L75" i="11" a="1"/>
  <c r="L75" i="11"/>
  <c r="K75" i="11" a="1"/>
  <c r="K75" i="11"/>
  <c r="J75" i="11" a="1"/>
  <c r="J75" i="11"/>
  <c r="I75" i="11"/>
  <c r="U74" i="11" a="1"/>
  <c r="U74" i="11" s="1"/>
  <c r="T74" i="11" a="1"/>
  <c r="T74" i="11" s="1"/>
  <c r="S74" i="11" a="1"/>
  <c r="S74" i="11"/>
  <c r="R74" i="11" a="1"/>
  <c r="R74" i="11" s="1"/>
  <c r="Q74" i="11" a="1"/>
  <c r="Q74" i="11" s="1"/>
  <c r="P74" i="11"/>
  <c r="N74" i="11" a="1"/>
  <c r="N74" i="11"/>
  <c r="M74" i="11" a="1"/>
  <c r="M74" i="11" s="1"/>
  <c r="L74" i="11" a="1"/>
  <c r="L74" i="11"/>
  <c r="K74" i="11" a="1"/>
  <c r="K74" i="11"/>
  <c r="J74" i="11" a="1"/>
  <c r="J74" i="11"/>
  <c r="I74" i="11"/>
  <c r="U73" i="11" a="1"/>
  <c r="U73" i="11" s="1"/>
  <c r="T73" i="11" a="1"/>
  <c r="T73" i="11" s="1"/>
  <c r="S73" i="11" a="1"/>
  <c r="S73" i="11" s="1"/>
  <c r="R73" i="11" a="1"/>
  <c r="R73" i="11"/>
  <c r="Q73" i="11" a="1"/>
  <c r="Q73" i="11" s="1"/>
  <c r="P73" i="11"/>
  <c r="N73" i="11" a="1"/>
  <c r="N73" i="11"/>
  <c r="M73" i="11" a="1"/>
  <c r="M73" i="11"/>
  <c r="L73" i="11" a="1"/>
  <c r="L73" i="11"/>
  <c r="K73" i="11" a="1"/>
  <c r="K73" i="11"/>
  <c r="J73" i="11" a="1"/>
  <c r="J73" i="11"/>
  <c r="I73" i="11"/>
  <c r="U72" i="11" a="1"/>
  <c r="U72" i="11"/>
  <c r="T72" i="11" a="1"/>
  <c r="T72" i="11" s="1"/>
  <c r="S72" i="11" a="1"/>
  <c r="S72" i="11" s="1"/>
  <c r="R72" i="11" a="1"/>
  <c r="R72" i="11" s="1"/>
  <c r="Q72" i="11" a="1"/>
  <c r="Q72" i="11" s="1"/>
  <c r="P72" i="11"/>
  <c r="N72" i="11" a="1"/>
  <c r="N72" i="11"/>
  <c r="M72" i="11" a="1"/>
  <c r="M72" i="11"/>
  <c r="L72" i="11" a="1"/>
  <c r="L72" i="11"/>
  <c r="K72" i="11" a="1"/>
  <c r="K72" i="11"/>
  <c r="J72" i="11" a="1"/>
  <c r="J72" i="11"/>
  <c r="I72" i="11"/>
  <c r="U71" i="11" a="1"/>
  <c r="U71" i="11" s="1"/>
  <c r="T71" i="11" a="1"/>
  <c r="T71" i="11"/>
  <c r="S71" i="11" a="1"/>
  <c r="S71" i="11" s="1"/>
  <c r="R71" i="11" a="1"/>
  <c r="R71" i="11" s="1"/>
  <c r="Q71" i="11" a="1"/>
  <c r="Q71" i="11" s="1"/>
  <c r="P71" i="11"/>
  <c r="N71" i="11" a="1"/>
  <c r="N71" i="11"/>
  <c r="M71" i="11" a="1"/>
  <c r="M71" i="11"/>
  <c r="L71" i="11" a="1"/>
  <c r="L71" i="11"/>
  <c r="K71" i="11" a="1"/>
  <c r="K71" i="11"/>
  <c r="J71" i="11" a="1"/>
  <c r="J71" i="11"/>
  <c r="I71" i="11"/>
  <c r="U70" i="11" a="1"/>
  <c r="U70" i="11" s="1"/>
  <c r="T70" i="11" a="1"/>
  <c r="T70" i="11" s="1"/>
  <c r="S70" i="11" a="1"/>
  <c r="S70" i="11" s="1"/>
  <c r="R70" i="11" a="1"/>
  <c r="R70" i="11" s="1"/>
  <c r="Q70" i="11" a="1"/>
  <c r="Q70" i="11" s="1"/>
  <c r="P70" i="11"/>
  <c r="N70" i="11" a="1"/>
  <c r="N70" i="11"/>
  <c r="M70" i="11" a="1"/>
  <c r="M70" i="11"/>
  <c r="L70" i="11" a="1"/>
  <c r="L70" i="11"/>
  <c r="K70" i="11" a="1"/>
  <c r="K70" i="11"/>
  <c r="J70" i="11" a="1"/>
  <c r="J70" i="11"/>
  <c r="I70" i="11"/>
  <c r="U69" i="11" a="1"/>
  <c r="U69" i="11" s="1"/>
  <c r="T69" i="11" a="1"/>
  <c r="T69" i="11" s="1"/>
  <c r="S69" i="11" a="1"/>
  <c r="S69" i="11" s="1"/>
  <c r="R69" i="11" a="1"/>
  <c r="R69" i="11"/>
  <c r="Q69" i="11" a="1"/>
  <c r="Q69" i="11" s="1"/>
  <c r="P69" i="11"/>
  <c r="N69" i="11" a="1"/>
  <c r="N69" i="11"/>
  <c r="M69" i="11" a="1"/>
  <c r="M69" i="11"/>
  <c r="L69" i="11" a="1"/>
  <c r="L69" i="11"/>
  <c r="K69" i="11" a="1"/>
  <c r="K69" i="11"/>
  <c r="J69" i="11" a="1"/>
  <c r="J69" i="11"/>
  <c r="I69" i="11"/>
  <c r="U68" i="11" a="1"/>
  <c r="U68" i="11"/>
  <c r="T68" i="11" a="1"/>
  <c r="T68" i="11" s="1"/>
  <c r="S68" i="11" a="1"/>
  <c r="S68" i="11" s="1"/>
  <c r="R68" i="11" a="1"/>
  <c r="R68" i="11" s="1"/>
  <c r="Q68" i="11" a="1"/>
  <c r="Q68" i="11"/>
  <c r="P68" i="11"/>
  <c r="N68" i="11" a="1"/>
  <c r="N68" i="11"/>
  <c r="M68" i="11" a="1"/>
  <c r="M68" i="11"/>
  <c r="L68" i="11" a="1"/>
  <c r="L68" i="11"/>
  <c r="K68" i="11" a="1"/>
  <c r="K68" i="11" s="1"/>
  <c r="J68" i="11" a="1"/>
  <c r="J68" i="11"/>
  <c r="I68" i="11"/>
  <c r="U67" i="11" a="1"/>
  <c r="U67" i="11" s="1"/>
  <c r="T67" i="11" a="1"/>
  <c r="T67" i="11" s="1"/>
  <c r="S67" i="11" a="1"/>
  <c r="S67" i="11" s="1"/>
  <c r="R67" i="11" a="1"/>
  <c r="R67" i="11" s="1"/>
  <c r="Q67" i="11" a="1"/>
  <c r="Q67" i="11" s="1"/>
  <c r="P67" i="11"/>
  <c r="N67" i="11" a="1"/>
  <c r="N67" i="11" s="1"/>
  <c r="M67" i="11" a="1"/>
  <c r="M67" i="11"/>
  <c r="L67" i="11" a="1"/>
  <c r="L67" i="11"/>
  <c r="K67" i="11" a="1"/>
  <c r="K67" i="11"/>
  <c r="J67" i="11" a="1"/>
  <c r="J67" i="11" s="1"/>
  <c r="I67" i="11"/>
  <c r="U66" i="11" a="1"/>
  <c r="U66" i="11" s="1"/>
  <c r="T66" i="11" a="1"/>
  <c r="T66" i="11" s="1"/>
  <c r="S66" i="11" a="1"/>
  <c r="S66" i="11"/>
  <c r="R66" i="11" a="1"/>
  <c r="R66" i="11" s="1"/>
  <c r="Q66" i="11" a="1"/>
  <c r="Q66" i="11" s="1"/>
  <c r="P66" i="11"/>
  <c r="N66" i="11" a="1"/>
  <c r="N66" i="11"/>
  <c r="M66" i="11" a="1"/>
  <c r="M66" i="11" s="1"/>
  <c r="L66" i="11" a="1"/>
  <c r="L66" i="11"/>
  <c r="K66" i="11" a="1"/>
  <c r="K66" i="11"/>
  <c r="J66" i="11" a="1"/>
  <c r="J66" i="11"/>
  <c r="I66" i="11"/>
  <c r="U65" i="11" a="1"/>
  <c r="U65" i="11" s="1"/>
  <c r="T65" i="11" a="1"/>
  <c r="T65" i="11" s="1"/>
  <c r="S65" i="11" a="1"/>
  <c r="S65" i="11" s="1"/>
  <c r="R65" i="11" a="1"/>
  <c r="R65" i="11" s="1"/>
  <c r="Q65" i="11" a="1"/>
  <c r="Q65" i="11" s="1"/>
  <c r="P65" i="11"/>
  <c r="N65" i="11" a="1"/>
  <c r="N65" i="11"/>
  <c r="M65" i="11" a="1"/>
  <c r="M65" i="11"/>
  <c r="L65" i="11" a="1"/>
  <c r="L65" i="11" s="1"/>
  <c r="K65" i="11" a="1"/>
  <c r="K65" i="11"/>
  <c r="J65" i="11" a="1"/>
  <c r="J65" i="11"/>
  <c r="I65" i="11"/>
  <c r="U64" i="11" a="1"/>
  <c r="U64" i="11"/>
  <c r="T64" i="11" a="1"/>
  <c r="T64" i="11" s="1"/>
  <c r="S64" i="11" a="1"/>
  <c r="S64" i="11" s="1"/>
  <c r="R64" i="11" a="1"/>
  <c r="R64" i="11" s="1"/>
  <c r="Q64" i="11" a="1"/>
  <c r="Q64" i="11" s="1"/>
  <c r="P64" i="11"/>
  <c r="N64" i="11" a="1"/>
  <c r="N64" i="11"/>
  <c r="M64" i="11" a="1"/>
  <c r="M64" i="11"/>
  <c r="L64" i="11" a="1"/>
  <c r="L64" i="11"/>
  <c r="K64" i="11" a="1"/>
  <c r="K64" i="11"/>
  <c r="J64" i="11" a="1"/>
  <c r="J64" i="11"/>
  <c r="I64" i="11"/>
  <c r="U63" i="11" a="1"/>
  <c r="U63" i="11" s="1"/>
  <c r="T63" i="11" a="1"/>
  <c r="T63" i="11"/>
  <c r="S63" i="11" a="1"/>
  <c r="S63" i="11" s="1"/>
  <c r="R63" i="11" a="1"/>
  <c r="R63" i="11" s="1"/>
  <c r="Q63" i="11" a="1"/>
  <c r="Q63" i="11" s="1"/>
  <c r="P63" i="11"/>
  <c r="N63" i="11" a="1"/>
  <c r="N63" i="11"/>
  <c r="M63" i="11" a="1"/>
  <c r="M63" i="11"/>
  <c r="L63" i="11" a="1"/>
  <c r="L63" i="11"/>
  <c r="K63" i="11" a="1"/>
  <c r="K63" i="11"/>
  <c r="J63" i="11" a="1"/>
  <c r="J63" i="11"/>
  <c r="I63" i="11"/>
  <c r="U62" i="11" a="1"/>
  <c r="U62" i="11" s="1"/>
  <c r="T62" i="11" a="1"/>
  <c r="T62" i="11" s="1"/>
  <c r="S62" i="11" a="1"/>
  <c r="S62" i="11"/>
  <c r="R62" i="11" a="1"/>
  <c r="R62" i="11" s="1"/>
  <c r="Q62" i="11" a="1"/>
  <c r="Q62" i="11" s="1"/>
  <c r="P62" i="11"/>
  <c r="N62" i="11" a="1"/>
  <c r="N62" i="11"/>
  <c r="M62" i="11" a="1"/>
  <c r="M62" i="11"/>
  <c r="L62" i="11" a="1"/>
  <c r="L62" i="11"/>
  <c r="K62" i="11" a="1"/>
  <c r="K62" i="11"/>
  <c r="J62" i="11" a="1"/>
  <c r="J62" i="11"/>
  <c r="I62" i="11"/>
  <c r="U61" i="11" a="1"/>
  <c r="U61" i="11" s="1"/>
  <c r="T61" i="11" a="1"/>
  <c r="T61" i="11" s="1"/>
  <c r="S61" i="11" a="1"/>
  <c r="S61" i="11" s="1"/>
  <c r="R61" i="11" a="1"/>
  <c r="R61" i="11"/>
  <c r="Q61" i="11" a="1"/>
  <c r="Q61" i="11" s="1"/>
  <c r="P61" i="11"/>
  <c r="N61" i="11" a="1"/>
  <c r="N61" i="11"/>
  <c r="M61" i="11" a="1"/>
  <c r="M61" i="11"/>
  <c r="L61" i="11" a="1"/>
  <c r="L61" i="11"/>
  <c r="K61" i="11" a="1"/>
  <c r="K61" i="11"/>
  <c r="J61" i="11" a="1"/>
  <c r="J61" i="11"/>
  <c r="I61" i="11"/>
  <c r="U60" i="11" a="1"/>
  <c r="U60" i="11" s="1"/>
  <c r="T60" i="11" a="1"/>
  <c r="T60" i="11" s="1"/>
  <c r="S60" i="11" a="1"/>
  <c r="S60" i="11" s="1"/>
  <c r="R60" i="11" a="1"/>
  <c r="R60" i="11" s="1"/>
  <c r="Q60" i="11" a="1"/>
  <c r="Q60" i="11"/>
  <c r="P60" i="11"/>
  <c r="N60" i="11" a="1"/>
  <c r="N60" i="11"/>
  <c r="M60" i="11" a="1"/>
  <c r="M60" i="11"/>
  <c r="L60" i="11" a="1"/>
  <c r="L60" i="11"/>
  <c r="K60" i="11" a="1"/>
  <c r="K60" i="11"/>
  <c r="J60" i="11" a="1"/>
  <c r="J60" i="11"/>
  <c r="I60" i="11"/>
  <c r="U59" i="11" a="1"/>
  <c r="U59" i="11" s="1"/>
  <c r="T59" i="11" a="1"/>
  <c r="T59" i="11" s="1"/>
  <c r="S59" i="11" a="1"/>
  <c r="S59" i="11" s="1"/>
  <c r="R59" i="11" a="1"/>
  <c r="R59" i="11" s="1"/>
  <c r="Q59" i="11" a="1"/>
  <c r="Q59" i="11" s="1"/>
  <c r="P59" i="11"/>
  <c r="N59" i="11" a="1"/>
  <c r="N59" i="11" s="1"/>
  <c r="M59" i="11" a="1"/>
  <c r="M59" i="11"/>
  <c r="L59" i="11" a="1"/>
  <c r="L59" i="11"/>
  <c r="K59" i="11" a="1"/>
  <c r="K59" i="11"/>
  <c r="J59" i="11" a="1"/>
  <c r="J59" i="11" s="1"/>
  <c r="I59" i="11"/>
  <c r="U58" i="11" a="1"/>
  <c r="U58" i="11" s="1"/>
  <c r="T58" i="11" a="1"/>
  <c r="T58" i="11" s="1"/>
  <c r="S58" i="11" a="1"/>
  <c r="S58" i="11"/>
  <c r="R58" i="11" a="1"/>
  <c r="R58" i="11" s="1"/>
  <c r="Q58" i="11" a="1"/>
  <c r="Q58" i="11" s="1"/>
  <c r="P58" i="11"/>
  <c r="N58" i="11" a="1"/>
  <c r="N58" i="11"/>
  <c r="M58" i="11" a="1"/>
  <c r="M58" i="11"/>
  <c r="L58" i="11" a="1"/>
  <c r="L58" i="11"/>
  <c r="K58" i="11" a="1"/>
  <c r="K58" i="11"/>
  <c r="J58" i="11" a="1"/>
  <c r="J58" i="11"/>
  <c r="I58" i="11"/>
  <c r="U57" i="11" a="1"/>
  <c r="U57" i="11" s="1"/>
  <c r="T57" i="11" a="1"/>
  <c r="T57" i="11" s="1"/>
  <c r="S57" i="11" a="1"/>
  <c r="S57" i="11" s="1"/>
  <c r="R57" i="11" a="1"/>
  <c r="R57" i="11" s="1"/>
  <c r="Q57" i="11" a="1"/>
  <c r="Q57" i="11" s="1"/>
  <c r="P57" i="11"/>
  <c r="N57" i="11" a="1"/>
  <c r="N57" i="11"/>
  <c r="M57" i="11" a="1"/>
  <c r="M57" i="11"/>
  <c r="L57" i="11" a="1"/>
  <c r="L57" i="11" s="1"/>
  <c r="K57" i="11" a="1"/>
  <c r="K57" i="11"/>
  <c r="J57" i="11" a="1"/>
  <c r="J57" i="11"/>
  <c r="I57" i="11"/>
  <c r="U56" i="11" a="1"/>
  <c r="U56" i="11"/>
  <c r="T56" i="11" a="1"/>
  <c r="T56" i="11" s="1"/>
  <c r="S56" i="11" a="1"/>
  <c r="S56" i="11" s="1"/>
  <c r="R56" i="11" a="1"/>
  <c r="R56" i="11" s="1"/>
  <c r="Q56" i="11" a="1"/>
  <c r="Q56" i="11"/>
  <c r="P56" i="11"/>
  <c r="N56" i="11" a="1"/>
  <c r="N56" i="11"/>
  <c r="M56" i="11" a="1"/>
  <c r="M56" i="11"/>
  <c r="L56" i="11" a="1"/>
  <c r="L56" i="11"/>
  <c r="K56" i="11" a="1"/>
  <c r="K56" i="11"/>
  <c r="J56" i="11" a="1"/>
  <c r="J56" i="11"/>
  <c r="I56" i="11"/>
  <c r="U55" i="11" a="1"/>
  <c r="U55" i="11" s="1"/>
  <c r="T55" i="11" a="1"/>
  <c r="T55" i="11" s="1"/>
  <c r="S55" i="11" a="1"/>
  <c r="S55" i="11" s="1"/>
  <c r="R55" i="11" a="1"/>
  <c r="R55" i="11" s="1"/>
  <c r="Q55" i="11" a="1"/>
  <c r="Q55" i="11" s="1"/>
  <c r="P55" i="11"/>
  <c r="N55" i="11" a="1"/>
  <c r="N55" i="11"/>
  <c r="M55" i="11" a="1"/>
  <c r="M55" i="11"/>
  <c r="L55" i="11" a="1"/>
  <c r="L55" i="11"/>
  <c r="K55" i="11" a="1"/>
  <c r="K55" i="11"/>
  <c r="J55" i="11" a="1"/>
  <c r="J55" i="11"/>
  <c r="I55" i="11"/>
  <c r="U54" i="11" a="1"/>
  <c r="U54" i="11" s="1"/>
  <c r="T54" i="11" a="1"/>
  <c r="T54" i="11" s="1"/>
  <c r="S54" i="11" a="1"/>
  <c r="S54" i="11" s="1"/>
  <c r="R54" i="11" a="1"/>
  <c r="R54" i="11" s="1"/>
  <c r="Q54" i="11" a="1"/>
  <c r="Q54" i="11" s="1"/>
  <c r="P54" i="11"/>
  <c r="N54" i="11" a="1"/>
  <c r="N54" i="11"/>
  <c r="M54" i="11" a="1"/>
  <c r="M54" i="11"/>
  <c r="L54" i="11" a="1"/>
  <c r="L54" i="11"/>
  <c r="K54" i="11" a="1"/>
  <c r="K54" i="11"/>
  <c r="J54" i="11" a="1"/>
  <c r="J54" i="11"/>
  <c r="I54" i="11"/>
  <c r="U53" i="11" a="1"/>
  <c r="U53" i="11" s="1"/>
  <c r="T53" i="11" a="1"/>
  <c r="T53" i="11" s="1"/>
  <c r="S53" i="11" a="1"/>
  <c r="S53" i="11" s="1"/>
  <c r="R53" i="11" a="1"/>
  <c r="R53" i="11"/>
  <c r="Q53" i="11" a="1"/>
  <c r="Q53" i="11" s="1"/>
  <c r="P53" i="11"/>
  <c r="N53" i="11" a="1"/>
  <c r="N53" i="11"/>
  <c r="M53" i="11" a="1"/>
  <c r="M53" i="11"/>
  <c r="L53" i="11" a="1"/>
  <c r="L53" i="11"/>
  <c r="K53" i="11" a="1"/>
  <c r="K53" i="11"/>
  <c r="J53" i="11" a="1"/>
  <c r="J53" i="11"/>
  <c r="I53" i="11"/>
  <c r="U52" i="11" a="1"/>
  <c r="U52" i="11" s="1"/>
  <c r="T52" i="11" a="1"/>
  <c r="T52" i="11" s="1"/>
  <c r="S52" i="11" a="1"/>
  <c r="S52" i="11" s="1"/>
  <c r="R52" i="11" a="1"/>
  <c r="R52" i="11" s="1"/>
  <c r="Q52" i="11" a="1"/>
  <c r="Q52" i="11"/>
  <c r="P52" i="11"/>
  <c r="N52" i="11" a="1"/>
  <c r="N52" i="11"/>
  <c r="M52" i="11" a="1"/>
  <c r="M52" i="11"/>
  <c r="L52" i="11" a="1"/>
  <c r="L52" i="11"/>
  <c r="K52" i="11" a="1"/>
  <c r="K52" i="11" s="1"/>
  <c r="J52" i="11" a="1"/>
  <c r="J52" i="11"/>
  <c r="I52" i="11"/>
  <c r="U51" i="11" a="1"/>
  <c r="U51" i="11" s="1"/>
  <c r="T51" i="11" a="1"/>
  <c r="T51" i="11"/>
  <c r="S51" i="11" a="1"/>
  <c r="S51" i="11" s="1"/>
  <c r="R51" i="11" a="1"/>
  <c r="R51" i="11" s="1"/>
  <c r="Q51" i="11" a="1"/>
  <c r="Q51" i="11" s="1"/>
  <c r="P51" i="11"/>
  <c r="N51" i="11" a="1"/>
  <c r="N51" i="11"/>
  <c r="M51" i="11" a="1"/>
  <c r="M51" i="11"/>
  <c r="L51" i="11" a="1"/>
  <c r="L51" i="11"/>
  <c r="K51" i="11" a="1"/>
  <c r="K51" i="11"/>
  <c r="J51" i="11" a="1"/>
  <c r="J51" i="11"/>
  <c r="I51" i="11"/>
  <c r="U50" i="11" a="1"/>
  <c r="U50" i="11" s="1"/>
  <c r="T50" i="11" a="1"/>
  <c r="T50" i="11" s="1"/>
  <c r="S50" i="11" a="1"/>
  <c r="S50" i="11"/>
  <c r="R50" i="11" a="1"/>
  <c r="R50" i="11" s="1"/>
  <c r="Q50" i="11" a="1"/>
  <c r="Q50" i="11" s="1"/>
  <c r="P50" i="11"/>
  <c r="N50" i="11" a="1"/>
  <c r="N50" i="11"/>
  <c r="M50" i="11" a="1"/>
  <c r="M50" i="11" s="1"/>
  <c r="L50" i="11" a="1"/>
  <c r="L50" i="11"/>
  <c r="K50" i="11" a="1"/>
  <c r="K50" i="11"/>
  <c r="J50" i="11" a="1"/>
  <c r="J50" i="11"/>
  <c r="I50" i="11"/>
  <c r="U49" i="11" a="1"/>
  <c r="U49" i="11" s="1"/>
  <c r="T49" i="11" a="1"/>
  <c r="T49" i="11" s="1"/>
  <c r="S49" i="11" a="1"/>
  <c r="S49" i="11" s="1"/>
  <c r="R49" i="11" a="1"/>
  <c r="R49" i="11"/>
  <c r="Q49" i="11" a="1"/>
  <c r="Q49" i="11" s="1"/>
  <c r="P49" i="11"/>
  <c r="N49" i="11" a="1"/>
  <c r="N49" i="11"/>
  <c r="M49" i="11" a="1"/>
  <c r="M49" i="11"/>
  <c r="L49" i="11" a="1"/>
  <c r="L49" i="11"/>
  <c r="K49" i="11" a="1"/>
  <c r="K49" i="11"/>
  <c r="J49" i="11" a="1"/>
  <c r="J49" i="11"/>
  <c r="I49" i="11"/>
  <c r="U48" i="11" a="1"/>
  <c r="U48" i="11"/>
  <c r="T48" i="11" a="1"/>
  <c r="T48" i="11" s="1"/>
  <c r="S48" i="11" a="1"/>
  <c r="S48" i="11" s="1"/>
  <c r="R48" i="11" a="1"/>
  <c r="R48" i="11" s="1"/>
  <c r="Q48" i="11" a="1"/>
  <c r="Q48" i="11" s="1"/>
  <c r="P48" i="11"/>
  <c r="N48" i="11" a="1"/>
  <c r="N48" i="11"/>
  <c r="M48" i="11" a="1"/>
  <c r="M48" i="11"/>
  <c r="L48" i="11" a="1"/>
  <c r="L48" i="11"/>
  <c r="K48" i="11" a="1"/>
  <c r="K48" i="11"/>
  <c r="J48" i="11" a="1"/>
  <c r="J48" i="11"/>
  <c r="I48" i="11"/>
  <c r="U47" i="11" a="1"/>
  <c r="U47" i="11" s="1"/>
  <c r="T47" i="11" a="1"/>
  <c r="T47" i="11"/>
  <c r="S47" i="11" a="1"/>
  <c r="S47" i="11" s="1"/>
  <c r="R47" i="11" a="1"/>
  <c r="R47" i="11" s="1"/>
  <c r="Q47" i="11" a="1"/>
  <c r="Q47" i="11" s="1"/>
  <c r="P47" i="11"/>
  <c r="N47" i="11" a="1"/>
  <c r="N47" i="11" s="1"/>
  <c r="M47" i="11" a="1"/>
  <c r="M47" i="11"/>
  <c r="L47" i="11" a="1"/>
  <c r="L47" i="11"/>
  <c r="K47" i="11" a="1"/>
  <c r="K47" i="11"/>
  <c r="J47" i="11" a="1"/>
  <c r="J47" i="11" s="1"/>
  <c r="I47" i="11"/>
  <c r="U46" i="11" a="1"/>
  <c r="U46" i="11" s="1"/>
  <c r="T46" i="11" a="1"/>
  <c r="T46" i="11" s="1"/>
  <c r="S46" i="11" a="1"/>
  <c r="S46" i="11" s="1"/>
  <c r="R46" i="11" a="1"/>
  <c r="R46" i="11" s="1"/>
  <c r="Q46" i="11" a="1"/>
  <c r="Q46" i="11" s="1"/>
  <c r="P46" i="11"/>
  <c r="N46" i="11" a="1"/>
  <c r="N46" i="11"/>
  <c r="M46" i="11" a="1"/>
  <c r="M46" i="11"/>
  <c r="L46" i="11" a="1"/>
  <c r="L46" i="11"/>
  <c r="K46" i="11" a="1"/>
  <c r="K46" i="11"/>
  <c r="J46" i="11" a="1"/>
  <c r="J46" i="11"/>
  <c r="I46" i="11"/>
  <c r="U45" i="11" a="1"/>
  <c r="U45" i="11" s="1"/>
  <c r="T45" i="11" a="1"/>
  <c r="T45" i="11" s="1"/>
  <c r="S45" i="11" a="1"/>
  <c r="S45" i="11" s="1"/>
  <c r="R45" i="11" a="1"/>
  <c r="R45" i="11" s="1"/>
  <c r="Q45" i="11" a="1"/>
  <c r="Q45" i="11" s="1"/>
  <c r="P45" i="11"/>
  <c r="N45" i="11" a="1"/>
  <c r="N45" i="11"/>
  <c r="M45" i="11" a="1"/>
  <c r="M45" i="11"/>
  <c r="L45" i="11" a="1"/>
  <c r="L45" i="11" s="1"/>
  <c r="K45" i="11" a="1"/>
  <c r="K45" i="11"/>
  <c r="J45" i="11" a="1"/>
  <c r="J45" i="11"/>
  <c r="I45" i="11"/>
  <c r="U44" i="11" a="1"/>
  <c r="U44" i="11"/>
  <c r="T44" i="11" a="1"/>
  <c r="T44" i="11" s="1"/>
  <c r="S44" i="11" a="1"/>
  <c r="S44" i="11" s="1"/>
  <c r="R44" i="11" a="1"/>
  <c r="R44" i="11" s="1"/>
  <c r="Q44" i="11" a="1"/>
  <c r="Q44" i="11"/>
  <c r="P44" i="11"/>
  <c r="N44" i="11" a="1"/>
  <c r="N44" i="11"/>
  <c r="M44" i="11" a="1"/>
  <c r="M44" i="11"/>
  <c r="L44" i="11" a="1"/>
  <c r="L44" i="11"/>
  <c r="K44" i="11" a="1"/>
  <c r="K44" i="11" s="1"/>
  <c r="J44" i="11" a="1"/>
  <c r="J44" i="11"/>
  <c r="I44" i="11"/>
  <c r="U43" i="11" a="1"/>
  <c r="U43" i="11" s="1"/>
  <c r="T43" i="11" a="1"/>
  <c r="T43" i="11" s="1"/>
  <c r="S43" i="11" a="1"/>
  <c r="S43" i="11" s="1"/>
  <c r="R43" i="11" a="1"/>
  <c r="R43" i="11" s="1"/>
  <c r="Q43" i="11" a="1"/>
  <c r="Q43" i="11" s="1"/>
  <c r="P43" i="11"/>
  <c r="N43" i="11" a="1"/>
  <c r="N43" i="11"/>
  <c r="M43" i="11" a="1"/>
  <c r="M43" i="11"/>
  <c r="L43" i="11" a="1"/>
  <c r="L43" i="11"/>
  <c r="K43" i="11" a="1"/>
  <c r="K43" i="11"/>
  <c r="J43" i="11" a="1"/>
  <c r="J43" i="11"/>
  <c r="I43" i="11"/>
  <c r="U42" i="11" a="1"/>
  <c r="U42" i="11" s="1"/>
  <c r="T42" i="11" a="1"/>
  <c r="T42" i="11" s="1"/>
  <c r="S42" i="11" a="1"/>
  <c r="S42" i="11"/>
  <c r="R42" i="11" a="1"/>
  <c r="R42" i="11" s="1"/>
  <c r="Q42" i="11" a="1"/>
  <c r="Q42" i="11" s="1"/>
  <c r="P42" i="11"/>
  <c r="N42" i="11" a="1"/>
  <c r="N42" i="11"/>
  <c r="M42" i="11" a="1"/>
  <c r="M42" i="11" s="1"/>
  <c r="L42" i="11" a="1"/>
  <c r="L42" i="11"/>
  <c r="K42" i="11" a="1"/>
  <c r="K42" i="11"/>
  <c r="J42" i="11" a="1"/>
  <c r="J42" i="11"/>
  <c r="I42" i="11"/>
  <c r="U41" i="11" a="1"/>
  <c r="U41" i="11" s="1"/>
  <c r="T41" i="11" a="1"/>
  <c r="T41" i="11" s="1"/>
  <c r="S41" i="11" a="1"/>
  <c r="S41" i="11" s="1"/>
  <c r="R41" i="11" a="1"/>
  <c r="R41" i="11"/>
  <c r="Q41" i="11" a="1"/>
  <c r="Q41" i="11" s="1"/>
  <c r="P41" i="11"/>
  <c r="N41" i="11" a="1"/>
  <c r="N41" i="11"/>
  <c r="M41" i="11" a="1"/>
  <c r="M41" i="11"/>
  <c r="L41" i="11" a="1"/>
  <c r="L41" i="11"/>
  <c r="K41" i="11" a="1"/>
  <c r="K41" i="11"/>
  <c r="J41" i="11" a="1"/>
  <c r="J41" i="11"/>
  <c r="I41" i="11"/>
  <c r="U40" i="11" a="1"/>
  <c r="U40" i="11" s="1"/>
  <c r="T40" i="11" a="1"/>
  <c r="T40" i="11" s="1"/>
  <c r="S40" i="11" a="1"/>
  <c r="S40" i="11" s="1"/>
  <c r="R40" i="11" a="1"/>
  <c r="R40" i="11" s="1"/>
  <c r="Q40" i="11" a="1"/>
  <c r="Q40" i="11" s="1"/>
  <c r="P40" i="11"/>
  <c r="N40" i="11" a="1"/>
  <c r="N40" i="11"/>
  <c r="M40" i="11" a="1"/>
  <c r="M40" i="11"/>
  <c r="L40" i="11" a="1"/>
  <c r="L40" i="11"/>
  <c r="K40" i="11" a="1"/>
  <c r="K40" i="11"/>
  <c r="J40" i="11" a="1"/>
  <c r="J40" i="11"/>
  <c r="I40" i="11"/>
  <c r="U39" i="11" a="1"/>
  <c r="U39" i="11" s="1"/>
  <c r="T39" i="11" a="1"/>
  <c r="T39" i="11"/>
  <c r="S39" i="11" a="1"/>
  <c r="S39" i="11" s="1"/>
  <c r="R39" i="11" a="1"/>
  <c r="R39" i="11" s="1"/>
  <c r="Q39" i="11" a="1"/>
  <c r="Q39" i="11" s="1"/>
  <c r="P39" i="11"/>
  <c r="N39" i="11" a="1"/>
  <c r="N39" i="11"/>
  <c r="M39" i="11" a="1"/>
  <c r="M39" i="11"/>
  <c r="L39" i="11" a="1"/>
  <c r="L39" i="11"/>
  <c r="K39" i="11" a="1"/>
  <c r="K39" i="11"/>
  <c r="J39" i="11" a="1"/>
  <c r="J39" i="11"/>
  <c r="I39" i="11"/>
  <c r="U38" i="11" a="1"/>
  <c r="U38" i="11" s="1"/>
  <c r="T38" i="11" a="1"/>
  <c r="T38" i="11" s="1"/>
  <c r="S38" i="11" a="1"/>
  <c r="S38" i="11"/>
  <c r="R38" i="11" a="1"/>
  <c r="R38" i="11" s="1"/>
  <c r="Q38" i="11" a="1"/>
  <c r="Q38" i="11" s="1"/>
  <c r="P38" i="11"/>
  <c r="N38" i="11" a="1"/>
  <c r="N38" i="11"/>
  <c r="M38" i="11" a="1"/>
  <c r="M38" i="11"/>
  <c r="L38" i="11" a="1"/>
  <c r="L38" i="11"/>
  <c r="K38" i="11" a="1"/>
  <c r="K38" i="11"/>
  <c r="J38" i="11" a="1"/>
  <c r="J38" i="11"/>
  <c r="I38" i="11"/>
  <c r="U37" i="11" a="1"/>
  <c r="U37" i="11" s="1"/>
  <c r="T37" i="11" a="1"/>
  <c r="T37" i="11" s="1"/>
  <c r="S37" i="11" a="1"/>
  <c r="S37" i="11" s="1"/>
  <c r="R37" i="11" a="1"/>
  <c r="R37" i="11"/>
  <c r="Q37" i="11" a="1"/>
  <c r="Q37" i="11" s="1"/>
  <c r="P37" i="11"/>
  <c r="N37" i="11" a="1"/>
  <c r="N37" i="11"/>
  <c r="M37" i="11" a="1"/>
  <c r="M37" i="11"/>
  <c r="L37" i="11" a="1"/>
  <c r="L37" i="11"/>
  <c r="K37" i="11" a="1"/>
  <c r="K37" i="11"/>
  <c r="J37" i="11" a="1"/>
  <c r="J37" i="11"/>
  <c r="I37" i="11"/>
  <c r="U36" i="11" a="1"/>
  <c r="U36" i="11"/>
  <c r="T36" i="11" a="1"/>
  <c r="T36" i="11" s="1"/>
  <c r="S36" i="11" a="1"/>
  <c r="S36" i="11" s="1"/>
  <c r="R36" i="11" a="1"/>
  <c r="R36" i="11" s="1"/>
  <c r="Q36" i="11" a="1"/>
  <c r="Q36" i="11"/>
  <c r="P36" i="11"/>
  <c r="N36" i="11" a="1"/>
  <c r="N36" i="11"/>
  <c r="M36" i="11" a="1"/>
  <c r="M36" i="11"/>
  <c r="L36" i="11" a="1"/>
  <c r="L36" i="11"/>
  <c r="K36" i="11" a="1"/>
  <c r="K36" i="11"/>
  <c r="J36" i="11" a="1"/>
  <c r="J36" i="11"/>
  <c r="I36" i="11"/>
  <c r="U35" i="11" a="1"/>
  <c r="U35" i="11" s="1"/>
  <c r="T35" i="11" a="1"/>
  <c r="T35" i="11" s="1"/>
  <c r="S35" i="11" a="1"/>
  <c r="S35" i="11" s="1"/>
  <c r="R35" i="11" a="1"/>
  <c r="R35" i="11" s="1"/>
  <c r="Q35" i="11" a="1"/>
  <c r="Q35" i="11" s="1"/>
  <c r="P35" i="11"/>
  <c r="N35" i="11" a="1"/>
  <c r="N35" i="11" s="1"/>
  <c r="M35" i="11" a="1"/>
  <c r="M35" i="11"/>
  <c r="L35" i="11" a="1"/>
  <c r="L35" i="11"/>
  <c r="K35" i="11" a="1"/>
  <c r="K35" i="11"/>
  <c r="J35" i="11" a="1"/>
  <c r="J35" i="11" s="1"/>
  <c r="I35" i="11"/>
  <c r="U34" i="11" a="1"/>
  <c r="U34" i="11" s="1"/>
  <c r="T34" i="11" a="1"/>
  <c r="T34" i="11" s="1"/>
  <c r="S34" i="11" a="1"/>
  <c r="S34" i="11" s="1"/>
  <c r="R34" i="11" a="1"/>
  <c r="R34" i="11" s="1"/>
  <c r="Q34" i="11" a="1"/>
  <c r="Q34" i="11" s="1"/>
  <c r="P34" i="11"/>
  <c r="N34" i="11" a="1"/>
  <c r="N34" i="11"/>
  <c r="M34" i="11" a="1"/>
  <c r="M34" i="11"/>
  <c r="L34" i="11" a="1"/>
  <c r="L34" i="11"/>
  <c r="K34" i="11" a="1"/>
  <c r="K34" i="11"/>
  <c r="J34" i="11" a="1"/>
  <c r="J34" i="11"/>
  <c r="I34" i="11"/>
  <c r="U33" i="11" a="1"/>
  <c r="U33" i="11" s="1"/>
  <c r="T33" i="11" a="1"/>
  <c r="T33" i="11" s="1"/>
  <c r="S33" i="11" a="1"/>
  <c r="S33" i="11" s="1"/>
  <c r="R33" i="11" a="1"/>
  <c r="R33" i="11" s="1"/>
  <c r="Q33" i="11" a="1"/>
  <c r="Q33" i="11" s="1"/>
  <c r="P33" i="11"/>
  <c r="N33" i="11" a="1"/>
  <c r="N33" i="11"/>
  <c r="M33" i="11" a="1"/>
  <c r="M33" i="11"/>
  <c r="L33" i="11" a="1"/>
  <c r="L33" i="11" s="1"/>
  <c r="K33" i="11" a="1"/>
  <c r="K33" i="11"/>
  <c r="J33" i="11" a="1"/>
  <c r="J33" i="11"/>
  <c r="I33" i="11"/>
  <c r="U32" i="11" a="1"/>
  <c r="U32" i="11"/>
  <c r="T32" i="11" a="1"/>
  <c r="T32" i="11" s="1"/>
  <c r="S32" i="11" a="1"/>
  <c r="S32" i="11" s="1"/>
  <c r="R32" i="11" a="1"/>
  <c r="R32" i="11" s="1"/>
  <c r="Q32" i="11" a="1"/>
  <c r="Q32" i="11"/>
  <c r="P32" i="11"/>
  <c r="N32" i="11" a="1"/>
  <c r="N32" i="11"/>
  <c r="M32" i="11" a="1"/>
  <c r="M32" i="11"/>
  <c r="L32" i="11" a="1"/>
  <c r="L32" i="11"/>
  <c r="K32" i="11" a="1"/>
  <c r="K32" i="11" s="1"/>
  <c r="J32" i="11" a="1"/>
  <c r="J32" i="11"/>
  <c r="I32" i="11"/>
  <c r="U31" i="11" a="1"/>
  <c r="U31" i="11" s="1"/>
  <c r="T31" i="11" a="1"/>
  <c r="T31" i="11"/>
  <c r="S31" i="11" a="1"/>
  <c r="S31" i="11" s="1"/>
  <c r="R31" i="11" a="1"/>
  <c r="R31" i="11" s="1"/>
  <c r="Q31" i="11" a="1"/>
  <c r="Q31" i="11" s="1"/>
  <c r="P31" i="11"/>
  <c r="N31" i="11" a="1"/>
  <c r="N31" i="11"/>
  <c r="M31" i="11" a="1"/>
  <c r="M31" i="11"/>
  <c r="L31" i="11" a="1"/>
  <c r="L31" i="11"/>
  <c r="K31" i="11" a="1"/>
  <c r="K31" i="11"/>
  <c r="J31" i="11" a="1"/>
  <c r="J31" i="11"/>
  <c r="I31" i="11"/>
  <c r="U30" i="11" a="1"/>
  <c r="U30" i="11" s="1"/>
  <c r="T30" i="11" a="1"/>
  <c r="T30" i="11" s="1"/>
  <c r="S30" i="11" a="1"/>
  <c r="S30" i="11"/>
  <c r="R30" i="11" a="1"/>
  <c r="R30" i="11" s="1"/>
  <c r="Q30" i="11" a="1"/>
  <c r="Q30" i="11" s="1"/>
  <c r="P30" i="11"/>
  <c r="N30" i="11" a="1"/>
  <c r="N30" i="11"/>
  <c r="M30" i="11" a="1"/>
  <c r="M30" i="11" s="1"/>
  <c r="L30" i="11" a="1"/>
  <c r="L30" i="11"/>
  <c r="K30" i="11" a="1"/>
  <c r="K30" i="11"/>
  <c r="J30" i="11" a="1"/>
  <c r="J30" i="11"/>
  <c r="I30" i="11"/>
  <c r="U29" i="11" a="1"/>
  <c r="U29" i="11" s="1"/>
  <c r="T29" i="11" a="1"/>
  <c r="T29" i="11" s="1"/>
  <c r="S29" i="11" a="1"/>
  <c r="S29" i="11" s="1"/>
  <c r="R29" i="11" a="1"/>
  <c r="R29" i="11"/>
  <c r="Q29" i="11" a="1"/>
  <c r="Q29" i="11" s="1"/>
  <c r="P29" i="11"/>
  <c r="N29" i="11" a="1"/>
  <c r="N29" i="11"/>
  <c r="M29" i="11" a="1"/>
  <c r="M29" i="11"/>
  <c r="L29" i="11" a="1"/>
  <c r="L29" i="11"/>
  <c r="K29" i="11" a="1"/>
  <c r="K29" i="11"/>
  <c r="J29" i="11" a="1"/>
  <c r="J29" i="11"/>
  <c r="I29" i="11"/>
  <c r="U28" i="11" a="1"/>
  <c r="U28" i="11" s="1"/>
  <c r="T28" i="11" a="1"/>
  <c r="T28" i="11" s="1"/>
  <c r="S28" i="11" a="1"/>
  <c r="S28" i="11" s="1"/>
  <c r="R28" i="11" a="1"/>
  <c r="R28" i="11" s="1"/>
  <c r="Q28" i="11" a="1"/>
  <c r="Q28" i="11" s="1"/>
  <c r="P28" i="11"/>
  <c r="N28" i="11" a="1"/>
  <c r="N28" i="11"/>
  <c r="M28" i="11" a="1"/>
  <c r="M28" i="11"/>
  <c r="L28" i="11" a="1"/>
  <c r="L28" i="11"/>
  <c r="K28" i="11" a="1"/>
  <c r="K28" i="11"/>
  <c r="J28" i="11" a="1"/>
  <c r="J28" i="11"/>
  <c r="I28" i="11"/>
  <c r="U27" i="11" a="1"/>
  <c r="U27" i="11" s="1"/>
  <c r="T27" i="11" a="1"/>
  <c r="T27" i="11"/>
  <c r="S27" i="11" a="1"/>
  <c r="S27" i="11" s="1"/>
  <c r="R27" i="11" a="1"/>
  <c r="R27" i="11" s="1"/>
  <c r="Q27" i="11" a="1"/>
  <c r="Q27" i="11" s="1"/>
  <c r="P27" i="11"/>
  <c r="N27" i="11" a="1"/>
  <c r="N27" i="11" s="1"/>
  <c r="M27" i="11" a="1"/>
  <c r="M27" i="11"/>
  <c r="L27" i="11" a="1"/>
  <c r="L27" i="11"/>
  <c r="K27" i="11" a="1"/>
  <c r="K27" i="11"/>
  <c r="J27" i="11" a="1"/>
  <c r="J27" i="11" s="1"/>
  <c r="I27" i="11"/>
  <c r="U26" i="11" a="1"/>
  <c r="U26" i="11" s="1"/>
  <c r="T26" i="11" a="1"/>
  <c r="T26" i="11" s="1"/>
  <c r="S26" i="11" a="1"/>
  <c r="S26" i="11"/>
  <c r="R26" i="11" a="1"/>
  <c r="R26" i="11" s="1"/>
  <c r="Q26" i="11" a="1"/>
  <c r="Q26" i="11" s="1"/>
  <c r="P26" i="11"/>
  <c r="N26" i="11" a="1"/>
  <c r="N26" i="11"/>
  <c r="M26" i="11" a="1"/>
  <c r="M26" i="11"/>
  <c r="L26" i="11" a="1"/>
  <c r="L26" i="11"/>
  <c r="K26" i="11" a="1"/>
  <c r="K26" i="11"/>
  <c r="J26" i="11" a="1"/>
  <c r="J26" i="11"/>
  <c r="I26" i="11"/>
  <c r="U25" i="11" a="1"/>
  <c r="U25" i="11" s="1"/>
  <c r="T25" i="11" a="1"/>
  <c r="T25" i="11" s="1"/>
  <c r="S25" i="11" a="1"/>
  <c r="S25" i="11" s="1"/>
  <c r="R25" i="11" a="1"/>
  <c r="R25" i="11" s="1"/>
  <c r="Q25" i="11" a="1"/>
  <c r="Q25" i="11" s="1"/>
  <c r="P25" i="11"/>
  <c r="N25" i="11" a="1"/>
  <c r="N25" i="11"/>
  <c r="M25" i="11" a="1"/>
  <c r="M25" i="11"/>
  <c r="L25" i="11" a="1"/>
  <c r="L25" i="11" s="1"/>
  <c r="K25" i="11" a="1"/>
  <c r="K25" i="11"/>
  <c r="J25" i="11" a="1"/>
  <c r="J25" i="11"/>
  <c r="I25" i="11"/>
  <c r="U24" i="11" a="1"/>
  <c r="U24" i="11"/>
  <c r="T24" i="11" a="1"/>
  <c r="T24" i="11" s="1"/>
  <c r="S24" i="11" a="1"/>
  <c r="S24" i="11" s="1"/>
  <c r="R24" i="11" a="1"/>
  <c r="R24" i="11" s="1"/>
  <c r="Q24" i="11" a="1"/>
  <c r="Q24" i="11"/>
  <c r="P24" i="11"/>
  <c r="N24" i="11" a="1"/>
  <c r="N24" i="11"/>
  <c r="M24" i="11" a="1"/>
  <c r="M24" i="11"/>
  <c r="L24" i="11" a="1"/>
  <c r="L24" i="11"/>
  <c r="K24" i="11" a="1"/>
  <c r="K24" i="11"/>
  <c r="J24" i="11" a="1"/>
  <c r="J24" i="11"/>
  <c r="I24" i="11"/>
  <c r="U23" i="11" a="1"/>
  <c r="U23" i="11" s="1"/>
  <c r="T23" i="11" a="1"/>
  <c r="T23" i="11" s="1"/>
  <c r="S23" i="11" a="1"/>
  <c r="S23" i="11" s="1"/>
  <c r="R23" i="11" a="1"/>
  <c r="R23" i="11" s="1"/>
  <c r="Q23" i="11" a="1"/>
  <c r="Q23" i="11" s="1"/>
  <c r="P23" i="11"/>
  <c r="N23" i="11" a="1"/>
  <c r="N23" i="11"/>
  <c r="M23" i="11" a="1"/>
  <c r="M23" i="11"/>
  <c r="L23" i="11" a="1"/>
  <c r="L23" i="11"/>
  <c r="K23" i="11" a="1"/>
  <c r="K23" i="11"/>
  <c r="J23" i="11" a="1"/>
  <c r="J23" i="11"/>
  <c r="I23" i="11"/>
  <c r="U22" i="11" a="1"/>
  <c r="U22" i="11" s="1"/>
  <c r="T22" i="11" a="1"/>
  <c r="T22" i="11" s="1"/>
  <c r="S22" i="11" a="1"/>
  <c r="S22" i="11" s="1"/>
  <c r="R22" i="11" a="1"/>
  <c r="R22" i="11" s="1"/>
  <c r="Q22" i="11" a="1"/>
  <c r="Q22" i="11" s="1"/>
  <c r="P22" i="11"/>
  <c r="N22" i="11" a="1"/>
  <c r="N22" i="11"/>
  <c r="M22" i="11" a="1"/>
  <c r="M22" i="11"/>
  <c r="L22" i="11" a="1"/>
  <c r="L22" i="11"/>
  <c r="K22" i="11" a="1"/>
  <c r="K22" i="11"/>
  <c r="J22" i="11" a="1"/>
  <c r="J22" i="11"/>
  <c r="I22" i="11"/>
  <c r="U21" i="11" a="1"/>
  <c r="U21" i="11" s="1"/>
  <c r="T21" i="11" a="1"/>
  <c r="T21" i="11" s="1"/>
  <c r="S21" i="11" a="1"/>
  <c r="S21" i="11" s="1"/>
  <c r="R21" i="11" a="1"/>
  <c r="R21" i="11"/>
  <c r="Q21" i="11" a="1"/>
  <c r="Q21" i="11" s="1"/>
  <c r="P21" i="11"/>
  <c r="N21" i="11" a="1"/>
  <c r="N21" i="11"/>
  <c r="M21" i="11" a="1"/>
  <c r="M21" i="11"/>
  <c r="L21" i="11" a="1"/>
  <c r="L21" i="11"/>
  <c r="K21" i="11" a="1"/>
  <c r="K21" i="11"/>
  <c r="J21" i="11" a="1"/>
  <c r="J21" i="11"/>
  <c r="I21" i="11"/>
  <c r="U20" i="11" a="1"/>
  <c r="U20" i="11" s="1"/>
  <c r="T20" i="11" a="1"/>
  <c r="T20" i="11" s="1"/>
  <c r="S20" i="11" a="1"/>
  <c r="S20" i="11" s="1"/>
  <c r="R20" i="11" a="1"/>
  <c r="R20" i="11" s="1"/>
  <c r="Q20" i="11" a="1"/>
  <c r="Q20" i="11"/>
  <c r="P20" i="11"/>
  <c r="N20" i="11" a="1"/>
  <c r="N20" i="11"/>
  <c r="M20" i="11" a="1"/>
  <c r="M20" i="11"/>
  <c r="L20" i="11" a="1"/>
  <c r="L20" i="11"/>
  <c r="K20" i="11" a="1"/>
  <c r="K20" i="11" s="1"/>
  <c r="J20" i="11" a="1"/>
  <c r="J20" i="11"/>
  <c r="I20" i="11"/>
  <c r="U19" i="11" a="1"/>
  <c r="U19" i="11" s="1"/>
  <c r="T19" i="11" a="1"/>
  <c r="T19" i="11"/>
  <c r="S19" i="11" a="1"/>
  <c r="S19" i="11" s="1"/>
  <c r="R19" i="11" a="1"/>
  <c r="R19" i="11" s="1"/>
  <c r="Q19" i="11" a="1"/>
  <c r="Q19" i="11" s="1"/>
  <c r="P19" i="11"/>
  <c r="N19" i="11" a="1"/>
  <c r="N19" i="11"/>
  <c r="M19" i="11" a="1"/>
  <c r="M19" i="11"/>
  <c r="L19" i="11" a="1"/>
  <c r="L19" i="11"/>
  <c r="K19" i="11" a="1"/>
  <c r="K19" i="11"/>
  <c r="J19" i="11" a="1"/>
  <c r="J19" i="11"/>
  <c r="I19" i="11"/>
  <c r="U18" i="11" a="1"/>
  <c r="U18" i="11" s="1"/>
  <c r="T18" i="11" a="1"/>
  <c r="T18" i="11" s="1"/>
  <c r="S18" i="11" a="1"/>
  <c r="S18" i="11"/>
  <c r="R18" i="11" a="1"/>
  <c r="R18" i="11" s="1"/>
  <c r="Q18" i="11" a="1"/>
  <c r="Q18" i="11" s="1"/>
  <c r="P18" i="11"/>
  <c r="N18" i="11" a="1"/>
  <c r="N18" i="11"/>
  <c r="M18" i="11" a="1"/>
  <c r="M18" i="11" s="1"/>
  <c r="L18" i="11" a="1"/>
  <c r="L18" i="11"/>
  <c r="K18" i="11" a="1"/>
  <c r="K18" i="11"/>
  <c r="J18" i="11" a="1"/>
  <c r="J18" i="11"/>
  <c r="I18" i="11"/>
  <c r="U17" i="11" a="1"/>
  <c r="U17" i="11" s="1"/>
  <c r="T17" i="11" a="1"/>
  <c r="T17" i="11" s="1"/>
  <c r="S17" i="11" a="1"/>
  <c r="S17" i="11" s="1"/>
  <c r="R17" i="11" a="1"/>
  <c r="R17" i="11"/>
  <c r="Q17" i="11" a="1"/>
  <c r="Q17" i="11" s="1"/>
  <c r="P17" i="11"/>
  <c r="N17" i="11" a="1"/>
  <c r="N17" i="11"/>
  <c r="M17" i="11" a="1"/>
  <c r="M17" i="11"/>
  <c r="L17" i="11" a="1"/>
  <c r="L17" i="11"/>
  <c r="K17" i="11" a="1"/>
  <c r="K17" i="11"/>
  <c r="J17" i="11" a="1"/>
  <c r="J17" i="11"/>
  <c r="I17" i="11"/>
  <c r="U16" i="11" a="1"/>
  <c r="U16" i="11"/>
  <c r="T16" i="11" a="1"/>
  <c r="T16" i="11" s="1"/>
  <c r="S16" i="11" a="1"/>
  <c r="S16" i="11" s="1"/>
  <c r="R16" i="11" a="1"/>
  <c r="R16" i="11" s="1"/>
  <c r="Q16" i="11" a="1"/>
  <c r="Q16" i="11" s="1"/>
  <c r="P16" i="11"/>
  <c r="N16" i="11" a="1"/>
  <c r="N16" i="11"/>
  <c r="M16" i="11" a="1"/>
  <c r="M16" i="11"/>
  <c r="L16" i="11" a="1"/>
  <c r="L16" i="11"/>
  <c r="K16" i="11" a="1"/>
  <c r="K16" i="11"/>
  <c r="J16" i="11" a="1"/>
  <c r="J16" i="11"/>
  <c r="I16" i="11"/>
  <c r="U15" i="11" a="1"/>
  <c r="U15" i="11" s="1"/>
  <c r="T15" i="11" a="1"/>
  <c r="T15" i="11"/>
  <c r="S15" i="11" a="1"/>
  <c r="S15" i="11" s="1"/>
  <c r="R15" i="11" a="1"/>
  <c r="R15" i="11" s="1"/>
  <c r="Q15" i="11" a="1"/>
  <c r="Q15" i="11" s="1"/>
  <c r="P15" i="11"/>
  <c r="N15" i="11" a="1"/>
  <c r="N15" i="11"/>
  <c r="M15" i="11" a="1"/>
  <c r="M15" i="11"/>
  <c r="L15" i="11" a="1"/>
  <c r="L15" i="11" s="1"/>
  <c r="K15" i="11" a="1"/>
  <c r="K15" i="11"/>
  <c r="J15" i="11" a="1"/>
  <c r="J15" i="11"/>
  <c r="I15" i="11"/>
  <c r="U14" i="11" a="1"/>
  <c r="U14" i="11"/>
  <c r="T14" i="11" a="1"/>
  <c r="T14" i="11" s="1"/>
  <c r="S14" i="11" a="1"/>
  <c r="S14" i="11" s="1"/>
  <c r="R14" i="11" a="1"/>
  <c r="R14" i="11" s="1"/>
  <c r="Q14" i="11" a="1"/>
  <c r="Q14" i="11"/>
  <c r="P14" i="11"/>
  <c r="N14" i="11" a="1"/>
  <c r="N14" i="11"/>
  <c r="M14" i="11" a="1"/>
  <c r="M14" i="11" s="1"/>
  <c r="L14" i="11" a="1"/>
  <c r="L14" i="11"/>
  <c r="K14" i="11" a="1"/>
  <c r="K14" i="11" s="1"/>
  <c r="J14" i="11" a="1"/>
  <c r="J14" i="11"/>
  <c r="I14" i="11"/>
  <c r="U13" i="11" a="1"/>
  <c r="U13" i="11" s="1"/>
  <c r="T13" i="11" a="1"/>
  <c r="T13" i="11"/>
  <c r="S13" i="11" a="1"/>
  <c r="S13" i="11" s="1"/>
  <c r="R13" i="11" a="1"/>
  <c r="R13" i="11"/>
  <c r="Q13" i="11" a="1"/>
  <c r="Q13" i="11" s="1"/>
  <c r="P13" i="11"/>
  <c r="N13" i="11" a="1"/>
  <c r="N13" i="11" s="1"/>
  <c r="M13" i="11" a="1"/>
  <c r="M13" i="11"/>
  <c r="L13" i="11" a="1"/>
  <c r="L13" i="11"/>
  <c r="K13" i="11" a="1"/>
  <c r="K13" i="11"/>
  <c r="J13" i="11" a="1"/>
  <c r="J13" i="11" s="1"/>
  <c r="I13" i="11"/>
  <c r="U12" i="11" a="1"/>
  <c r="U12" i="11" s="1"/>
  <c r="T12" i="11" a="1"/>
  <c r="T12" i="11" s="1"/>
  <c r="S12" i="11" a="1"/>
  <c r="S12" i="11"/>
  <c r="R12" i="11" a="1"/>
  <c r="R12" i="11" s="1"/>
  <c r="Q12" i="11" a="1"/>
  <c r="Q12" i="11"/>
  <c r="P12" i="11"/>
  <c r="N12" i="11" a="1"/>
  <c r="N12" i="11"/>
  <c r="M12" i="11" a="1"/>
  <c r="M12" i="11"/>
  <c r="L12" i="11" a="1"/>
  <c r="L12" i="11"/>
  <c r="K12" i="11" a="1"/>
  <c r="K12" i="11"/>
  <c r="J12" i="11" a="1"/>
  <c r="J12" i="11"/>
  <c r="I12" i="11"/>
  <c r="U11" i="11" a="1"/>
  <c r="U11" i="11" s="1"/>
  <c r="T11" i="11" a="1"/>
  <c r="T11" i="11" s="1"/>
  <c r="S11" i="11" a="1"/>
  <c r="S11" i="11" s="1"/>
  <c r="R11" i="11" a="1"/>
  <c r="R11" i="11" s="1"/>
  <c r="Q11" i="11" a="1"/>
  <c r="Q11" i="11" s="1"/>
  <c r="P11" i="11"/>
  <c r="N11" i="11" a="1"/>
  <c r="N11" i="11" s="1"/>
  <c r="M11" i="11" a="1"/>
  <c r="M11" i="11"/>
  <c r="L11" i="11" a="1"/>
  <c r="L11" i="11" s="1"/>
  <c r="K11" i="11" a="1"/>
  <c r="K11" i="11"/>
  <c r="J11" i="11" a="1"/>
  <c r="J11" i="11"/>
  <c r="I11" i="11"/>
  <c r="U10" i="11" a="1"/>
  <c r="U10" i="11"/>
  <c r="T10" i="11" a="1"/>
  <c r="T10" i="11" s="1"/>
  <c r="S10" i="11" a="1"/>
  <c r="S10" i="11" s="1"/>
  <c r="R10" i="11" a="1"/>
  <c r="R10" i="11" s="1"/>
  <c r="Q10" i="11" a="1"/>
  <c r="Q10" i="11" s="1"/>
  <c r="P10" i="11"/>
  <c r="N10" i="11" a="1"/>
  <c r="N10" i="11"/>
  <c r="M10" i="11" a="1"/>
  <c r="M10" i="11" s="1"/>
  <c r="L10" i="11" a="1"/>
  <c r="L10" i="11"/>
  <c r="K10" i="11" a="1"/>
  <c r="K10" i="11"/>
  <c r="J10" i="11" a="1"/>
  <c r="J10" i="11"/>
  <c r="I10" i="11"/>
  <c r="U9" i="11" a="1"/>
  <c r="U9" i="11" s="1"/>
  <c r="T9" i="11" a="1"/>
  <c r="T9" i="11"/>
  <c r="S9" i="11" a="1"/>
  <c r="S9" i="11" s="1"/>
  <c r="R9" i="11" a="1"/>
  <c r="R9" i="11"/>
  <c r="Q9" i="11" a="1"/>
  <c r="Q9" i="11"/>
  <c r="P9" i="11"/>
  <c r="N9" i="11" a="1"/>
  <c r="N9" i="11"/>
  <c r="M9" i="11" a="1"/>
  <c r="M9" i="11"/>
  <c r="L9" i="11" a="1"/>
  <c r="L9" i="11" s="1"/>
  <c r="K9" i="11" a="1"/>
  <c r="K9" i="11" s="1"/>
  <c r="J9" i="11" a="1"/>
  <c r="J9" i="11" s="1"/>
  <c r="I9" i="11"/>
  <c r="U8" i="11" a="1"/>
  <c r="U8" i="11"/>
  <c r="T8" i="11" a="1"/>
  <c r="T8" i="11"/>
  <c r="S8" i="11" a="1"/>
  <c r="S8" i="11"/>
  <c r="R8" i="11" a="1"/>
  <c r="R8" i="11" s="1"/>
  <c r="Q8" i="11" a="1"/>
  <c r="Q8" i="11"/>
  <c r="P8" i="11"/>
  <c r="N8" i="11" a="1"/>
  <c r="N8" i="11"/>
  <c r="M8" i="11" a="1"/>
  <c r="M8" i="11"/>
  <c r="L8" i="11" a="1"/>
  <c r="L8" i="11"/>
  <c r="K8" i="11" a="1"/>
  <c r="K8" i="11"/>
  <c r="J8" i="11" a="1"/>
  <c r="J8" i="11"/>
  <c r="I8" i="11"/>
  <c r="U7" i="11" a="1"/>
  <c r="U7" i="11" s="1"/>
  <c r="T7" i="11" a="1"/>
  <c r="T7" i="11" s="1"/>
  <c r="S7" i="11" a="1"/>
  <c r="S7" i="11"/>
  <c r="R7" i="11" a="1"/>
  <c r="R7" i="11"/>
  <c r="Q7" i="11" a="1"/>
  <c r="Q7" i="11" s="1"/>
  <c r="P7" i="11"/>
  <c r="N7" i="11" a="1"/>
  <c r="N7" i="11" s="1"/>
  <c r="M7" i="11" a="1"/>
  <c r="M7" i="11"/>
  <c r="L7" i="11" a="1"/>
  <c r="L7" i="11"/>
  <c r="K7" i="11" a="1"/>
  <c r="K7" i="11"/>
  <c r="J7" i="11" a="1"/>
  <c r="J7" i="11" s="1"/>
  <c r="I7" i="11"/>
  <c r="U6" i="11" a="1"/>
  <c r="U6" i="11" s="1"/>
  <c r="T6" i="11" a="1"/>
  <c r="T6" i="11" s="1"/>
  <c r="S6" i="11" a="1"/>
  <c r="S6" i="11" s="1"/>
  <c r="R6" i="11" a="1"/>
  <c r="R6" i="11"/>
  <c r="Q6" i="11" a="1"/>
  <c r="Q6" i="11" s="1"/>
  <c r="P6" i="11"/>
  <c r="N6" i="11" a="1"/>
  <c r="N6" i="11"/>
  <c r="M6" i="11" a="1"/>
  <c r="M6" i="11" s="1"/>
  <c r="L6" i="11" a="1"/>
  <c r="L6" i="11" s="1"/>
  <c r="K6" i="11" a="1"/>
  <c r="K6" i="11"/>
  <c r="J6" i="11" a="1"/>
  <c r="J6" i="11"/>
  <c r="I6" i="11"/>
  <c r="U5" i="11" a="1"/>
  <c r="U5" i="11"/>
  <c r="T5" i="11" a="1"/>
  <c r="T5" i="11" s="1"/>
  <c r="S5" i="11" a="1"/>
  <c r="S5" i="11" s="1"/>
  <c r="R5" i="11" a="1"/>
  <c r="R5" i="11"/>
  <c r="Q5" i="11" a="1"/>
  <c r="Q5" i="11"/>
  <c r="P5" i="11"/>
  <c r="N5" i="11" a="1"/>
  <c r="N5" i="11"/>
  <c r="M5" i="11" a="1"/>
  <c r="M5" i="11"/>
  <c r="L5" i="11" a="1"/>
  <c r="L5" i="11" s="1"/>
  <c r="K5" i="11" a="1"/>
  <c r="K5" i="11"/>
  <c r="J5" i="11" a="1"/>
  <c r="J5" i="11"/>
  <c r="I5" i="11"/>
  <c r="U4" i="11" a="1"/>
  <c r="U4" i="11" s="1"/>
  <c r="T4" i="11" a="1"/>
  <c r="T4" i="11"/>
  <c r="S4" i="11" a="1"/>
  <c r="S4" i="11" s="1"/>
  <c r="R4" i="11" a="1"/>
  <c r="R4" i="11" s="1"/>
  <c r="Q4" i="11" a="1"/>
  <c r="Q4" i="11" s="1"/>
  <c r="P4" i="11"/>
  <c r="N4" i="11" a="1"/>
  <c r="N4" i="11"/>
  <c r="M4" i="11" a="1"/>
  <c r="M4" i="11"/>
  <c r="L4" i="11" a="1"/>
  <c r="L4" i="11"/>
  <c r="K4" i="11" a="1"/>
  <c r="K4" i="11" s="1"/>
  <c r="J4" i="11" a="1"/>
  <c r="J4" i="11" s="1"/>
  <c r="I4" i="11"/>
  <c r="U3" i="11" a="1"/>
  <c r="U3" i="11" s="1"/>
  <c r="T3" i="11" a="1"/>
  <c r="T3" i="11"/>
  <c r="S3" i="11" a="1"/>
  <c r="S3" i="11"/>
  <c r="R3" i="11" a="1"/>
  <c r="R3" i="11" s="1"/>
  <c r="Q3" i="11" a="1"/>
  <c r="Q3" i="11" s="1"/>
  <c r="P3" i="11"/>
  <c r="N3" i="11" a="1"/>
  <c r="N3" i="11" s="1"/>
  <c r="M3" i="11" a="1"/>
  <c r="M3" i="11"/>
  <c r="L3" i="11" a="1"/>
  <c r="L3" i="11"/>
  <c r="K3" i="11" a="1"/>
  <c r="K3" i="11"/>
  <c r="J3" i="11" a="1"/>
  <c r="J3" i="11" s="1"/>
  <c r="I3" i="11"/>
  <c r="AD341" i="9" a="1"/>
  <c r="AD341" i="9" s="1"/>
  <c r="AC341" i="9" a="1"/>
  <c r="AC341" i="9" s="1"/>
  <c r="AB341" i="9" a="1"/>
  <c r="AB341" i="9" s="1"/>
  <c r="AA341" i="9" a="1"/>
  <c r="AA341" i="9"/>
  <c r="Z341" i="9" a="1"/>
  <c r="Z341" i="9" s="1"/>
  <c r="Y341" i="9" a="1"/>
  <c r="Y341" i="9" s="1"/>
  <c r="X341" i="9" a="1"/>
  <c r="X341" i="9" s="1"/>
  <c r="W341" i="9" a="1"/>
  <c r="W341" i="9"/>
  <c r="V341" i="9"/>
  <c r="T341" i="9"/>
  <c r="S341" i="9"/>
  <c r="R341" i="9"/>
  <c r="Q341" i="9"/>
  <c r="P341" i="9"/>
  <c r="O341" i="9"/>
  <c r="N341" i="9"/>
  <c r="M341" i="9"/>
  <c r="L341" i="9"/>
  <c r="AD340" i="9" a="1"/>
  <c r="AD340" i="9" s="1"/>
  <c r="AC340" i="9" a="1"/>
  <c r="AC340" i="9"/>
  <c r="AB340" i="9" a="1"/>
  <c r="AB340" i="9"/>
  <c r="AA340" i="9" a="1"/>
  <c r="AA340" i="9" s="1"/>
  <c r="Z340" i="9" a="1"/>
  <c r="Z340" i="9" s="1"/>
  <c r="Y340" i="9" a="1"/>
  <c r="Y340" i="9"/>
  <c r="X340" i="9" a="1"/>
  <c r="X340" i="9"/>
  <c r="W340" i="9" a="1"/>
  <c r="W340" i="9" s="1"/>
  <c r="V340" i="9"/>
  <c r="T340" i="9"/>
  <c r="S340" i="9"/>
  <c r="R340" i="9"/>
  <c r="Q340" i="9"/>
  <c r="P340" i="9"/>
  <c r="O340" i="9"/>
  <c r="N340" i="9"/>
  <c r="M340" i="9"/>
  <c r="L340" i="9"/>
  <c r="AD339" i="9" a="1"/>
  <c r="AD339" i="9" s="1"/>
  <c r="AC339" i="9" a="1"/>
  <c r="AC339" i="9"/>
  <c r="AB339" i="9" a="1"/>
  <c r="AB339" i="9" s="1"/>
  <c r="AA339" i="9" a="1"/>
  <c r="AA339" i="9" s="1"/>
  <c r="Z339" i="9" a="1"/>
  <c r="Z339" i="9" s="1"/>
  <c r="Y339" i="9" a="1"/>
  <c r="Y339" i="9"/>
  <c r="X339" i="9" a="1"/>
  <c r="X339" i="9" s="1"/>
  <c r="W339" i="9" a="1"/>
  <c r="W339" i="9" s="1"/>
  <c r="V339" i="9"/>
  <c r="T339" i="9"/>
  <c r="S339" i="9"/>
  <c r="R339" i="9"/>
  <c r="Q339" i="9"/>
  <c r="P339" i="9"/>
  <c r="O339" i="9"/>
  <c r="N339" i="9"/>
  <c r="M339" i="9"/>
  <c r="L339" i="9"/>
  <c r="AD338" i="9" a="1"/>
  <c r="AD338" i="9" s="1"/>
  <c r="AC338" i="9" a="1"/>
  <c r="AC338" i="9" s="1"/>
  <c r="AB338" i="9" a="1"/>
  <c r="AB338" i="9" s="1"/>
  <c r="AA338" i="9" a="1"/>
  <c r="AA338" i="9" s="1"/>
  <c r="Z338" i="9" a="1"/>
  <c r="Z338" i="9" s="1"/>
  <c r="Y338" i="9" a="1"/>
  <c r="Y338" i="9" s="1"/>
  <c r="X338" i="9" a="1"/>
  <c r="X338" i="9" s="1"/>
  <c r="W338" i="9" a="1"/>
  <c r="W338" i="9" s="1"/>
  <c r="V338" i="9"/>
  <c r="T338" i="9"/>
  <c r="S338" i="9"/>
  <c r="R338" i="9"/>
  <c r="Q338" i="9"/>
  <c r="P338" i="9"/>
  <c r="O338" i="9"/>
  <c r="N338" i="9"/>
  <c r="M338" i="9"/>
  <c r="L338" i="9"/>
  <c r="AD337" i="9" a="1"/>
  <c r="AD337" i="9" s="1"/>
  <c r="AC337" i="9" a="1"/>
  <c r="AC337" i="9" s="1"/>
  <c r="AB337" i="9" a="1"/>
  <c r="AB337" i="9" s="1"/>
  <c r="AA337" i="9" a="1"/>
  <c r="AA337" i="9" s="1"/>
  <c r="Z337" i="9" a="1"/>
  <c r="Z337" i="9" s="1"/>
  <c r="Y337" i="9" a="1"/>
  <c r="Y337" i="9" s="1"/>
  <c r="X337" i="9" a="1"/>
  <c r="X337" i="9" s="1"/>
  <c r="W337" i="9" a="1"/>
  <c r="W337" i="9" s="1"/>
  <c r="V337" i="9"/>
  <c r="T337" i="9"/>
  <c r="S337" i="9"/>
  <c r="R337" i="9"/>
  <c r="Q337" i="9"/>
  <c r="P337" i="9"/>
  <c r="O337" i="9"/>
  <c r="N337" i="9"/>
  <c r="M337" i="9"/>
  <c r="L337" i="9"/>
  <c r="AD336" i="9" a="1"/>
  <c r="AD336" i="9" s="1"/>
  <c r="AC336" i="9" a="1"/>
  <c r="AC336" i="9"/>
  <c r="AB336" i="9" a="1"/>
  <c r="AB336" i="9" s="1"/>
  <c r="AA336" i="9" a="1"/>
  <c r="AA336" i="9" s="1"/>
  <c r="Z336" i="9" a="1"/>
  <c r="Z336" i="9" s="1"/>
  <c r="Y336" i="9" a="1"/>
  <c r="Y336" i="9"/>
  <c r="X336" i="9" a="1"/>
  <c r="X336" i="9"/>
  <c r="W336" i="9" a="1"/>
  <c r="W336" i="9" s="1"/>
  <c r="V336" i="9"/>
  <c r="T336" i="9"/>
  <c r="S336" i="9"/>
  <c r="R336" i="9"/>
  <c r="Q336" i="9"/>
  <c r="P336" i="9"/>
  <c r="O336" i="9"/>
  <c r="N336" i="9"/>
  <c r="M336" i="9"/>
  <c r="L336" i="9"/>
  <c r="AD335" i="9" a="1"/>
  <c r="AD335" i="9" s="1"/>
  <c r="AC335" i="9" a="1"/>
  <c r="AC335" i="9" s="1"/>
  <c r="AB335" i="9" a="1"/>
  <c r="AB335" i="9" s="1"/>
  <c r="AA335" i="9" a="1"/>
  <c r="AA335" i="9" s="1"/>
  <c r="Z335" i="9" a="1"/>
  <c r="Z335" i="9" s="1"/>
  <c r="Y335" i="9" a="1"/>
  <c r="Y335" i="9" s="1"/>
  <c r="X335" i="9" a="1"/>
  <c r="X335" i="9" s="1"/>
  <c r="W335" i="9" a="1"/>
  <c r="W335" i="9" s="1"/>
  <c r="V335" i="9"/>
  <c r="T335" i="9"/>
  <c r="S335" i="9"/>
  <c r="R335" i="9"/>
  <c r="Q335" i="9"/>
  <c r="P335" i="9"/>
  <c r="O335" i="9"/>
  <c r="N335" i="9"/>
  <c r="M335" i="9"/>
  <c r="L335" i="9"/>
  <c r="AD334" i="9" a="1"/>
  <c r="AD334" i="9" s="1"/>
  <c r="AC334" i="9" a="1"/>
  <c r="AC334" i="9" s="1"/>
  <c r="AB334" i="9" a="1"/>
  <c r="AB334" i="9" s="1"/>
  <c r="AA334" i="9" a="1"/>
  <c r="AA334" i="9" s="1"/>
  <c r="Z334" i="9" a="1"/>
  <c r="Z334" i="9" s="1"/>
  <c r="Y334" i="9" a="1"/>
  <c r="Y334" i="9" s="1"/>
  <c r="X334" i="9" a="1"/>
  <c r="X334" i="9" s="1"/>
  <c r="W334" i="9" a="1"/>
  <c r="W334" i="9" s="1"/>
  <c r="V334" i="9"/>
  <c r="T334" i="9"/>
  <c r="S334" i="9"/>
  <c r="R334" i="9"/>
  <c r="Q334" i="9"/>
  <c r="P334" i="9"/>
  <c r="O334" i="9"/>
  <c r="N334" i="9"/>
  <c r="M334" i="9"/>
  <c r="L334" i="9"/>
  <c r="AD333" i="9" a="1"/>
  <c r="AD333" i="9" s="1"/>
  <c r="AC333" i="9" a="1"/>
  <c r="AC333" i="9" s="1"/>
  <c r="AB333" i="9" a="1"/>
  <c r="AB333" i="9" s="1"/>
  <c r="AA333" i="9" a="1"/>
  <c r="AA333" i="9" s="1"/>
  <c r="Z333" i="9" a="1"/>
  <c r="Z333" i="9" s="1"/>
  <c r="Y333" i="9" a="1"/>
  <c r="Y333" i="9" s="1"/>
  <c r="X333" i="9" a="1"/>
  <c r="X333" i="9" s="1"/>
  <c r="W333" i="9" a="1"/>
  <c r="W333" i="9" s="1"/>
  <c r="V333" i="9"/>
  <c r="T333" i="9"/>
  <c r="S333" i="9"/>
  <c r="R333" i="9"/>
  <c r="Q333" i="9"/>
  <c r="P333" i="9"/>
  <c r="O333" i="9"/>
  <c r="N333" i="9"/>
  <c r="M333" i="9"/>
  <c r="L333" i="9"/>
  <c r="AD332" i="9" a="1"/>
  <c r="AD332" i="9" s="1"/>
  <c r="AC332" i="9" a="1"/>
  <c r="AC332" i="9"/>
  <c r="AB332" i="9" a="1"/>
  <c r="AB332" i="9" s="1"/>
  <c r="AA332" i="9" a="1"/>
  <c r="AA332" i="9" s="1"/>
  <c r="Z332" i="9" a="1"/>
  <c r="Z332" i="9" s="1"/>
  <c r="Y332" i="9" a="1"/>
  <c r="Y332" i="9"/>
  <c r="X332" i="9" a="1"/>
  <c r="X332" i="9"/>
  <c r="W332" i="9" a="1"/>
  <c r="W332" i="9" s="1"/>
  <c r="V332" i="9"/>
  <c r="T332" i="9"/>
  <c r="S332" i="9"/>
  <c r="R332" i="9"/>
  <c r="Q332" i="9"/>
  <c r="P332" i="9"/>
  <c r="O332" i="9"/>
  <c r="N332" i="9"/>
  <c r="M332" i="9"/>
  <c r="L332" i="9"/>
  <c r="AD331" i="9" a="1"/>
  <c r="AD331" i="9" s="1"/>
  <c r="AC331" i="9" a="1"/>
  <c r="AC331" i="9" s="1"/>
  <c r="AB331" i="9" a="1"/>
  <c r="AB331" i="9" s="1"/>
  <c r="AA331" i="9" a="1"/>
  <c r="AA331" i="9" s="1"/>
  <c r="Z331" i="9" a="1"/>
  <c r="Z331" i="9" s="1"/>
  <c r="Y331" i="9" a="1"/>
  <c r="Y331" i="9" s="1"/>
  <c r="X331" i="9" a="1"/>
  <c r="X331" i="9" s="1"/>
  <c r="W331" i="9" a="1"/>
  <c r="W331" i="9" s="1"/>
  <c r="V331" i="9"/>
  <c r="T331" i="9"/>
  <c r="S331" i="9"/>
  <c r="R331" i="9"/>
  <c r="Q331" i="9"/>
  <c r="P331" i="9"/>
  <c r="O331" i="9"/>
  <c r="N331" i="9"/>
  <c r="M331" i="9"/>
  <c r="L331" i="9"/>
  <c r="AD330" i="9" a="1"/>
  <c r="AD330" i="9" s="1"/>
  <c r="AC330" i="9" a="1"/>
  <c r="AC330" i="9" s="1"/>
  <c r="AB330" i="9" a="1"/>
  <c r="AB330" i="9" s="1"/>
  <c r="AA330" i="9" a="1"/>
  <c r="AA330" i="9" s="1"/>
  <c r="Z330" i="9" a="1"/>
  <c r="Z330" i="9" s="1"/>
  <c r="Y330" i="9" a="1"/>
  <c r="Y330" i="9" s="1"/>
  <c r="X330" i="9" a="1"/>
  <c r="X330" i="9" s="1"/>
  <c r="W330" i="9" a="1"/>
  <c r="W330" i="9" s="1"/>
  <c r="V330" i="9"/>
  <c r="T330" i="9"/>
  <c r="S330" i="9"/>
  <c r="R330" i="9"/>
  <c r="Q330" i="9"/>
  <c r="P330" i="9"/>
  <c r="O330" i="9"/>
  <c r="N330" i="9"/>
  <c r="M330" i="9"/>
  <c r="L330" i="9"/>
  <c r="AD329" i="9" a="1"/>
  <c r="AD329" i="9" s="1"/>
  <c r="AC329" i="9" a="1"/>
  <c r="AC329" i="9" s="1"/>
  <c r="AB329" i="9" a="1"/>
  <c r="AB329" i="9" s="1"/>
  <c r="AA329" i="9" a="1"/>
  <c r="AA329" i="9" s="1"/>
  <c r="Z329" i="9" a="1"/>
  <c r="Z329" i="9" s="1"/>
  <c r="Y329" i="9" a="1"/>
  <c r="Y329" i="9" s="1"/>
  <c r="X329" i="9" a="1"/>
  <c r="X329" i="9" s="1"/>
  <c r="W329" i="9" a="1"/>
  <c r="W329" i="9" s="1"/>
  <c r="V329" i="9"/>
  <c r="T329" i="9"/>
  <c r="S329" i="9"/>
  <c r="R329" i="9"/>
  <c r="Q329" i="9"/>
  <c r="P329" i="9"/>
  <c r="O329" i="9"/>
  <c r="N329" i="9"/>
  <c r="M329" i="9"/>
  <c r="L329" i="9"/>
  <c r="AD328" i="9" a="1"/>
  <c r="AD328" i="9" s="1"/>
  <c r="AC328" i="9" a="1"/>
  <c r="AC328" i="9"/>
  <c r="AB328" i="9" a="1"/>
  <c r="AB328" i="9"/>
  <c r="AA328" i="9" a="1"/>
  <c r="AA328" i="9" s="1"/>
  <c r="Z328" i="9" a="1"/>
  <c r="Z328" i="9" s="1"/>
  <c r="Y328" i="9" a="1"/>
  <c r="Y328" i="9"/>
  <c r="X328" i="9" a="1"/>
  <c r="X328" i="9"/>
  <c r="W328" i="9" a="1"/>
  <c r="W328" i="9" s="1"/>
  <c r="V328" i="9"/>
  <c r="T328" i="9"/>
  <c r="S328" i="9"/>
  <c r="R328" i="9"/>
  <c r="Q328" i="9"/>
  <c r="P328" i="9"/>
  <c r="O328" i="9"/>
  <c r="N328" i="9"/>
  <c r="M328" i="9"/>
  <c r="L328" i="9"/>
  <c r="AD327" i="9" a="1"/>
  <c r="AD327" i="9" s="1"/>
  <c r="AC327" i="9" a="1"/>
  <c r="AC327" i="9" s="1"/>
  <c r="AB327" i="9" a="1"/>
  <c r="AB327" i="9" s="1"/>
  <c r="AA327" i="9" a="1"/>
  <c r="AA327" i="9" s="1"/>
  <c r="Z327" i="9" a="1"/>
  <c r="Z327" i="9" s="1"/>
  <c r="Y327" i="9" a="1"/>
  <c r="Y327" i="9" s="1"/>
  <c r="X327" i="9" a="1"/>
  <c r="X327" i="9" s="1"/>
  <c r="W327" i="9" a="1"/>
  <c r="W327" i="9" s="1"/>
  <c r="V327" i="9"/>
  <c r="T327" i="9"/>
  <c r="S327" i="9"/>
  <c r="R327" i="9"/>
  <c r="Q327" i="9"/>
  <c r="P327" i="9"/>
  <c r="O327" i="9"/>
  <c r="N327" i="9"/>
  <c r="M327" i="9"/>
  <c r="L327" i="9"/>
  <c r="AD326" i="9" a="1"/>
  <c r="AD326" i="9" s="1"/>
  <c r="AC326" i="9" a="1"/>
  <c r="AC326" i="9" s="1"/>
  <c r="AB326" i="9" a="1"/>
  <c r="AB326" i="9" s="1"/>
  <c r="AA326" i="9" a="1"/>
  <c r="AA326" i="9" s="1"/>
  <c r="Z326" i="9" a="1"/>
  <c r="Z326" i="9" s="1"/>
  <c r="Y326" i="9" a="1"/>
  <c r="Y326" i="9" s="1"/>
  <c r="X326" i="9" a="1"/>
  <c r="X326" i="9" s="1"/>
  <c r="W326" i="9" a="1"/>
  <c r="W326" i="9" s="1"/>
  <c r="V326" i="9"/>
  <c r="T326" i="9"/>
  <c r="S326" i="9"/>
  <c r="R326" i="9"/>
  <c r="Q326" i="9"/>
  <c r="P326" i="9"/>
  <c r="O326" i="9"/>
  <c r="N326" i="9"/>
  <c r="M326" i="9"/>
  <c r="L326" i="9"/>
  <c r="AD325" i="9" a="1"/>
  <c r="AD325" i="9" s="1"/>
  <c r="AC325" i="9" a="1"/>
  <c r="AC325" i="9" s="1"/>
  <c r="AB325" i="9" a="1"/>
  <c r="AB325" i="9" s="1"/>
  <c r="AA325" i="9" a="1"/>
  <c r="AA325" i="9" s="1"/>
  <c r="Z325" i="9" a="1"/>
  <c r="Z325" i="9" s="1"/>
  <c r="Y325" i="9" a="1"/>
  <c r="Y325" i="9" s="1"/>
  <c r="X325" i="9" a="1"/>
  <c r="X325" i="9" s="1"/>
  <c r="W325" i="9" a="1"/>
  <c r="W325" i="9" s="1"/>
  <c r="V325" i="9"/>
  <c r="T325" i="9"/>
  <c r="S325" i="9"/>
  <c r="R325" i="9"/>
  <c r="Q325" i="9"/>
  <c r="P325" i="9"/>
  <c r="O325" i="9"/>
  <c r="N325" i="9"/>
  <c r="M325" i="9"/>
  <c r="L325" i="9"/>
  <c r="AD324" i="9" a="1"/>
  <c r="AD324" i="9" s="1"/>
  <c r="AC324" i="9" a="1"/>
  <c r="AC324" i="9"/>
  <c r="AB324" i="9" a="1"/>
  <c r="AB324" i="9"/>
  <c r="AA324" i="9" a="1"/>
  <c r="AA324" i="9" s="1"/>
  <c r="Z324" i="9" a="1"/>
  <c r="Z324" i="9" s="1"/>
  <c r="Y324" i="9" a="1"/>
  <c r="Y324" i="9"/>
  <c r="X324" i="9" a="1"/>
  <c r="X324" i="9"/>
  <c r="W324" i="9" a="1"/>
  <c r="W324" i="9" s="1"/>
  <c r="V324" i="9"/>
  <c r="T324" i="9"/>
  <c r="S324" i="9"/>
  <c r="R324" i="9"/>
  <c r="Q324" i="9"/>
  <c r="P324" i="9"/>
  <c r="O324" i="9"/>
  <c r="N324" i="9"/>
  <c r="M324" i="9"/>
  <c r="L324" i="9"/>
  <c r="AD323" i="9" a="1"/>
  <c r="AD323" i="9" s="1"/>
  <c r="AC323" i="9" a="1"/>
  <c r="AC323" i="9" s="1"/>
  <c r="AB323" i="9" a="1"/>
  <c r="AB323" i="9" s="1"/>
  <c r="AA323" i="9" a="1"/>
  <c r="AA323" i="9" s="1"/>
  <c r="Z323" i="9" a="1"/>
  <c r="Z323" i="9" s="1"/>
  <c r="Y323" i="9" a="1"/>
  <c r="Y323" i="9" s="1"/>
  <c r="X323" i="9" a="1"/>
  <c r="X323" i="9" s="1"/>
  <c r="W323" i="9" a="1"/>
  <c r="W323" i="9" s="1"/>
  <c r="V323" i="9"/>
  <c r="T323" i="9"/>
  <c r="S323" i="9"/>
  <c r="R323" i="9"/>
  <c r="Q323" i="9"/>
  <c r="P323" i="9"/>
  <c r="O323" i="9"/>
  <c r="N323" i="9"/>
  <c r="M323" i="9"/>
  <c r="L323" i="9"/>
  <c r="AD322" i="9" a="1"/>
  <c r="AD322" i="9" s="1"/>
  <c r="AC322" i="9" a="1"/>
  <c r="AC322" i="9" s="1"/>
  <c r="AB322" i="9" a="1"/>
  <c r="AB322" i="9" s="1"/>
  <c r="AA322" i="9" a="1"/>
  <c r="AA322" i="9" s="1"/>
  <c r="Z322" i="9" a="1"/>
  <c r="Z322" i="9" s="1"/>
  <c r="Y322" i="9" a="1"/>
  <c r="Y322" i="9" s="1"/>
  <c r="X322" i="9" a="1"/>
  <c r="X322" i="9" s="1"/>
  <c r="W322" i="9" a="1"/>
  <c r="W322" i="9" s="1"/>
  <c r="V322" i="9"/>
  <c r="T322" i="9"/>
  <c r="S322" i="9"/>
  <c r="R322" i="9"/>
  <c r="Q322" i="9"/>
  <c r="P322" i="9"/>
  <c r="O322" i="9"/>
  <c r="N322" i="9"/>
  <c r="M322" i="9"/>
  <c r="L322" i="9"/>
  <c r="AD321" i="9" a="1"/>
  <c r="AD321" i="9" s="1"/>
  <c r="AC321" i="9" a="1"/>
  <c r="AC321" i="9" s="1"/>
  <c r="AB321" i="9" a="1"/>
  <c r="AB321" i="9" s="1"/>
  <c r="AA321" i="9" a="1"/>
  <c r="AA321" i="9" s="1"/>
  <c r="Z321" i="9" a="1"/>
  <c r="Z321" i="9" s="1"/>
  <c r="Y321" i="9" a="1"/>
  <c r="Y321" i="9" s="1"/>
  <c r="X321" i="9" a="1"/>
  <c r="X321" i="9" s="1"/>
  <c r="W321" i="9" a="1"/>
  <c r="W321" i="9" s="1"/>
  <c r="V321" i="9"/>
  <c r="T321" i="9"/>
  <c r="S321" i="9"/>
  <c r="R321" i="9"/>
  <c r="Q321" i="9"/>
  <c r="P321" i="9"/>
  <c r="O321" i="9"/>
  <c r="N321" i="9"/>
  <c r="M321" i="9"/>
  <c r="L321" i="9"/>
  <c r="AD320" i="9" a="1"/>
  <c r="AD320" i="9" s="1"/>
  <c r="AC320" i="9" a="1"/>
  <c r="AC320" i="9"/>
  <c r="AB320" i="9" a="1"/>
  <c r="AB320" i="9"/>
  <c r="AA320" i="9" a="1"/>
  <c r="AA320" i="9" s="1"/>
  <c r="Z320" i="9" a="1"/>
  <c r="Z320" i="9" s="1"/>
  <c r="Y320" i="9" a="1"/>
  <c r="Y320" i="9"/>
  <c r="X320" i="9" a="1"/>
  <c r="X320" i="9"/>
  <c r="W320" i="9" a="1"/>
  <c r="W320" i="9" s="1"/>
  <c r="V320" i="9"/>
  <c r="T320" i="9"/>
  <c r="S320" i="9"/>
  <c r="R320" i="9"/>
  <c r="Q320" i="9"/>
  <c r="P320" i="9"/>
  <c r="O320" i="9"/>
  <c r="N320" i="9"/>
  <c r="M320" i="9"/>
  <c r="L320" i="9"/>
  <c r="AD319" i="9" a="1"/>
  <c r="AD319" i="9" s="1"/>
  <c r="AC319" i="9" a="1"/>
  <c r="AC319" i="9" s="1"/>
  <c r="AB319" i="9" a="1"/>
  <c r="AB319" i="9" s="1"/>
  <c r="AA319" i="9" a="1"/>
  <c r="AA319" i="9" s="1"/>
  <c r="Z319" i="9" a="1"/>
  <c r="Z319" i="9" s="1"/>
  <c r="Y319" i="9" a="1"/>
  <c r="Y319" i="9" s="1"/>
  <c r="X319" i="9" a="1"/>
  <c r="X319" i="9" s="1"/>
  <c r="W319" i="9" a="1"/>
  <c r="W319" i="9" s="1"/>
  <c r="V319" i="9"/>
  <c r="T319" i="9"/>
  <c r="S319" i="9"/>
  <c r="R319" i="9"/>
  <c r="Q319" i="9"/>
  <c r="P319" i="9"/>
  <c r="O319" i="9"/>
  <c r="N319" i="9"/>
  <c r="M319" i="9"/>
  <c r="L319" i="9"/>
  <c r="AD318" i="9" a="1"/>
  <c r="AD318" i="9" s="1"/>
  <c r="AC318" i="9" a="1"/>
  <c r="AC318" i="9" s="1"/>
  <c r="AB318" i="9" a="1"/>
  <c r="AB318" i="9" s="1"/>
  <c r="AA318" i="9" a="1"/>
  <c r="AA318" i="9" s="1"/>
  <c r="Z318" i="9" a="1"/>
  <c r="Z318" i="9" s="1"/>
  <c r="Y318" i="9" a="1"/>
  <c r="Y318" i="9" s="1"/>
  <c r="X318" i="9" a="1"/>
  <c r="X318" i="9" s="1"/>
  <c r="W318" i="9" a="1"/>
  <c r="W318" i="9" s="1"/>
  <c r="V318" i="9"/>
  <c r="T318" i="9"/>
  <c r="S318" i="9"/>
  <c r="R318" i="9"/>
  <c r="Q318" i="9"/>
  <c r="P318" i="9"/>
  <c r="O318" i="9"/>
  <c r="N318" i="9"/>
  <c r="M318" i="9"/>
  <c r="L318" i="9"/>
  <c r="AD317" i="9" a="1"/>
  <c r="AD317" i="9" s="1"/>
  <c r="AC317" i="9" a="1"/>
  <c r="AC317" i="9" s="1"/>
  <c r="AB317" i="9" a="1"/>
  <c r="AB317" i="9" s="1"/>
  <c r="AA317" i="9" a="1"/>
  <c r="AA317" i="9" s="1"/>
  <c r="Z317" i="9" a="1"/>
  <c r="Z317" i="9" s="1"/>
  <c r="Y317" i="9" a="1"/>
  <c r="Y317" i="9" s="1"/>
  <c r="X317" i="9" a="1"/>
  <c r="X317" i="9" s="1"/>
  <c r="W317" i="9" a="1"/>
  <c r="W317" i="9" s="1"/>
  <c r="V317" i="9"/>
  <c r="T317" i="9"/>
  <c r="S317" i="9"/>
  <c r="R317" i="9"/>
  <c r="Q317" i="9"/>
  <c r="P317" i="9"/>
  <c r="O317" i="9"/>
  <c r="N317" i="9"/>
  <c r="M317" i="9"/>
  <c r="L317" i="9"/>
  <c r="AD316" i="9" a="1"/>
  <c r="AD316" i="9" s="1"/>
  <c r="AC316" i="9" a="1"/>
  <c r="AC316" i="9"/>
  <c r="AB316" i="9" a="1"/>
  <c r="AB316" i="9"/>
  <c r="AA316" i="9" a="1"/>
  <c r="AA316" i="9" s="1"/>
  <c r="Z316" i="9" a="1"/>
  <c r="Z316" i="9" s="1"/>
  <c r="Y316" i="9" a="1"/>
  <c r="Y316" i="9"/>
  <c r="X316" i="9" a="1"/>
  <c r="X316" i="9"/>
  <c r="W316" i="9" a="1"/>
  <c r="W316" i="9" s="1"/>
  <c r="V316" i="9"/>
  <c r="T316" i="9"/>
  <c r="S316" i="9"/>
  <c r="R316" i="9"/>
  <c r="Q316" i="9"/>
  <c r="P316" i="9"/>
  <c r="O316" i="9"/>
  <c r="N316" i="9"/>
  <c r="M316" i="9"/>
  <c r="L316" i="9"/>
  <c r="AD315" i="9" a="1"/>
  <c r="AD315" i="9" s="1"/>
  <c r="AC315" i="9" a="1"/>
  <c r="AC315" i="9" s="1"/>
  <c r="AB315" i="9" a="1"/>
  <c r="AB315" i="9" s="1"/>
  <c r="AA315" i="9" a="1"/>
  <c r="AA315" i="9" s="1"/>
  <c r="Z315" i="9" a="1"/>
  <c r="Z315" i="9" s="1"/>
  <c r="Y315" i="9" a="1"/>
  <c r="Y315" i="9" s="1"/>
  <c r="X315" i="9" a="1"/>
  <c r="X315" i="9" s="1"/>
  <c r="W315" i="9" a="1"/>
  <c r="W315" i="9" s="1"/>
  <c r="V315" i="9"/>
  <c r="T315" i="9"/>
  <c r="S315" i="9"/>
  <c r="R315" i="9"/>
  <c r="Q315" i="9"/>
  <c r="P315" i="9"/>
  <c r="O315" i="9"/>
  <c r="N315" i="9"/>
  <c r="M315" i="9"/>
  <c r="L315" i="9"/>
  <c r="AD314" i="9" a="1"/>
  <c r="AD314" i="9" s="1"/>
  <c r="AC314" i="9" a="1"/>
  <c r="AC314" i="9" s="1"/>
  <c r="AB314" i="9" a="1"/>
  <c r="AB314" i="9" s="1"/>
  <c r="AA314" i="9" a="1"/>
  <c r="AA314" i="9" s="1"/>
  <c r="Z314" i="9" a="1"/>
  <c r="Z314" i="9" s="1"/>
  <c r="Y314" i="9" a="1"/>
  <c r="Y314" i="9" s="1"/>
  <c r="X314" i="9" a="1"/>
  <c r="X314" i="9" s="1"/>
  <c r="W314" i="9" a="1"/>
  <c r="W314" i="9" s="1"/>
  <c r="V314" i="9"/>
  <c r="T314" i="9"/>
  <c r="S314" i="9"/>
  <c r="R314" i="9"/>
  <c r="Q314" i="9"/>
  <c r="P314" i="9"/>
  <c r="O314" i="9"/>
  <c r="N314" i="9"/>
  <c r="M314" i="9"/>
  <c r="L314" i="9"/>
  <c r="AD313" i="9" a="1"/>
  <c r="AD313" i="9" s="1"/>
  <c r="AC313" i="9" a="1"/>
  <c r="AC313" i="9" s="1"/>
  <c r="AB313" i="9" a="1"/>
  <c r="AB313" i="9" s="1"/>
  <c r="AA313" i="9" a="1"/>
  <c r="AA313" i="9" s="1"/>
  <c r="Z313" i="9" a="1"/>
  <c r="Z313" i="9" s="1"/>
  <c r="Y313" i="9" a="1"/>
  <c r="Y313" i="9" s="1"/>
  <c r="X313" i="9" a="1"/>
  <c r="X313" i="9" s="1"/>
  <c r="W313" i="9" a="1"/>
  <c r="W313" i="9" s="1"/>
  <c r="V313" i="9"/>
  <c r="T313" i="9"/>
  <c r="S313" i="9"/>
  <c r="R313" i="9"/>
  <c r="Q313" i="9"/>
  <c r="P313" i="9"/>
  <c r="O313" i="9"/>
  <c r="N313" i="9"/>
  <c r="M313" i="9"/>
  <c r="L313" i="9"/>
  <c r="AD312" i="9" a="1"/>
  <c r="AD312" i="9" s="1"/>
  <c r="AC312" i="9" a="1"/>
  <c r="AC312" i="9"/>
  <c r="AB312" i="9" a="1"/>
  <c r="AB312" i="9"/>
  <c r="AA312" i="9" a="1"/>
  <c r="AA312" i="9" s="1"/>
  <c r="Z312" i="9" a="1"/>
  <c r="Z312" i="9" s="1"/>
  <c r="Y312" i="9" a="1"/>
  <c r="Y312" i="9"/>
  <c r="X312" i="9" a="1"/>
  <c r="X312" i="9"/>
  <c r="W312" i="9" a="1"/>
  <c r="W312" i="9" s="1"/>
  <c r="V312" i="9"/>
  <c r="T312" i="9"/>
  <c r="S312" i="9"/>
  <c r="R312" i="9"/>
  <c r="Q312" i="9"/>
  <c r="P312" i="9"/>
  <c r="O312" i="9"/>
  <c r="N312" i="9"/>
  <c r="M312" i="9"/>
  <c r="L312" i="9"/>
  <c r="AD311" i="9" a="1"/>
  <c r="AD311" i="9" s="1"/>
  <c r="AC311" i="9" a="1"/>
  <c r="AC311" i="9" s="1"/>
  <c r="AB311" i="9" a="1"/>
  <c r="AB311" i="9" s="1"/>
  <c r="AA311" i="9" a="1"/>
  <c r="AA311" i="9" s="1"/>
  <c r="Z311" i="9" a="1"/>
  <c r="Z311" i="9" s="1"/>
  <c r="Y311" i="9" a="1"/>
  <c r="Y311" i="9" s="1"/>
  <c r="X311" i="9" a="1"/>
  <c r="X311" i="9" s="1"/>
  <c r="W311" i="9" a="1"/>
  <c r="W311" i="9" s="1"/>
  <c r="V311" i="9"/>
  <c r="T311" i="9"/>
  <c r="S311" i="9"/>
  <c r="R311" i="9"/>
  <c r="Q311" i="9"/>
  <c r="P311" i="9"/>
  <c r="O311" i="9"/>
  <c r="N311" i="9"/>
  <c r="M311" i="9"/>
  <c r="L311" i="9"/>
  <c r="AD310" i="9" a="1"/>
  <c r="AD310" i="9" s="1"/>
  <c r="AC310" i="9" a="1"/>
  <c r="AC310" i="9" s="1"/>
  <c r="AB310" i="9" a="1"/>
  <c r="AB310" i="9" s="1"/>
  <c r="AA310" i="9" a="1"/>
  <c r="AA310" i="9" s="1"/>
  <c r="Z310" i="9" a="1"/>
  <c r="Z310" i="9" s="1"/>
  <c r="Y310" i="9" a="1"/>
  <c r="Y310" i="9" s="1"/>
  <c r="X310" i="9" a="1"/>
  <c r="X310" i="9" s="1"/>
  <c r="W310" i="9" a="1"/>
  <c r="W310" i="9" s="1"/>
  <c r="V310" i="9"/>
  <c r="T310" i="9"/>
  <c r="S310" i="9"/>
  <c r="R310" i="9"/>
  <c r="Q310" i="9"/>
  <c r="P310" i="9"/>
  <c r="O310" i="9"/>
  <c r="N310" i="9"/>
  <c r="M310" i="9"/>
  <c r="L310" i="9"/>
  <c r="AD309" i="9" a="1"/>
  <c r="AD309" i="9" s="1"/>
  <c r="AC309" i="9" a="1"/>
  <c r="AC309" i="9" s="1"/>
  <c r="AB309" i="9" a="1"/>
  <c r="AB309" i="9" s="1"/>
  <c r="AA309" i="9" a="1"/>
  <c r="AA309" i="9" s="1"/>
  <c r="Z309" i="9" a="1"/>
  <c r="Z309" i="9" s="1"/>
  <c r="Y309" i="9" a="1"/>
  <c r="Y309" i="9" s="1"/>
  <c r="X309" i="9" a="1"/>
  <c r="X309" i="9" s="1"/>
  <c r="W309" i="9" a="1"/>
  <c r="W309" i="9" s="1"/>
  <c r="V309" i="9"/>
  <c r="T309" i="9"/>
  <c r="S309" i="9"/>
  <c r="R309" i="9"/>
  <c r="Q309" i="9"/>
  <c r="P309" i="9"/>
  <c r="O309" i="9"/>
  <c r="N309" i="9"/>
  <c r="M309" i="9"/>
  <c r="L309" i="9"/>
  <c r="AD308" i="9" a="1"/>
  <c r="AD308" i="9" s="1"/>
  <c r="AC308" i="9" a="1"/>
  <c r="AC308" i="9"/>
  <c r="AB308" i="9" a="1"/>
  <c r="AB308" i="9"/>
  <c r="AA308" i="9" a="1"/>
  <c r="AA308" i="9" s="1"/>
  <c r="Z308" i="9" a="1"/>
  <c r="Z308" i="9" s="1"/>
  <c r="Y308" i="9" a="1"/>
  <c r="Y308" i="9"/>
  <c r="X308" i="9" a="1"/>
  <c r="X308" i="9"/>
  <c r="W308" i="9" a="1"/>
  <c r="W308" i="9" s="1"/>
  <c r="V308" i="9"/>
  <c r="T308" i="9"/>
  <c r="S308" i="9"/>
  <c r="R308" i="9"/>
  <c r="Q308" i="9"/>
  <c r="P308" i="9"/>
  <c r="O308" i="9"/>
  <c r="N308" i="9"/>
  <c r="M308" i="9"/>
  <c r="L308" i="9"/>
  <c r="AD307" i="9" a="1"/>
  <c r="AD307" i="9" s="1"/>
  <c r="AC307" i="9" a="1"/>
  <c r="AC307" i="9" s="1"/>
  <c r="AB307" i="9" a="1"/>
  <c r="AB307" i="9" s="1"/>
  <c r="AA307" i="9" a="1"/>
  <c r="AA307" i="9" s="1"/>
  <c r="Z307" i="9" a="1"/>
  <c r="Z307" i="9" s="1"/>
  <c r="Y307" i="9" a="1"/>
  <c r="Y307" i="9" s="1"/>
  <c r="X307" i="9" a="1"/>
  <c r="X307" i="9" s="1"/>
  <c r="W307" i="9" a="1"/>
  <c r="W307" i="9" s="1"/>
  <c r="V307" i="9"/>
  <c r="T307" i="9"/>
  <c r="S307" i="9"/>
  <c r="R307" i="9"/>
  <c r="Q307" i="9"/>
  <c r="P307" i="9"/>
  <c r="O307" i="9"/>
  <c r="N307" i="9"/>
  <c r="M307" i="9"/>
  <c r="L307" i="9"/>
  <c r="AD306" i="9" a="1"/>
  <c r="AD306" i="9" s="1"/>
  <c r="AC306" i="9" a="1"/>
  <c r="AC306" i="9" s="1"/>
  <c r="AB306" i="9" a="1"/>
  <c r="AB306" i="9" s="1"/>
  <c r="AA306" i="9" a="1"/>
  <c r="AA306" i="9" s="1"/>
  <c r="Z306" i="9" a="1"/>
  <c r="Z306" i="9" s="1"/>
  <c r="Y306" i="9" a="1"/>
  <c r="Y306" i="9" s="1"/>
  <c r="X306" i="9" a="1"/>
  <c r="X306" i="9" s="1"/>
  <c r="W306" i="9" a="1"/>
  <c r="W306" i="9" s="1"/>
  <c r="V306" i="9"/>
  <c r="T306" i="9"/>
  <c r="S306" i="9"/>
  <c r="R306" i="9"/>
  <c r="Q306" i="9"/>
  <c r="P306" i="9"/>
  <c r="O306" i="9"/>
  <c r="N306" i="9"/>
  <c r="M306" i="9"/>
  <c r="L306" i="9"/>
  <c r="AD305" i="9" a="1"/>
  <c r="AD305" i="9" s="1"/>
  <c r="AC305" i="9" a="1"/>
  <c r="AC305" i="9" s="1"/>
  <c r="AB305" i="9" a="1"/>
  <c r="AB305" i="9" s="1"/>
  <c r="AA305" i="9" a="1"/>
  <c r="AA305" i="9" s="1"/>
  <c r="Z305" i="9" a="1"/>
  <c r="Z305" i="9" s="1"/>
  <c r="Y305" i="9" a="1"/>
  <c r="Y305" i="9" s="1"/>
  <c r="X305" i="9" a="1"/>
  <c r="X305" i="9" s="1"/>
  <c r="W305" i="9" a="1"/>
  <c r="W305" i="9" s="1"/>
  <c r="V305" i="9"/>
  <c r="T305" i="9"/>
  <c r="S305" i="9"/>
  <c r="R305" i="9"/>
  <c r="Q305" i="9"/>
  <c r="P305" i="9"/>
  <c r="O305" i="9"/>
  <c r="N305" i="9"/>
  <c r="M305" i="9"/>
  <c r="L305" i="9"/>
  <c r="AD304" i="9" a="1"/>
  <c r="AD304" i="9" s="1"/>
  <c r="AC304" i="9" a="1"/>
  <c r="AC304" i="9"/>
  <c r="AB304" i="9" a="1"/>
  <c r="AB304" i="9"/>
  <c r="AA304" i="9" a="1"/>
  <c r="AA304" i="9" s="1"/>
  <c r="Z304" i="9" a="1"/>
  <c r="Z304" i="9" s="1"/>
  <c r="Y304" i="9" a="1"/>
  <c r="Y304" i="9"/>
  <c r="X304" i="9" a="1"/>
  <c r="X304" i="9"/>
  <c r="W304" i="9" a="1"/>
  <c r="W304" i="9" s="1"/>
  <c r="V304" i="9"/>
  <c r="T304" i="9"/>
  <c r="S304" i="9"/>
  <c r="R304" i="9"/>
  <c r="Q304" i="9"/>
  <c r="P304" i="9"/>
  <c r="O304" i="9"/>
  <c r="N304" i="9"/>
  <c r="M304" i="9"/>
  <c r="L304" i="9"/>
  <c r="AD303" i="9" a="1"/>
  <c r="AD303" i="9" s="1"/>
  <c r="AC303" i="9" a="1"/>
  <c r="AC303" i="9" s="1"/>
  <c r="AB303" i="9" a="1"/>
  <c r="AB303" i="9" s="1"/>
  <c r="AA303" i="9" a="1"/>
  <c r="AA303" i="9" s="1"/>
  <c r="Z303" i="9" a="1"/>
  <c r="Z303" i="9" s="1"/>
  <c r="Y303" i="9" a="1"/>
  <c r="Y303" i="9" s="1"/>
  <c r="X303" i="9" a="1"/>
  <c r="X303" i="9" s="1"/>
  <c r="W303" i="9" a="1"/>
  <c r="W303" i="9" s="1"/>
  <c r="V303" i="9"/>
  <c r="T303" i="9"/>
  <c r="S303" i="9"/>
  <c r="R303" i="9"/>
  <c r="Q303" i="9"/>
  <c r="P303" i="9"/>
  <c r="O303" i="9"/>
  <c r="N303" i="9"/>
  <c r="M303" i="9"/>
  <c r="L303" i="9"/>
  <c r="AD302" i="9" a="1"/>
  <c r="AD302" i="9" s="1"/>
  <c r="AC302" i="9" a="1"/>
  <c r="AC302" i="9" s="1"/>
  <c r="AB302" i="9" a="1"/>
  <c r="AB302" i="9" s="1"/>
  <c r="AA302" i="9" a="1"/>
  <c r="AA302" i="9" s="1"/>
  <c r="Z302" i="9" a="1"/>
  <c r="Z302" i="9" s="1"/>
  <c r="Y302" i="9" a="1"/>
  <c r="Y302" i="9" s="1"/>
  <c r="X302" i="9" a="1"/>
  <c r="X302" i="9" s="1"/>
  <c r="W302" i="9" a="1"/>
  <c r="W302" i="9" s="1"/>
  <c r="V302" i="9"/>
  <c r="T302" i="9"/>
  <c r="S302" i="9"/>
  <c r="R302" i="9"/>
  <c r="Q302" i="9"/>
  <c r="P302" i="9"/>
  <c r="O302" i="9"/>
  <c r="N302" i="9"/>
  <c r="M302" i="9"/>
  <c r="L302" i="9"/>
  <c r="AD301" i="9" a="1"/>
  <c r="AD301" i="9" s="1"/>
  <c r="AC301" i="9" a="1"/>
  <c r="AC301" i="9" s="1"/>
  <c r="AB301" i="9" a="1"/>
  <c r="AB301" i="9" s="1"/>
  <c r="AA301" i="9" a="1"/>
  <c r="AA301" i="9" s="1"/>
  <c r="Z301" i="9" a="1"/>
  <c r="Z301" i="9" s="1"/>
  <c r="Y301" i="9" a="1"/>
  <c r="Y301" i="9" s="1"/>
  <c r="X301" i="9" a="1"/>
  <c r="X301" i="9" s="1"/>
  <c r="W301" i="9" a="1"/>
  <c r="W301" i="9" s="1"/>
  <c r="V301" i="9"/>
  <c r="T301" i="9"/>
  <c r="S301" i="9"/>
  <c r="R301" i="9"/>
  <c r="Q301" i="9"/>
  <c r="P301" i="9"/>
  <c r="O301" i="9"/>
  <c r="N301" i="9"/>
  <c r="M301" i="9"/>
  <c r="L301" i="9"/>
  <c r="AD300" i="9" a="1"/>
  <c r="AD300" i="9" s="1"/>
  <c r="AC300" i="9" a="1"/>
  <c r="AC300" i="9"/>
  <c r="AB300" i="9" a="1"/>
  <c r="AB300" i="9"/>
  <c r="AA300" i="9" a="1"/>
  <c r="AA300" i="9" s="1"/>
  <c r="Z300" i="9" a="1"/>
  <c r="Z300" i="9" s="1"/>
  <c r="Y300" i="9" a="1"/>
  <c r="Y300" i="9"/>
  <c r="X300" i="9" a="1"/>
  <c r="X300" i="9"/>
  <c r="W300" i="9" a="1"/>
  <c r="W300" i="9" s="1"/>
  <c r="V300" i="9"/>
  <c r="T300" i="9"/>
  <c r="S300" i="9"/>
  <c r="R300" i="9"/>
  <c r="Q300" i="9"/>
  <c r="P300" i="9"/>
  <c r="O300" i="9"/>
  <c r="N300" i="9"/>
  <c r="M300" i="9"/>
  <c r="L300" i="9"/>
  <c r="AD299" i="9" a="1"/>
  <c r="AD299" i="9" s="1"/>
  <c r="AC299" i="9" a="1"/>
  <c r="AC299" i="9" s="1"/>
  <c r="AB299" i="9" a="1"/>
  <c r="AB299" i="9" s="1"/>
  <c r="AA299" i="9" a="1"/>
  <c r="AA299" i="9" s="1"/>
  <c r="Z299" i="9" a="1"/>
  <c r="Z299" i="9" s="1"/>
  <c r="Y299" i="9" a="1"/>
  <c r="Y299" i="9" s="1"/>
  <c r="X299" i="9" a="1"/>
  <c r="X299" i="9" s="1"/>
  <c r="W299" i="9" a="1"/>
  <c r="W299" i="9" s="1"/>
  <c r="V299" i="9"/>
  <c r="T299" i="9"/>
  <c r="S299" i="9"/>
  <c r="R299" i="9"/>
  <c r="Q299" i="9"/>
  <c r="P299" i="9"/>
  <c r="O299" i="9"/>
  <c r="N299" i="9"/>
  <c r="M299" i="9"/>
  <c r="L299" i="9"/>
  <c r="AD298" i="9" a="1"/>
  <c r="AD298" i="9" s="1"/>
  <c r="AC298" i="9" a="1"/>
  <c r="AC298" i="9" s="1"/>
  <c r="AB298" i="9" a="1"/>
  <c r="AB298" i="9" s="1"/>
  <c r="AA298" i="9" a="1"/>
  <c r="AA298" i="9" s="1"/>
  <c r="Z298" i="9" a="1"/>
  <c r="Z298" i="9" s="1"/>
  <c r="Y298" i="9" a="1"/>
  <c r="Y298" i="9" s="1"/>
  <c r="X298" i="9" a="1"/>
  <c r="X298" i="9" s="1"/>
  <c r="W298" i="9" a="1"/>
  <c r="W298" i="9" s="1"/>
  <c r="V298" i="9"/>
  <c r="T298" i="9"/>
  <c r="S298" i="9"/>
  <c r="R298" i="9"/>
  <c r="Q298" i="9"/>
  <c r="P298" i="9"/>
  <c r="O298" i="9"/>
  <c r="N298" i="9"/>
  <c r="M298" i="9"/>
  <c r="L298" i="9"/>
  <c r="AD297" i="9" a="1"/>
  <c r="AD297" i="9" s="1"/>
  <c r="AC297" i="9" a="1"/>
  <c r="AC297" i="9" s="1"/>
  <c r="AB297" i="9" a="1"/>
  <c r="AB297" i="9" s="1"/>
  <c r="AA297" i="9" a="1"/>
  <c r="AA297" i="9" s="1"/>
  <c r="Z297" i="9" a="1"/>
  <c r="Z297" i="9" s="1"/>
  <c r="Y297" i="9" a="1"/>
  <c r="Y297" i="9" s="1"/>
  <c r="X297" i="9" a="1"/>
  <c r="X297" i="9" s="1"/>
  <c r="W297" i="9" a="1"/>
  <c r="W297" i="9" s="1"/>
  <c r="V297" i="9"/>
  <c r="T297" i="9"/>
  <c r="S297" i="9"/>
  <c r="R297" i="9"/>
  <c r="Q297" i="9"/>
  <c r="P297" i="9"/>
  <c r="O297" i="9"/>
  <c r="N297" i="9"/>
  <c r="M297" i="9"/>
  <c r="L297" i="9"/>
  <c r="AD296" i="9" a="1"/>
  <c r="AD296" i="9" s="1"/>
  <c r="AC296" i="9" a="1"/>
  <c r="AC296" i="9"/>
  <c r="AB296" i="9" a="1"/>
  <c r="AB296" i="9"/>
  <c r="AA296" i="9" a="1"/>
  <c r="AA296" i="9" s="1"/>
  <c r="Z296" i="9" a="1"/>
  <c r="Z296" i="9" s="1"/>
  <c r="Y296" i="9" a="1"/>
  <c r="Y296" i="9"/>
  <c r="X296" i="9" a="1"/>
  <c r="X296" i="9"/>
  <c r="W296" i="9" a="1"/>
  <c r="W296" i="9" s="1"/>
  <c r="V296" i="9"/>
  <c r="T296" i="9"/>
  <c r="S296" i="9"/>
  <c r="R296" i="9"/>
  <c r="Q296" i="9"/>
  <c r="P296" i="9"/>
  <c r="O296" i="9"/>
  <c r="N296" i="9"/>
  <c r="M296" i="9"/>
  <c r="L296" i="9"/>
  <c r="AD295" i="9" a="1"/>
  <c r="AD295" i="9" s="1"/>
  <c r="AC295" i="9" a="1"/>
  <c r="AC295" i="9" s="1"/>
  <c r="AB295" i="9" a="1"/>
  <c r="AB295" i="9" s="1"/>
  <c r="AA295" i="9" a="1"/>
  <c r="AA295" i="9" s="1"/>
  <c r="Z295" i="9" a="1"/>
  <c r="Z295" i="9" s="1"/>
  <c r="Y295" i="9" a="1"/>
  <c r="Y295" i="9" s="1"/>
  <c r="X295" i="9" a="1"/>
  <c r="X295" i="9" s="1"/>
  <c r="W295" i="9" a="1"/>
  <c r="W295" i="9" s="1"/>
  <c r="V295" i="9"/>
  <c r="T295" i="9"/>
  <c r="S295" i="9"/>
  <c r="R295" i="9"/>
  <c r="Q295" i="9"/>
  <c r="P295" i="9"/>
  <c r="O295" i="9"/>
  <c r="N295" i="9"/>
  <c r="M295" i="9"/>
  <c r="L295" i="9"/>
  <c r="AD294" i="9" a="1"/>
  <c r="AD294" i="9" s="1"/>
  <c r="AC294" i="9" a="1"/>
  <c r="AC294" i="9" s="1"/>
  <c r="AB294" i="9" a="1"/>
  <c r="AB294" i="9" s="1"/>
  <c r="AA294" i="9" a="1"/>
  <c r="AA294" i="9" s="1"/>
  <c r="Z294" i="9" a="1"/>
  <c r="Z294" i="9" s="1"/>
  <c r="Y294" i="9" a="1"/>
  <c r="Y294" i="9" s="1"/>
  <c r="X294" i="9" a="1"/>
  <c r="X294" i="9" s="1"/>
  <c r="W294" i="9" a="1"/>
  <c r="W294" i="9" s="1"/>
  <c r="V294" i="9"/>
  <c r="T294" i="9"/>
  <c r="S294" i="9"/>
  <c r="R294" i="9"/>
  <c r="Q294" i="9"/>
  <c r="P294" i="9"/>
  <c r="O294" i="9"/>
  <c r="N294" i="9"/>
  <c r="M294" i="9"/>
  <c r="L294" i="9"/>
  <c r="AD293" i="9" a="1"/>
  <c r="AD293" i="9" s="1"/>
  <c r="AC293" i="9" a="1"/>
  <c r="AC293" i="9" s="1"/>
  <c r="AB293" i="9" a="1"/>
  <c r="AB293" i="9" s="1"/>
  <c r="AA293" i="9" a="1"/>
  <c r="AA293" i="9" s="1"/>
  <c r="Z293" i="9" a="1"/>
  <c r="Z293" i="9" s="1"/>
  <c r="Y293" i="9" a="1"/>
  <c r="Y293" i="9" s="1"/>
  <c r="X293" i="9" a="1"/>
  <c r="X293" i="9" s="1"/>
  <c r="W293" i="9" a="1"/>
  <c r="W293" i="9" s="1"/>
  <c r="V293" i="9"/>
  <c r="T293" i="9"/>
  <c r="S293" i="9"/>
  <c r="R293" i="9"/>
  <c r="Q293" i="9"/>
  <c r="P293" i="9"/>
  <c r="O293" i="9"/>
  <c r="N293" i="9"/>
  <c r="M293" i="9"/>
  <c r="L293" i="9"/>
  <c r="AD292" i="9" a="1"/>
  <c r="AD292" i="9" s="1"/>
  <c r="AC292" i="9" a="1"/>
  <c r="AC292" i="9" s="1"/>
  <c r="AB292" i="9" a="1"/>
  <c r="AB292" i="9"/>
  <c r="AA292" i="9" a="1"/>
  <c r="AA292" i="9" s="1"/>
  <c r="Z292" i="9" a="1"/>
  <c r="Z292" i="9" s="1"/>
  <c r="Y292" i="9" a="1"/>
  <c r="Y292" i="9"/>
  <c r="X292" i="9" a="1"/>
  <c r="X292" i="9" s="1"/>
  <c r="W292" i="9" a="1"/>
  <c r="W292" i="9" s="1"/>
  <c r="V292" i="9"/>
  <c r="T292" i="9"/>
  <c r="S292" i="9"/>
  <c r="R292" i="9"/>
  <c r="Q292" i="9"/>
  <c r="P292" i="9"/>
  <c r="O292" i="9"/>
  <c r="N292" i="9"/>
  <c r="M292" i="9"/>
  <c r="L292" i="9"/>
  <c r="AD291" i="9" a="1"/>
  <c r="AD291" i="9" s="1"/>
  <c r="AC291" i="9" a="1"/>
  <c r="AC291" i="9"/>
  <c r="AB291" i="9" a="1"/>
  <c r="AB291" i="9" s="1"/>
  <c r="AA291" i="9" a="1"/>
  <c r="AA291" i="9" s="1"/>
  <c r="Z291" i="9" a="1"/>
  <c r="Z291" i="9" s="1"/>
  <c r="Y291" i="9" a="1"/>
  <c r="Y291" i="9" s="1"/>
  <c r="X291" i="9" a="1"/>
  <c r="X291" i="9" s="1"/>
  <c r="W291" i="9" a="1"/>
  <c r="W291" i="9" s="1"/>
  <c r="V291" i="9"/>
  <c r="T291" i="9"/>
  <c r="S291" i="9"/>
  <c r="R291" i="9"/>
  <c r="Q291" i="9"/>
  <c r="P291" i="9"/>
  <c r="O291" i="9"/>
  <c r="N291" i="9"/>
  <c r="M291" i="9"/>
  <c r="L291" i="9"/>
  <c r="AD290" i="9" a="1"/>
  <c r="AD290" i="9" s="1"/>
  <c r="AC290" i="9" a="1"/>
  <c r="AC290" i="9" s="1"/>
  <c r="AB290" i="9" a="1"/>
  <c r="AB290" i="9" s="1"/>
  <c r="AA290" i="9" a="1"/>
  <c r="AA290" i="9" s="1"/>
  <c r="Z290" i="9" a="1"/>
  <c r="Z290" i="9" s="1"/>
  <c r="Y290" i="9" a="1"/>
  <c r="Y290" i="9" s="1"/>
  <c r="X290" i="9" a="1"/>
  <c r="X290" i="9" s="1"/>
  <c r="W290" i="9" a="1"/>
  <c r="W290" i="9" s="1"/>
  <c r="V290" i="9"/>
  <c r="T290" i="9"/>
  <c r="S290" i="9"/>
  <c r="R290" i="9"/>
  <c r="Q290" i="9"/>
  <c r="P290" i="9"/>
  <c r="O290" i="9"/>
  <c r="N290" i="9"/>
  <c r="M290" i="9"/>
  <c r="L290" i="9"/>
  <c r="AD289" i="9" a="1"/>
  <c r="AD289" i="9" s="1"/>
  <c r="AC289" i="9" a="1"/>
  <c r="AC289" i="9" s="1"/>
  <c r="AB289" i="9" a="1"/>
  <c r="AB289" i="9" s="1"/>
  <c r="AA289" i="9" a="1"/>
  <c r="AA289" i="9" s="1"/>
  <c r="Z289" i="9" a="1"/>
  <c r="Z289" i="9" s="1"/>
  <c r="Y289" i="9" a="1"/>
  <c r="Y289" i="9" s="1"/>
  <c r="X289" i="9" a="1"/>
  <c r="X289" i="9"/>
  <c r="W289" i="9" a="1"/>
  <c r="W289" i="9" s="1"/>
  <c r="V289" i="9"/>
  <c r="T289" i="9"/>
  <c r="S289" i="9"/>
  <c r="R289" i="9"/>
  <c r="Q289" i="9"/>
  <c r="P289" i="9"/>
  <c r="O289" i="9"/>
  <c r="N289" i="9"/>
  <c r="M289" i="9"/>
  <c r="L289" i="9"/>
  <c r="AD288" i="9" a="1"/>
  <c r="AD288" i="9" s="1"/>
  <c r="AC288" i="9" a="1"/>
  <c r="AC288" i="9" s="1"/>
  <c r="AB288" i="9" a="1"/>
  <c r="AB288" i="9"/>
  <c r="AA288" i="9" a="1"/>
  <c r="AA288" i="9" s="1"/>
  <c r="Z288" i="9" a="1"/>
  <c r="Z288" i="9" s="1"/>
  <c r="Y288" i="9" a="1"/>
  <c r="Y288" i="9"/>
  <c r="X288" i="9" a="1"/>
  <c r="X288" i="9" s="1"/>
  <c r="W288" i="9" a="1"/>
  <c r="W288" i="9" s="1"/>
  <c r="V288" i="9"/>
  <c r="T288" i="9"/>
  <c r="S288" i="9"/>
  <c r="R288" i="9"/>
  <c r="Q288" i="9"/>
  <c r="P288" i="9"/>
  <c r="O288" i="9"/>
  <c r="N288" i="9"/>
  <c r="M288" i="9"/>
  <c r="L288" i="9"/>
  <c r="AD287" i="9" a="1"/>
  <c r="AD287" i="9" s="1"/>
  <c r="AC287" i="9" a="1"/>
  <c r="AC287" i="9"/>
  <c r="AB287" i="9" a="1"/>
  <c r="AB287" i="9" s="1"/>
  <c r="AA287" i="9" a="1"/>
  <c r="AA287" i="9" s="1"/>
  <c r="Z287" i="9" a="1"/>
  <c r="Z287" i="9" s="1"/>
  <c r="Y287" i="9" a="1"/>
  <c r="Y287" i="9" s="1"/>
  <c r="X287" i="9" a="1"/>
  <c r="X287" i="9" s="1"/>
  <c r="W287" i="9" a="1"/>
  <c r="W287" i="9" s="1"/>
  <c r="V287" i="9"/>
  <c r="T287" i="9"/>
  <c r="S287" i="9"/>
  <c r="R287" i="9"/>
  <c r="Q287" i="9"/>
  <c r="P287" i="9"/>
  <c r="O287" i="9"/>
  <c r="N287" i="9"/>
  <c r="M287" i="9"/>
  <c r="L287" i="9"/>
  <c r="AD286" i="9" a="1"/>
  <c r="AD286" i="9" s="1"/>
  <c r="AC286" i="9" a="1"/>
  <c r="AC286" i="9" s="1"/>
  <c r="AB286" i="9" a="1"/>
  <c r="AB286" i="9" s="1"/>
  <c r="AA286" i="9" a="1"/>
  <c r="AA286" i="9" s="1"/>
  <c r="Z286" i="9" a="1"/>
  <c r="Z286" i="9" s="1"/>
  <c r="Y286" i="9" a="1"/>
  <c r="Y286" i="9" s="1"/>
  <c r="X286" i="9" a="1"/>
  <c r="X286" i="9" s="1"/>
  <c r="W286" i="9" a="1"/>
  <c r="W286" i="9" s="1"/>
  <c r="V286" i="9"/>
  <c r="T286" i="9"/>
  <c r="S286" i="9"/>
  <c r="R286" i="9"/>
  <c r="Q286" i="9"/>
  <c r="P286" i="9"/>
  <c r="O286" i="9"/>
  <c r="N286" i="9"/>
  <c r="M286" i="9"/>
  <c r="L286" i="9"/>
  <c r="AD285" i="9" a="1"/>
  <c r="AD285" i="9" s="1"/>
  <c r="AC285" i="9" a="1"/>
  <c r="AC285" i="9" s="1"/>
  <c r="AB285" i="9" a="1"/>
  <c r="AB285" i="9" s="1"/>
  <c r="AA285" i="9" a="1"/>
  <c r="AA285" i="9" s="1"/>
  <c r="Z285" i="9" a="1"/>
  <c r="Z285" i="9" s="1"/>
  <c r="Y285" i="9" a="1"/>
  <c r="Y285" i="9" s="1"/>
  <c r="X285" i="9" a="1"/>
  <c r="X285" i="9" s="1"/>
  <c r="W285" i="9" a="1"/>
  <c r="W285" i="9" s="1"/>
  <c r="V285" i="9"/>
  <c r="T285" i="9"/>
  <c r="S285" i="9"/>
  <c r="R285" i="9"/>
  <c r="Q285" i="9"/>
  <c r="P285" i="9"/>
  <c r="O285" i="9"/>
  <c r="N285" i="9"/>
  <c r="M285" i="9"/>
  <c r="L285" i="9"/>
  <c r="AD284" i="9" a="1"/>
  <c r="AD284" i="9" s="1"/>
  <c r="AC284" i="9" a="1"/>
  <c r="AC284" i="9" s="1"/>
  <c r="AB284" i="9" a="1"/>
  <c r="AB284" i="9" s="1"/>
  <c r="AA284" i="9" a="1"/>
  <c r="AA284" i="9" s="1"/>
  <c r="Z284" i="9" a="1"/>
  <c r="Z284" i="9" s="1"/>
  <c r="Y284" i="9" a="1"/>
  <c r="Y284" i="9"/>
  <c r="X284" i="9" a="1"/>
  <c r="X284" i="9" s="1"/>
  <c r="W284" i="9" a="1"/>
  <c r="W284" i="9" s="1"/>
  <c r="V284" i="9"/>
  <c r="T284" i="9"/>
  <c r="S284" i="9"/>
  <c r="R284" i="9"/>
  <c r="Q284" i="9"/>
  <c r="P284" i="9"/>
  <c r="O284" i="9"/>
  <c r="N284" i="9"/>
  <c r="M284" i="9"/>
  <c r="L284" i="9"/>
  <c r="AD283" i="9" a="1"/>
  <c r="AD283" i="9" s="1"/>
  <c r="AC283" i="9" a="1"/>
  <c r="AC283" i="9"/>
  <c r="AB283" i="9" a="1"/>
  <c r="AB283" i="9" s="1"/>
  <c r="AA283" i="9" a="1"/>
  <c r="AA283" i="9" s="1"/>
  <c r="Z283" i="9" a="1"/>
  <c r="Z283" i="9" s="1"/>
  <c r="Y283" i="9" a="1"/>
  <c r="Y283" i="9" s="1"/>
  <c r="X283" i="9" a="1"/>
  <c r="X283" i="9" s="1"/>
  <c r="W283" i="9" a="1"/>
  <c r="W283" i="9" s="1"/>
  <c r="V283" i="9"/>
  <c r="T283" i="9"/>
  <c r="S283" i="9"/>
  <c r="R283" i="9"/>
  <c r="Q283" i="9"/>
  <c r="P283" i="9"/>
  <c r="O283" i="9"/>
  <c r="N283" i="9"/>
  <c r="M283" i="9"/>
  <c r="L283" i="9"/>
  <c r="AD282" i="9" a="1"/>
  <c r="AD282" i="9" s="1"/>
  <c r="AC282" i="9" a="1"/>
  <c r="AC282" i="9" s="1"/>
  <c r="AB282" i="9" a="1"/>
  <c r="AB282" i="9"/>
  <c r="AA282" i="9" a="1"/>
  <c r="AA282" i="9"/>
  <c r="Z282" i="9" a="1"/>
  <c r="Z282" i="9"/>
  <c r="Y282" i="9" a="1"/>
  <c r="Y282" i="9" s="1"/>
  <c r="X282" i="9" a="1"/>
  <c r="X282" i="9" s="1"/>
  <c r="W282" i="9" a="1"/>
  <c r="W282" i="9" s="1"/>
  <c r="V282" i="9"/>
  <c r="T282" i="9"/>
  <c r="S282" i="9"/>
  <c r="R282" i="9"/>
  <c r="Q282" i="9"/>
  <c r="P282" i="9"/>
  <c r="O282" i="9"/>
  <c r="N282" i="9"/>
  <c r="M282" i="9"/>
  <c r="L282" i="9"/>
  <c r="AD281" i="9" a="1"/>
  <c r="AD281" i="9" s="1"/>
  <c r="AC281" i="9" a="1"/>
  <c r="AC281" i="9"/>
  <c r="AB281" i="9" a="1"/>
  <c r="AB281" i="9"/>
  <c r="AA281" i="9" a="1"/>
  <c r="AA281" i="9"/>
  <c r="Z281" i="9" a="1"/>
  <c r="Z281" i="9" s="1"/>
  <c r="Y281" i="9" a="1"/>
  <c r="Y281" i="9" s="1"/>
  <c r="X281" i="9" a="1"/>
  <c r="X281" i="9" s="1"/>
  <c r="W281" i="9" a="1"/>
  <c r="W281" i="9" s="1"/>
  <c r="V281" i="9"/>
  <c r="T281" i="9"/>
  <c r="S281" i="9"/>
  <c r="R281" i="9"/>
  <c r="Q281" i="9"/>
  <c r="P281" i="9"/>
  <c r="O281" i="9"/>
  <c r="N281" i="9"/>
  <c r="M281" i="9"/>
  <c r="L281" i="9"/>
  <c r="AD280" i="9" a="1"/>
  <c r="AD280" i="9" s="1"/>
  <c r="AC280" i="9" a="1"/>
  <c r="AC280" i="9" s="1"/>
  <c r="AB280" i="9" a="1"/>
  <c r="AB280" i="9"/>
  <c r="AA280" i="9" a="1"/>
  <c r="AA280" i="9" s="1"/>
  <c r="Z280" i="9" a="1"/>
  <c r="Z280" i="9"/>
  <c r="Y280" i="9" a="1"/>
  <c r="Y280" i="9"/>
  <c r="X280" i="9" a="1"/>
  <c r="X280" i="9"/>
  <c r="W280" i="9" a="1"/>
  <c r="W280" i="9" s="1"/>
  <c r="V280" i="9"/>
  <c r="T280" i="9"/>
  <c r="S280" i="9"/>
  <c r="R280" i="9"/>
  <c r="Q280" i="9"/>
  <c r="P280" i="9"/>
  <c r="O280" i="9"/>
  <c r="N280" i="9"/>
  <c r="M280" i="9"/>
  <c r="L280" i="9"/>
  <c r="AD279" i="9" a="1"/>
  <c r="AD279" i="9" s="1"/>
  <c r="AC279" i="9" a="1"/>
  <c r="AC279" i="9" s="1"/>
  <c r="AB279" i="9" a="1"/>
  <c r="AB279" i="9" s="1"/>
  <c r="AA279" i="9" a="1"/>
  <c r="AA279" i="9" s="1"/>
  <c r="Z279" i="9" a="1"/>
  <c r="Z279" i="9"/>
  <c r="Y279" i="9" a="1"/>
  <c r="Y279" i="9"/>
  <c r="X279" i="9" a="1"/>
  <c r="X279" i="9" s="1"/>
  <c r="W279" i="9" a="1"/>
  <c r="W279" i="9" s="1"/>
  <c r="V279" i="9"/>
  <c r="T279" i="9"/>
  <c r="S279" i="9"/>
  <c r="R279" i="9"/>
  <c r="Q279" i="9"/>
  <c r="P279" i="9"/>
  <c r="O279" i="9"/>
  <c r="N279" i="9"/>
  <c r="M279" i="9"/>
  <c r="L279" i="9"/>
  <c r="AD278" i="9" a="1"/>
  <c r="AD278" i="9" s="1"/>
  <c r="AC278" i="9" a="1"/>
  <c r="AC278" i="9" s="1"/>
  <c r="AB278" i="9" a="1"/>
  <c r="AB278" i="9"/>
  <c r="AA278" i="9" a="1"/>
  <c r="AA278" i="9" s="1"/>
  <c r="Z278" i="9" a="1"/>
  <c r="Z278" i="9" s="1"/>
  <c r="Y278" i="9" a="1"/>
  <c r="Y278" i="9" s="1"/>
  <c r="X278" i="9" a="1"/>
  <c r="X278" i="9" s="1"/>
  <c r="W278" i="9" a="1"/>
  <c r="W278" i="9" s="1"/>
  <c r="V278" i="9"/>
  <c r="T278" i="9"/>
  <c r="S278" i="9"/>
  <c r="R278" i="9"/>
  <c r="Q278" i="9"/>
  <c r="P278" i="9"/>
  <c r="O278" i="9"/>
  <c r="N278" i="9"/>
  <c r="M278" i="9"/>
  <c r="L278" i="9"/>
  <c r="AD277" i="9" a="1"/>
  <c r="AD277" i="9" s="1"/>
  <c r="AC277" i="9" a="1"/>
  <c r="AC277" i="9"/>
  <c r="AB277" i="9" a="1"/>
  <c r="AB277" i="9"/>
  <c r="AA277" i="9" a="1"/>
  <c r="AA277" i="9"/>
  <c r="Z277" i="9" a="1"/>
  <c r="Z277" i="9" s="1"/>
  <c r="Y277" i="9" a="1"/>
  <c r="Y277" i="9" s="1"/>
  <c r="X277" i="9" a="1"/>
  <c r="X277" i="9" s="1"/>
  <c r="W277" i="9" a="1"/>
  <c r="W277" i="9" s="1"/>
  <c r="V277" i="9"/>
  <c r="T277" i="9"/>
  <c r="S277" i="9"/>
  <c r="R277" i="9"/>
  <c r="Q277" i="9"/>
  <c r="P277" i="9"/>
  <c r="O277" i="9"/>
  <c r="N277" i="9"/>
  <c r="M277" i="9"/>
  <c r="L277" i="9"/>
  <c r="AD276" i="9" a="1"/>
  <c r="AD276" i="9" s="1"/>
  <c r="AC276" i="9" a="1"/>
  <c r="AC276" i="9" s="1"/>
  <c r="AB276" i="9" a="1"/>
  <c r="AB276" i="9" s="1"/>
  <c r="AA276" i="9" a="1"/>
  <c r="AA276" i="9" s="1"/>
  <c r="Z276" i="9" a="1"/>
  <c r="Z276" i="9" s="1"/>
  <c r="Y276" i="9" a="1"/>
  <c r="Y276" i="9"/>
  <c r="X276" i="9" a="1"/>
  <c r="X276" i="9"/>
  <c r="W276" i="9" a="1"/>
  <c r="W276" i="9" s="1"/>
  <c r="V276" i="9"/>
  <c r="T276" i="9"/>
  <c r="S276" i="9"/>
  <c r="R276" i="9"/>
  <c r="Q276" i="9"/>
  <c r="P276" i="9"/>
  <c r="O276" i="9"/>
  <c r="N276" i="9"/>
  <c r="M276" i="9"/>
  <c r="L276" i="9"/>
  <c r="AD275" i="9" a="1"/>
  <c r="AD275" i="9" s="1"/>
  <c r="AC275" i="9" a="1"/>
  <c r="AC275" i="9" s="1"/>
  <c r="AB275" i="9" a="1"/>
  <c r="AB275" i="9" s="1"/>
  <c r="AA275" i="9" a="1"/>
  <c r="AA275" i="9" s="1"/>
  <c r="Z275" i="9" a="1"/>
  <c r="Z275" i="9"/>
  <c r="Y275" i="9" a="1"/>
  <c r="Y275" i="9"/>
  <c r="X275" i="9" a="1"/>
  <c r="X275" i="9" s="1"/>
  <c r="W275" i="9" a="1"/>
  <c r="W275" i="9" s="1"/>
  <c r="V275" i="9"/>
  <c r="T275" i="9"/>
  <c r="S275" i="9"/>
  <c r="R275" i="9"/>
  <c r="Q275" i="9"/>
  <c r="P275" i="9"/>
  <c r="O275" i="9"/>
  <c r="N275" i="9"/>
  <c r="M275" i="9"/>
  <c r="L275" i="9"/>
  <c r="AD274" i="9" a="1"/>
  <c r="AD274" i="9" s="1"/>
  <c r="AC274" i="9" a="1"/>
  <c r="AC274" i="9" s="1"/>
  <c r="AB274" i="9" a="1"/>
  <c r="AB274" i="9"/>
  <c r="AA274" i="9" a="1"/>
  <c r="AA274" i="9" s="1"/>
  <c r="Z274" i="9" a="1"/>
  <c r="Z274" i="9" s="1"/>
  <c r="Y274" i="9" a="1"/>
  <c r="Y274" i="9" s="1"/>
  <c r="X274" i="9" a="1"/>
  <c r="X274" i="9" s="1"/>
  <c r="W274" i="9" a="1"/>
  <c r="W274" i="9" s="1"/>
  <c r="V274" i="9"/>
  <c r="T274" i="9"/>
  <c r="S274" i="9"/>
  <c r="R274" i="9"/>
  <c r="Q274" i="9"/>
  <c r="P274" i="9"/>
  <c r="O274" i="9"/>
  <c r="N274" i="9"/>
  <c r="M274" i="9"/>
  <c r="L274" i="9"/>
  <c r="AD273" i="9" a="1"/>
  <c r="AD273" i="9" s="1"/>
  <c r="AC273" i="9" a="1"/>
  <c r="AC273" i="9"/>
  <c r="AB273" i="9" a="1"/>
  <c r="AB273" i="9"/>
  <c r="AA273" i="9" a="1"/>
  <c r="AA273" i="9"/>
  <c r="Z273" i="9" a="1"/>
  <c r="Z273" i="9" s="1"/>
  <c r="Y273" i="9" a="1"/>
  <c r="Y273" i="9" s="1"/>
  <c r="X273" i="9" a="1"/>
  <c r="X273" i="9" s="1"/>
  <c r="W273" i="9" a="1"/>
  <c r="W273" i="9" s="1"/>
  <c r="V273" i="9"/>
  <c r="T273" i="9"/>
  <c r="S273" i="9"/>
  <c r="R273" i="9"/>
  <c r="Q273" i="9"/>
  <c r="P273" i="9"/>
  <c r="O273" i="9"/>
  <c r="N273" i="9"/>
  <c r="M273" i="9"/>
  <c r="L273" i="9"/>
  <c r="AD272" i="9" a="1"/>
  <c r="AD272" i="9" s="1"/>
  <c r="AC272" i="9" a="1"/>
  <c r="AC272" i="9" s="1"/>
  <c r="AB272" i="9" a="1"/>
  <c r="AB272" i="9" s="1"/>
  <c r="AA272" i="9" a="1"/>
  <c r="AA272" i="9" s="1"/>
  <c r="Z272" i="9" a="1"/>
  <c r="Z272" i="9" s="1"/>
  <c r="Y272" i="9" a="1"/>
  <c r="Y272" i="9"/>
  <c r="X272" i="9" a="1"/>
  <c r="X272" i="9"/>
  <c r="W272" i="9" a="1"/>
  <c r="W272" i="9" s="1"/>
  <c r="V272" i="9"/>
  <c r="T272" i="9"/>
  <c r="S272" i="9"/>
  <c r="R272" i="9"/>
  <c r="Q272" i="9"/>
  <c r="P272" i="9"/>
  <c r="O272" i="9"/>
  <c r="N272" i="9"/>
  <c r="M272" i="9"/>
  <c r="L272" i="9"/>
  <c r="AD271" i="9" a="1"/>
  <c r="AD271" i="9" s="1"/>
  <c r="AC271" i="9" a="1"/>
  <c r="AC271" i="9" s="1"/>
  <c r="AB271" i="9" a="1"/>
  <c r="AB271" i="9" s="1"/>
  <c r="AA271" i="9" a="1"/>
  <c r="AA271" i="9" s="1"/>
  <c r="Z271" i="9" a="1"/>
  <c r="Z271" i="9"/>
  <c r="Y271" i="9" a="1"/>
  <c r="Y271" i="9"/>
  <c r="X271" i="9" a="1"/>
  <c r="X271" i="9" s="1"/>
  <c r="W271" i="9" a="1"/>
  <c r="W271" i="9" s="1"/>
  <c r="V271" i="9"/>
  <c r="T271" i="9"/>
  <c r="S271" i="9"/>
  <c r="R271" i="9"/>
  <c r="Q271" i="9"/>
  <c r="P271" i="9"/>
  <c r="O271" i="9"/>
  <c r="N271" i="9"/>
  <c r="M271" i="9"/>
  <c r="L271" i="9"/>
  <c r="AD270" i="9" a="1"/>
  <c r="AD270" i="9" s="1"/>
  <c r="AC270" i="9" a="1"/>
  <c r="AC270" i="9" s="1"/>
  <c r="AB270" i="9" a="1"/>
  <c r="AB270" i="9"/>
  <c r="AA270" i="9" a="1"/>
  <c r="AA270" i="9" s="1"/>
  <c r="Z270" i="9" a="1"/>
  <c r="Z270" i="9" s="1"/>
  <c r="Y270" i="9" a="1"/>
  <c r="Y270" i="9" s="1"/>
  <c r="X270" i="9" a="1"/>
  <c r="X270" i="9" s="1"/>
  <c r="W270" i="9" a="1"/>
  <c r="W270" i="9" s="1"/>
  <c r="V270" i="9"/>
  <c r="T270" i="9"/>
  <c r="S270" i="9"/>
  <c r="R270" i="9"/>
  <c r="Q270" i="9"/>
  <c r="P270" i="9"/>
  <c r="O270" i="9"/>
  <c r="N270" i="9"/>
  <c r="M270" i="9"/>
  <c r="L270" i="9"/>
  <c r="AD269" i="9" a="1"/>
  <c r="AD269" i="9" s="1"/>
  <c r="AC269" i="9" a="1"/>
  <c r="AC269" i="9"/>
  <c r="AB269" i="9" a="1"/>
  <c r="AB269" i="9"/>
  <c r="AA269" i="9" a="1"/>
  <c r="AA269" i="9"/>
  <c r="Z269" i="9" a="1"/>
  <c r="Z269" i="9" s="1"/>
  <c r="Y269" i="9" a="1"/>
  <c r="Y269" i="9" s="1"/>
  <c r="X269" i="9" a="1"/>
  <c r="X269" i="9" s="1"/>
  <c r="W269" i="9" a="1"/>
  <c r="W269" i="9" s="1"/>
  <c r="V269" i="9"/>
  <c r="T269" i="9"/>
  <c r="S269" i="9"/>
  <c r="R269" i="9"/>
  <c r="Q269" i="9"/>
  <c r="P269" i="9"/>
  <c r="O269" i="9"/>
  <c r="N269" i="9"/>
  <c r="M269" i="9"/>
  <c r="L269" i="9"/>
  <c r="AD268" i="9" a="1"/>
  <c r="AD268" i="9" s="1"/>
  <c r="AC268" i="9" a="1"/>
  <c r="AC268" i="9" s="1"/>
  <c r="AB268" i="9" a="1"/>
  <c r="AB268" i="9" s="1"/>
  <c r="AA268" i="9" a="1"/>
  <c r="AA268" i="9" s="1"/>
  <c r="Z268" i="9" a="1"/>
  <c r="Z268" i="9" s="1"/>
  <c r="Y268" i="9" a="1"/>
  <c r="Y268" i="9"/>
  <c r="X268" i="9" a="1"/>
  <c r="X268" i="9"/>
  <c r="W268" i="9" a="1"/>
  <c r="W268" i="9" s="1"/>
  <c r="V268" i="9"/>
  <c r="T268" i="9"/>
  <c r="S268" i="9"/>
  <c r="R268" i="9"/>
  <c r="Q268" i="9"/>
  <c r="P268" i="9"/>
  <c r="O268" i="9"/>
  <c r="N268" i="9"/>
  <c r="M268" i="9"/>
  <c r="L268" i="9"/>
  <c r="AD267" i="9" a="1"/>
  <c r="AD267" i="9" s="1"/>
  <c r="AC267" i="9" a="1"/>
  <c r="AC267" i="9" s="1"/>
  <c r="AB267" i="9" a="1"/>
  <c r="AB267" i="9" s="1"/>
  <c r="AA267" i="9" a="1"/>
  <c r="AA267" i="9"/>
  <c r="Z267" i="9" a="1"/>
  <c r="Z267" i="9"/>
  <c r="Y267" i="9" a="1"/>
  <c r="Y267" i="9"/>
  <c r="X267" i="9" a="1"/>
  <c r="X267" i="9" s="1"/>
  <c r="W267" i="9" a="1"/>
  <c r="W267" i="9" s="1"/>
  <c r="V267" i="9"/>
  <c r="T267" i="9"/>
  <c r="S267" i="9"/>
  <c r="R267" i="9"/>
  <c r="Q267" i="9"/>
  <c r="P267" i="9"/>
  <c r="O267" i="9"/>
  <c r="N267" i="9"/>
  <c r="M267" i="9"/>
  <c r="L267" i="9"/>
  <c r="AD266" i="9" a="1"/>
  <c r="AD266" i="9" s="1"/>
  <c r="AC266" i="9" a="1"/>
  <c r="AC266" i="9" s="1"/>
  <c r="AB266" i="9" a="1"/>
  <c r="AB266" i="9"/>
  <c r="AA266" i="9" a="1"/>
  <c r="AA266" i="9" s="1"/>
  <c r="Z266" i="9" a="1"/>
  <c r="Z266" i="9" s="1"/>
  <c r="Y266" i="9" a="1"/>
  <c r="Y266" i="9" s="1"/>
  <c r="X266" i="9" a="1"/>
  <c r="X266" i="9" s="1"/>
  <c r="W266" i="9" a="1"/>
  <c r="W266" i="9" s="1"/>
  <c r="V266" i="9"/>
  <c r="T266" i="9"/>
  <c r="S266" i="9"/>
  <c r="R266" i="9"/>
  <c r="Q266" i="9"/>
  <c r="P266" i="9"/>
  <c r="O266" i="9"/>
  <c r="N266" i="9"/>
  <c r="M266" i="9"/>
  <c r="L266" i="9"/>
  <c r="AD265" i="9" a="1"/>
  <c r="AD265" i="9" s="1"/>
  <c r="AC265" i="9" a="1"/>
  <c r="AC265" i="9"/>
  <c r="AB265" i="9" a="1"/>
  <c r="AB265" i="9"/>
  <c r="AA265" i="9" a="1"/>
  <c r="AA265" i="9"/>
  <c r="Z265" i="9" a="1"/>
  <c r="Z265" i="9" s="1"/>
  <c r="Y265" i="9" a="1"/>
  <c r="Y265" i="9" s="1"/>
  <c r="X265" i="9" a="1"/>
  <c r="X265" i="9" s="1"/>
  <c r="W265" i="9" a="1"/>
  <c r="W265" i="9" s="1"/>
  <c r="V265" i="9"/>
  <c r="T265" i="9"/>
  <c r="S265" i="9"/>
  <c r="R265" i="9"/>
  <c r="Q265" i="9"/>
  <c r="P265" i="9"/>
  <c r="O265" i="9"/>
  <c r="N265" i="9"/>
  <c r="M265" i="9"/>
  <c r="L265" i="9"/>
  <c r="AD264" i="9" a="1"/>
  <c r="AD264" i="9" s="1"/>
  <c r="AC264" i="9" a="1"/>
  <c r="AC264" i="9" s="1"/>
  <c r="AB264" i="9" a="1"/>
  <c r="AB264" i="9" s="1"/>
  <c r="AA264" i="9" a="1"/>
  <c r="AA264" i="9" s="1"/>
  <c r="Z264" i="9" a="1"/>
  <c r="Z264" i="9" s="1"/>
  <c r="Y264" i="9" a="1"/>
  <c r="Y264" i="9"/>
  <c r="X264" i="9" a="1"/>
  <c r="X264" i="9"/>
  <c r="W264" i="9" a="1"/>
  <c r="W264" i="9" s="1"/>
  <c r="V264" i="9"/>
  <c r="T264" i="9"/>
  <c r="S264" i="9"/>
  <c r="R264" i="9"/>
  <c r="Q264" i="9"/>
  <c r="P264" i="9"/>
  <c r="O264" i="9"/>
  <c r="N264" i="9"/>
  <c r="M264" i="9"/>
  <c r="L264" i="9"/>
  <c r="AD263" i="9" a="1"/>
  <c r="AD263" i="9" s="1"/>
  <c r="AC263" i="9" a="1"/>
  <c r="AC263" i="9"/>
  <c r="AB263" i="9" a="1"/>
  <c r="AB263" i="9" s="1"/>
  <c r="AA263" i="9" a="1"/>
  <c r="AA263" i="9" s="1"/>
  <c r="Z263" i="9" a="1"/>
  <c r="Z263" i="9" s="1"/>
  <c r="Y263" i="9" a="1"/>
  <c r="Y263" i="9"/>
  <c r="X263" i="9" a="1"/>
  <c r="X263" i="9" s="1"/>
  <c r="W263" i="9" a="1"/>
  <c r="W263" i="9"/>
  <c r="V263" i="9"/>
  <c r="T263" i="9"/>
  <c r="S263" i="9"/>
  <c r="R263" i="9"/>
  <c r="Q263" i="9"/>
  <c r="P263" i="9"/>
  <c r="O263" i="9"/>
  <c r="N263" i="9"/>
  <c r="M263" i="9"/>
  <c r="L263" i="9"/>
  <c r="AD262" i="9" a="1"/>
  <c r="AD262" i="9" s="1"/>
  <c r="AC262" i="9" a="1"/>
  <c r="AC262" i="9" s="1"/>
  <c r="AB262" i="9" a="1"/>
  <c r="AB262" i="9"/>
  <c r="AA262" i="9" a="1"/>
  <c r="AA262" i="9"/>
  <c r="Z262" i="9" a="1"/>
  <c r="Z262" i="9"/>
  <c r="Y262" i="9" a="1"/>
  <c r="Y262" i="9" s="1"/>
  <c r="X262" i="9" a="1"/>
  <c r="X262" i="9" s="1"/>
  <c r="W262" i="9" a="1"/>
  <c r="W262" i="9" s="1"/>
  <c r="V262" i="9"/>
  <c r="T262" i="9"/>
  <c r="S262" i="9"/>
  <c r="R262" i="9"/>
  <c r="Q262" i="9"/>
  <c r="P262" i="9"/>
  <c r="O262" i="9"/>
  <c r="N262" i="9"/>
  <c r="M262" i="9"/>
  <c r="L262" i="9"/>
  <c r="AD261" i="9" a="1"/>
  <c r="AD261" i="9" s="1"/>
  <c r="AC261" i="9" a="1"/>
  <c r="AC261" i="9"/>
  <c r="AB261" i="9" a="1"/>
  <c r="AB261" i="9"/>
  <c r="AA261" i="9" a="1"/>
  <c r="AA261" i="9"/>
  <c r="Z261" i="9" a="1"/>
  <c r="Z261" i="9" s="1"/>
  <c r="Y261" i="9" a="1"/>
  <c r="Y261" i="9" s="1"/>
  <c r="X261" i="9" a="1"/>
  <c r="X261" i="9"/>
  <c r="W261" i="9" a="1"/>
  <c r="W261" i="9"/>
  <c r="V261" i="9"/>
  <c r="T261" i="9"/>
  <c r="S261" i="9"/>
  <c r="R261" i="9"/>
  <c r="Q261" i="9"/>
  <c r="P261" i="9"/>
  <c r="O261" i="9"/>
  <c r="N261" i="9"/>
  <c r="M261" i="9"/>
  <c r="L261" i="9"/>
  <c r="AD260" i="9" a="1"/>
  <c r="AD260" i="9" s="1"/>
  <c r="AC260" i="9" a="1"/>
  <c r="AC260" i="9" s="1"/>
  <c r="AB260" i="9" a="1"/>
  <c r="AB260" i="9" s="1"/>
  <c r="AA260" i="9" a="1"/>
  <c r="AA260" i="9" s="1"/>
  <c r="Z260" i="9" a="1"/>
  <c r="Z260" i="9"/>
  <c r="Y260" i="9" a="1"/>
  <c r="Y260" i="9"/>
  <c r="X260" i="9" a="1"/>
  <c r="X260" i="9"/>
  <c r="W260" i="9" a="1"/>
  <c r="W260" i="9" s="1"/>
  <c r="V260" i="9"/>
  <c r="T260" i="9"/>
  <c r="S260" i="9"/>
  <c r="R260" i="9"/>
  <c r="Q260" i="9"/>
  <c r="P260" i="9"/>
  <c r="O260" i="9"/>
  <c r="N260" i="9"/>
  <c r="M260" i="9"/>
  <c r="L260" i="9"/>
  <c r="AD259" i="9" a="1"/>
  <c r="AD259" i="9" s="1"/>
  <c r="AC259" i="9" a="1"/>
  <c r="AC259" i="9" s="1"/>
  <c r="AB259" i="9" a="1"/>
  <c r="AB259" i="9" s="1"/>
  <c r="AA259" i="9" a="1"/>
  <c r="AA259" i="9"/>
  <c r="Z259" i="9" a="1"/>
  <c r="Z259" i="9"/>
  <c r="Y259" i="9" a="1"/>
  <c r="Y259" i="9"/>
  <c r="X259" i="9" a="1"/>
  <c r="X259" i="9" s="1"/>
  <c r="W259" i="9" a="1"/>
  <c r="W259" i="9" s="1"/>
  <c r="V259" i="9"/>
  <c r="T259" i="9"/>
  <c r="S259" i="9"/>
  <c r="R259" i="9"/>
  <c r="Q259" i="9"/>
  <c r="P259" i="9"/>
  <c r="O259" i="9"/>
  <c r="N259" i="9"/>
  <c r="M259" i="9"/>
  <c r="L259" i="9"/>
  <c r="AD258" i="9" a="1"/>
  <c r="AD258" i="9" s="1"/>
  <c r="AC258" i="9" a="1"/>
  <c r="AC258" i="9" s="1"/>
  <c r="AB258" i="9" a="1"/>
  <c r="AB258" i="9"/>
  <c r="AA258" i="9" a="1"/>
  <c r="AA258" i="9"/>
  <c r="Z258" i="9" a="1"/>
  <c r="Z258" i="9"/>
  <c r="Y258" i="9" a="1"/>
  <c r="Y258" i="9" s="1"/>
  <c r="X258" i="9" a="1"/>
  <c r="X258" i="9" s="1"/>
  <c r="W258" i="9" a="1"/>
  <c r="W258" i="9" s="1"/>
  <c r="V258" i="9"/>
  <c r="T258" i="9"/>
  <c r="S258" i="9"/>
  <c r="R258" i="9"/>
  <c r="Q258" i="9"/>
  <c r="P258" i="9"/>
  <c r="O258" i="9"/>
  <c r="N258" i="9"/>
  <c r="M258" i="9"/>
  <c r="L258" i="9"/>
  <c r="AD257" i="9" a="1"/>
  <c r="AD257" i="9" s="1"/>
  <c r="AC257" i="9" a="1"/>
  <c r="AC257" i="9"/>
  <c r="AB257" i="9" a="1"/>
  <c r="AB257" i="9"/>
  <c r="AA257" i="9" a="1"/>
  <c r="AA257" i="9"/>
  <c r="Z257" i="9" a="1"/>
  <c r="Z257" i="9" s="1"/>
  <c r="Y257" i="9" a="1"/>
  <c r="Y257" i="9" s="1"/>
  <c r="X257" i="9" a="1"/>
  <c r="X257" i="9" s="1"/>
  <c r="W257" i="9" a="1"/>
  <c r="W257" i="9" s="1"/>
  <c r="V257" i="9"/>
  <c r="T257" i="9"/>
  <c r="S257" i="9"/>
  <c r="R257" i="9"/>
  <c r="Q257" i="9"/>
  <c r="P257" i="9"/>
  <c r="O257" i="9"/>
  <c r="N257" i="9"/>
  <c r="M257" i="9"/>
  <c r="L257" i="9"/>
  <c r="AD256" i="9" a="1"/>
  <c r="AD256" i="9" s="1"/>
  <c r="AC256" i="9" a="1"/>
  <c r="AC256" i="9" s="1"/>
  <c r="AB256" i="9" a="1"/>
  <c r="AB256" i="9" s="1"/>
  <c r="AA256" i="9" a="1"/>
  <c r="AA256" i="9" s="1"/>
  <c r="Z256" i="9" a="1"/>
  <c r="Z256" i="9"/>
  <c r="Y256" i="9" a="1"/>
  <c r="Y256" i="9"/>
  <c r="X256" i="9" a="1"/>
  <c r="X256" i="9"/>
  <c r="W256" i="9" a="1"/>
  <c r="W256" i="9" s="1"/>
  <c r="V256" i="9"/>
  <c r="T256" i="9"/>
  <c r="S256" i="9"/>
  <c r="R256" i="9"/>
  <c r="Q256" i="9"/>
  <c r="P256" i="9"/>
  <c r="O256" i="9"/>
  <c r="N256" i="9"/>
  <c r="M256" i="9"/>
  <c r="L256" i="9"/>
  <c r="AD255" i="9" a="1"/>
  <c r="AD255" i="9" s="1"/>
  <c r="AC255" i="9" a="1"/>
  <c r="AC255" i="9" s="1"/>
  <c r="AB255" i="9" a="1"/>
  <c r="AB255" i="9" s="1"/>
  <c r="AA255" i="9" a="1"/>
  <c r="AA255" i="9"/>
  <c r="Z255" i="9" a="1"/>
  <c r="Z255" i="9"/>
  <c r="Y255" i="9" a="1"/>
  <c r="Y255" i="9"/>
  <c r="X255" i="9" a="1"/>
  <c r="X255" i="9" s="1"/>
  <c r="W255" i="9" a="1"/>
  <c r="W255" i="9" s="1"/>
  <c r="V255" i="9"/>
  <c r="T255" i="9"/>
  <c r="S255" i="9"/>
  <c r="R255" i="9"/>
  <c r="Q255" i="9"/>
  <c r="P255" i="9"/>
  <c r="O255" i="9"/>
  <c r="N255" i="9"/>
  <c r="M255" i="9"/>
  <c r="L255" i="9"/>
  <c r="AD254" i="9" a="1"/>
  <c r="AD254" i="9" s="1"/>
  <c r="AC254" i="9" a="1"/>
  <c r="AC254" i="9" s="1"/>
  <c r="AB254" i="9" a="1"/>
  <c r="AB254" i="9"/>
  <c r="AA254" i="9" a="1"/>
  <c r="AA254" i="9"/>
  <c r="Z254" i="9" a="1"/>
  <c r="Z254" i="9"/>
  <c r="Y254" i="9" a="1"/>
  <c r="Y254" i="9" s="1"/>
  <c r="X254" i="9" a="1"/>
  <c r="X254" i="9" s="1"/>
  <c r="W254" i="9" a="1"/>
  <c r="W254" i="9" s="1"/>
  <c r="V254" i="9"/>
  <c r="T254" i="9"/>
  <c r="S254" i="9"/>
  <c r="R254" i="9"/>
  <c r="Q254" i="9"/>
  <c r="P254" i="9"/>
  <c r="O254" i="9"/>
  <c r="N254" i="9"/>
  <c r="M254" i="9"/>
  <c r="L254" i="9"/>
  <c r="AD253" i="9" a="1"/>
  <c r="AD253" i="9" s="1"/>
  <c r="AC253" i="9" a="1"/>
  <c r="AC253" i="9"/>
  <c r="AB253" i="9" a="1"/>
  <c r="AB253" i="9"/>
  <c r="AA253" i="9" a="1"/>
  <c r="AA253" i="9"/>
  <c r="Z253" i="9" a="1"/>
  <c r="Z253" i="9" s="1"/>
  <c r="Y253" i="9" a="1"/>
  <c r="Y253" i="9" s="1"/>
  <c r="X253" i="9" a="1"/>
  <c r="X253" i="9" s="1"/>
  <c r="W253" i="9" a="1"/>
  <c r="W253" i="9" s="1"/>
  <c r="V253" i="9"/>
  <c r="T253" i="9"/>
  <c r="S253" i="9"/>
  <c r="R253" i="9"/>
  <c r="Q253" i="9"/>
  <c r="P253" i="9"/>
  <c r="O253" i="9"/>
  <c r="N253" i="9"/>
  <c r="M253" i="9"/>
  <c r="L253" i="9"/>
  <c r="AD252" i="9" a="1"/>
  <c r="AD252" i="9" s="1"/>
  <c r="AC252" i="9" a="1"/>
  <c r="AC252" i="9" s="1"/>
  <c r="AB252" i="9" a="1"/>
  <c r="AB252" i="9" s="1"/>
  <c r="AA252" i="9" a="1"/>
  <c r="AA252" i="9" s="1"/>
  <c r="Z252" i="9" a="1"/>
  <c r="Z252" i="9"/>
  <c r="Y252" i="9" a="1"/>
  <c r="Y252" i="9"/>
  <c r="X252" i="9" a="1"/>
  <c r="X252" i="9"/>
  <c r="W252" i="9" a="1"/>
  <c r="W252" i="9" s="1"/>
  <c r="V252" i="9"/>
  <c r="T252" i="9"/>
  <c r="S252" i="9"/>
  <c r="R252" i="9"/>
  <c r="Q252" i="9"/>
  <c r="P252" i="9"/>
  <c r="O252" i="9"/>
  <c r="N252" i="9"/>
  <c r="M252" i="9"/>
  <c r="L252" i="9"/>
  <c r="AD251" i="9" a="1"/>
  <c r="AD251" i="9" s="1"/>
  <c r="AC251" i="9" a="1"/>
  <c r="AC251" i="9" s="1"/>
  <c r="AB251" i="9" a="1"/>
  <c r="AB251" i="9" s="1"/>
  <c r="AA251" i="9" a="1"/>
  <c r="AA251" i="9"/>
  <c r="Z251" i="9" a="1"/>
  <c r="Z251" i="9"/>
  <c r="Y251" i="9" a="1"/>
  <c r="Y251" i="9"/>
  <c r="X251" i="9" a="1"/>
  <c r="X251" i="9" s="1"/>
  <c r="W251" i="9" a="1"/>
  <c r="W251" i="9" s="1"/>
  <c r="V251" i="9"/>
  <c r="T251" i="9"/>
  <c r="S251" i="9"/>
  <c r="R251" i="9"/>
  <c r="Q251" i="9"/>
  <c r="P251" i="9"/>
  <c r="O251" i="9"/>
  <c r="N251" i="9"/>
  <c r="M251" i="9"/>
  <c r="L251" i="9"/>
  <c r="AD250" i="9" a="1"/>
  <c r="AD250" i="9" s="1"/>
  <c r="AC250" i="9" a="1"/>
  <c r="AC250" i="9" s="1"/>
  <c r="AB250" i="9" a="1"/>
  <c r="AB250" i="9"/>
  <c r="AA250" i="9" a="1"/>
  <c r="AA250" i="9"/>
  <c r="Z250" i="9" a="1"/>
  <c r="Z250" i="9"/>
  <c r="Y250" i="9" a="1"/>
  <c r="Y250" i="9" s="1"/>
  <c r="X250" i="9" a="1"/>
  <c r="X250" i="9" s="1"/>
  <c r="W250" i="9" a="1"/>
  <c r="W250" i="9" s="1"/>
  <c r="V250" i="9"/>
  <c r="T250" i="9"/>
  <c r="S250" i="9"/>
  <c r="R250" i="9"/>
  <c r="Q250" i="9"/>
  <c r="P250" i="9"/>
  <c r="O250" i="9"/>
  <c r="N250" i="9"/>
  <c r="M250" i="9"/>
  <c r="L250" i="9"/>
  <c r="AD249" i="9" a="1"/>
  <c r="AD249" i="9" s="1"/>
  <c r="AC249" i="9" a="1"/>
  <c r="AC249" i="9"/>
  <c r="AB249" i="9" a="1"/>
  <c r="AB249" i="9"/>
  <c r="AA249" i="9" a="1"/>
  <c r="AA249" i="9"/>
  <c r="Z249" i="9" a="1"/>
  <c r="Z249" i="9" s="1"/>
  <c r="Y249" i="9" a="1"/>
  <c r="Y249" i="9" s="1"/>
  <c r="X249" i="9" a="1"/>
  <c r="X249" i="9" s="1"/>
  <c r="W249" i="9" a="1"/>
  <c r="W249" i="9" s="1"/>
  <c r="V249" i="9"/>
  <c r="T249" i="9"/>
  <c r="S249" i="9"/>
  <c r="R249" i="9"/>
  <c r="Q249" i="9"/>
  <c r="P249" i="9"/>
  <c r="O249" i="9"/>
  <c r="N249" i="9"/>
  <c r="M249" i="9"/>
  <c r="L249" i="9"/>
  <c r="AD248" i="9" a="1"/>
  <c r="AD248" i="9" s="1"/>
  <c r="AC248" i="9" a="1"/>
  <c r="AC248" i="9" s="1"/>
  <c r="AB248" i="9" a="1"/>
  <c r="AB248" i="9" s="1"/>
  <c r="AA248" i="9" a="1"/>
  <c r="AA248" i="9" s="1"/>
  <c r="Z248" i="9" a="1"/>
  <c r="Z248" i="9"/>
  <c r="Y248" i="9" a="1"/>
  <c r="Y248" i="9"/>
  <c r="X248" i="9" a="1"/>
  <c r="X248" i="9"/>
  <c r="W248" i="9" a="1"/>
  <c r="W248" i="9" s="1"/>
  <c r="V248" i="9"/>
  <c r="T248" i="9"/>
  <c r="S248" i="9"/>
  <c r="R248" i="9"/>
  <c r="Q248" i="9"/>
  <c r="P248" i="9"/>
  <c r="O248" i="9"/>
  <c r="N248" i="9"/>
  <c r="M248" i="9"/>
  <c r="L248" i="9"/>
  <c r="AD247" i="9" a="1"/>
  <c r="AD247" i="9" s="1"/>
  <c r="AC247" i="9" a="1"/>
  <c r="AC247" i="9" s="1"/>
  <c r="AB247" i="9" a="1"/>
  <c r="AB247" i="9" s="1"/>
  <c r="AA247" i="9" a="1"/>
  <c r="AA247" i="9"/>
  <c r="Z247" i="9" a="1"/>
  <c r="Z247" i="9"/>
  <c r="Y247" i="9" a="1"/>
  <c r="Y247" i="9"/>
  <c r="X247" i="9" a="1"/>
  <c r="X247" i="9" s="1"/>
  <c r="W247" i="9" a="1"/>
  <c r="W247" i="9" s="1"/>
  <c r="V247" i="9"/>
  <c r="T247" i="9"/>
  <c r="S247" i="9"/>
  <c r="R247" i="9"/>
  <c r="Q247" i="9"/>
  <c r="P247" i="9"/>
  <c r="O247" i="9"/>
  <c r="N247" i="9"/>
  <c r="M247" i="9"/>
  <c r="L247" i="9"/>
  <c r="AD246" i="9" a="1"/>
  <c r="AD246" i="9" s="1"/>
  <c r="AC246" i="9" a="1"/>
  <c r="AC246" i="9" s="1"/>
  <c r="AB246" i="9" a="1"/>
  <c r="AB246" i="9"/>
  <c r="AA246" i="9" a="1"/>
  <c r="AA246" i="9"/>
  <c r="Z246" i="9" a="1"/>
  <c r="Z246" i="9"/>
  <c r="Y246" i="9" a="1"/>
  <c r="Y246" i="9" s="1"/>
  <c r="X246" i="9" a="1"/>
  <c r="X246" i="9" s="1"/>
  <c r="W246" i="9" a="1"/>
  <c r="W246" i="9" s="1"/>
  <c r="V246" i="9"/>
  <c r="T246" i="9"/>
  <c r="S246" i="9"/>
  <c r="R246" i="9"/>
  <c r="Q246" i="9"/>
  <c r="P246" i="9"/>
  <c r="O246" i="9"/>
  <c r="N246" i="9"/>
  <c r="M246" i="9"/>
  <c r="L246" i="9"/>
  <c r="AD245" i="9" a="1"/>
  <c r="AD245" i="9" s="1"/>
  <c r="AC245" i="9" a="1"/>
  <c r="AC245" i="9"/>
  <c r="AB245" i="9" a="1"/>
  <c r="AB245" i="9"/>
  <c r="AA245" i="9" a="1"/>
  <c r="AA245" i="9"/>
  <c r="Z245" i="9" a="1"/>
  <c r="Z245" i="9" s="1"/>
  <c r="Y245" i="9" a="1"/>
  <c r="Y245" i="9" s="1"/>
  <c r="X245" i="9" a="1"/>
  <c r="X245" i="9" s="1"/>
  <c r="W245" i="9" a="1"/>
  <c r="W245" i="9" s="1"/>
  <c r="V245" i="9"/>
  <c r="T245" i="9"/>
  <c r="S245" i="9"/>
  <c r="R245" i="9"/>
  <c r="Q245" i="9"/>
  <c r="P245" i="9"/>
  <c r="O245" i="9"/>
  <c r="N245" i="9"/>
  <c r="M245" i="9"/>
  <c r="L245" i="9"/>
  <c r="AD244" i="9" a="1"/>
  <c r="AD244" i="9" s="1"/>
  <c r="AC244" i="9" a="1"/>
  <c r="AC244" i="9" s="1"/>
  <c r="AB244" i="9" a="1"/>
  <c r="AB244" i="9" s="1"/>
  <c r="AA244" i="9" a="1"/>
  <c r="AA244" i="9" s="1"/>
  <c r="Z244" i="9" a="1"/>
  <c r="Z244" i="9"/>
  <c r="Y244" i="9" a="1"/>
  <c r="Y244" i="9"/>
  <c r="X244" i="9" a="1"/>
  <c r="X244" i="9"/>
  <c r="W244" i="9" a="1"/>
  <c r="W244" i="9" s="1"/>
  <c r="V244" i="9"/>
  <c r="T244" i="9"/>
  <c r="S244" i="9"/>
  <c r="R244" i="9"/>
  <c r="Q244" i="9"/>
  <c r="P244" i="9"/>
  <c r="O244" i="9"/>
  <c r="N244" i="9"/>
  <c r="M244" i="9"/>
  <c r="L244" i="9"/>
  <c r="AD243" i="9" a="1"/>
  <c r="AD243" i="9" s="1"/>
  <c r="AC243" i="9" a="1"/>
  <c r="AC243" i="9" s="1"/>
  <c r="AB243" i="9" a="1"/>
  <c r="AB243" i="9" s="1"/>
  <c r="AA243" i="9" a="1"/>
  <c r="AA243" i="9" s="1"/>
  <c r="Z243" i="9" a="1"/>
  <c r="Z243" i="9"/>
  <c r="Y243" i="9" a="1"/>
  <c r="Y243" i="9"/>
  <c r="X243" i="9" a="1"/>
  <c r="X243" i="9" s="1"/>
  <c r="W243" i="9" a="1"/>
  <c r="W243" i="9" s="1"/>
  <c r="V243" i="9"/>
  <c r="T243" i="9"/>
  <c r="S243" i="9"/>
  <c r="R243" i="9"/>
  <c r="Q243" i="9"/>
  <c r="P243" i="9"/>
  <c r="O243" i="9"/>
  <c r="N243" i="9"/>
  <c r="M243" i="9"/>
  <c r="L243" i="9"/>
  <c r="AD242" i="9" a="1"/>
  <c r="AD242" i="9" s="1"/>
  <c r="AC242" i="9" a="1"/>
  <c r="AC242" i="9" s="1"/>
  <c r="AB242" i="9" a="1"/>
  <c r="AB242" i="9"/>
  <c r="AA242" i="9" a="1"/>
  <c r="AA242" i="9" s="1"/>
  <c r="Z242" i="9" a="1"/>
  <c r="Z242" i="9"/>
  <c r="Y242" i="9" a="1"/>
  <c r="Y242" i="9" s="1"/>
  <c r="X242" i="9" a="1"/>
  <c r="X242" i="9" s="1"/>
  <c r="W242" i="9" a="1"/>
  <c r="W242" i="9" s="1"/>
  <c r="V242" i="9"/>
  <c r="T242" i="9"/>
  <c r="S242" i="9"/>
  <c r="R242" i="9"/>
  <c r="Q242" i="9"/>
  <c r="P242" i="9"/>
  <c r="O242" i="9"/>
  <c r="N242" i="9"/>
  <c r="M242" i="9"/>
  <c r="L242" i="9"/>
  <c r="AD241" i="9" a="1"/>
  <c r="AD241" i="9" s="1"/>
  <c r="AC241" i="9" a="1"/>
  <c r="AC241" i="9"/>
  <c r="AB241" i="9" a="1"/>
  <c r="AB241" i="9"/>
  <c r="AA241" i="9" a="1"/>
  <c r="AA241" i="9" s="1"/>
  <c r="Z241" i="9" a="1"/>
  <c r="Z241" i="9" s="1"/>
  <c r="Y241" i="9" a="1"/>
  <c r="Y241" i="9" s="1"/>
  <c r="X241" i="9" a="1"/>
  <c r="X241" i="9" s="1"/>
  <c r="W241" i="9" a="1"/>
  <c r="W241" i="9" s="1"/>
  <c r="V241" i="9"/>
  <c r="T241" i="9"/>
  <c r="S241" i="9"/>
  <c r="R241" i="9"/>
  <c r="Q241" i="9"/>
  <c r="P241" i="9"/>
  <c r="O241" i="9"/>
  <c r="N241" i="9"/>
  <c r="M241" i="9"/>
  <c r="L241" i="9"/>
  <c r="AD240" i="9" a="1"/>
  <c r="AD240" i="9" s="1"/>
  <c r="AC240" i="9" a="1"/>
  <c r="AC240" i="9" s="1"/>
  <c r="AB240" i="9" a="1"/>
  <c r="AB240" i="9" s="1"/>
  <c r="AA240" i="9" a="1"/>
  <c r="AA240" i="9" s="1"/>
  <c r="Z240" i="9" a="1"/>
  <c r="Z240" i="9"/>
  <c r="Y240" i="9" a="1"/>
  <c r="Y240" i="9"/>
  <c r="X240" i="9" a="1"/>
  <c r="X240" i="9"/>
  <c r="W240" i="9" a="1"/>
  <c r="W240" i="9" s="1"/>
  <c r="V240" i="9"/>
  <c r="T240" i="9"/>
  <c r="S240" i="9"/>
  <c r="R240" i="9"/>
  <c r="Q240" i="9"/>
  <c r="P240" i="9"/>
  <c r="O240" i="9"/>
  <c r="N240" i="9"/>
  <c r="M240" i="9"/>
  <c r="L240" i="9"/>
  <c r="AD239" i="9" a="1"/>
  <c r="AD239" i="9" s="1"/>
  <c r="AC239" i="9" a="1"/>
  <c r="AC239" i="9" s="1"/>
  <c r="AB239" i="9" a="1"/>
  <c r="AB239" i="9" s="1"/>
  <c r="AA239" i="9" a="1"/>
  <c r="AA239" i="9" s="1"/>
  <c r="Z239" i="9" a="1"/>
  <c r="Z239" i="9"/>
  <c r="Y239" i="9" a="1"/>
  <c r="Y239" i="9"/>
  <c r="X239" i="9" a="1"/>
  <c r="X239" i="9" s="1"/>
  <c r="W239" i="9" a="1"/>
  <c r="W239" i="9" s="1"/>
  <c r="V239" i="9"/>
  <c r="T239" i="9"/>
  <c r="S239" i="9"/>
  <c r="R239" i="9"/>
  <c r="Q239" i="9"/>
  <c r="P239" i="9"/>
  <c r="O239" i="9"/>
  <c r="N239" i="9"/>
  <c r="M239" i="9"/>
  <c r="L239" i="9"/>
  <c r="AD238" i="9" a="1"/>
  <c r="AD238" i="9" s="1"/>
  <c r="AC238" i="9" a="1"/>
  <c r="AC238" i="9" s="1"/>
  <c r="AB238" i="9" a="1"/>
  <c r="AB238" i="9"/>
  <c r="AA238" i="9" a="1"/>
  <c r="AA238" i="9" s="1"/>
  <c r="Z238" i="9" a="1"/>
  <c r="Z238" i="9"/>
  <c r="Y238" i="9" a="1"/>
  <c r="Y238" i="9" s="1"/>
  <c r="X238" i="9" a="1"/>
  <c r="X238" i="9" s="1"/>
  <c r="W238" i="9" a="1"/>
  <c r="W238" i="9" s="1"/>
  <c r="V238" i="9"/>
  <c r="T238" i="9"/>
  <c r="S238" i="9"/>
  <c r="R238" i="9"/>
  <c r="Q238" i="9"/>
  <c r="P238" i="9"/>
  <c r="O238" i="9"/>
  <c r="N238" i="9"/>
  <c r="M238" i="9"/>
  <c r="L238" i="9"/>
  <c r="AD237" i="9" a="1"/>
  <c r="AD237" i="9" s="1"/>
  <c r="AC237" i="9" a="1"/>
  <c r="AC237" i="9"/>
  <c r="AB237" i="9" a="1"/>
  <c r="AB237" i="9"/>
  <c r="AA237" i="9" a="1"/>
  <c r="AA237" i="9" s="1"/>
  <c r="Z237" i="9" a="1"/>
  <c r="Z237" i="9" s="1"/>
  <c r="Y237" i="9" a="1"/>
  <c r="Y237" i="9" s="1"/>
  <c r="X237" i="9" a="1"/>
  <c r="X237" i="9" s="1"/>
  <c r="W237" i="9" a="1"/>
  <c r="W237" i="9" s="1"/>
  <c r="V237" i="9"/>
  <c r="T237" i="9"/>
  <c r="S237" i="9"/>
  <c r="R237" i="9"/>
  <c r="Q237" i="9"/>
  <c r="P237" i="9"/>
  <c r="O237" i="9"/>
  <c r="N237" i="9"/>
  <c r="M237" i="9"/>
  <c r="L237" i="9"/>
  <c r="AD236" i="9" a="1"/>
  <c r="AD236" i="9" s="1"/>
  <c r="AC236" i="9" a="1"/>
  <c r="AC236" i="9" s="1"/>
  <c r="AB236" i="9" a="1"/>
  <c r="AB236" i="9" s="1"/>
  <c r="AA236" i="9" a="1"/>
  <c r="AA236" i="9" s="1"/>
  <c r="Z236" i="9" a="1"/>
  <c r="Z236" i="9"/>
  <c r="Y236" i="9" a="1"/>
  <c r="Y236" i="9"/>
  <c r="X236" i="9" a="1"/>
  <c r="X236" i="9"/>
  <c r="W236" i="9" a="1"/>
  <c r="W236" i="9" s="1"/>
  <c r="V236" i="9"/>
  <c r="T236" i="9"/>
  <c r="S236" i="9"/>
  <c r="R236" i="9"/>
  <c r="Q236" i="9"/>
  <c r="P236" i="9"/>
  <c r="O236" i="9"/>
  <c r="N236" i="9"/>
  <c r="M236" i="9"/>
  <c r="L236" i="9"/>
  <c r="AD235" i="9" a="1"/>
  <c r="AD235" i="9" s="1"/>
  <c r="AC235" i="9" a="1"/>
  <c r="AC235" i="9" s="1"/>
  <c r="AB235" i="9" a="1"/>
  <c r="AB235" i="9" s="1"/>
  <c r="AA235" i="9" a="1"/>
  <c r="AA235" i="9" s="1"/>
  <c r="Z235" i="9" a="1"/>
  <c r="Z235" i="9"/>
  <c r="Y235" i="9" a="1"/>
  <c r="Y235" i="9"/>
  <c r="X235" i="9" a="1"/>
  <c r="X235" i="9" s="1"/>
  <c r="W235" i="9" a="1"/>
  <c r="W235" i="9" s="1"/>
  <c r="V235" i="9"/>
  <c r="T235" i="9"/>
  <c r="S235" i="9"/>
  <c r="R235" i="9"/>
  <c r="Q235" i="9"/>
  <c r="P235" i="9"/>
  <c r="O235" i="9"/>
  <c r="N235" i="9"/>
  <c r="M235" i="9"/>
  <c r="L235" i="9"/>
  <c r="AD234" i="9" a="1"/>
  <c r="AD234" i="9" s="1"/>
  <c r="AC234" i="9" a="1"/>
  <c r="AC234" i="9" s="1"/>
  <c r="AB234" i="9" a="1"/>
  <c r="AB234" i="9"/>
  <c r="AA234" i="9" a="1"/>
  <c r="AA234" i="9" s="1"/>
  <c r="Z234" i="9" a="1"/>
  <c r="Z234" i="9"/>
  <c r="Y234" i="9" a="1"/>
  <c r="Y234" i="9" s="1"/>
  <c r="X234" i="9" a="1"/>
  <c r="X234" i="9" s="1"/>
  <c r="W234" i="9" a="1"/>
  <c r="W234" i="9" s="1"/>
  <c r="V234" i="9"/>
  <c r="T234" i="9"/>
  <c r="S234" i="9"/>
  <c r="R234" i="9"/>
  <c r="Q234" i="9"/>
  <c r="P234" i="9"/>
  <c r="O234" i="9"/>
  <c r="N234" i="9"/>
  <c r="M234" i="9"/>
  <c r="L234" i="9"/>
  <c r="AD233" i="9" a="1"/>
  <c r="AD233" i="9" s="1"/>
  <c r="AC233" i="9" a="1"/>
  <c r="AC233" i="9"/>
  <c r="AB233" i="9" a="1"/>
  <c r="AB233" i="9"/>
  <c r="AA233" i="9" a="1"/>
  <c r="AA233" i="9" s="1"/>
  <c r="Z233" i="9" a="1"/>
  <c r="Z233" i="9" s="1"/>
  <c r="Y233" i="9" a="1"/>
  <c r="Y233" i="9" s="1"/>
  <c r="X233" i="9" a="1"/>
  <c r="X233" i="9" s="1"/>
  <c r="W233" i="9" a="1"/>
  <c r="W233" i="9" s="1"/>
  <c r="V233" i="9"/>
  <c r="T233" i="9"/>
  <c r="S233" i="9"/>
  <c r="R233" i="9"/>
  <c r="Q233" i="9"/>
  <c r="P233" i="9"/>
  <c r="O233" i="9"/>
  <c r="N233" i="9"/>
  <c r="M233" i="9"/>
  <c r="L233" i="9"/>
  <c r="AD232" i="9" a="1"/>
  <c r="AD232" i="9" s="1"/>
  <c r="AC232" i="9" a="1"/>
  <c r="AC232" i="9" s="1"/>
  <c r="AB232" i="9" a="1"/>
  <c r="AB232" i="9" s="1"/>
  <c r="AA232" i="9" a="1"/>
  <c r="AA232" i="9" s="1"/>
  <c r="Z232" i="9" a="1"/>
  <c r="Z232" i="9"/>
  <c r="Y232" i="9" a="1"/>
  <c r="Y232" i="9"/>
  <c r="X232" i="9" a="1"/>
  <c r="X232" i="9"/>
  <c r="W232" i="9" a="1"/>
  <c r="W232" i="9" s="1"/>
  <c r="V232" i="9"/>
  <c r="T232" i="9"/>
  <c r="S232" i="9"/>
  <c r="R232" i="9"/>
  <c r="Q232" i="9"/>
  <c r="P232" i="9"/>
  <c r="O232" i="9"/>
  <c r="N232" i="9"/>
  <c r="M232" i="9"/>
  <c r="L232" i="9"/>
  <c r="AD231" i="9" a="1"/>
  <c r="AD231" i="9" s="1"/>
  <c r="AC231" i="9" a="1"/>
  <c r="AC231" i="9" s="1"/>
  <c r="AB231" i="9" a="1"/>
  <c r="AB231" i="9" s="1"/>
  <c r="AA231" i="9" a="1"/>
  <c r="AA231" i="9" s="1"/>
  <c r="Z231" i="9" a="1"/>
  <c r="Z231" i="9"/>
  <c r="Y231" i="9" a="1"/>
  <c r="Y231" i="9"/>
  <c r="X231" i="9" a="1"/>
  <c r="X231" i="9" s="1"/>
  <c r="W231" i="9" a="1"/>
  <c r="W231" i="9" s="1"/>
  <c r="V231" i="9"/>
  <c r="T231" i="9"/>
  <c r="S231" i="9"/>
  <c r="R231" i="9"/>
  <c r="Q231" i="9"/>
  <c r="P231" i="9"/>
  <c r="O231" i="9"/>
  <c r="N231" i="9"/>
  <c r="M231" i="9"/>
  <c r="L231" i="9"/>
  <c r="AD230" i="9" a="1"/>
  <c r="AD230" i="9" s="1"/>
  <c r="AC230" i="9" a="1"/>
  <c r="AC230" i="9" s="1"/>
  <c r="AB230" i="9" a="1"/>
  <c r="AB230" i="9"/>
  <c r="AA230" i="9" a="1"/>
  <c r="AA230" i="9" s="1"/>
  <c r="Z230" i="9" a="1"/>
  <c r="Z230" i="9"/>
  <c r="Y230" i="9" a="1"/>
  <c r="Y230" i="9" s="1"/>
  <c r="X230" i="9" a="1"/>
  <c r="X230" i="9" s="1"/>
  <c r="W230" i="9" a="1"/>
  <c r="W230" i="9" s="1"/>
  <c r="V230" i="9"/>
  <c r="T230" i="9"/>
  <c r="S230" i="9"/>
  <c r="R230" i="9"/>
  <c r="Q230" i="9"/>
  <c r="P230" i="9"/>
  <c r="O230" i="9"/>
  <c r="N230" i="9"/>
  <c r="M230" i="9"/>
  <c r="L230" i="9"/>
  <c r="AD229" i="9" a="1"/>
  <c r="AD229" i="9" s="1"/>
  <c r="AC229" i="9" a="1"/>
  <c r="AC229" i="9"/>
  <c r="AB229" i="9" a="1"/>
  <c r="AB229" i="9"/>
  <c r="AA229" i="9" a="1"/>
  <c r="AA229" i="9" s="1"/>
  <c r="Z229" i="9" a="1"/>
  <c r="Z229" i="9" s="1"/>
  <c r="Y229" i="9" a="1"/>
  <c r="Y229" i="9" s="1"/>
  <c r="X229" i="9" a="1"/>
  <c r="X229" i="9" s="1"/>
  <c r="W229" i="9" a="1"/>
  <c r="W229" i="9" s="1"/>
  <c r="V229" i="9"/>
  <c r="T229" i="9"/>
  <c r="S229" i="9"/>
  <c r="R229" i="9"/>
  <c r="Q229" i="9"/>
  <c r="P229" i="9"/>
  <c r="O229" i="9"/>
  <c r="N229" i="9"/>
  <c r="M229" i="9"/>
  <c r="L229" i="9"/>
  <c r="AD228" i="9" a="1"/>
  <c r="AD228" i="9" s="1"/>
  <c r="AC228" i="9" a="1"/>
  <c r="AC228" i="9" s="1"/>
  <c r="AB228" i="9" a="1"/>
  <c r="AB228" i="9" s="1"/>
  <c r="AA228" i="9" a="1"/>
  <c r="AA228" i="9" s="1"/>
  <c r="Z228" i="9" a="1"/>
  <c r="Z228" i="9"/>
  <c r="Y228" i="9" a="1"/>
  <c r="Y228" i="9"/>
  <c r="X228" i="9" a="1"/>
  <c r="X228" i="9"/>
  <c r="W228" i="9" a="1"/>
  <c r="W228" i="9" s="1"/>
  <c r="V228" i="9"/>
  <c r="T228" i="9"/>
  <c r="S228" i="9"/>
  <c r="R228" i="9"/>
  <c r="Q228" i="9"/>
  <c r="P228" i="9"/>
  <c r="O228" i="9"/>
  <c r="N228" i="9"/>
  <c r="M228" i="9"/>
  <c r="L228" i="9"/>
  <c r="AD227" i="9" a="1"/>
  <c r="AD227" i="9" s="1"/>
  <c r="AC227" i="9" a="1"/>
  <c r="AC227" i="9" s="1"/>
  <c r="AB227" i="9" a="1"/>
  <c r="AB227" i="9" s="1"/>
  <c r="AA227" i="9" a="1"/>
  <c r="AA227" i="9" s="1"/>
  <c r="Z227" i="9" a="1"/>
  <c r="Z227" i="9"/>
  <c r="Y227" i="9" a="1"/>
  <c r="Y227" i="9"/>
  <c r="X227" i="9" a="1"/>
  <c r="X227" i="9" s="1"/>
  <c r="W227" i="9" a="1"/>
  <c r="W227" i="9" s="1"/>
  <c r="V227" i="9"/>
  <c r="T227" i="9"/>
  <c r="S227" i="9"/>
  <c r="R227" i="9"/>
  <c r="Q227" i="9"/>
  <c r="P227" i="9"/>
  <c r="O227" i="9"/>
  <c r="N227" i="9"/>
  <c r="M227" i="9"/>
  <c r="L227" i="9"/>
  <c r="AD226" i="9" a="1"/>
  <c r="AD226" i="9" s="1"/>
  <c r="AC226" i="9" a="1"/>
  <c r="AC226" i="9" s="1"/>
  <c r="AB226" i="9" a="1"/>
  <c r="AB226" i="9"/>
  <c r="AA226" i="9" a="1"/>
  <c r="AA226" i="9" s="1"/>
  <c r="Z226" i="9" a="1"/>
  <c r="Z226" i="9"/>
  <c r="Y226" i="9" a="1"/>
  <c r="Y226" i="9" s="1"/>
  <c r="X226" i="9" a="1"/>
  <c r="X226" i="9" s="1"/>
  <c r="W226" i="9" a="1"/>
  <c r="W226" i="9" s="1"/>
  <c r="V226" i="9"/>
  <c r="T226" i="9"/>
  <c r="S226" i="9"/>
  <c r="R226" i="9"/>
  <c r="Q226" i="9"/>
  <c r="P226" i="9"/>
  <c r="O226" i="9"/>
  <c r="N226" i="9"/>
  <c r="M226" i="9"/>
  <c r="L226" i="9"/>
  <c r="AD225" i="9" a="1"/>
  <c r="AD225" i="9" s="1"/>
  <c r="AC225" i="9" a="1"/>
  <c r="AC225" i="9"/>
  <c r="AB225" i="9" a="1"/>
  <c r="AB225" i="9"/>
  <c r="AA225" i="9" a="1"/>
  <c r="AA225" i="9" s="1"/>
  <c r="Z225" i="9" a="1"/>
  <c r="Z225" i="9" s="1"/>
  <c r="Y225" i="9" a="1"/>
  <c r="Y225" i="9" s="1"/>
  <c r="X225" i="9" a="1"/>
  <c r="X225" i="9" s="1"/>
  <c r="W225" i="9" a="1"/>
  <c r="W225" i="9" s="1"/>
  <c r="V225" i="9"/>
  <c r="T225" i="9"/>
  <c r="S225" i="9"/>
  <c r="R225" i="9"/>
  <c r="Q225" i="9"/>
  <c r="P225" i="9"/>
  <c r="O225" i="9"/>
  <c r="N225" i="9"/>
  <c r="M225" i="9"/>
  <c r="L225" i="9"/>
  <c r="AD224" i="9" a="1"/>
  <c r="AD224" i="9" s="1"/>
  <c r="AC224" i="9" a="1"/>
  <c r="AC224" i="9" s="1"/>
  <c r="AB224" i="9" a="1"/>
  <c r="AB224" i="9" s="1"/>
  <c r="AA224" i="9" a="1"/>
  <c r="AA224" i="9" s="1"/>
  <c r="Z224" i="9" a="1"/>
  <c r="Z224" i="9"/>
  <c r="Y224" i="9" a="1"/>
  <c r="Y224" i="9"/>
  <c r="X224" i="9" a="1"/>
  <c r="X224" i="9"/>
  <c r="W224" i="9" a="1"/>
  <c r="W224" i="9" s="1"/>
  <c r="V224" i="9"/>
  <c r="T224" i="9"/>
  <c r="S224" i="9"/>
  <c r="R224" i="9"/>
  <c r="Q224" i="9"/>
  <c r="P224" i="9"/>
  <c r="O224" i="9"/>
  <c r="N224" i="9"/>
  <c r="M224" i="9"/>
  <c r="L224" i="9"/>
  <c r="AD223" i="9" a="1"/>
  <c r="AD223" i="9" s="1"/>
  <c r="AC223" i="9" a="1"/>
  <c r="AC223" i="9" s="1"/>
  <c r="AB223" i="9" a="1"/>
  <c r="AB223" i="9" s="1"/>
  <c r="AA223" i="9" a="1"/>
  <c r="AA223" i="9" s="1"/>
  <c r="Z223" i="9" a="1"/>
  <c r="Z223" i="9"/>
  <c r="Y223" i="9" a="1"/>
  <c r="Y223" i="9"/>
  <c r="X223" i="9" a="1"/>
  <c r="X223" i="9" s="1"/>
  <c r="W223" i="9" a="1"/>
  <c r="W223" i="9" s="1"/>
  <c r="V223" i="9"/>
  <c r="T223" i="9"/>
  <c r="S223" i="9"/>
  <c r="R223" i="9"/>
  <c r="Q223" i="9"/>
  <c r="P223" i="9"/>
  <c r="O223" i="9"/>
  <c r="N223" i="9"/>
  <c r="M223" i="9"/>
  <c r="L223" i="9"/>
  <c r="AD222" i="9" a="1"/>
  <c r="AD222" i="9" s="1"/>
  <c r="AC222" i="9" a="1"/>
  <c r="AC222" i="9" s="1"/>
  <c r="AB222" i="9" a="1"/>
  <c r="AB222" i="9"/>
  <c r="AA222" i="9" a="1"/>
  <c r="AA222" i="9" s="1"/>
  <c r="Z222" i="9" a="1"/>
  <c r="Z222" i="9"/>
  <c r="Y222" i="9" a="1"/>
  <c r="Y222" i="9" s="1"/>
  <c r="X222" i="9" a="1"/>
  <c r="X222" i="9" s="1"/>
  <c r="W222" i="9" a="1"/>
  <c r="W222" i="9" s="1"/>
  <c r="V222" i="9"/>
  <c r="T222" i="9"/>
  <c r="S222" i="9"/>
  <c r="R222" i="9"/>
  <c r="Q222" i="9"/>
  <c r="P222" i="9"/>
  <c r="O222" i="9"/>
  <c r="N222" i="9"/>
  <c r="M222" i="9"/>
  <c r="L222" i="9"/>
  <c r="AD221" i="9" a="1"/>
  <c r="AD221" i="9" s="1"/>
  <c r="AC221" i="9" a="1"/>
  <c r="AC221" i="9"/>
  <c r="AB221" i="9" a="1"/>
  <c r="AB221" i="9"/>
  <c r="AA221" i="9" a="1"/>
  <c r="AA221" i="9" s="1"/>
  <c r="Z221" i="9" a="1"/>
  <c r="Z221" i="9" s="1"/>
  <c r="Y221" i="9" a="1"/>
  <c r="Y221" i="9" s="1"/>
  <c r="X221" i="9" a="1"/>
  <c r="X221" i="9" s="1"/>
  <c r="W221" i="9" a="1"/>
  <c r="W221" i="9" s="1"/>
  <c r="V221" i="9"/>
  <c r="T221" i="9"/>
  <c r="S221" i="9"/>
  <c r="R221" i="9"/>
  <c r="Q221" i="9"/>
  <c r="P221" i="9"/>
  <c r="O221" i="9"/>
  <c r="N221" i="9"/>
  <c r="M221" i="9"/>
  <c r="L221" i="9"/>
  <c r="AD220" i="9" a="1"/>
  <c r="AD220" i="9" s="1"/>
  <c r="AC220" i="9" a="1"/>
  <c r="AC220" i="9" s="1"/>
  <c r="AB220" i="9" a="1"/>
  <c r="AB220" i="9" s="1"/>
  <c r="AA220" i="9" a="1"/>
  <c r="AA220" i="9" s="1"/>
  <c r="Z220" i="9" a="1"/>
  <c r="Z220" i="9"/>
  <c r="Y220" i="9" a="1"/>
  <c r="Y220" i="9"/>
  <c r="X220" i="9" a="1"/>
  <c r="X220" i="9"/>
  <c r="W220" i="9" a="1"/>
  <c r="W220" i="9" s="1"/>
  <c r="V220" i="9"/>
  <c r="T220" i="9"/>
  <c r="S220" i="9"/>
  <c r="R220" i="9"/>
  <c r="Q220" i="9"/>
  <c r="P220" i="9"/>
  <c r="O220" i="9"/>
  <c r="N220" i="9"/>
  <c r="M220" i="9"/>
  <c r="L220" i="9"/>
  <c r="AD219" i="9" a="1"/>
  <c r="AD219" i="9" s="1"/>
  <c r="AC219" i="9" a="1"/>
  <c r="AC219" i="9" s="1"/>
  <c r="AB219" i="9" a="1"/>
  <c r="AB219" i="9" s="1"/>
  <c r="AA219" i="9" a="1"/>
  <c r="AA219" i="9" s="1"/>
  <c r="Z219" i="9" a="1"/>
  <c r="Z219" i="9"/>
  <c r="Y219" i="9" a="1"/>
  <c r="Y219" i="9"/>
  <c r="X219" i="9" a="1"/>
  <c r="X219" i="9" s="1"/>
  <c r="W219" i="9" a="1"/>
  <c r="W219" i="9" s="1"/>
  <c r="V219" i="9"/>
  <c r="T219" i="9"/>
  <c r="S219" i="9"/>
  <c r="R219" i="9"/>
  <c r="Q219" i="9"/>
  <c r="P219" i="9"/>
  <c r="O219" i="9"/>
  <c r="N219" i="9"/>
  <c r="M219" i="9"/>
  <c r="L219" i="9"/>
  <c r="AD218" i="9" a="1"/>
  <c r="AD218" i="9" s="1"/>
  <c r="AC218" i="9" a="1"/>
  <c r="AC218" i="9" s="1"/>
  <c r="AB218" i="9" a="1"/>
  <c r="AB218" i="9"/>
  <c r="AA218" i="9" a="1"/>
  <c r="AA218" i="9" s="1"/>
  <c r="Z218" i="9" a="1"/>
  <c r="Z218" i="9"/>
  <c r="Y218" i="9" a="1"/>
  <c r="Y218" i="9" s="1"/>
  <c r="X218" i="9" a="1"/>
  <c r="X218" i="9" s="1"/>
  <c r="W218" i="9" a="1"/>
  <c r="W218" i="9" s="1"/>
  <c r="V218" i="9"/>
  <c r="T218" i="9"/>
  <c r="S218" i="9"/>
  <c r="R218" i="9"/>
  <c r="Q218" i="9"/>
  <c r="P218" i="9"/>
  <c r="O218" i="9"/>
  <c r="N218" i="9"/>
  <c r="M218" i="9"/>
  <c r="L218" i="9"/>
  <c r="AD217" i="9" a="1"/>
  <c r="AD217" i="9" s="1"/>
  <c r="AC217" i="9" a="1"/>
  <c r="AC217" i="9"/>
  <c r="AB217" i="9" a="1"/>
  <c r="AB217" i="9"/>
  <c r="AA217" i="9" a="1"/>
  <c r="AA217" i="9" s="1"/>
  <c r="Z217" i="9" a="1"/>
  <c r="Z217" i="9" s="1"/>
  <c r="Y217" i="9" a="1"/>
  <c r="Y217" i="9" s="1"/>
  <c r="X217" i="9" a="1"/>
  <c r="X217" i="9" s="1"/>
  <c r="W217" i="9" a="1"/>
  <c r="W217" i="9" s="1"/>
  <c r="V217" i="9"/>
  <c r="T217" i="9"/>
  <c r="S217" i="9"/>
  <c r="R217" i="9"/>
  <c r="Q217" i="9"/>
  <c r="P217" i="9"/>
  <c r="O217" i="9"/>
  <c r="N217" i="9"/>
  <c r="M217" i="9"/>
  <c r="L217" i="9"/>
  <c r="AD216" i="9" a="1"/>
  <c r="AD216" i="9" s="1"/>
  <c r="AC216" i="9" a="1"/>
  <c r="AC216" i="9" s="1"/>
  <c r="AB216" i="9" a="1"/>
  <c r="AB216" i="9" s="1"/>
  <c r="AA216" i="9" a="1"/>
  <c r="AA216" i="9" s="1"/>
  <c r="Z216" i="9" a="1"/>
  <c r="Z216" i="9"/>
  <c r="Y216" i="9" a="1"/>
  <c r="Y216" i="9"/>
  <c r="X216" i="9" a="1"/>
  <c r="X216" i="9"/>
  <c r="W216" i="9" a="1"/>
  <c r="W216" i="9" s="1"/>
  <c r="V216" i="9"/>
  <c r="T216" i="9"/>
  <c r="S216" i="9"/>
  <c r="R216" i="9"/>
  <c r="Q216" i="9"/>
  <c r="P216" i="9"/>
  <c r="O216" i="9"/>
  <c r="N216" i="9"/>
  <c r="M216" i="9"/>
  <c r="L216" i="9"/>
  <c r="AD215" i="9" a="1"/>
  <c r="AD215" i="9" s="1"/>
  <c r="AC215" i="9" a="1"/>
  <c r="AC215" i="9" s="1"/>
  <c r="AB215" i="9" a="1"/>
  <c r="AB215" i="9" s="1"/>
  <c r="AA215" i="9" a="1"/>
  <c r="AA215" i="9" s="1"/>
  <c r="Z215" i="9" a="1"/>
  <c r="Z215" i="9"/>
  <c r="Y215" i="9" a="1"/>
  <c r="Y215" i="9"/>
  <c r="X215" i="9" a="1"/>
  <c r="X215" i="9" s="1"/>
  <c r="W215" i="9" a="1"/>
  <c r="W215" i="9" s="1"/>
  <c r="V215" i="9"/>
  <c r="T215" i="9"/>
  <c r="S215" i="9"/>
  <c r="R215" i="9"/>
  <c r="Q215" i="9"/>
  <c r="P215" i="9"/>
  <c r="O215" i="9"/>
  <c r="N215" i="9"/>
  <c r="M215" i="9"/>
  <c r="L215" i="9"/>
  <c r="AD214" i="9" a="1"/>
  <c r="AD214" i="9" s="1"/>
  <c r="AC214" i="9" a="1"/>
  <c r="AC214" i="9" s="1"/>
  <c r="AB214" i="9" a="1"/>
  <c r="AB214" i="9"/>
  <c r="AA214" i="9" a="1"/>
  <c r="AA214" i="9" s="1"/>
  <c r="Z214" i="9" a="1"/>
  <c r="Z214" i="9"/>
  <c r="Y214" i="9" a="1"/>
  <c r="Y214" i="9" s="1"/>
  <c r="X214" i="9" a="1"/>
  <c r="X214" i="9" s="1"/>
  <c r="W214" i="9" a="1"/>
  <c r="W214" i="9" s="1"/>
  <c r="V214" i="9"/>
  <c r="T214" i="9"/>
  <c r="S214" i="9"/>
  <c r="R214" i="9"/>
  <c r="Q214" i="9"/>
  <c r="P214" i="9"/>
  <c r="O214" i="9"/>
  <c r="N214" i="9"/>
  <c r="M214" i="9"/>
  <c r="L214" i="9"/>
  <c r="AD213" i="9" a="1"/>
  <c r="AD213" i="9" s="1"/>
  <c r="AC213" i="9" a="1"/>
  <c r="AC213" i="9"/>
  <c r="AB213" i="9" a="1"/>
  <c r="AB213" i="9"/>
  <c r="AA213" i="9" a="1"/>
  <c r="AA213" i="9" s="1"/>
  <c r="Z213" i="9" a="1"/>
  <c r="Z213" i="9" s="1"/>
  <c r="Y213" i="9" a="1"/>
  <c r="Y213" i="9" s="1"/>
  <c r="X213" i="9" a="1"/>
  <c r="X213" i="9" s="1"/>
  <c r="W213" i="9" a="1"/>
  <c r="W213" i="9" s="1"/>
  <c r="V213" i="9"/>
  <c r="T213" i="9"/>
  <c r="S213" i="9"/>
  <c r="R213" i="9"/>
  <c r="Q213" i="9"/>
  <c r="P213" i="9"/>
  <c r="O213" i="9"/>
  <c r="N213" i="9"/>
  <c r="M213" i="9"/>
  <c r="L213" i="9"/>
  <c r="AD212" i="9" a="1"/>
  <c r="AD212" i="9" s="1"/>
  <c r="AC212" i="9" a="1"/>
  <c r="AC212" i="9" s="1"/>
  <c r="AB212" i="9" a="1"/>
  <c r="AB212" i="9" s="1"/>
  <c r="AA212" i="9" a="1"/>
  <c r="AA212" i="9" s="1"/>
  <c r="Z212" i="9" a="1"/>
  <c r="Z212" i="9"/>
  <c r="Y212" i="9" a="1"/>
  <c r="Y212" i="9"/>
  <c r="X212" i="9" a="1"/>
  <c r="X212" i="9"/>
  <c r="W212" i="9" a="1"/>
  <c r="W212" i="9" s="1"/>
  <c r="V212" i="9"/>
  <c r="T212" i="9"/>
  <c r="S212" i="9"/>
  <c r="R212" i="9"/>
  <c r="Q212" i="9"/>
  <c r="P212" i="9"/>
  <c r="O212" i="9"/>
  <c r="N212" i="9"/>
  <c r="M212" i="9"/>
  <c r="L212" i="9"/>
  <c r="AD211" i="9" a="1"/>
  <c r="AD211" i="9" s="1"/>
  <c r="AC211" i="9" a="1"/>
  <c r="AC211" i="9" s="1"/>
  <c r="AB211" i="9" a="1"/>
  <c r="AB211" i="9" s="1"/>
  <c r="AA211" i="9" a="1"/>
  <c r="AA211" i="9" s="1"/>
  <c r="Z211" i="9" a="1"/>
  <c r="Z211" i="9"/>
  <c r="Y211" i="9" a="1"/>
  <c r="Y211" i="9"/>
  <c r="X211" i="9" a="1"/>
  <c r="X211" i="9" s="1"/>
  <c r="W211" i="9" a="1"/>
  <c r="W211" i="9" s="1"/>
  <c r="V211" i="9"/>
  <c r="T211" i="9"/>
  <c r="S211" i="9"/>
  <c r="R211" i="9"/>
  <c r="Q211" i="9"/>
  <c r="P211" i="9"/>
  <c r="O211" i="9"/>
  <c r="N211" i="9"/>
  <c r="M211" i="9"/>
  <c r="L211" i="9"/>
  <c r="AD210" i="9" a="1"/>
  <c r="AD210" i="9" s="1"/>
  <c r="AC210" i="9" a="1"/>
  <c r="AC210" i="9" s="1"/>
  <c r="AB210" i="9" a="1"/>
  <c r="AB210" i="9" s="1"/>
  <c r="AA210" i="9" a="1"/>
  <c r="AA210" i="9" s="1"/>
  <c r="Z210" i="9" a="1"/>
  <c r="Z210" i="9"/>
  <c r="Y210" i="9" a="1"/>
  <c r="Y210" i="9" s="1"/>
  <c r="X210" i="9" a="1"/>
  <c r="X210" i="9" s="1"/>
  <c r="W210" i="9" a="1"/>
  <c r="W210" i="9" s="1"/>
  <c r="V210" i="9"/>
  <c r="T210" i="9"/>
  <c r="S210" i="9"/>
  <c r="R210" i="9"/>
  <c r="Q210" i="9"/>
  <c r="P210" i="9"/>
  <c r="O210" i="9"/>
  <c r="N210" i="9"/>
  <c r="M210" i="9"/>
  <c r="L210" i="9"/>
  <c r="AD209" i="9" a="1"/>
  <c r="AD209" i="9" s="1"/>
  <c r="AC209" i="9" a="1"/>
  <c r="AC209" i="9"/>
  <c r="AB209" i="9" a="1"/>
  <c r="AB209" i="9" s="1"/>
  <c r="AA209" i="9" a="1"/>
  <c r="AA209" i="9" s="1"/>
  <c r="Z209" i="9" a="1"/>
  <c r="Z209" i="9" s="1"/>
  <c r="Y209" i="9" a="1"/>
  <c r="Y209" i="9"/>
  <c r="X209" i="9" a="1"/>
  <c r="X209" i="9" s="1"/>
  <c r="W209" i="9" a="1"/>
  <c r="W209" i="9" s="1"/>
  <c r="V209" i="9"/>
  <c r="T209" i="9"/>
  <c r="S209" i="9"/>
  <c r="R209" i="9"/>
  <c r="Q209" i="9"/>
  <c r="P209" i="9"/>
  <c r="O209" i="9"/>
  <c r="N209" i="9"/>
  <c r="M209" i="9"/>
  <c r="L209" i="9"/>
  <c r="AD208" i="9" a="1"/>
  <c r="AD208" i="9"/>
  <c r="AC208" i="9" a="1"/>
  <c r="AC208" i="9"/>
  <c r="AB208" i="9" a="1"/>
  <c r="AB208" i="9" s="1"/>
  <c r="AA208" i="9" a="1"/>
  <c r="AA208" i="9" s="1"/>
  <c r="Z208" i="9" a="1"/>
  <c r="Z208" i="9"/>
  <c r="Y208" i="9" a="1"/>
  <c r="Y208" i="9" s="1"/>
  <c r="X208" i="9" a="1"/>
  <c r="X208" i="9"/>
  <c r="W208" i="9" a="1"/>
  <c r="W208" i="9" s="1"/>
  <c r="V208" i="9"/>
  <c r="T208" i="9"/>
  <c r="S208" i="9"/>
  <c r="R208" i="9"/>
  <c r="Q208" i="9"/>
  <c r="P208" i="9"/>
  <c r="O208" i="9"/>
  <c r="N208" i="9"/>
  <c r="M208" i="9"/>
  <c r="L208" i="9"/>
  <c r="AD207" i="9" a="1"/>
  <c r="AD207" i="9" s="1"/>
  <c r="AC207" i="9" a="1"/>
  <c r="AC207" i="9"/>
  <c r="AB207" i="9" a="1"/>
  <c r="AB207" i="9" s="1"/>
  <c r="AA207" i="9" a="1"/>
  <c r="AA207" i="9" s="1"/>
  <c r="Z207" i="9" a="1"/>
  <c r="Z207" i="9"/>
  <c r="Y207" i="9" a="1"/>
  <c r="Y207" i="9" s="1"/>
  <c r="X207" i="9" a="1"/>
  <c r="X207" i="9" s="1"/>
  <c r="W207" i="9" a="1"/>
  <c r="W207" i="9" s="1"/>
  <c r="V207" i="9"/>
  <c r="T207" i="9"/>
  <c r="S207" i="9"/>
  <c r="R207" i="9"/>
  <c r="Q207" i="9"/>
  <c r="P207" i="9"/>
  <c r="O207" i="9"/>
  <c r="N207" i="9"/>
  <c r="M207" i="9"/>
  <c r="L207" i="9"/>
  <c r="AD206" i="9" a="1"/>
  <c r="AD206" i="9" s="1"/>
  <c r="AC206" i="9" a="1"/>
  <c r="AC206" i="9" s="1"/>
  <c r="AB206" i="9" a="1"/>
  <c r="AB206" i="9"/>
  <c r="AA206" i="9" a="1"/>
  <c r="AA206" i="9" s="1"/>
  <c r="Z206" i="9" a="1"/>
  <c r="Z206" i="9"/>
  <c r="Y206" i="9" a="1"/>
  <c r="Y206" i="9" s="1"/>
  <c r="X206" i="9" a="1"/>
  <c r="X206" i="9"/>
  <c r="W206" i="9" a="1"/>
  <c r="W206" i="9" s="1"/>
  <c r="V206" i="9"/>
  <c r="T206" i="9"/>
  <c r="S206" i="9"/>
  <c r="R206" i="9"/>
  <c r="Q206" i="9"/>
  <c r="P206" i="9"/>
  <c r="O206" i="9"/>
  <c r="N206" i="9"/>
  <c r="M206" i="9"/>
  <c r="L206" i="9"/>
  <c r="AD205" i="9" a="1"/>
  <c r="AD205" i="9" s="1"/>
  <c r="AC205" i="9" a="1"/>
  <c r="AC205" i="9"/>
  <c r="AB205" i="9" a="1"/>
  <c r="AB205" i="9"/>
  <c r="AA205" i="9" a="1"/>
  <c r="AA205" i="9" s="1"/>
  <c r="Z205" i="9" a="1"/>
  <c r="Z205" i="9" s="1"/>
  <c r="Y205" i="9" a="1"/>
  <c r="Y205" i="9"/>
  <c r="X205" i="9" a="1"/>
  <c r="X205" i="9"/>
  <c r="W205" i="9" a="1"/>
  <c r="W205" i="9" s="1"/>
  <c r="V205" i="9"/>
  <c r="T205" i="9"/>
  <c r="S205" i="9"/>
  <c r="R205" i="9"/>
  <c r="Q205" i="9"/>
  <c r="P205" i="9"/>
  <c r="O205" i="9"/>
  <c r="N205" i="9"/>
  <c r="M205" i="9"/>
  <c r="L205" i="9"/>
  <c r="AD204" i="9" a="1"/>
  <c r="AD204" i="9"/>
  <c r="AC204" i="9" a="1"/>
  <c r="AC204" i="9" s="1"/>
  <c r="AB204" i="9" a="1"/>
  <c r="AB204" i="9" s="1"/>
  <c r="AA204" i="9" a="1"/>
  <c r="AA204" i="9" s="1"/>
  <c r="Z204" i="9" a="1"/>
  <c r="Z204" i="9"/>
  <c r="Y204" i="9" a="1"/>
  <c r="Y204" i="9" s="1"/>
  <c r="X204" i="9" a="1"/>
  <c r="X204" i="9" s="1"/>
  <c r="W204" i="9" a="1"/>
  <c r="W204" i="9" s="1"/>
  <c r="V204" i="9"/>
  <c r="T204" i="9"/>
  <c r="S204" i="9"/>
  <c r="R204" i="9"/>
  <c r="Q204" i="9"/>
  <c r="P204" i="9"/>
  <c r="O204" i="9"/>
  <c r="N204" i="9"/>
  <c r="M204" i="9"/>
  <c r="L204" i="9"/>
  <c r="AD203" i="9" a="1"/>
  <c r="AD203" i="9"/>
  <c r="AC203" i="9" a="1"/>
  <c r="AC203" i="9"/>
  <c r="AB203" i="9" a="1"/>
  <c r="AB203" i="9" s="1"/>
  <c r="AA203" i="9" a="1"/>
  <c r="AA203" i="9" s="1"/>
  <c r="Z203" i="9" a="1"/>
  <c r="Z203" i="9"/>
  <c r="Y203" i="9" a="1"/>
  <c r="Y203" i="9" s="1"/>
  <c r="X203" i="9" a="1"/>
  <c r="X203" i="9" s="1"/>
  <c r="W203" i="9" a="1"/>
  <c r="W203" i="9" s="1"/>
  <c r="V203" i="9"/>
  <c r="T203" i="9"/>
  <c r="S203" i="9"/>
  <c r="R203" i="9"/>
  <c r="Q203" i="9"/>
  <c r="P203" i="9"/>
  <c r="O203" i="9"/>
  <c r="N203" i="9"/>
  <c r="M203" i="9"/>
  <c r="L203" i="9"/>
  <c r="AD202" i="9" a="1"/>
  <c r="AD202" i="9"/>
  <c r="AC202" i="9" a="1"/>
  <c r="AC202" i="9" s="1"/>
  <c r="AB202" i="9" a="1"/>
  <c r="AB202" i="9"/>
  <c r="AA202" i="9" a="1"/>
  <c r="AA202" i="9" s="1"/>
  <c r="Z202" i="9" a="1"/>
  <c r="Z202" i="9"/>
  <c r="Y202" i="9" a="1"/>
  <c r="Y202" i="9" s="1"/>
  <c r="X202" i="9" a="1"/>
  <c r="X202" i="9"/>
  <c r="W202" i="9" a="1"/>
  <c r="W202" i="9" s="1"/>
  <c r="V202" i="9"/>
  <c r="T202" i="9"/>
  <c r="S202" i="9"/>
  <c r="R202" i="9"/>
  <c r="Q202" i="9"/>
  <c r="P202" i="9"/>
  <c r="O202" i="9"/>
  <c r="N202" i="9"/>
  <c r="M202" i="9"/>
  <c r="L202" i="9"/>
  <c r="AD201" i="9" a="1"/>
  <c r="AD201" i="9" s="1"/>
  <c r="AC201" i="9" a="1"/>
  <c r="AC201" i="9" s="1"/>
  <c r="AB201" i="9" a="1"/>
  <c r="AB201" i="9"/>
  <c r="AA201" i="9" a="1"/>
  <c r="AA201" i="9" s="1"/>
  <c r="Z201" i="9" a="1"/>
  <c r="Z201" i="9" s="1"/>
  <c r="Y201" i="9" a="1"/>
  <c r="Y201" i="9" s="1"/>
  <c r="X201" i="9" a="1"/>
  <c r="X201" i="9" s="1"/>
  <c r="W201" i="9" a="1"/>
  <c r="W201" i="9" s="1"/>
  <c r="V201" i="9"/>
  <c r="T201" i="9"/>
  <c r="S201" i="9"/>
  <c r="R201" i="9"/>
  <c r="Q201" i="9"/>
  <c r="P201" i="9"/>
  <c r="O201" i="9"/>
  <c r="N201" i="9"/>
  <c r="M201" i="9"/>
  <c r="L201" i="9"/>
  <c r="AD200" i="9" a="1"/>
  <c r="AD200" i="9"/>
  <c r="AC200" i="9" a="1"/>
  <c r="AC200" i="9"/>
  <c r="AB200" i="9" a="1"/>
  <c r="AB200" i="9" s="1"/>
  <c r="AA200" i="9" a="1"/>
  <c r="AA200" i="9" s="1"/>
  <c r="Z200" i="9" a="1"/>
  <c r="Z200" i="9"/>
  <c r="Y200" i="9" a="1"/>
  <c r="Y200" i="9"/>
  <c r="X200" i="9" a="1"/>
  <c r="X200" i="9"/>
  <c r="W200" i="9" a="1"/>
  <c r="W200" i="9" s="1"/>
  <c r="V200" i="9"/>
  <c r="T200" i="9"/>
  <c r="S200" i="9"/>
  <c r="R200" i="9"/>
  <c r="Q200" i="9"/>
  <c r="P200" i="9"/>
  <c r="O200" i="9"/>
  <c r="N200" i="9"/>
  <c r="M200" i="9"/>
  <c r="L200" i="9"/>
  <c r="AD199" i="9" a="1"/>
  <c r="AD199" i="9"/>
  <c r="AC199" i="9" a="1"/>
  <c r="AC199" i="9" s="1"/>
  <c r="AB199" i="9" a="1"/>
  <c r="AB199" i="9" s="1"/>
  <c r="AA199" i="9" a="1"/>
  <c r="AA199" i="9" s="1"/>
  <c r="Z199" i="9" a="1"/>
  <c r="Z199" i="9"/>
  <c r="Y199" i="9" a="1"/>
  <c r="Y199" i="9" s="1"/>
  <c r="X199" i="9" a="1"/>
  <c r="X199" i="9" s="1"/>
  <c r="W199" i="9" a="1"/>
  <c r="W199" i="9" s="1"/>
  <c r="V199" i="9"/>
  <c r="T199" i="9"/>
  <c r="S199" i="9"/>
  <c r="R199" i="9"/>
  <c r="Q199" i="9"/>
  <c r="P199" i="9"/>
  <c r="O199" i="9"/>
  <c r="N199" i="9"/>
  <c r="M199" i="9"/>
  <c r="L199" i="9"/>
  <c r="AD198" i="9" a="1"/>
  <c r="AD198" i="9" s="1"/>
  <c r="AC198" i="9" a="1"/>
  <c r="AC198" i="9" s="1"/>
  <c r="AB198" i="9" a="1"/>
  <c r="AB198" i="9"/>
  <c r="AA198" i="9" a="1"/>
  <c r="AA198" i="9" s="1"/>
  <c r="Z198" i="9" a="1"/>
  <c r="Z198" i="9"/>
  <c r="Y198" i="9" a="1"/>
  <c r="Y198" i="9" s="1"/>
  <c r="X198" i="9" a="1"/>
  <c r="X198" i="9"/>
  <c r="W198" i="9" a="1"/>
  <c r="W198" i="9" s="1"/>
  <c r="V198" i="9"/>
  <c r="T198" i="9"/>
  <c r="S198" i="9"/>
  <c r="R198" i="9"/>
  <c r="Q198" i="9"/>
  <c r="P198" i="9"/>
  <c r="O198" i="9"/>
  <c r="N198" i="9"/>
  <c r="M198" i="9"/>
  <c r="L198" i="9"/>
  <c r="AD197" i="9" a="1"/>
  <c r="AD197" i="9" s="1"/>
  <c r="AC197" i="9" a="1"/>
  <c r="AC197" i="9"/>
  <c r="AB197" i="9" a="1"/>
  <c r="AB197" i="9"/>
  <c r="AA197" i="9" a="1"/>
  <c r="AA197" i="9" s="1"/>
  <c r="Z197" i="9" a="1"/>
  <c r="Z197" i="9" s="1"/>
  <c r="Y197" i="9" a="1"/>
  <c r="Y197" i="9"/>
  <c r="X197" i="9" a="1"/>
  <c r="X197" i="9"/>
  <c r="W197" i="9" a="1"/>
  <c r="W197" i="9" s="1"/>
  <c r="V197" i="9"/>
  <c r="T197" i="9"/>
  <c r="S197" i="9"/>
  <c r="R197" i="9"/>
  <c r="Q197" i="9"/>
  <c r="P197" i="9"/>
  <c r="O197" i="9"/>
  <c r="N197" i="9"/>
  <c r="M197" i="9"/>
  <c r="L197" i="9"/>
  <c r="AD196" i="9" a="1"/>
  <c r="AD196" i="9" s="1"/>
  <c r="AC196" i="9" a="1"/>
  <c r="AC196" i="9" s="1"/>
  <c r="AB196" i="9" a="1"/>
  <c r="AB196" i="9" s="1"/>
  <c r="AA196" i="9" a="1"/>
  <c r="AA196" i="9" s="1"/>
  <c r="Z196" i="9" a="1"/>
  <c r="Z196" i="9"/>
  <c r="Y196" i="9" a="1"/>
  <c r="Y196" i="9" s="1"/>
  <c r="X196" i="9" a="1"/>
  <c r="X196" i="9" s="1"/>
  <c r="W196" i="9" a="1"/>
  <c r="W196" i="9" s="1"/>
  <c r="V196" i="9"/>
  <c r="T196" i="9"/>
  <c r="S196" i="9"/>
  <c r="R196" i="9"/>
  <c r="Q196" i="9"/>
  <c r="P196" i="9"/>
  <c r="O196" i="9"/>
  <c r="N196" i="9"/>
  <c r="M196" i="9"/>
  <c r="L196" i="9"/>
  <c r="AD195" i="9" a="1"/>
  <c r="AD195" i="9"/>
  <c r="AC195" i="9" a="1"/>
  <c r="AC195" i="9"/>
  <c r="AB195" i="9" a="1"/>
  <c r="AB195" i="9" s="1"/>
  <c r="AA195" i="9" a="1"/>
  <c r="AA195" i="9" s="1"/>
  <c r="Z195" i="9" a="1"/>
  <c r="Z195" i="9"/>
  <c r="Y195" i="9" a="1"/>
  <c r="Y195" i="9"/>
  <c r="X195" i="9" a="1"/>
  <c r="X195" i="9" s="1"/>
  <c r="W195" i="9" a="1"/>
  <c r="W195" i="9" s="1"/>
  <c r="V195" i="9"/>
  <c r="T195" i="9"/>
  <c r="S195" i="9"/>
  <c r="R195" i="9"/>
  <c r="Q195" i="9"/>
  <c r="P195" i="9"/>
  <c r="O195" i="9"/>
  <c r="N195" i="9"/>
  <c r="M195" i="9"/>
  <c r="L195" i="9"/>
  <c r="AD194" i="9" a="1"/>
  <c r="AD194" i="9"/>
  <c r="AC194" i="9" a="1"/>
  <c r="AC194" i="9" s="1"/>
  <c r="AB194" i="9" a="1"/>
  <c r="AB194" i="9" s="1"/>
  <c r="AA194" i="9" a="1"/>
  <c r="AA194" i="9" s="1"/>
  <c r="Z194" i="9" a="1"/>
  <c r="Z194" i="9"/>
  <c r="Y194" i="9" a="1"/>
  <c r="Y194" i="9" s="1"/>
  <c r="X194" i="9" a="1"/>
  <c r="X194" i="9"/>
  <c r="W194" i="9" a="1"/>
  <c r="W194" i="9" s="1"/>
  <c r="V194" i="9"/>
  <c r="T194" i="9"/>
  <c r="S194" i="9"/>
  <c r="R194" i="9"/>
  <c r="Q194" i="9"/>
  <c r="P194" i="9"/>
  <c r="O194" i="9"/>
  <c r="N194" i="9"/>
  <c r="M194" i="9"/>
  <c r="L194" i="9"/>
  <c r="AD193" i="9" a="1"/>
  <c r="AD193" i="9" s="1"/>
  <c r="AC193" i="9" a="1"/>
  <c r="AC193" i="9"/>
  <c r="AB193" i="9" a="1"/>
  <c r="AB193" i="9"/>
  <c r="AA193" i="9" a="1"/>
  <c r="AA193" i="9" s="1"/>
  <c r="Z193" i="9" a="1"/>
  <c r="Z193" i="9" s="1"/>
  <c r="Y193" i="9" a="1"/>
  <c r="Y193" i="9" s="1"/>
  <c r="X193" i="9" a="1"/>
  <c r="X193" i="9" s="1"/>
  <c r="W193" i="9" a="1"/>
  <c r="W193" i="9" s="1"/>
  <c r="V193" i="9"/>
  <c r="T193" i="9"/>
  <c r="S193" i="9"/>
  <c r="R193" i="9"/>
  <c r="Q193" i="9"/>
  <c r="P193" i="9"/>
  <c r="O193" i="9"/>
  <c r="N193" i="9"/>
  <c r="M193" i="9"/>
  <c r="L193" i="9"/>
  <c r="AD192" i="9" a="1"/>
  <c r="AD192" i="9"/>
  <c r="AC192" i="9" a="1"/>
  <c r="AC192" i="9"/>
  <c r="AB192" i="9" a="1"/>
  <c r="AB192" i="9" s="1"/>
  <c r="AA192" i="9" a="1"/>
  <c r="AA192" i="9" s="1"/>
  <c r="Z192" i="9" a="1"/>
  <c r="Z192" i="9"/>
  <c r="Y192" i="9" a="1"/>
  <c r="Y192" i="9"/>
  <c r="X192" i="9" a="1"/>
  <c r="X192" i="9"/>
  <c r="W192" i="9" a="1"/>
  <c r="W192" i="9" s="1"/>
  <c r="V192" i="9"/>
  <c r="T192" i="9"/>
  <c r="S192" i="9"/>
  <c r="R192" i="9"/>
  <c r="Q192" i="9"/>
  <c r="P192" i="9"/>
  <c r="O192" i="9"/>
  <c r="N192" i="9"/>
  <c r="M192" i="9"/>
  <c r="L192" i="9"/>
  <c r="AD191" i="9" a="1"/>
  <c r="AD191" i="9" s="1"/>
  <c r="AC191" i="9" a="1"/>
  <c r="AC191" i="9" s="1"/>
  <c r="AB191" i="9" a="1"/>
  <c r="AB191" i="9" s="1"/>
  <c r="AA191" i="9" a="1"/>
  <c r="AA191" i="9" s="1"/>
  <c r="Z191" i="9" a="1"/>
  <c r="Z191" i="9"/>
  <c r="Y191" i="9" a="1"/>
  <c r="Y191" i="9" s="1"/>
  <c r="X191" i="9" a="1"/>
  <c r="X191" i="9" s="1"/>
  <c r="W191" i="9" a="1"/>
  <c r="W191" i="9" s="1"/>
  <c r="V191" i="9"/>
  <c r="T191" i="9"/>
  <c r="S191" i="9"/>
  <c r="R191" i="9"/>
  <c r="Q191" i="9"/>
  <c r="P191" i="9"/>
  <c r="O191" i="9"/>
  <c r="N191" i="9"/>
  <c r="M191" i="9"/>
  <c r="L191" i="9"/>
  <c r="AD190" i="9" a="1"/>
  <c r="AD190" i="9"/>
  <c r="AC190" i="9" a="1"/>
  <c r="AC190" i="9"/>
  <c r="AB190" i="9" a="1"/>
  <c r="AB190" i="9" s="1"/>
  <c r="AA190" i="9" a="1"/>
  <c r="AA190" i="9"/>
  <c r="Z190" i="9" a="1"/>
  <c r="Z190" i="9"/>
  <c r="Y190" i="9" a="1"/>
  <c r="Y190" i="9" s="1"/>
  <c r="X190" i="9" a="1"/>
  <c r="X190" i="9" s="1"/>
  <c r="W190" i="9" a="1"/>
  <c r="W190" i="9"/>
  <c r="V190" i="9"/>
  <c r="T190" i="9"/>
  <c r="S190" i="9"/>
  <c r="R190" i="9"/>
  <c r="Q190" i="9"/>
  <c r="P190" i="9"/>
  <c r="O190" i="9"/>
  <c r="N190" i="9"/>
  <c r="M190" i="9"/>
  <c r="L190" i="9"/>
  <c r="AD189" i="9" a="1"/>
  <c r="AD189" i="9"/>
  <c r="AC189" i="9" a="1"/>
  <c r="AC189" i="9" s="1"/>
  <c r="AB189" i="9" a="1"/>
  <c r="AB189" i="9"/>
  <c r="AA189" i="9" a="1"/>
  <c r="AA189" i="9" s="1"/>
  <c r="Z189" i="9" a="1"/>
  <c r="Z189" i="9"/>
  <c r="Y189" i="9" a="1"/>
  <c r="Y189" i="9" s="1"/>
  <c r="X189" i="9" a="1"/>
  <c r="X189" i="9"/>
  <c r="W189" i="9" a="1"/>
  <c r="W189" i="9"/>
  <c r="V189" i="9"/>
  <c r="T189" i="9"/>
  <c r="S189" i="9"/>
  <c r="R189" i="9"/>
  <c r="Q189" i="9"/>
  <c r="P189" i="9"/>
  <c r="O189" i="9"/>
  <c r="N189" i="9"/>
  <c r="M189" i="9"/>
  <c r="L189" i="9"/>
  <c r="AD188" i="9" a="1"/>
  <c r="AD188" i="9" s="1"/>
  <c r="AC188" i="9" a="1"/>
  <c r="AC188" i="9"/>
  <c r="AB188" i="9" a="1"/>
  <c r="AB188" i="9" s="1"/>
  <c r="AA188" i="9" a="1"/>
  <c r="AA188" i="9" s="1"/>
  <c r="Z188" i="9" a="1"/>
  <c r="Z188" i="9" s="1"/>
  <c r="Y188" i="9" a="1"/>
  <c r="Y188" i="9"/>
  <c r="X188" i="9" a="1"/>
  <c r="X188" i="9"/>
  <c r="W188" i="9" a="1"/>
  <c r="W188" i="9"/>
  <c r="V188" i="9"/>
  <c r="T188" i="9"/>
  <c r="S188" i="9"/>
  <c r="R188" i="9"/>
  <c r="Q188" i="9"/>
  <c r="P188" i="9"/>
  <c r="O188" i="9"/>
  <c r="N188" i="9"/>
  <c r="M188" i="9"/>
  <c r="L188" i="9"/>
  <c r="AD187" i="9" a="1"/>
  <c r="AD187" i="9"/>
  <c r="AC187" i="9" a="1"/>
  <c r="AC187" i="9"/>
  <c r="AB187" i="9" a="1"/>
  <c r="AB187" i="9"/>
  <c r="AA187" i="9" a="1"/>
  <c r="AA187" i="9" s="1"/>
  <c r="Z187" i="9" a="1"/>
  <c r="Z187" i="9"/>
  <c r="Y187" i="9" a="1"/>
  <c r="Y187" i="9" s="1"/>
  <c r="X187" i="9" a="1"/>
  <c r="X187" i="9" s="1"/>
  <c r="W187" i="9" a="1"/>
  <c r="W187" i="9" s="1"/>
  <c r="V187" i="9"/>
  <c r="T187" i="9"/>
  <c r="S187" i="9"/>
  <c r="R187" i="9"/>
  <c r="Q187" i="9"/>
  <c r="P187" i="9"/>
  <c r="O187" i="9"/>
  <c r="N187" i="9"/>
  <c r="M187" i="9"/>
  <c r="L187" i="9"/>
  <c r="AD186" i="9" a="1"/>
  <c r="AD186" i="9"/>
  <c r="AC186" i="9" a="1"/>
  <c r="AC186" i="9"/>
  <c r="AB186" i="9" a="1"/>
  <c r="AB186" i="9" s="1"/>
  <c r="AA186" i="9" a="1"/>
  <c r="AA186" i="9"/>
  <c r="Z186" i="9" a="1"/>
  <c r="Z186" i="9"/>
  <c r="Y186" i="9" a="1"/>
  <c r="Y186" i="9" s="1"/>
  <c r="X186" i="9" a="1"/>
  <c r="X186" i="9" s="1"/>
  <c r="W186" i="9" a="1"/>
  <c r="W186" i="9"/>
  <c r="V186" i="9"/>
  <c r="T186" i="9"/>
  <c r="S186" i="9"/>
  <c r="R186" i="9"/>
  <c r="Q186" i="9"/>
  <c r="P186" i="9"/>
  <c r="O186" i="9"/>
  <c r="N186" i="9"/>
  <c r="M186" i="9"/>
  <c r="L186" i="9"/>
  <c r="AD185" i="9" a="1"/>
  <c r="AD185" i="9"/>
  <c r="AC185" i="9" a="1"/>
  <c r="AC185" i="9" s="1"/>
  <c r="AB185" i="9" a="1"/>
  <c r="AB185" i="9"/>
  <c r="AA185" i="9" a="1"/>
  <c r="AA185" i="9" s="1"/>
  <c r="Z185" i="9" a="1"/>
  <c r="Z185" i="9"/>
  <c r="Y185" i="9" a="1"/>
  <c r="Y185" i="9" s="1"/>
  <c r="X185" i="9" a="1"/>
  <c r="X185" i="9"/>
  <c r="W185" i="9" a="1"/>
  <c r="W185" i="9"/>
  <c r="V185" i="9"/>
  <c r="T185" i="9"/>
  <c r="S185" i="9"/>
  <c r="R185" i="9"/>
  <c r="Q185" i="9"/>
  <c r="P185" i="9"/>
  <c r="O185" i="9"/>
  <c r="N185" i="9"/>
  <c r="M185" i="9"/>
  <c r="L185" i="9"/>
  <c r="AD184" i="9" a="1"/>
  <c r="AD184" i="9" s="1"/>
  <c r="AC184" i="9" a="1"/>
  <c r="AC184" i="9"/>
  <c r="AB184" i="9" a="1"/>
  <c r="AB184" i="9" s="1"/>
  <c r="AA184" i="9" a="1"/>
  <c r="AA184" i="9" s="1"/>
  <c r="Z184" i="9" a="1"/>
  <c r="Z184" i="9" s="1"/>
  <c r="Y184" i="9" a="1"/>
  <c r="Y184" i="9"/>
  <c r="X184" i="9" a="1"/>
  <c r="X184" i="9"/>
  <c r="W184" i="9" a="1"/>
  <c r="W184" i="9"/>
  <c r="V184" i="9"/>
  <c r="T184" i="9"/>
  <c r="S184" i="9"/>
  <c r="R184" i="9"/>
  <c r="Q184" i="9"/>
  <c r="P184" i="9"/>
  <c r="O184" i="9"/>
  <c r="N184" i="9"/>
  <c r="M184" i="9"/>
  <c r="L184" i="9"/>
  <c r="AD183" i="9" a="1"/>
  <c r="AD183" i="9"/>
  <c r="AC183" i="9" a="1"/>
  <c r="AC183" i="9" s="1"/>
  <c r="AB183" i="9" a="1"/>
  <c r="AB183" i="9"/>
  <c r="AA183" i="9" a="1"/>
  <c r="AA183" i="9" s="1"/>
  <c r="Z183" i="9" a="1"/>
  <c r="Z183" i="9"/>
  <c r="Y183" i="9" a="1"/>
  <c r="Y183" i="9" s="1"/>
  <c r="X183" i="9" a="1"/>
  <c r="X183" i="9" s="1"/>
  <c r="W183" i="9" a="1"/>
  <c r="W183" i="9" s="1"/>
  <c r="V183" i="9"/>
  <c r="T183" i="9"/>
  <c r="S183" i="9"/>
  <c r="R183" i="9"/>
  <c r="Q183" i="9"/>
  <c r="P183" i="9"/>
  <c r="O183" i="9"/>
  <c r="N183" i="9"/>
  <c r="M183" i="9"/>
  <c r="L183" i="9"/>
  <c r="AD182" i="9" a="1"/>
  <c r="AD182" i="9"/>
  <c r="AC182" i="9" a="1"/>
  <c r="AC182" i="9" s="1"/>
  <c r="AB182" i="9" a="1"/>
  <c r="AB182" i="9" s="1"/>
  <c r="AA182" i="9" a="1"/>
  <c r="AA182" i="9" s="1"/>
  <c r="Z182" i="9" a="1"/>
  <c r="Z182" i="9"/>
  <c r="Y182" i="9" a="1"/>
  <c r="Y182" i="9" s="1"/>
  <c r="X182" i="9" a="1"/>
  <c r="X182" i="9" s="1"/>
  <c r="W182" i="9" a="1"/>
  <c r="W182" i="9" s="1"/>
  <c r="V182" i="9"/>
  <c r="T182" i="9"/>
  <c r="S182" i="9"/>
  <c r="R182" i="9"/>
  <c r="Q182" i="9"/>
  <c r="P182" i="9"/>
  <c r="O182" i="9"/>
  <c r="N182" i="9"/>
  <c r="M182" i="9"/>
  <c r="L182" i="9"/>
  <c r="AD181" i="9" a="1"/>
  <c r="AD181" i="9"/>
  <c r="AC181" i="9" a="1"/>
  <c r="AC181" i="9" s="1"/>
  <c r="AB181" i="9" a="1"/>
  <c r="AB181" i="9" s="1"/>
  <c r="AA181" i="9" a="1"/>
  <c r="AA181" i="9" s="1"/>
  <c r="Z181" i="9" a="1"/>
  <c r="Z181" i="9"/>
  <c r="Y181" i="9" a="1"/>
  <c r="Y181" i="9" s="1"/>
  <c r="X181" i="9" a="1"/>
  <c r="X181" i="9" s="1"/>
  <c r="W181" i="9" a="1"/>
  <c r="W181" i="9" s="1"/>
  <c r="V181" i="9"/>
  <c r="T181" i="9"/>
  <c r="S181" i="9"/>
  <c r="R181" i="9"/>
  <c r="Q181" i="9"/>
  <c r="P181" i="9"/>
  <c r="O181" i="9"/>
  <c r="N181" i="9"/>
  <c r="M181" i="9"/>
  <c r="L181" i="9"/>
  <c r="AD180" i="9" a="1"/>
  <c r="AD180" i="9" s="1"/>
  <c r="AC180" i="9" a="1"/>
  <c r="AC180" i="9" s="1"/>
  <c r="AB180" i="9" a="1"/>
  <c r="AB180" i="9" s="1"/>
  <c r="AA180" i="9" a="1"/>
  <c r="AA180" i="9" s="1"/>
  <c r="Z180" i="9" a="1"/>
  <c r="Z180" i="9" s="1"/>
  <c r="Y180" i="9" a="1"/>
  <c r="Y180" i="9"/>
  <c r="X180" i="9" a="1"/>
  <c r="X180" i="9" s="1"/>
  <c r="W180" i="9" a="1"/>
  <c r="W180" i="9" s="1"/>
  <c r="V180" i="9"/>
  <c r="T180" i="9"/>
  <c r="S180" i="9"/>
  <c r="R180" i="9"/>
  <c r="Q180" i="9"/>
  <c r="P180" i="9"/>
  <c r="O180" i="9"/>
  <c r="N180" i="9"/>
  <c r="M180" i="9"/>
  <c r="L180" i="9"/>
  <c r="AD179" i="9" a="1"/>
  <c r="AD179" i="9"/>
  <c r="AC179" i="9" a="1"/>
  <c r="AC179" i="9" s="1"/>
  <c r="AB179" i="9" a="1"/>
  <c r="AB179" i="9" s="1"/>
  <c r="AA179" i="9" a="1"/>
  <c r="AA179" i="9" s="1"/>
  <c r="Z179" i="9" a="1"/>
  <c r="Z179" i="9"/>
  <c r="Y179" i="9" a="1"/>
  <c r="Y179" i="9" s="1"/>
  <c r="X179" i="9" a="1"/>
  <c r="X179" i="9" s="1"/>
  <c r="W179" i="9" a="1"/>
  <c r="W179" i="9" s="1"/>
  <c r="V179" i="9"/>
  <c r="T179" i="9"/>
  <c r="S179" i="9"/>
  <c r="R179" i="9"/>
  <c r="Q179" i="9"/>
  <c r="P179" i="9"/>
  <c r="O179" i="9"/>
  <c r="N179" i="9"/>
  <c r="M179" i="9"/>
  <c r="L179" i="9"/>
  <c r="AD178" i="9" a="1"/>
  <c r="AD178" i="9"/>
  <c r="AC178" i="9" a="1"/>
  <c r="AC178" i="9" s="1"/>
  <c r="AB178" i="9" a="1"/>
  <c r="AB178" i="9" s="1"/>
  <c r="AA178" i="9" a="1"/>
  <c r="AA178" i="9" s="1"/>
  <c r="Z178" i="9" a="1"/>
  <c r="Z178" i="9"/>
  <c r="Y178" i="9" a="1"/>
  <c r="Y178" i="9" s="1"/>
  <c r="X178" i="9" a="1"/>
  <c r="X178" i="9" s="1"/>
  <c r="W178" i="9" a="1"/>
  <c r="W178" i="9" s="1"/>
  <c r="V178" i="9"/>
  <c r="T178" i="9"/>
  <c r="S178" i="9"/>
  <c r="R178" i="9"/>
  <c r="Q178" i="9"/>
  <c r="P178" i="9"/>
  <c r="O178" i="9"/>
  <c r="N178" i="9"/>
  <c r="M178" i="9"/>
  <c r="L178" i="9"/>
  <c r="AD177" i="9" a="1"/>
  <c r="AD177" i="9"/>
  <c r="AC177" i="9" a="1"/>
  <c r="AC177" i="9" s="1"/>
  <c r="AB177" i="9" a="1"/>
  <c r="AB177" i="9"/>
  <c r="AA177" i="9" a="1"/>
  <c r="AA177" i="9" s="1"/>
  <c r="Z177" i="9" a="1"/>
  <c r="Z177" i="9"/>
  <c r="Y177" i="9" a="1"/>
  <c r="Y177" i="9" s="1"/>
  <c r="X177" i="9" a="1"/>
  <c r="X177" i="9" s="1"/>
  <c r="W177" i="9" a="1"/>
  <c r="W177" i="9" s="1"/>
  <c r="V177" i="9"/>
  <c r="T177" i="9"/>
  <c r="S177" i="9"/>
  <c r="R177" i="9"/>
  <c r="Q177" i="9"/>
  <c r="P177" i="9"/>
  <c r="O177" i="9"/>
  <c r="N177" i="9"/>
  <c r="M177" i="9"/>
  <c r="L177" i="9"/>
  <c r="AD176" i="9" a="1"/>
  <c r="AD176" i="9" s="1"/>
  <c r="AC176" i="9" a="1"/>
  <c r="AC176" i="9" s="1"/>
  <c r="AB176" i="9" a="1"/>
  <c r="AB176" i="9"/>
  <c r="AA176" i="9" a="1"/>
  <c r="AA176" i="9" s="1"/>
  <c r="Z176" i="9" a="1"/>
  <c r="Z176" i="9" s="1"/>
  <c r="Y176" i="9" a="1"/>
  <c r="Y176" i="9"/>
  <c r="X176" i="9" a="1"/>
  <c r="X176" i="9" s="1"/>
  <c r="W176" i="9" a="1"/>
  <c r="W176" i="9" s="1"/>
  <c r="V176" i="9"/>
  <c r="T176" i="9"/>
  <c r="S176" i="9"/>
  <c r="R176" i="9"/>
  <c r="Q176" i="9"/>
  <c r="P176" i="9"/>
  <c r="O176" i="9"/>
  <c r="N176" i="9"/>
  <c r="M176" i="9"/>
  <c r="L176" i="9"/>
  <c r="AD175" i="9" a="1"/>
  <c r="AD175" i="9"/>
  <c r="AC175" i="9" a="1"/>
  <c r="AC175" i="9" s="1"/>
  <c r="AB175" i="9" a="1"/>
  <c r="AB175" i="9" s="1"/>
  <c r="AA175" i="9" a="1"/>
  <c r="AA175" i="9" s="1"/>
  <c r="Z175" i="9" a="1"/>
  <c r="Z175" i="9"/>
  <c r="Y175" i="9" a="1"/>
  <c r="Y175" i="9" s="1"/>
  <c r="X175" i="9" a="1"/>
  <c r="X175" i="9"/>
  <c r="W175" i="9" a="1"/>
  <c r="W175" i="9" s="1"/>
  <c r="V175" i="9"/>
  <c r="T175" i="9"/>
  <c r="S175" i="9"/>
  <c r="R175" i="9"/>
  <c r="Q175" i="9"/>
  <c r="P175" i="9"/>
  <c r="O175" i="9"/>
  <c r="N175" i="9"/>
  <c r="M175" i="9"/>
  <c r="L175" i="9"/>
  <c r="AD174" i="9" a="1"/>
  <c r="AD174" i="9"/>
  <c r="AC174" i="9" a="1"/>
  <c r="AC174" i="9" s="1"/>
  <c r="AB174" i="9" a="1"/>
  <c r="AB174" i="9" s="1"/>
  <c r="AA174" i="9" a="1"/>
  <c r="AA174" i="9" s="1"/>
  <c r="Z174" i="9" a="1"/>
  <c r="Z174" i="9"/>
  <c r="Y174" i="9" a="1"/>
  <c r="Y174" i="9" s="1"/>
  <c r="X174" i="9" a="1"/>
  <c r="X174" i="9" s="1"/>
  <c r="W174" i="9" a="1"/>
  <c r="W174" i="9" s="1"/>
  <c r="V174" i="9"/>
  <c r="T174" i="9"/>
  <c r="S174" i="9"/>
  <c r="R174" i="9"/>
  <c r="Q174" i="9"/>
  <c r="P174" i="9"/>
  <c r="O174" i="9"/>
  <c r="N174" i="9"/>
  <c r="M174" i="9"/>
  <c r="L174" i="9"/>
  <c r="AD173" i="9" a="1"/>
  <c r="AD173" i="9"/>
  <c r="AC173" i="9" a="1"/>
  <c r="AC173" i="9" s="1"/>
  <c r="AB173" i="9" a="1"/>
  <c r="AB173" i="9"/>
  <c r="AA173" i="9" a="1"/>
  <c r="AA173" i="9" s="1"/>
  <c r="Z173" i="9" a="1"/>
  <c r="Z173" i="9"/>
  <c r="Y173" i="9" a="1"/>
  <c r="Y173" i="9" s="1"/>
  <c r="X173" i="9" a="1"/>
  <c r="X173" i="9" s="1"/>
  <c r="W173" i="9" a="1"/>
  <c r="W173" i="9" s="1"/>
  <c r="V173" i="9"/>
  <c r="T173" i="9"/>
  <c r="S173" i="9"/>
  <c r="R173" i="9"/>
  <c r="Q173" i="9"/>
  <c r="P173" i="9"/>
  <c r="O173" i="9"/>
  <c r="N173" i="9"/>
  <c r="M173" i="9"/>
  <c r="L173" i="9"/>
  <c r="AD172" i="9" a="1"/>
  <c r="AD172" i="9" s="1"/>
  <c r="AC172" i="9" a="1"/>
  <c r="AC172" i="9" s="1"/>
  <c r="AB172" i="9" a="1"/>
  <c r="AB172" i="9"/>
  <c r="AA172" i="9" a="1"/>
  <c r="AA172" i="9" s="1"/>
  <c r="Z172" i="9" a="1"/>
  <c r="Z172" i="9" s="1"/>
  <c r="Y172" i="9" a="1"/>
  <c r="Y172" i="9"/>
  <c r="X172" i="9" a="1"/>
  <c r="X172" i="9" s="1"/>
  <c r="W172" i="9" a="1"/>
  <c r="W172" i="9" s="1"/>
  <c r="V172" i="9"/>
  <c r="T172" i="9"/>
  <c r="S172" i="9"/>
  <c r="R172" i="9"/>
  <c r="Q172" i="9"/>
  <c r="P172" i="9"/>
  <c r="O172" i="9"/>
  <c r="N172" i="9"/>
  <c r="M172" i="9"/>
  <c r="L172" i="9"/>
  <c r="AD171" i="9" a="1"/>
  <c r="AD171" i="9" s="1"/>
  <c r="AC171" i="9" a="1"/>
  <c r="AC171" i="9" s="1"/>
  <c r="AB171" i="9" a="1"/>
  <c r="AB171" i="9" s="1"/>
  <c r="AA171" i="9" a="1"/>
  <c r="AA171" i="9" s="1"/>
  <c r="Z171" i="9" a="1"/>
  <c r="Z171" i="9"/>
  <c r="Y171" i="9" a="1"/>
  <c r="Y171" i="9" s="1"/>
  <c r="X171" i="9" a="1"/>
  <c r="X171" i="9"/>
  <c r="W171" i="9" a="1"/>
  <c r="W171" i="9" s="1"/>
  <c r="V171" i="9"/>
  <c r="T171" i="9"/>
  <c r="S171" i="9"/>
  <c r="R171" i="9"/>
  <c r="Q171" i="9"/>
  <c r="P171" i="9"/>
  <c r="O171" i="9"/>
  <c r="N171" i="9"/>
  <c r="M171" i="9"/>
  <c r="L171" i="9"/>
  <c r="AD170" i="9" a="1"/>
  <c r="AD170" i="9" s="1"/>
  <c r="AC170" i="9" a="1"/>
  <c r="AC170" i="9" s="1"/>
  <c r="AB170" i="9" a="1"/>
  <c r="AB170" i="9" s="1"/>
  <c r="AA170" i="9" a="1"/>
  <c r="AA170" i="9" s="1"/>
  <c r="Z170" i="9" a="1"/>
  <c r="Z170" i="9"/>
  <c r="Y170" i="9" a="1"/>
  <c r="Y170" i="9" s="1"/>
  <c r="X170" i="9" a="1"/>
  <c r="X170" i="9" s="1"/>
  <c r="W170" i="9" a="1"/>
  <c r="W170" i="9" s="1"/>
  <c r="V170" i="9"/>
  <c r="T170" i="9"/>
  <c r="S170" i="9"/>
  <c r="R170" i="9"/>
  <c r="Q170" i="9"/>
  <c r="P170" i="9"/>
  <c r="O170" i="9"/>
  <c r="N170" i="9"/>
  <c r="M170" i="9"/>
  <c r="L170" i="9"/>
  <c r="AD169" i="9" a="1"/>
  <c r="AD169" i="9" s="1"/>
  <c r="AC169" i="9" a="1"/>
  <c r="AC169" i="9" s="1"/>
  <c r="AB169" i="9" a="1"/>
  <c r="AB169" i="9"/>
  <c r="AA169" i="9" a="1"/>
  <c r="AA169" i="9" s="1"/>
  <c r="Z169" i="9" a="1"/>
  <c r="Z169" i="9"/>
  <c r="Y169" i="9" a="1"/>
  <c r="Y169" i="9" s="1"/>
  <c r="X169" i="9" a="1"/>
  <c r="X169" i="9" s="1"/>
  <c r="W169" i="9" a="1"/>
  <c r="W169" i="9" s="1"/>
  <c r="V169" i="9"/>
  <c r="T169" i="9"/>
  <c r="S169" i="9"/>
  <c r="R169" i="9"/>
  <c r="Q169" i="9"/>
  <c r="P169" i="9"/>
  <c r="O169" i="9"/>
  <c r="N169" i="9"/>
  <c r="M169" i="9"/>
  <c r="L169" i="9"/>
  <c r="AD168" i="9" a="1"/>
  <c r="AD168" i="9" s="1"/>
  <c r="AC168" i="9" a="1"/>
  <c r="AC168" i="9" s="1"/>
  <c r="AB168" i="9" a="1"/>
  <c r="AB168" i="9"/>
  <c r="AA168" i="9" a="1"/>
  <c r="AA168" i="9" s="1"/>
  <c r="Z168" i="9" a="1"/>
  <c r="Z168" i="9" s="1"/>
  <c r="Y168" i="9" a="1"/>
  <c r="Y168" i="9" s="1"/>
  <c r="X168" i="9" a="1"/>
  <c r="X168" i="9" s="1"/>
  <c r="W168" i="9" a="1"/>
  <c r="W168" i="9" s="1"/>
  <c r="V168" i="9"/>
  <c r="T168" i="9"/>
  <c r="S168" i="9"/>
  <c r="R168" i="9"/>
  <c r="Q168" i="9"/>
  <c r="P168" i="9"/>
  <c r="O168" i="9"/>
  <c r="N168" i="9"/>
  <c r="M168" i="9"/>
  <c r="L168" i="9"/>
  <c r="AD167" i="9" a="1"/>
  <c r="AD167" i="9" s="1"/>
  <c r="AC167" i="9" a="1"/>
  <c r="AC167" i="9" s="1"/>
  <c r="AB167" i="9" a="1"/>
  <c r="AB167" i="9" s="1"/>
  <c r="AA167" i="9" a="1"/>
  <c r="AA167" i="9" s="1"/>
  <c r="Z167" i="9" a="1"/>
  <c r="Z167" i="9"/>
  <c r="Y167" i="9" a="1"/>
  <c r="Y167" i="9" s="1"/>
  <c r="X167" i="9" a="1"/>
  <c r="X167" i="9"/>
  <c r="W167" i="9" a="1"/>
  <c r="W167" i="9" s="1"/>
  <c r="V167" i="9"/>
  <c r="T167" i="9"/>
  <c r="S167" i="9"/>
  <c r="R167" i="9"/>
  <c r="Q167" i="9"/>
  <c r="P167" i="9"/>
  <c r="O167" i="9"/>
  <c r="N167" i="9"/>
  <c r="M167" i="9"/>
  <c r="L167" i="9"/>
  <c r="AD166" i="9" a="1"/>
  <c r="AD166" i="9" s="1"/>
  <c r="AC166" i="9" a="1"/>
  <c r="AC166" i="9" s="1"/>
  <c r="AB166" i="9" a="1"/>
  <c r="AB166" i="9" s="1"/>
  <c r="AA166" i="9" a="1"/>
  <c r="AA166" i="9" s="1"/>
  <c r="Z166" i="9" a="1"/>
  <c r="Z166" i="9"/>
  <c r="Y166" i="9" a="1"/>
  <c r="Y166" i="9" s="1"/>
  <c r="X166" i="9" a="1"/>
  <c r="X166" i="9" s="1"/>
  <c r="W166" i="9" a="1"/>
  <c r="W166" i="9" s="1"/>
  <c r="V166" i="9"/>
  <c r="T166" i="9"/>
  <c r="S166" i="9"/>
  <c r="R166" i="9"/>
  <c r="Q166" i="9"/>
  <c r="P166" i="9"/>
  <c r="O166" i="9"/>
  <c r="N166" i="9"/>
  <c r="M166" i="9"/>
  <c r="L166" i="9"/>
  <c r="AD165" i="9" a="1"/>
  <c r="AD165" i="9" s="1"/>
  <c r="AC165" i="9" a="1"/>
  <c r="AC165" i="9" s="1"/>
  <c r="AB165" i="9" a="1"/>
  <c r="AB165" i="9"/>
  <c r="AA165" i="9" a="1"/>
  <c r="AA165" i="9" s="1"/>
  <c r="Z165" i="9" a="1"/>
  <c r="Z165" i="9"/>
  <c r="Y165" i="9" a="1"/>
  <c r="Y165" i="9" s="1"/>
  <c r="X165" i="9" a="1"/>
  <c r="X165" i="9" s="1"/>
  <c r="W165" i="9" a="1"/>
  <c r="W165" i="9" s="1"/>
  <c r="V165" i="9"/>
  <c r="T165" i="9"/>
  <c r="S165" i="9"/>
  <c r="R165" i="9"/>
  <c r="Q165" i="9"/>
  <c r="P165" i="9"/>
  <c r="O165" i="9"/>
  <c r="N165" i="9"/>
  <c r="M165" i="9"/>
  <c r="L165" i="9"/>
  <c r="AD164" i="9" a="1"/>
  <c r="AD164" i="9" s="1"/>
  <c r="AC164" i="9" a="1"/>
  <c r="AC164" i="9" s="1"/>
  <c r="AB164" i="9" a="1"/>
  <c r="AB164" i="9"/>
  <c r="AA164" i="9" a="1"/>
  <c r="AA164" i="9" s="1"/>
  <c r="Z164" i="9" a="1"/>
  <c r="Z164" i="9" s="1"/>
  <c r="Y164" i="9" a="1"/>
  <c r="Y164" i="9" s="1"/>
  <c r="X164" i="9" a="1"/>
  <c r="X164" i="9" s="1"/>
  <c r="W164" i="9" a="1"/>
  <c r="W164" i="9" s="1"/>
  <c r="V164" i="9"/>
  <c r="T164" i="9"/>
  <c r="S164" i="9"/>
  <c r="R164" i="9"/>
  <c r="Q164" i="9"/>
  <c r="P164" i="9"/>
  <c r="O164" i="9"/>
  <c r="N164" i="9"/>
  <c r="M164" i="9"/>
  <c r="L164" i="9"/>
  <c r="AD163" i="9" a="1"/>
  <c r="AD163" i="9" s="1"/>
  <c r="AC163" i="9" a="1"/>
  <c r="AC163" i="9" s="1"/>
  <c r="AB163" i="9" a="1"/>
  <c r="AB163" i="9" s="1"/>
  <c r="AA163" i="9" a="1"/>
  <c r="AA163" i="9" s="1"/>
  <c r="Z163" i="9" a="1"/>
  <c r="Z163" i="9"/>
  <c r="Y163" i="9" a="1"/>
  <c r="Y163" i="9" s="1"/>
  <c r="X163" i="9" a="1"/>
  <c r="X163" i="9"/>
  <c r="W163" i="9" a="1"/>
  <c r="W163" i="9" s="1"/>
  <c r="V163" i="9"/>
  <c r="T163" i="9"/>
  <c r="S163" i="9"/>
  <c r="R163" i="9"/>
  <c r="Q163" i="9"/>
  <c r="P163" i="9"/>
  <c r="O163" i="9"/>
  <c r="N163" i="9"/>
  <c r="M163" i="9"/>
  <c r="L163" i="9"/>
  <c r="AD162" i="9" a="1"/>
  <c r="AD162" i="9" s="1"/>
  <c r="AC162" i="9" a="1"/>
  <c r="AC162" i="9" s="1"/>
  <c r="AB162" i="9" a="1"/>
  <c r="AB162" i="9" s="1"/>
  <c r="AA162" i="9" a="1"/>
  <c r="AA162" i="9" s="1"/>
  <c r="Z162" i="9" a="1"/>
  <c r="Z162" i="9"/>
  <c r="Y162" i="9" a="1"/>
  <c r="Y162" i="9" s="1"/>
  <c r="X162" i="9" a="1"/>
  <c r="X162" i="9" s="1"/>
  <c r="W162" i="9" a="1"/>
  <c r="W162" i="9" s="1"/>
  <c r="V162" i="9"/>
  <c r="T162" i="9"/>
  <c r="S162" i="9"/>
  <c r="R162" i="9"/>
  <c r="Q162" i="9"/>
  <c r="P162" i="9"/>
  <c r="O162" i="9"/>
  <c r="N162" i="9"/>
  <c r="M162" i="9"/>
  <c r="L162" i="9"/>
  <c r="AD161" i="9" a="1"/>
  <c r="AD161" i="9" s="1"/>
  <c r="AC161" i="9" a="1"/>
  <c r="AC161" i="9" s="1"/>
  <c r="AB161" i="9" a="1"/>
  <c r="AB161" i="9"/>
  <c r="AA161" i="9" a="1"/>
  <c r="AA161" i="9" s="1"/>
  <c r="Z161" i="9" a="1"/>
  <c r="Z161" i="9"/>
  <c r="Y161" i="9" a="1"/>
  <c r="Y161" i="9" s="1"/>
  <c r="X161" i="9" a="1"/>
  <c r="X161" i="9" s="1"/>
  <c r="W161" i="9" a="1"/>
  <c r="W161" i="9" s="1"/>
  <c r="V161" i="9"/>
  <c r="T161" i="9"/>
  <c r="S161" i="9"/>
  <c r="R161" i="9"/>
  <c r="Q161" i="9"/>
  <c r="P161" i="9"/>
  <c r="O161" i="9"/>
  <c r="N161" i="9"/>
  <c r="M161" i="9"/>
  <c r="L161" i="9"/>
  <c r="AD160" i="9" a="1"/>
  <c r="AD160" i="9" s="1"/>
  <c r="AC160" i="9" a="1"/>
  <c r="AC160" i="9" s="1"/>
  <c r="AB160" i="9" a="1"/>
  <c r="AB160" i="9"/>
  <c r="AA160" i="9" a="1"/>
  <c r="AA160" i="9" s="1"/>
  <c r="Z160" i="9" a="1"/>
  <c r="Z160" i="9" s="1"/>
  <c r="Y160" i="9" a="1"/>
  <c r="Y160" i="9" s="1"/>
  <c r="X160" i="9" a="1"/>
  <c r="X160" i="9" s="1"/>
  <c r="W160" i="9" a="1"/>
  <c r="W160" i="9" s="1"/>
  <c r="V160" i="9"/>
  <c r="T160" i="9"/>
  <c r="S160" i="9"/>
  <c r="R160" i="9"/>
  <c r="Q160" i="9"/>
  <c r="P160" i="9"/>
  <c r="O160" i="9"/>
  <c r="N160" i="9"/>
  <c r="M160" i="9"/>
  <c r="L160" i="9"/>
  <c r="AD159" i="9" a="1"/>
  <c r="AD159" i="9" s="1"/>
  <c r="AC159" i="9" a="1"/>
  <c r="AC159" i="9" s="1"/>
  <c r="AB159" i="9" a="1"/>
  <c r="AB159" i="9" s="1"/>
  <c r="AA159" i="9" a="1"/>
  <c r="AA159" i="9" s="1"/>
  <c r="Z159" i="9" a="1"/>
  <c r="Z159" i="9"/>
  <c r="Y159" i="9" a="1"/>
  <c r="Y159" i="9" s="1"/>
  <c r="X159" i="9" a="1"/>
  <c r="X159" i="9"/>
  <c r="W159" i="9" a="1"/>
  <c r="W159" i="9" s="1"/>
  <c r="V159" i="9"/>
  <c r="T159" i="9"/>
  <c r="S159" i="9"/>
  <c r="R159" i="9"/>
  <c r="Q159" i="9"/>
  <c r="P159" i="9"/>
  <c r="O159" i="9"/>
  <c r="N159" i="9"/>
  <c r="M159" i="9"/>
  <c r="L159" i="9"/>
  <c r="AD158" i="9" a="1"/>
  <c r="AD158" i="9" s="1"/>
  <c r="AC158" i="9" a="1"/>
  <c r="AC158" i="9" s="1"/>
  <c r="AB158" i="9" a="1"/>
  <c r="AB158" i="9" s="1"/>
  <c r="AA158" i="9" a="1"/>
  <c r="AA158" i="9" s="1"/>
  <c r="Z158" i="9" a="1"/>
  <c r="Z158" i="9"/>
  <c r="Y158" i="9" a="1"/>
  <c r="Y158" i="9" s="1"/>
  <c r="X158" i="9" a="1"/>
  <c r="X158" i="9" s="1"/>
  <c r="W158" i="9" a="1"/>
  <c r="W158" i="9" s="1"/>
  <c r="V158" i="9"/>
  <c r="T158" i="9"/>
  <c r="S158" i="9"/>
  <c r="R158" i="9"/>
  <c r="Q158" i="9"/>
  <c r="P158" i="9"/>
  <c r="O158" i="9"/>
  <c r="N158" i="9"/>
  <c r="M158" i="9"/>
  <c r="L158" i="9"/>
  <c r="AD157" i="9" a="1"/>
  <c r="AD157" i="9" s="1"/>
  <c r="AC157" i="9" a="1"/>
  <c r="AC157" i="9" s="1"/>
  <c r="AB157" i="9" a="1"/>
  <c r="AB157" i="9"/>
  <c r="AA157" i="9" a="1"/>
  <c r="AA157" i="9" s="1"/>
  <c r="Z157" i="9" a="1"/>
  <c r="Z157" i="9"/>
  <c r="Y157" i="9" a="1"/>
  <c r="Y157" i="9" s="1"/>
  <c r="X157" i="9" a="1"/>
  <c r="X157" i="9" s="1"/>
  <c r="W157" i="9" a="1"/>
  <c r="W157" i="9" s="1"/>
  <c r="V157" i="9"/>
  <c r="T157" i="9"/>
  <c r="S157" i="9"/>
  <c r="R157" i="9"/>
  <c r="Q157" i="9"/>
  <c r="P157" i="9"/>
  <c r="O157" i="9"/>
  <c r="N157" i="9"/>
  <c r="M157" i="9"/>
  <c r="L157" i="9"/>
  <c r="AD156" i="9" a="1"/>
  <c r="AD156" i="9" s="1"/>
  <c r="AC156" i="9" a="1"/>
  <c r="AC156" i="9" s="1"/>
  <c r="AB156" i="9" a="1"/>
  <c r="AB156" i="9"/>
  <c r="AA156" i="9" a="1"/>
  <c r="AA156" i="9" s="1"/>
  <c r="Z156" i="9" a="1"/>
  <c r="Z156" i="9" s="1"/>
  <c r="Y156" i="9" a="1"/>
  <c r="Y156" i="9" s="1"/>
  <c r="X156" i="9" a="1"/>
  <c r="X156" i="9" s="1"/>
  <c r="W156" i="9" a="1"/>
  <c r="W156" i="9" s="1"/>
  <c r="V156" i="9"/>
  <c r="T156" i="9"/>
  <c r="S156" i="9"/>
  <c r="R156" i="9"/>
  <c r="Q156" i="9"/>
  <c r="P156" i="9"/>
  <c r="O156" i="9"/>
  <c r="N156" i="9"/>
  <c r="M156" i="9"/>
  <c r="L156" i="9"/>
  <c r="AD155" i="9" a="1"/>
  <c r="AD155" i="9" s="1"/>
  <c r="AC155" i="9" a="1"/>
  <c r="AC155" i="9" s="1"/>
  <c r="AB155" i="9" a="1"/>
  <c r="AB155" i="9" s="1"/>
  <c r="AA155" i="9" a="1"/>
  <c r="AA155" i="9" s="1"/>
  <c r="Z155" i="9" a="1"/>
  <c r="Z155" i="9"/>
  <c r="Y155" i="9" a="1"/>
  <c r="Y155" i="9"/>
  <c r="X155" i="9" a="1"/>
  <c r="X155" i="9"/>
  <c r="W155" i="9" a="1"/>
  <c r="W155" i="9" s="1"/>
  <c r="V155" i="9"/>
  <c r="T155" i="9"/>
  <c r="S155" i="9"/>
  <c r="R155" i="9"/>
  <c r="Q155" i="9"/>
  <c r="P155" i="9"/>
  <c r="O155" i="9"/>
  <c r="N155" i="9"/>
  <c r="M155" i="9"/>
  <c r="L155" i="9"/>
  <c r="AD154" i="9" a="1"/>
  <c r="AD154" i="9" s="1"/>
  <c r="AC154" i="9" a="1"/>
  <c r="AC154" i="9" s="1"/>
  <c r="AB154" i="9" a="1"/>
  <c r="AB154" i="9" s="1"/>
  <c r="AA154" i="9" a="1"/>
  <c r="AA154" i="9" s="1"/>
  <c r="Z154" i="9" a="1"/>
  <c r="Z154" i="9"/>
  <c r="Y154" i="9" a="1"/>
  <c r="Y154" i="9"/>
  <c r="X154" i="9" a="1"/>
  <c r="X154" i="9" s="1"/>
  <c r="W154" i="9" a="1"/>
  <c r="W154" i="9" s="1"/>
  <c r="V154" i="9"/>
  <c r="T154" i="9"/>
  <c r="S154" i="9"/>
  <c r="R154" i="9"/>
  <c r="Q154" i="9"/>
  <c r="P154" i="9"/>
  <c r="O154" i="9"/>
  <c r="N154" i="9"/>
  <c r="M154" i="9"/>
  <c r="L154" i="9"/>
  <c r="AD153" i="9" a="1"/>
  <c r="AD153" i="9" s="1"/>
  <c r="AC153" i="9" a="1"/>
  <c r="AC153" i="9" s="1"/>
  <c r="AB153" i="9" a="1"/>
  <c r="AB153" i="9"/>
  <c r="AA153" i="9" a="1"/>
  <c r="AA153" i="9" s="1"/>
  <c r="Z153" i="9" a="1"/>
  <c r="Z153" i="9"/>
  <c r="Y153" i="9" a="1"/>
  <c r="Y153" i="9" s="1"/>
  <c r="X153" i="9" a="1"/>
  <c r="X153" i="9" s="1"/>
  <c r="W153" i="9" a="1"/>
  <c r="W153" i="9" s="1"/>
  <c r="V153" i="9"/>
  <c r="T153" i="9"/>
  <c r="S153" i="9"/>
  <c r="R153" i="9"/>
  <c r="Q153" i="9"/>
  <c r="P153" i="9"/>
  <c r="O153" i="9"/>
  <c r="N153" i="9"/>
  <c r="M153" i="9"/>
  <c r="L153" i="9"/>
  <c r="AD152" i="9" a="1"/>
  <c r="AD152" i="9" s="1"/>
  <c r="AC152" i="9" a="1"/>
  <c r="AC152" i="9"/>
  <c r="AB152" i="9" a="1"/>
  <c r="AB152" i="9"/>
  <c r="AA152" i="9" a="1"/>
  <c r="AA152" i="9" s="1"/>
  <c r="Z152" i="9" a="1"/>
  <c r="Z152" i="9" s="1"/>
  <c r="Y152" i="9" a="1"/>
  <c r="Y152" i="9" s="1"/>
  <c r="X152" i="9" a="1"/>
  <c r="X152" i="9" s="1"/>
  <c r="W152" i="9" a="1"/>
  <c r="W152" i="9" s="1"/>
  <c r="V152" i="9"/>
  <c r="T152" i="9"/>
  <c r="S152" i="9"/>
  <c r="R152" i="9"/>
  <c r="Q152" i="9"/>
  <c r="P152" i="9"/>
  <c r="O152" i="9"/>
  <c r="N152" i="9"/>
  <c r="M152" i="9"/>
  <c r="L152" i="9"/>
  <c r="AD151" i="9" a="1"/>
  <c r="AD151" i="9" s="1"/>
  <c r="AC151" i="9" a="1"/>
  <c r="AC151" i="9" s="1"/>
  <c r="AB151" i="9" a="1"/>
  <c r="AB151" i="9" s="1"/>
  <c r="AA151" i="9" a="1"/>
  <c r="AA151" i="9" s="1"/>
  <c r="Z151" i="9" a="1"/>
  <c r="Z151" i="9"/>
  <c r="Y151" i="9" a="1"/>
  <c r="Y151" i="9"/>
  <c r="X151" i="9" a="1"/>
  <c r="X151" i="9"/>
  <c r="W151" i="9" a="1"/>
  <c r="W151" i="9" s="1"/>
  <c r="V151" i="9"/>
  <c r="T151" i="9"/>
  <c r="S151" i="9"/>
  <c r="R151" i="9"/>
  <c r="Q151" i="9"/>
  <c r="P151" i="9"/>
  <c r="O151" i="9"/>
  <c r="N151" i="9"/>
  <c r="M151" i="9"/>
  <c r="L151" i="9"/>
  <c r="AD150" i="9" a="1"/>
  <c r="AD150" i="9" s="1"/>
  <c r="AC150" i="9" a="1"/>
  <c r="AC150" i="9" s="1"/>
  <c r="AB150" i="9" a="1"/>
  <c r="AB150" i="9" s="1"/>
  <c r="AA150" i="9" a="1"/>
  <c r="AA150" i="9" s="1"/>
  <c r="Z150" i="9" a="1"/>
  <c r="Z150" i="9"/>
  <c r="Y150" i="9" a="1"/>
  <c r="Y150" i="9"/>
  <c r="X150" i="9" a="1"/>
  <c r="X150" i="9" s="1"/>
  <c r="W150" i="9" a="1"/>
  <c r="W150" i="9" s="1"/>
  <c r="V150" i="9"/>
  <c r="T150" i="9"/>
  <c r="S150" i="9"/>
  <c r="R150" i="9"/>
  <c r="Q150" i="9"/>
  <c r="P150" i="9"/>
  <c r="O150" i="9"/>
  <c r="N150" i="9"/>
  <c r="M150" i="9"/>
  <c r="L150" i="9"/>
  <c r="AD149" i="9" a="1"/>
  <c r="AD149" i="9" s="1"/>
  <c r="AC149" i="9" a="1"/>
  <c r="AC149" i="9" s="1"/>
  <c r="AB149" i="9" a="1"/>
  <c r="AB149" i="9"/>
  <c r="AA149" i="9" a="1"/>
  <c r="AA149" i="9" s="1"/>
  <c r="Z149" i="9" a="1"/>
  <c r="Z149" i="9"/>
  <c r="Y149" i="9" a="1"/>
  <c r="Y149" i="9" s="1"/>
  <c r="X149" i="9" a="1"/>
  <c r="X149" i="9" s="1"/>
  <c r="W149" i="9" a="1"/>
  <c r="W149" i="9" s="1"/>
  <c r="V149" i="9"/>
  <c r="T149" i="9"/>
  <c r="S149" i="9"/>
  <c r="R149" i="9"/>
  <c r="Q149" i="9"/>
  <c r="P149" i="9"/>
  <c r="O149" i="9"/>
  <c r="N149" i="9"/>
  <c r="M149" i="9"/>
  <c r="L149" i="9"/>
  <c r="AD148" i="9" a="1"/>
  <c r="AD148" i="9" s="1"/>
  <c r="AC148" i="9" a="1"/>
  <c r="AC148" i="9"/>
  <c r="AB148" i="9" a="1"/>
  <c r="AB148" i="9"/>
  <c r="AA148" i="9" a="1"/>
  <c r="AA148" i="9" s="1"/>
  <c r="Z148" i="9" a="1"/>
  <c r="Z148" i="9" s="1"/>
  <c r="Y148" i="9" a="1"/>
  <c r="Y148" i="9" s="1"/>
  <c r="X148" i="9" a="1"/>
  <c r="X148" i="9" s="1"/>
  <c r="W148" i="9" a="1"/>
  <c r="W148" i="9" s="1"/>
  <c r="V148" i="9"/>
  <c r="T148" i="9"/>
  <c r="S148" i="9"/>
  <c r="R148" i="9"/>
  <c r="Q148" i="9"/>
  <c r="P148" i="9"/>
  <c r="O148" i="9"/>
  <c r="N148" i="9"/>
  <c r="M148" i="9"/>
  <c r="L148" i="9"/>
  <c r="AD147" i="9" a="1"/>
  <c r="AD147" i="9" s="1"/>
  <c r="AC147" i="9" a="1"/>
  <c r="AC147" i="9" s="1"/>
  <c r="AB147" i="9" a="1"/>
  <c r="AB147" i="9" s="1"/>
  <c r="AA147" i="9" a="1"/>
  <c r="AA147" i="9" s="1"/>
  <c r="Z147" i="9" a="1"/>
  <c r="Z147" i="9"/>
  <c r="Y147" i="9" a="1"/>
  <c r="Y147" i="9"/>
  <c r="X147" i="9" a="1"/>
  <c r="X147" i="9"/>
  <c r="W147" i="9" a="1"/>
  <c r="W147" i="9" s="1"/>
  <c r="V147" i="9"/>
  <c r="T147" i="9"/>
  <c r="S147" i="9"/>
  <c r="R147" i="9"/>
  <c r="Q147" i="9"/>
  <c r="P147" i="9"/>
  <c r="O147" i="9"/>
  <c r="N147" i="9"/>
  <c r="M147" i="9"/>
  <c r="L147" i="9"/>
  <c r="AD146" i="9" a="1"/>
  <c r="AD146" i="9" s="1"/>
  <c r="AC146" i="9" a="1"/>
  <c r="AC146" i="9" s="1"/>
  <c r="AB146" i="9" a="1"/>
  <c r="AB146" i="9" s="1"/>
  <c r="AA146" i="9" a="1"/>
  <c r="AA146" i="9" s="1"/>
  <c r="Z146" i="9" a="1"/>
  <c r="Z146" i="9"/>
  <c r="Y146" i="9" a="1"/>
  <c r="Y146" i="9"/>
  <c r="X146" i="9" a="1"/>
  <c r="X146" i="9" s="1"/>
  <c r="W146" i="9" a="1"/>
  <c r="W146" i="9" s="1"/>
  <c r="V146" i="9"/>
  <c r="T146" i="9"/>
  <c r="S146" i="9"/>
  <c r="R146" i="9"/>
  <c r="Q146" i="9"/>
  <c r="P146" i="9"/>
  <c r="O146" i="9"/>
  <c r="N146" i="9"/>
  <c r="M146" i="9"/>
  <c r="L146" i="9"/>
  <c r="AD145" i="9" a="1"/>
  <c r="AD145" i="9" s="1"/>
  <c r="AC145" i="9" a="1"/>
  <c r="AC145" i="9" s="1"/>
  <c r="AB145" i="9" a="1"/>
  <c r="AB145" i="9"/>
  <c r="AA145" i="9" a="1"/>
  <c r="AA145" i="9" s="1"/>
  <c r="Z145" i="9" a="1"/>
  <c r="Z145" i="9"/>
  <c r="Y145" i="9" a="1"/>
  <c r="Y145" i="9" s="1"/>
  <c r="X145" i="9" a="1"/>
  <c r="X145" i="9" s="1"/>
  <c r="W145" i="9" a="1"/>
  <c r="W145" i="9" s="1"/>
  <c r="V145" i="9"/>
  <c r="T145" i="9"/>
  <c r="S145" i="9"/>
  <c r="R145" i="9"/>
  <c r="Q145" i="9"/>
  <c r="P145" i="9"/>
  <c r="O145" i="9"/>
  <c r="N145" i="9"/>
  <c r="M145" i="9"/>
  <c r="L145" i="9"/>
  <c r="AD144" i="9" a="1"/>
  <c r="AD144" i="9" s="1"/>
  <c r="AC144" i="9" a="1"/>
  <c r="AC144" i="9"/>
  <c r="AB144" i="9" a="1"/>
  <c r="AB144" i="9"/>
  <c r="AA144" i="9" a="1"/>
  <c r="AA144" i="9" s="1"/>
  <c r="Z144" i="9" a="1"/>
  <c r="Z144" i="9" s="1"/>
  <c r="Y144" i="9" a="1"/>
  <c r="Y144" i="9" s="1"/>
  <c r="X144" i="9" a="1"/>
  <c r="X144" i="9" s="1"/>
  <c r="W144" i="9" a="1"/>
  <c r="W144" i="9" s="1"/>
  <c r="V144" i="9"/>
  <c r="T144" i="9"/>
  <c r="S144" i="9"/>
  <c r="R144" i="9"/>
  <c r="Q144" i="9"/>
  <c r="P144" i="9"/>
  <c r="O144" i="9"/>
  <c r="N144" i="9"/>
  <c r="M144" i="9"/>
  <c r="L144" i="9"/>
  <c r="AD143" i="9" a="1"/>
  <c r="AD143" i="9" s="1"/>
  <c r="AC143" i="9" a="1"/>
  <c r="AC143" i="9" s="1"/>
  <c r="AB143" i="9" a="1"/>
  <c r="AB143" i="9" s="1"/>
  <c r="AA143" i="9" a="1"/>
  <c r="AA143" i="9" s="1"/>
  <c r="Z143" i="9" a="1"/>
  <c r="Z143" i="9"/>
  <c r="Y143" i="9" a="1"/>
  <c r="Y143" i="9"/>
  <c r="X143" i="9" a="1"/>
  <c r="X143" i="9"/>
  <c r="W143" i="9" a="1"/>
  <c r="W143" i="9" s="1"/>
  <c r="V143" i="9"/>
  <c r="T143" i="9"/>
  <c r="S143" i="9"/>
  <c r="R143" i="9"/>
  <c r="Q143" i="9"/>
  <c r="P143" i="9"/>
  <c r="O143" i="9"/>
  <c r="N143" i="9"/>
  <c r="M143" i="9"/>
  <c r="L143" i="9"/>
  <c r="AD142" i="9" a="1"/>
  <c r="AD142" i="9" s="1"/>
  <c r="AC142" i="9" a="1"/>
  <c r="AC142" i="9" s="1"/>
  <c r="AB142" i="9" a="1"/>
  <c r="AB142" i="9" s="1"/>
  <c r="AA142" i="9" a="1"/>
  <c r="AA142" i="9" s="1"/>
  <c r="Z142" i="9" a="1"/>
  <c r="Z142" i="9"/>
  <c r="Y142" i="9" a="1"/>
  <c r="Y142" i="9"/>
  <c r="X142" i="9" a="1"/>
  <c r="X142" i="9" s="1"/>
  <c r="W142" i="9" a="1"/>
  <c r="W142" i="9" s="1"/>
  <c r="V142" i="9"/>
  <c r="T142" i="9"/>
  <c r="S142" i="9"/>
  <c r="R142" i="9"/>
  <c r="Q142" i="9"/>
  <c r="P142" i="9"/>
  <c r="O142" i="9"/>
  <c r="N142" i="9"/>
  <c r="M142" i="9"/>
  <c r="L142" i="9"/>
  <c r="AD141" i="9" a="1"/>
  <c r="AD141" i="9" s="1"/>
  <c r="AC141" i="9" a="1"/>
  <c r="AC141" i="9" s="1"/>
  <c r="AB141" i="9" a="1"/>
  <c r="AB141" i="9"/>
  <c r="AA141" i="9" a="1"/>
  <c r="AA141" i="9" s="1"/>
  <c r="Z141" i="9" a="1"/>
  <c r="Z141" i="9"/>
  <c r="Y141" i="9" a="1"/>
  <c r="Y141" i="9" s="1"/>
  <c r="X141" i="9" a="1"/>
  <c r="X141" i="9" s="1"/>
  <c r="W141" i="9" a="1"/>
  <c r="W141" i="9" s="1"/>
  <c r="V141" i="9"/>
  <c r="T141" i="9"/>
  <c r="S141" i="9"/>
  <c r="R141" i="9"/>
  <c r="Q141" i="9"/>
  <c r="P141" i="9"/>
  <c r="O141" i="9"/>
  <c r="N141" i="9"/>
  <c r="M141" i="9"/>
  <c r="L141" i="9"/>
  <c r="AD140" i="9" a="1"/>
  <c r="AD140" i="9" s="1"/>
  <c r="AC140" i="9" a="1"/>
  <c r="AC140" i="9"/>
  <c r="AB140" i="9" a="1"/>
  <c r="AB140" i="9"/>
  <c r="AA140" i="9" a="1"/>
  <c r="AA140" i="9" s="1"/>
  <c r="Z140" i="9" a="1"/>
  <c r="Z140" i="9" s="1"/>
  <c r="Y140" i="9" a="1"/>
  <c r="Y140" i="9" s="1"/>
  <c r="X140" i="9" a="1"/>
  <c r="X140" i="9" s="1"/>
  <c r="W140" i="9" a="1"/>
  <c r="W140" i="9" s="1"/>
  <c r="V140" i="9"/>
  <c r="T140" i="9"/>
  <c r="S140" i="9"/>
  <c r="R140" i="9"/>
  <c r="Q140" i="9"/>
  <c r="P140" i="9"/>
  <c r="O140" i="9"/>
  <c r="N140" i="9"/>
  <c r="M140" i="9"/>
  <c r="L140" i="9"/>
  <c r="AD139" i="9" a="1"/>
  <c r="AD139" i="9" s="1"/>
  <c r="AC139" i="9" a="1"/>
  <c r="AC139" i="9" s="1"/>
  <c r="AB139" i="9" a="1"/>
  <c r="AB139" i="9" s="1"/>
  <c r="AA139" i="9" a="1"/>
  <c r="AA139" i="9" s="1"/>
  <c r="Z139" i="9" a="1"/>
  <c r="Z139" i="9"/>
  <c r="Y139" i="9" a="1"/>
  <c r="Y139" i="9"/>
  <c r="X139" i="9" a="1"/>
  <c r="X139" i="9"/>
  <c r="W139" i="9" a="1"/>
  <c r="W139" i="9" s="1"/>
  <c r="V139" i="9"/>
  <c r="T139" i="9"/>
  <c r="S139" i="9"/>
  <c r="R139" i="9"/>
  <c r="Q139" i="9"/>
  <c r="P139" i="9"/>
  <c r="O139" i="9"/>
  <c r="N139" i="9"/>
  <c r="M139" i="9"/>
  <c r="L139" i="9"/>
  <c r="AD138" i="9" a="1"/>
  <c r="AD138" i="9" s="1"/>
  <c r="AC138" i="9" a="1"/>
  <c r="AC138" i="9" s="1"/>
  <c r="AB138" i="9" a="1"/>
  <c r="AB138" i="9" s="1"/>
  <c r="AA138" i="9" a="1"/>
  <c r="AA138" i="9" s="1"/>
  <c r="Z138" i="9" a="1"/>
  <c r="Z138" i="9"/>
  <c r="Y138" i="9" a="1"/>
  <c r="Y138" i="9"/>
  <c r="X138" i="9" a="1"/>
  <c r="X138" i="9" s="1"/>
  <c r="W138" i="9" a="1"/>
  <c r="W138" i="9" s="1"/>
  <c r="V138" i="9"/>
  <c r="T138" i="9"/>
  <c r="S138" i="9"/>
  <c r="R138" i="9"/>
  <c r="Q138" i="9"/>
  <c r="P138" i="9"/>
  <c r="O138" i="9"/>
  <c r="N138" i="9"/>
  <c r="M138" i="9"/>
  <c r="L138" i="9"/>
  <c r="AD137" i="9" a="1"/>
  <c r="AD137" i="9" s="1"/>
  <c r="AC137" i="9" a="1"/>
  <c r="AC137" i="9" s="1"/>
  <c r="AB137" i="9" a="1"/>
  <c r="AB137" i="9"/>
  <c r="AA137" i="9" a="1"/>
  <c r="AA137" i="9" s="1"/>
  <c r="Z137" i="9" a="1"/>
  <c r="Z137" i="9"/>
  <c r="Y137" i="9" a="1"/>
  <c r="Y137" i="9" s="1"/>
  <c r="X137" i="9" a="1"/>
  <c r="X137" i="9" s="1"/>
  <c r="W137" i="9" a="1"/>
  <c r="W137" i="9" s="1"/>
  <c r="V137" i="9"/>
  <c r="T137" i="9"/>
  <c r="S137" i="9"/>
  <c r="R137" i="9"/>
  <c r="Q137" i="9"/>
  <c r="P137" i="9"/>
  <c r="O137" i="9"/>
  <c r="N137" i="9"/>
  <c r="M137" i="9"/>
  <c r="L137" i="9"/>
  <c r="AD136" i="9" a="1"/>
  <c r="AD136" i="9" s="1"/>
  <c r="AC136" i="9" a="1"/>
  <c r="AC136" i="9"/>
  <c r="AB136" i="9" a="1"/>
  <c r="AB136" i="9"/>
  <c r="AA136" i="9" a="1"/>
  <c r="AA136" i="9" s="1"/>
  <c r="Z136" i="9" a="1"/>
  <c r="Z136" i="9" s="1"/>
  <c r="Y136" i="9" a="1"/>
  <c r="Y136" i="9" s="1"/>
  <c r="X136" i="9" a="1"/>
  <c r="X136" i="9" s="1"/>
  <c r="W136" i="9" a="1"/>
  <c r="W136" i="9" s="1"/>
  <c r="V136" i="9"/>
  <c r="T136" i="9"/>
  <c r="S136" i="9"/>
  <c r="R136" i="9"/>
  <c r="Q136" i="9"/>
  <c r="P136" i="9"/>
  <c r="O136" i="9"/>
  <c r="N136" i="9"/>
  <c r="M136" i="9"/>
  <c r="L136" i="9"/>
  <c r="AD135" i="9" a="1"/>
  <c r="AD135" i="9" s="1"/>
  <c r="AC135" i="9" a="1"/>
  <c r="AC135" i="9" s="1"/>
  <c r="AB135" i="9" a="1"/>
  <c r="AB135" i="9" s="1"/>
  <c r="AA135" i="9" a="1"/>
  <c r="AA135" i="9" s="1"/>
  <c r="Z135" i="9" a="1"/>
  <c r="Z135" i="9"/>
  <c r="Y135" i="9" a="1"/>
  <c r="Y135" i="9"/>
  <c r="X135" i="9" a="1"/>
  <c r="X135" i="9"/>
  <c r="W135" i="9" a="1"/>
  <c r="W135" i="9" s="1"/>
  <c r="V135" i="9"/>
  <c r="T135" i="9"/>
  <c r="S135" i="9"/>
  <c r="R135" i="9"/>
  <c r="Q135" i="9"/>
  <c r="P135" i="9"/>
  <c r="O135" i="9"/>
  <c r="N135" i="9"/>
  <c r="M135" i="9"/>
  <c r="L135" i="9"/>
  <c r="AD134" i="9" a="1"/>
  <c r="AD134" i="9" s="1"/>
  <c r="AC134" i="9" a="1"/>
  <c r="AC134" i="9" s="1"/>
  <c r="AB134" i="9" a="1"/>
  <c r="AB134" i="9" s="1"/>
  <c r="AA134" i="9" a="1"/>
  <c r="AA134" i="9" s="1"/>
  <c r="Z134" i="9" a="1"/>
  <c r="Z134" i="9"/>
  <c r="Y134" i="9" a="1"/>
  <c r="Y134" i="9"/>
  <c r="X134" i="9" a="1"/>
  <c r="X134" i="9" s="1"/>
  <c r="W134" i="9" a="1"/>
  <c r="W134" i="9" s="1"/>
  <c r="V134" i="9"/>
  <c r="T134" i="9"/>
  <c r="S134" i="9"/>
  <c r="R134" i="9"/>
  <c r="Q134" i="9"/>
  <c r="P134" i="9"/>
  <c r="O134" i="9"/>
  <c r="N134" i="9"/>
  <c r="M134" i="9"/>
  <c r="L134" i="9"/>
  <c r="AD133" i="9" a="1"/>
  <c r="AD133" i="9" s="1"/>
  <c r="AC133" i="9" a="1"/>
  <c r="AC133" i="9" s="1"/>
  <c r="AB133" i="9" a="1"/>
  <c r="AB133" i="9"/>
  <c r="AA133" i="9" a="1"/>
  <c r="AA133" i="9" s="1"/>
  <c r="Z133" i="9" a="1"/>
  <c r="Z133" i="9"/>
  <c r="Y133" i="9" a="1"/>
  <c r="Y133" i="9" s="1"/>
  <c r="X133" i="9" a="1"/>
  <c r="X133" i="9" s="1"/>
  <c r="W133" i="9" a="1"/>
  <c r="W133" i="9" s="1"/>
  <c r="V133" i="9"/>
  <c r="T133" i="9"/>
  <c r="S133" i="9"/>
  <c r="R133" i="9"/>
  <c r="Q133" i="9"/>
  <c r="P133" i="9"/>
  <c r="O133" i="9"/>
  <c r="N133" i="9"/>
  <c r="M133" i="9"/>
  <c r="L133" i="9"/>
  <c r="AD132" i="9" a="1"/>
  <c r="AD132" i="9" s="1"/>
  <c r="AC132" i="9" a="1"/>
  <c r="AC132" i="9"/>
  <c r="AB132" i="9" a="1"/>
  <c r="AB132" i="9"/>
  <c r="AA132" i="9" a="1"/>
  <c r="AA132" i="9" s="1"/>
  <c r="Z132" i="9" a="1"/>
  <c r="Z132" i="9" s="1"/>
  <c r="Y132" i="9" a="1"/>
  <c r="Y132" i="9"/>
  <c r="X132" i="9" a="1"/>
  <c r="X132" i="9" s="1"/>
  <c r="W132" i="9" a="1"/>
  <c r="W132" i="9" s="1"/>
  <c r="V132" i="9"/>
  <c r="T132" i="9"/>
  <c r="S132" i="9"/>
  <c r="R132" i="9"/>
  <c r="Q132" i="9"/>
  <c r="P132" i="9"/>
  <c r="O132" i="9"/>
  <c r="N132" i="9"/>
  <c r="M132" i="9"/>
  <c r="L132" i="9"/>
  <c r="AD131" i="9" a="1"/>
  <c r="AD131" i="9" s="1"/>
  <c r="AC131" i="9" a="1"/>
  <c r="AC131" i="9" s="1"/>
  <c r="AB131" i="9" a="1"/>
  <c r="AB131" i="9" s="1"/>
  <c r="AA131" i="9" a="1"/>
  <c r="AA131" i="9" s="1"/>
  <c r="Z131" i="9" a="1"/>
  <c r="Z131" i="9"/>
  <c r="Y131" i="9" a="1"/>
  <c r="Y131" i="9"/>
  <c r="X131" i="9" a="1"/>
  <c r="X131" i="9"/>
  <c r="W131" i="9" a="1"/>
  <c r="W131" i="9" s="1"/>
  <c r="V131" i="9"/>
  <c r="T131" i="9"/>
  <c r="S131" i="9"/>
  <c r="R131" i="9"/>
  <c r="Q131" i="9"/>
  <c r="P131" i="9"/>
  <c r="O131" i="9"/>
  <c r="N131" i="9"/>
  <c r="M131" i="9"/>
  <c r="L131" i="9"/>
  <c r="AD130" i="9" a="1"/>
  <c r="AD130" i="9" s="1"/>
  <c r="AC130" i="9" a="1"/>
  <c r="AC130" i="9" s="1"/>
  <c r="AB130" i="9" a="1"/>
  <c r="AB130" i="9" s="1"/>
  <c r="AA130" i="9" a="1"/>
  <c r="AA130" i="9" s="1"/>
  <c r="Z130" i="9" a="1"/>
  <c r="Z130" i="9"/>
  <c r="Y130" i="9" a="1"/>
  <c r="Y130" i="9" s="1"/>
  <c r="X130" i="9" a="1"/>
  <c r="X130" i="9" s="1"/>
  <c r="W130" i="9" a="1"/>
  <c r="W130" i="9" s="1"/>
  <c r="V130" i="9"/>
  <c r="T130" i="9"/>
  <c r="S130" i="9"/>
  <c r="R130" i="9"/>
  <c r="Q130" i="9"/>
  <c r="P130" i="9"/>
  <c r="O130" i="9"/>
  <c r="N130" i="9"/>
  <c r="M130" i="9"/>
  <c r="L130" i="9"/>
  <c r="AD129" i="9" a="1"/>
  <c r="AD129" i="9" s="1"/>
  <c r="AC129" i="9" a="1"/>
  <c r="AC129" i="9" s="1"/>
  <c r="AB129" i="9" a="1"/>
  <c r="AB129" i="9"/>
  <c r="AA129" i="9" a="1"/>
  <c r="AA129" i="9" s="1"/>
  <c r="Z129" i="9" a="1"/>
  <c r="Z129" i="9"/>
  <c r="Y129" i="9" a="1"/>
  <c r="Y129" i="9" s="1"/>
  <c r="X129" i="9" a="1"/>
  <c r="X129" i="9" s="1"/>
  <c r="W129" i="9" a="1"/>
  <c r="W129" i="9" s="1"/>
  <c r="V129" i="9"/>
  <c r="T129" i="9"/>
  <c r="S129" i="9"/>
  <c r="R129" i="9"/>
  <c r="Q129" i="9"/>
  <c r="P129" i="9"/>
  <c r="O129" i="9"/>
  <c r="N129" i="9"/>
  <c r="M129" i="9"/>
  <c r="L129" i="9"/>
  <c r="AD128" i="9" a="1"/>
  <c r="AD128" i="9" s="1"/>
  <c r="AC128" i="9" a="1"/>
  <c r="AC128" i="9" s="1"/>
  <c r="AB128" i="9" a="1"/>
  <c r="AB128" i="9"/>
  <c r="AA128" i="9" a="1"/>
  <c r="AA128" i="9" s="1"/>
  <c r="Z128" i="9" a="1"/>
  <c r="Z128" i="9" s="1"/>
  <c r="Y128" i="9" a="1"/>
  <c r="Y128" i="9"/>
  <c r="X128" i="9" a="1"/>
  <c r="X128" i="9" s="1"/>
  <c r="W128" i="9" a="1"/>
  <c r="W128" i="9" s="1"/>
  <c r="V128" i="9"/>
  <c r="T128" i="9"/>
  <c r="S128" i="9"/>
  <c r="R128" i="9"/>
  <c r="Q128" i="9"/>
  <c r="P128" i="9"/>
  <c r="O128" i="9"/>
  <c r="N128" i="9"/>
  <c r="M128" i="9"/>
  <c r="L128" i="9"/>
  <c r="AD127" i="9" a="1"/>
  <c r="AD127" i="9" s="1"/>
  <c r="AC127" i="9" a="1"/>
  <c r="AC127" i="9" s="1"/>
  <c r="AB127" i="9" a="1"/>
  <c r="AB127" i="9" s="1"/>
  <c r="AA127" i="9" a="1"/>
  <c r="AA127" i="9" s="1"/>
  <c r="Z127" i="9" a="1"/>
  <c r="Z127" i="9"/>
  <c r="Y127" i="9" a="1"/>
  <c r="Y127" i="9"/>
  <c r="X127" i="9" a="1"/>
  <c r="X127" i="9"/>
  <c r="W127" i="9" a="1"/>
  <c r="W127" i="9" s="1"/>
  <c r="V127" i="9"/>
  <c r="T127" i="9"/>
  <c r="S127" i="9"/>
  <c r="R127" i="9"/>
  <c r="Q127" i="9"/>
  <c r="P127" i="9"/>
  <c r="O127" i="9"/>
  <c r="N127" i="9"/>
  <c r="M127" i="9"/>
  <c r="L127" i="9"/>
  <c r="AD126" i="9" a="1"/>
  <c r="AD126" i="9" s="1"/>
  <c r="AC126" i="9" a="1"/>
  <c r="AC126" i="9" s="1"/>
  <c r="AB126" i="9" a="1"/>
  <c r="AB126" i="9" s="1"/>
  <c r="AA126" i="9" a="1"/>
  <c r="AA126" i="9" s="1"/>
  <c r="Z126" i="9" a="1"/>
  <c r="Z126" i="9"/>
  <c r="Y126" i="9" a="1"/>
  <c r="Y126" i="9"/>
  <c r="X126" i="9" a="1"/>
  <c r="X126" i="9" s="1"/>
  <c r="W126" i="9" a="1"/>
  <c r="W126" i="9" s="1"/>
  <c r="V126" i="9"/>
  <c r="T126" i="9"/>
  <c r="S126" i="9"/>
  <c r="R126" i="9"/>
  <c r="Q126" i="9"/>
  <c r="P126" i="9"/>
  <c r="O126" i="9"/>
  <c r="N126" i="9"/>
  <c r="M126" i="9"/>
  <c r="L126" i="9"/>
  <c r="AD125" i="9" a="1"/>
  <c r="AD125" i="9" s="1"/>
  <c r="AC125" i="9" a="1"/>
  <c r="AC125" i="9" s="1"/>
  <c r="AB125" i="9" a="1"/>
  <c r="AB125" i="9" s="1"/>
  <c r="AA125" i="9" a="1"/>
  <c r="AA125" i="9" s="1"/>
  <c r="Z125" i="9" a="1"/>
  <c r="Z125" i="9"/>
  <c r="Y125" i="9" a="1"/>
  <c r="Y125" i="9" s="1"/>
  <c r="X125" i="9" a="1"/>
  <c r="X125" i="9"/>
  <c r="W125" i="9" a="1"/>
  <c r="W125" i="9" s="1"/>
  <c r="V125" i="9"/>
  <c r="T125" i="9"/>
  <c r="S125" i="9"/>
  <c r="R125" i="9"/>
  <c r="Q125" i="9"/>
  <c r="P125" i="9"/>
  <c r="O125" i="9"/>
  <c r="N125" i="9"/>
  <c r="M125" i="9"/>
  <c r="L125" i="9"/>
  <c r="AD124" i="9" a="1"/>
  <c r="AD124" i="9" s="1"/>
  <c r="AC124" i="9" a="1"/>
  <c r="AC124" i="9"/>
  <c r="AB124" i="9" a="1"/>
  <c r="AB124" i="9" s="1"/>
  <c r="AA124" i="9" a="1"/>
  <c r="AA124" i="9" s="1"/>
  <c r="Z124" i="9" a="1"/>
  <c r="Z124" i="9" s="1"/>
  <c r="Y124" i="9" a="1"/>
  <c r="Y124" i="9" s="1"/>
  <c r="X124" i="9" a="1"/>
  <c r="X124" i="9"/>
  <c r="W124" i="9" a="1"/>
  <c r="W124" i="9" s="1"/>
  <c r="V124" i="9"/>
  <c r="T124" i="9"/>
  <c r="S124" i="9"/>
  <c r="R124" i="9"/>
  <c r="Q124" i="9"/>
  <c r="P124" i="9"/>
  <c r="O124" i="9"/>
  <c r="N124" i="9"/>
  <c r="M124" i="9"/>
  <c r="L124" i="9"/>
  <c r="AD123" i="9" a="1"/>
  <c r="AD123" i="9"/>
  <c r="AC123" i="9" a="1"/>
  <c r="AC123" i="9" s="1"/>
  <c r="AB123" i="9" a="1"/>
  <c r="AB123" i="9" s="1"/>
  <c r="AA123" i="9" a="1"/>
  <c r="AA123" i="9" s="1"/>
  <c r="Z123" i="9" a="1"/>
  <c r="Z123" i="9"/>
  <c r="Y123" i="9" a="1"/>
  <c r="Y123" i="9"/>
  <c r="X123" i="9" a="1"/>
  <c r="X123" i="9" s="1"/>
  <c r="W123" i="9" a="1"/>
  <c r="W123" i="9" s="1"/>
  <c r="V123" i="9"/>
  <c r="T123" i="9"/>
  <c r="S123" i="9"/>
  <c r="R123" i="9"/>
  <c r="Q123" i="9"/>
  <c r="P123" i="9"/>
  <c r="O123" i="9"/>
  <c r="N123" i="9"/>
  <c r="M123" i="9"/>
  <c r="L123" i="9"/>
  <c r="AD122" i="9" a="1"/>
  <c r="AD122" i="9" s="1"/>
  <c r="AC122" i="9" a="1"/>
  <c r="AC122" i="9" s="1"/>
  <c r="AB122" i="9" a="1"/>
  <c r="AB122" i="9" s="1"/>
  <c r="AA122" i="9" a="1"/>
  <c r="AA122" i="9" s="1"/>
  <c r="Z122" i="9" a="1"/>
  <c r="Z122" i="9"/>
  <c r="Y122" i="9" a="1"/>
  <c r="Y122" i="9" s="1"/>
  <c r="X122" i="9" a="1"/>
  <c r="X122" i="9" s="1"/>
  <c r="W122" i="9" a="1"/>
  <c r="W122" i="9" s="1"/>
  <c r="V122" i="9"/>
  <c r="T122" i="9"/>
  <c r="S122" i="9"/>
  <c r="R122" i="9"/>
  <c r="Q122" i="9"/>
  <c r="P122" i="9"/>
  <c r="O122" i="9"/>
  <c r="N122" i="9"/>
  <c r="M122" i="9"/>
  <c r="L122" i="9"/>
  <c r="AD121" i="9" a="1"/>
  <c r="AD121" i="9" s="1"/>
  <c r="AC121" i="9" a="1"/>
  <c r="AC121" i="9" s="1"/>
  <c r="AB121" i="9" a="1"/>
  <c r="AB121" i="9"/>
  <c r="AA121" i="9" a="1"/>
  <c r="AA121" i="9" s="1"/>
  <c r="Z121" i="9" a="1"/>
  <c r="Z121" i="9"/>
  <c r="Y121" i="9" a="1"/>
  <c r="Y121" i="9" s="1"/>
  <c r="X121" i="9" a="1"/>
  <c r="X121" i="9"/>
  <c r="W121" i="9" a="1"/>
  <c r="W121" i="9" s="1"/>
  <c r="V121" i="9"/>
  <c r="T121" i="9"/>
  <c r="S121" i="9"/>
  <c r="R121" i="9"/>
  <c r="Q121" i="9"/>
  <c r="P121" i="9"/>
  <c r="O121" i="9"/>
  <c r="N121" i="9"/>
  <c r="M121" i="9"/>
  <c r="L121" i="9"/>
  <c r="AD120" i="9" a="1"/>
  <c r="AD120" i="9" s="1"/>
  <c r="AC120" i="9" a="1"/>
  <c r="AC120" i="9" s="1"/>
  <c r="AB120" i="9" a="1"/>
  <c r="AB120" i="9"/>
  <c r="AA120" i="9" a="1"/>
  <c r="AA120" i="9" s="1"/>
  <c r="Z120" i="9" a="1"/>
  <c r="Z120" i="9" s="1"/>
  <c r="Y120" i="9" a="1"/>
  <c r="Y120" i="9" s="1"/>
  <c r="X120" i="9" a="1"/>
  <c r="X120" i="9" s="1"/>
  <c r="W120" i="9" a="1"/>
  <c r="W120" i="9" s="1"/>
  <c r="V120" i="9"/>
  <c r="T120" i="9"/>
  <c r="S120" i="9"/>
  <c r="R120" i="9"/>
  <c r="Q120" i="9"/>
  <c r="P120" i="9"/>
  <c r="O120" i="9"/>
  <c r="N120" i="9"/>
  <c r="M120" i="9"/>
  <c r="L120" i="9"/>
  <c r="AD119" i="9" a="1"/>
  <c r="AD119" i="9" s="1"/>
  <c r="AC119" i="9" a="1"/>
  <c r="AC119" i="9"/>
  <c r="AB119" i="9" a="1"/>
  <c r="AB119" i="9" s="1"/>
  <c r="AA119" i="9" a="1"/>
  <c r="AA119" i="9" s="1"/>
  <c r="Z119" i="9" a="1"/>
  <c r="Z119" i="9"/>
  <c r="Y119" i="9" a="1"/>
  <c r="Y119" i="9" s="1"/>
  <c r="X119" i="9" a="1"/>
  <c r="X119" i="9"/>
  <c r="W119" i="9" a="1"/>
  <c r="W119" i="9" s="1"/>
  <c r="V119" i="9"/>
  <c r="T119" i="9"/>
  <c r="S119" i="9"/>
  <c r="R119" i="9"/>
  <c r="Q119" i="9"/>
  <c r="P119" i="9"/>
  <c r="O119" i="9"/>
  <c r="N119" i="9"/>
  <c r="M119" i="9"/>
  <c r="L119" i="9"/>
  <c r="AD118" i="9" a="1"/>
  <c r="AD118" i="9"/>
  <c r="AC118" i="9" a="1"/>
  <c r="AC118" i="9" s="1"/>
  <c r="AB118" i="9" a="1"/>
  <c r="AB118" i="9" s="1"/>
  <c r="AA118" i="9" a="1"/>
  <c r="AA118" i="9" s="1"/>
  <c r="Z118" i="9" a="1"/>
  <c r="Z118" i="9"/>
  <c r="Y118" i="9" a="1"/>
  <c r="Y118" i="9"/>
  <c r="X118" i="9" a="1"/>
  <c r="X118" i="9" s="1"/>
  <c r="W118" i="9" a="1"/>
  <c r="W118" i="9" s="1"/>
  <c r="V118" i="9"/>
  <c r="T118" i="9"/>
  <c r="S118" i="9"/>
  <c r="R118" i="9"/>
  <c r="Q118" i="9"/>
  <c r="P118" i="9"/>
  <c r="O118" i="9"/>
  <c r="N118" i="9"/>
  <c r="M118" i="9"/>
  <c r="L118" i="9"/>
  <c r="AD117" i="9" a="1"/>
  <c r="AD117" i="9"/>
  <c r="AC117" i="9" a="1"/>
  <c r="AC117" i="9" s="1"/>
  <c r="AB117" i="9" a="1"/>
  <c r="AB117" i="9" s="1"/>
  <c r="AA117" i="9" a="1"/>
  <c r="AA117" i="9" s="1"/>
  <c r="Z117" i="9" a="1"/>
  <c r="Z117" i="9"/>
  <c r="Y117" i="9" a="1"/>
  <c r="Y117" i="9" s="1"/>
  <c r="X117" i="9" a="1"/>
  <c r="X117" i="9" s="1"/>
  <c r="W117" i="9" a="1"/>
  <c r="W117" i="9" s="1"/>
  <c r="V117" i="9"/>
  <c r="T117" i="9"/>
  <c r="S117" i="9"/>
  <c r="R117" i="9"/>
  <c r="Q117" i="9"/>
  <c r="P117" i="9"/>
  <c r="O117" i="9"/>
  <c r="N117" i="9"/>
  <c r="M117" i="9"/>
  <c r="L117" i="9"/>
  <c r="AD116" i="9" a="1"/>
  <c r="AD116" i="9" s="1"/>
  <c r="AC116" i="9" a="1"/>
  <c r="AC116" i="9"/>
  <c r="AB116" i="9" a="1"/>
  <c r="AB116" i="9" s="1"/>
  <c r="AA116" i="9" a="1"/>
  <c r="AA116" i="9" s="1"/>
  <c r="Z116" i="9" a="1"/>
  <c r="Z116" i="9" s="1"/>
  <c r="Y116" i="9" a="1"/>
  <c r="Y116" i="9"/>
  <c r="X116" i="9" a="1"/>
  <c r="X116" i="9" s="1"/>
  <c r="W116" i="9" a="1"/>
  <c r="W116" i="9" s="1"/>
  <c r="V116" i="9"/>
  <c r="T116" i="9"/>
  <c r="S116" i="9"/>
  <c r="R116" i="9"/>
  <c r="Q116" i="9"/>
  <c r="P116" i="9"/>
  <c r="O116" i="9"/>
  <c r="N116" i="9"/>
  <c r="M116" i="9"/>
  <c r="L116" i="9"/>
  <c r="AD115" i="9" a="1"/>
  <c r="AD115" i="9" s="1"/>
  <c r="AC115" i="9" a="1"/>
  <c r="AC115" i="9" s="1"/>
  <c r="AB115" i="9" a="1"/>
  <c r="AB115" i="9" s="1"/>
  <c r="AA115" i="9" a="1"/>
  <c r="AA115" i="9" s="1"/>
  <c r="Z115" i="9" a="1"/>
  <c r="Z115" i="9"/>
  <c r="Y115" i="9" a="1"/>
  <c r="Y115" i="9" s="1"/>
  <c r="X115" i="9" a="1"/>
  <c r="X115" i="9" s="1"/>
  <c r="W115" i="9" a="1"/>
  <c r="W115" i="9" s="1"/>
  <c r="V115" i="9"/>
  <c r="T115" i="9"/>
  <c r="S115" i="9"/>
  <c r="R115" i="9"/>
  <c r="Q115" i="9"/>
  <c r="P115" i="9"/>
  <c r="O115" i="9"/>
  <c r="N115" i="9"/>
  <c r="M115" i="9"/>
  <c r="L115" i="9"/>
  <c r="AD114" i="9" a="1"/>
  <c r="AD114" i="9" s="1"/>
  <c r="AC114" i="9" a="1"/>
  <c r="AC114" i="9"/>
  <c r="AB114" i="9" a="1"/>
  <c r="AB114" i="9" s="1"/>
  <c r="AA114" i="9" a="1"/>
  <c r="AA114" i="9" s="1"/>
  <c r="Z114" i="9" a="1"/>
  <c r="Z114" i="9"/>
  <c r="Y114" i="9" a="1"/>
  <c r="Y114" i="9" s="1"/>
  <c r="X114" i="9" a="1"/>
  <c r="X114" i="9" s="1"/>
  <c r="W114" i="9" a="1"/>
  <c r="W114" i="9" s="1"/>
  <c r="V114" i="9"/>
  <c r="T114" i="9"/>
  <c r="S114" i="9"/>
  <c r="R114" i="9"/>
  <c r="Q114" i="9"/>
  <c r="P114" i="9"/>
  <c r="O114" i="9"/>
  <c r="N114" i="9"/>
  <c r="M114" i="9"/>
  <c r="L114" i="9"/>
  <c r="AD113" i="9" a="1"/>
  <c r="AD113" i="9" s="1"/>
  <c r="AC113" i="9" a="1"/>
  <c r="AC113" i="9" s="1"/>
  <c r="AB113" i="9" a="1"/>
  <c r="AB113" i="9" s="1"/>
  <c r="AA113" i="9" a="1"/>
  <c r="AA113" i="9" s="1"/>
  <c r="Z113" i="9" a="1"/>
  <c r="Z113" i="9"/>
  <c r="Y113" i="9" a="1"/>
  <c r="Y113" i="9" s="1"/>
  <c r="X113" i="9" a="1"/>
  <c r="X113" i="9"/>
  <c r="W113" i="9" a="1"/>
  <c r="W113" i="9" s="1"/>
  <c r="V113" i="9"/>
  <c r="T113" i="9"/>
  <c r="S113" i="9"/>
  <c r="R113" i="9"/>
  <c r="Q113" i="9"/>
  <c r="P113" i="9"/>
  <c r="O113" i="9"/>
  <c r="N113" i="9"/>
  <c r="M113" i="9"/>
  <c r="L113" i="9"/>
  <c r="AD112" i="9" a="1"/>
  <c r="AD112" i="9" s="1"/>
  <c r="AC112" i="9" a="1"/>
  <c r="AC112" i="9"/>
  <c r="AB112" i="9" a="1"/>
  <c r="AB112" i="9"/>
  <c r="AA112" i="9" a="1"/>
  <c r="AA112" i="9" s="1"/>
  <c r="Z112" i="9" a="1"/>
  <c r="Z112" i="9" s="1"/>
  <c r="Y112" i="9" a="1"/>
  <c r="Y112" i="9" s="1"/>
  <c r="X112" i="9" a="1"/>
  <c r="X112" i="9"/>
  <c r="W112" i="9" a="1"/>
  <c r="W112" i="9" s="1"/>
  <c r="V112" i="9"/>
  <c r="T112" i="9"/>
  <c r="S112" i="9"/>
  <c r="R112" i="9"/>
  <c r="Q112" i="9"/>
  <c r="P112" i="9"/>
  <c r="O112" i="9"/>
  <c r="N112" i="9"/>
  <c r="M112" i="9"/>
  <c r="L112" i="9"/>
  <c r="AD111" i="9" a="1"/>
  <c r="AD111" i="9"/>
  <c r="AC111" i="9" a="1"/>
  <c r="AC111" i="9" s="1"/>
  <c r="AB111" i="9" a="1"/>
  <c r="AB111" i="9" s="1"/>
  <c r="AA111" i="9" a="1"/>
  <c r="AA111" i="9" s="1"/>
  <c r="Z111" i="9" a="1"/>
  <c r="Z111" i="9"/>
  <c r="Y111" i="9" a="1"/>
  <c r="Y111" i="9"/>
  <c r="X111" i="9" a="1"/>
  <c r="X111" i="9" s="1"/>
  <c r="W111" i="9" a="1"/>
  <c r="W111" i="9" s="1"/>
  <c r="V111" i="9"/>
  <c r="T111" i="9"/>
  <c r="S111" i="9"/>
  <c r="R111" i="9"/>
  <c r="Q111" i="9"/>
  <c r="P111" i="9"/>
  <c r="O111" i="9"/>
  <c r="N111" i="9"/>
  <c r="M111" i="9"/>
  <c r="L111" i="9"/>
  <c r="AD110" i="9" a="1"/>
  <c r="AD110" i="9"/>
  <c r="AC110" i="9" a="1"/>
  <c r="AC110" i="9" s="1"/>
  <c r="AB110" i="9" a="1"/>
  <c r="AB110" i="9" s="1"/>
  <c r="AA110" i="9" a="1"/>
  <c r="AA110" i="9" s="1"/>
  <c r="Z110" i="9" a="1"/>
  <c r="Z110" i="9"/>
  <c r="Y110" i="9" a="1"/>
  <c r="Y110" i="9" s="1"/>
  <c r="X110" i="9" a="1"/>
  <c r="X110" i="9" s="1"/>
  <c r="W110" i="9" a="1"/>
  <c r="W110" i="9" s="1"/>
  <c r="V110" i="9"/>
  <c r="T110" i="9"/>
  <c r="S110" i="9"/>
  <c r="R110" i="9"/>
  <c r="Q110" i="9"/>
  <c r="P110" i="9"/>
  <c r="O110" i="9"/>
  <c r="N110" i="9"/>
  <c r="M110" i="9"/>
  <c r="L110" i="9"/>
  <c r="AD109" i="9" a="1"/>
  <c r="AD109" i="9"/>
  <c r="AC109" i="9" a="1"/>
  <c r="AC109" i="9" s="1"/>
  <c r="AB109" i="9" a="1"/>
  <c r="AB109" i="9"/>
  <c r="AA109" i="9" a="1"/>
  <c r="AA109" i="9" s="1"/>
  <c r="Z109" i="9" a="1"/>
  <c r="Z109" i="9"/>
  <c r="Y109" i="9" a="1"/>
  <c r="Y109" i="9" s="1"/>
  <c r="X109" i="9" a="1"/>
  <c r="X109" i="9" s="1"/>
  <c r="W109" i="9" a="1"/>
  <c r="W109" i="9" s="1"/>
  <c r="V109" i="9"/>
  <c r="T109" i="9"/>
  <c r="S109" i="9"/>
  <c r="R109" i="9"/>
  <c r="Q109" i="9"/>
  <c r="P109" i="9"/>
  <c r="O109" i="9"/>
  <c r="N109" i="9"/>
  <c r="M109" i="9"/>
  <c r="L109" i="9"/>
  <c r="AD108" i="9" a="1"/>
  <c r="AD108" i="9" s="1"/>
  <c r="AC108" i="9" a="1"/>
  <c r="AC108" i="9" s="1"/>
  <c r="AB108" i="9" a="1"/>
  <c r="AB108" i="9" s="1"/>
  <c r="AA108" i="9" a="1"/>
  <c r="AA108" i="9" s="1"/>
  <c r="Z108" i="9" a="1"/>
  <c r="Z108" i="9" s="1"/>
  <c r="Y108" i="9" a="1"/>
  <c r="Y108" i="9" s="1"/>
  <c r="X108" i="9" a="1"/>
  <c r="X108" i="9" s="1"/>
  <c r="W108" i="9" a="1"/>
  <c r="W108" i="9" s="1"/>
  <c r="V108" i="9"/>
  <c r="T108" i="9"/>
  <c r="S108" i="9"/>
  <c r="R108" i="9"/>
  <c r="Q108" i="9"/>
  <c r="P108" i="9"/>
  <c r="O108" i="9"/>
  <c r="N108" i="9"/>
  <c r="M108" i="9"/>
  <c r="L108" i="9"/>
  <c r="AD107" i="9" a="1"/>
  <c r="AD107" i="9" s="1"/>
  <c r="AC107" i="9" a="1"/>
  <c r="AC107" i="9"/>
  <c r="AB107" i="9" a="1"/>
  <c r="AB107" i="9" s="1"/>
  <c r="AA107" i="9" a="1"/>
  <c r="AA107" i="9" s="1"/>
  <c r="Z107" i="9" a="1"/>
  <c r="Z107" i="9"/>
  <c r="Y107" i="9" a="1"/>
  <c r="Y107" i="9" s="1"/>
  <c r="X107" i="9" a="1"/>
  <c r="X107" i="9"/>
  <c r="W107" i="9" a="1"/>
  <c r="W107" i="9" s="1"/>
  <c r="V107" i="9"/>
  <c r="T107" i="9"/>
  <c r="S107" i="9"/>
  <c r="R107" i="9"/>
  <c r="Q107" i="9"/>
  <c r="P107" i="9"/>
  <c r="O107" i="9"/>
  <c r="N107" i="9"/>
  <c r="M107" i="9"/>
  <c r="L107" i="9"/>
  <c r="AD106" i="9" a="1"/>
  <c r="AD106" i="9"/>
  <c r="AC106" i="9" a="1"/>
  <c r="AC106" i="9" s="1"/>
  <c r="AB106" i="9" a="1"/>
  <c r="AB106" i="9" s="1"/>
  <c r="AA106" i="9" a="1"/>
  <c r="AA106" i="9" s="1"/>
  <c r="Z106" i="9" a="1"/>
  <c r="Z106" i="9"/>
  <c r="Y106" i="9" a="1"/>
  <c r="Y106" i="9"/>
  <c r="X106" i="9" a="1"/>
  <c r="X106" i="9" s="1"/>
  <c r="W106" i="9" a="1"/>
  <c r="W106" i="9" s="1"/>
  <c r="V106" i="9"/>
  <c r="T106" i="9"/>
  <c r="S106" i="9"/>
  <c r="R106" i="9"/>
  <c r="Q106" i="9"/>
  <c r="P106" i="9"/>
  <c r="O106" i="9"/>
  <c r="N106" i="9"/>
  <c r="M106" i="9"/>
  <c r="L106" i="9"/>
  <c r="AD105" i="9" a="1"/>
  <c r="AD105" i="9" s="1"/>
  <c r="AC105" i="9" a="1"/>
  <c r="AC105" i="9" s="1"/>
  <c r="AB105" i="9" a="1"/>
  <c r="AB105" i="9" s="1"/>
  <c r="AA105" i="9" a="1"/>
  <c r="AA105" i="9" s="1"/>
  <c r="Z105" i="9" a="1"/>
  <c r="Z105" i="9"/>
  <c r="Y105" i="9" a="1"/>
  <c r="Y105" i="9" s="1"/>
  <c r="X105" i="9" a="1"/>
  <c r="X105" i="9"/>
  <c r="W105" i="9" a="1"/>
  <c r="W105" i="9" s="1"/>
  <c r="V105" i="9"/>
  <c r="T105" i="9"/>
  <c r="S105" i="9"/>
  <c r="R105" i="9"/>
  <c r="Q105" i="9"/>
  <c r="P105" i="9"/>
  <c r="O105" i="9"/>
  <c r="N105" i="9"/>
  <c r="M105" i="9"/>
  <c r="L105" i="9"/>
  <c r="AD104" i="9" a="1"/>
  <c r="AD104" i="9" s="1"/>
  <c r="AC104" i="9" a="1"/>
  <c r="AC104" i="9"/>
  <c r="AB104" i="9" a="1"/>
  <c r="AB104" i="9"/>
  <c r="AA104" i="9" a="1"/>
  <c r="AA104" i="9" s="1"/>
  <c r="Z104" i="9" a="1"/>
  <c r="Z104" i="9" s="1"/>
  <c r="Y104" i="9" a="1"/>
  <c r="Y104" i="9"/>
  <c r="X104" i="9" a="1"/>
  <c r="X104" i="9"/>
  <c r="W104" i="9" a="1"/>
  <c r="W104" i="9" s="1"/>
  <c r="V104" i="9"/>
  <c r="T104" i="9"/>
  <c r="S104" i="9"/>
  <c r="R104" i="9"/>
  <c r="Q104" i="9"/>
  <c r="P104" i="9"/>
  <c r="O104" i="9"/>
  <c r="N104" i="9"/>
  <c r="M104" i="9"/>
  <c r="L104" i="9"/>
  <c r="AD103" i="9" a="1"/>
  <c r="AD103" i="9" s="1"/>
  <c r="AC103" i="9" a="1"/>
  <c r="AC103" i="9" s="1"/>
  <c r="AB103" i="9" a="1"/>
  <c r="AB103" i="9" s="1"/>
  <c r="AA103" i="9" a="1"/>
  <c r="AA103" i="9" s="1"/>
  <c r="Z103" i="9" a="1"/>
  <c r="Z103" i="9"/>
  <c r="Y103" i="9" a="1"/>
  <c r="Y103" i="9" s="1"/>
  <c r="X103" i="9" a="1"/>
  <c r="X103" i="9" s="1"/>
  <c r="W103" i="9" a="1"/>
  <c r="W103" i="9" s="1"/>
  <c r="V103" i="9"/>
  <c r="T103" i="9"/>
  <c r="S103" i="9"/>
  <c r="R103" i="9"/>
  <c r="Q103" i="9"/>
  <c r="P103" i="9"/>
  <c r="O103" i="9"/>
  <c r="N103" i="9"/>
  <c r="M103" i="9"/>
  <c r="L103" i="9"/>
  <c r="AD102" i="9" a="1"/>
  <c r="AD102" i="9" s="1"/>
  <c r="AC102" i="9" a="1"/>
  <c r="AC102" i="9"/>
  <c r="AB102" i="9" a="1"/>
  <c r="AB102" i="9" s="1"/>
  <c r="AA102" i="9" a="1"/>
  <c r="AA102" i="9" s="1"/>
  <c r="Z102" i="9" a="1"/>
  <c r="Z102" i="9"/>
  <c r="Y102" i="9" a="1"/>
  <c r="Y102" i="9" s="1"/>
  <c r="X102" i="9" a="1"/>
  <c r="X102" i="9" s="1"/>
  <c r="W102" i="9" a="1"/>
  <c r="W102" i="9" s="1"/>
  <c r="V102" i="9"/>
  <c r="T102" i="9"/>
  <c r="S102" i="9"/>
  <c r="R102" i="9"/>
  <c r="Q102" i="9"/>
  <c r="P102" i="9"/>
  <c r="O102" i="9"/>
  <c r="N102" i="9"/>
  <c r="M102" i="9"/>
  <c r="L102" i="9"/>
  <c r="AD101" i="9" a="1"/>
  <c r="AD101" i="9" s="1"/>
  <c r="AC101" i="9" a="1"/>
  <c r="AC101" i="9" s="1"/>
  <c r="AB101" i="9" a="1"/>
  <c r="AB101" i="9" s="1"/>
  <c r="AA101" i="9" a="1"/>
  <c r="AA101" i="9" s="1"/>
  <c r="Z101" i="9" a="1"/>
  <c r="Z101" i="9"/>
  <c r="Y101" i="9" a="1"/>
  <c r="Y101" i="9" s="1"/>
  <c r="X101" i="9" a="1"/>
  <c r="X101" i="9"/>
  <c r="W101" i="9" a="1"/>
  <c r="W101" i="9" s="1"/>
  <c r="V101" i="9"/>
  <c r="T101" i="9"/>
  <c r="S101" i="9"/>
  <c r="R101" i="9"/>
  <c r="Q101" i="9"/>
  <c r="P101" i="9"/>
  <c r="O101" i="9"/>
  <c r="N101" i="9"/>
  <c r="M101" i="9"/>
  <c r="L101" i="9"/>
  <c r="AD100" i="9" a="1"/>
  <c r="AD100" i="9" s="1"/>
  <c r="AC100" i="9" a="1"/>
  <c r="AC100" i="9" s="1"/>
  <c r="AB100" i="9" a="1"/>
  <c r="AB100" i="9"/>
  <c r="AA100" i="9" a="1"/>
  <c r="AA100" i="9" s="1"/>
  <c r="Z100" i="9" a="1"/>
  <c r="Z100" i="9" s="1"/>
  <c r="Y100" i="9" a="1"/>
  <c r="Y100" i="9" s="1"/>
  <c r="X100" i="9" a="1"/>
  <c r="X100" i="9" s="1"/>
  <c r="W100" i="9" a="1"/>
  <c r="W100" i="9" s="1"/>
  <c r="V100" i="9"/>
  <c r="T100" i="9"/>
  <c r="S100" i="9"/>
  <c r="R100" i="9"/>
  <c r="Q100" i="9"/>
  <c r="P100" i="9"/>
  <c r="O100" i="9"/>
  <c r="N100" i="9"/>
  <c r="M100" i="9"/>
  <c r="L100" i="9"/>
  <c r="AD99" i="9" a="1"/>
  <c r="AD99" i="9"/>
  <c r="AC99" i="9" a="1"/>
  <c r="AC99" i="9"/>
  <c r="AB99" i="9" a="1"/>
  <c r="AB99" i="9" s="1"/>
  <c r="AA99" i="9" a="1"/>
  <c r="AA99" i="9" s="1"/>
  <c r="Z99" i="9" a="1"/>
  <c r="Z99" i="9"/>
  <c r="Y99" i="9" a="1"/>
  <c r="Y99" i="9"/>
  <c r="X99" i="9" a="1"/>
  <c r="X99" i="9"/>
  <c r="W99" i="9" a="1"/>
  <c r="W99" i="9" s="1"/>
  <c r="V99" i="9"/>
  <c r="T99" i="9"/>
  <c r="S99" i="9"/>
  <c r="R99" i="9"/>
  <c r="Q99" i="9"/>
  <c r="P99" i="9"/>
  <c r="O99" i="9"/>
  <c r="N99" i="9"/>
  <c r="M99" i="9"/>
  <c r="L99" i="9"/>
  <c r="AD98" i="9" a="1"/>
  <c r="AD98" i="9" s="1"/>
  <c r="AC98" i="9" a="1"/>
  <c r="AC98" i="9" s="1"/>
  <c r="AB98" i="9" a="1"/>
  <c r="AB98" i="9" s="1"/>
  <c r="AA98" i="9" a="1"/>
  <c r="AA98" i="9" s="1"/>
  <c r="Z98" i="9" a="1"/>
  <c r="Z98" i="9"/>
  <c r="Y98" i="9" a="1"/>
  <c r="Y98" i="9" s="1"/>
  <c r="X98" i="9" a="1"/>
  <c r="X98" i="9" s="1"/>
  <c r="W98" i="9" a="1"/>
  <c r="W98" i="9" s="1"/>
  <c r="V98" i="9"/>
  <c r="T98" i="9"/>
  <c r="S98" i="9"/>
  <c r="R98" i="9"/>
  <c r="Q98" i="9"/>
  <c r="P98" i="9"/>
  <c r="O98" i="9"/>
  <c r="N98" i="9"/>
  <c r="M98" i="9"/>
  <c r="L98" i="9"/>
  <c r="AD97" i="9" a="1"/>
  <c r="AD97" i="9"/>
  <c r="AC97" i="9" a="1"/>
  <c r="AC97" i="9" s="1"/>
  <c r="AB97" i="9" a="1"/>
  <c r="AB97" i="9"/>
  <c r="AA97" i="9" a="1"/>
  <c r="AA97" i="9" s="1"/>
  <c r="Z97" i="9" a="1"/>
  <c r="Z97" i="9"/>
  <c r="Y97" i="9" a="1"/>
  <c r="Y97" i="9" s="1"/>
  <c r="X97" i="9" a="1"/>
  <c r="X97" i="9" s="1"/>
  <c r="W97" i="9" a="1"/>
  <c r="W97" i="9"/>
  <c r="V97" i="9"/>
  <c r="T97" i="9"/>
  <c r="S97" i="9"/>
  <c r="R97" i="9"/>
  <c r="Q97" i="9"/>
  <c r="P97" i="9"/>
  <c r="O97" i="9"/>
  <c r="N97" i="9"/>
  <c r="M97" i="9"/>
  <c r="L97" i="9"/>
  <c r="AD96" i="9" a="1"/>
  <c r="AD96" i="9" s="1"/>
  <c r="AC96" i="9" a="1"/>
  <c r="AC96" i="9"/>
  <c r="AB96" i="9" a="1"/>
  <c r="AB96" i="9" s="1"/>
  <c r="AA96" i="9" a="1"/>
  <c r="AA96" i="9" s="1"/>
  <c r="Z96" i="9" a="1"/>
  <c r="Z96" i="9" s="1"/>
  <c r="Y96" i="9" a="1"/>
  <c r="Y96" i="9" s="1"/>
  <c r="X96" i="9" a="1"/>
  <c r="X96" i="9"/>
  <c r="W96" i="9" a="1"/>
  <c r="W96" i="9" s="1"/>
  <c r="V96" i="9"/>
  <c r="T96" i="9"/>
  <c r="S96" i="9"/>
  <c r="R96" i="9"/>
  <c r="Q96" i="9"/>
  <c r="P96" i="9"/>
  <c r="O96" i="9"/>
  <c r="N96" i="9"/>
  <c r="M96" i="9"/>
  <c r="L96" i="9"/>
  <c r="AD95" i="9" a="1"/>
  <c r="AD95" i="9" s="1"/>
  <c r="AC95" i="9" a="1"/>
  <c r="AC95" i="9"/>
  <c r="AB95" i="9" a="1"/>
  <c r="AB95" i="9" s="1"/>
  <c r="AA95" i="9" a="1"/>
  <c r="AA95" i="9" s="1"/>
  <c r="Z95" i="9" a="1"/>
  <c r="Z95" i="9"/>
  <c r="Y95" i="9" a="1"/>
  <c r="Y95" i="9"/>
  <c r="X95" i="9" a="1"/>
  <c r="X95" i="9"/>
  <c r="W95" i="9" a="1"/>
  <c r="W95" i="9" s="1"/>
  <c r="V95" i="9"/>
  <c r="T95" i="9"/>
  <c r="S95" i="9"/>
  <c r="R95" i="9"/>
  <c r="Q95" i="9"/>
  <c r="P95" i="9"/>
  <c r="O95" i="9"/>
  <c r="N95" i="9"/>
  <c r="M95" i="9"/>
  <c r="L95" i="9"/>
  <c r="AD94" i="9" a="1"/>
  <c r="AD94" i="9" s="1"/>
  <c r="AC94" i="9" a="1"/>
  <c r="AC94" i="9"/>
  <c r="AB94" i="9" a="1"/>
  <c r="AB94" i="9" s="1"/>
  <c r="AA94" i="9" a="1"/>
  <c r="AA94" i="9" s="1"/>
  <c r="Z94" i="9" a="1"/>
  <c r="Z94" i="9"/>
  <c r="Y94" i="9" a="1"/>
  <c r="Y94" i="9" s="1"/>
  <c r="X94" i="9" a="1"/>
  <c r="X94" i="9" s="1"/>
  <c r="W94" i="9" a="1"/>
  <c r="W94" i="9"/>
  <c r="V94" i="9"/>
  <c r="T94" i="9"/>
  <c r="S94" i="9"/>
  <c r="R94" i="9"/>
  <c r="Q94" i="9"/>
  <c r="P94" i="9"/>
  <c r="O94" i="9"/>
  <c r="N94" i="9"/>
  <c r="M94" i="9"/>
  <c r="L94" i="9"/>
  <c r="AD93" i="9" a="1"/>
  <c r="AD93" i="9"/>
  <c r="AC93" i="9" a="1"/>
  <c r="AC93" i="9" s="1"/>
  <c r="AB93" i="9" a="1"/>
  <c r="AB93" i="9" s="1"/>
  <c r="AA93" i="9" a="1"/>
  <c r="AA93" i="9" s="1"/>
  <c r="Z93" i="9" a="1"/>
  <c r="Z93" i="9"/>
  <c r="Y93" i="9" a="1"/>
  <c r="Y93" i="9" s="1"/>
  <c r="X93" i="9" a="1"/>
  <c r="X93" i="9" s="1"/>
  <c r="W93" i="9" a="1"/>
  <c r="W93" i="9" s="1"/>
  <c r="V93" i="9"/>
  <c r="T93" i="9"/>
  <c r="S93" i="9"/>
  <c r="R93" i="9"/>
  <c r="Q93" i="9"/>
  <c r="P93" i="9"/>
  <c r="O93" i="9"/>
  <c r="N93" i="9"/>
  <c r="M93" i="9"/>
  <c r="L93" i="9"/>
  <c r="AD92" i="9" a="1"/>
  <c r="AD92" i="9" s="1"/>
  <c r="AC92" i="9" a="1"/>
  <c r="AC92" i="9"/>
  <c r="AB92" i="9" a="1"/>
  <c r="AB92" i="9"/>
  <c r="AA92" i="9" a="1"/>
  <c r="AA92" i="9" s="1"/>
  <c r="Z92" i="9" a="1"/>
  <c r="Z92" i="9" s="1"/>
  <c r="Y92" i="9" a="1"/>
  <c r="Y92" i="9"/>
  <c r="X92" i="9" a="1"/>
  <c r="X92" i="9"/>
  <c r="W92" i="9" a="1"/>
  <c r="W92" i="9"/>
  <c r="V92" i="9"/>
  <c r="T92" i="9"/>
  <c r="S92" i="9"/>
  <c r="R92" i="9"/>
  <c r="Q92" i="9"/>
  <c r="P92" i="9"/>
  <c r="O92" i="9"/>
  <c r="N92" i="9"/>
  <c r="M92" i="9"/>
  <c r="L92" i="9"/>
  <c r="AD91" i="9" a="1"/>
  <c r="AD91" i="9"/>
  <c r="AC91" i="9" a="1"/>
  <c r="AC91" i="9"/>
  <c r="AB91" i="9" a="1"/>
  <c r="AB91" i="9"/>
  <c r="AA91" i="9" a="1"/>
  <c r="AA91" i="9" s="1"/>
  <c r="Z91" i="9" a="1"/>
  <c r="Z91" i="9"/>
  <c r="Y91" i="9" a="1"/>
  <c r="Y91" i="9" s="1"/>
  <c r="X91" i="9" a="1"/>
  <c r="X91" i="9" s="1"/>
  <c r="W91" i="9" a="1"/>
  <c r="W91" i="9" s="1"/>
  <c r="V91" i="9"/>
  <c r="T91" i="9"/>
  <c r="S91" i="9"/>
  <c r="R91" i="9"/>
  <c r="Q91" i="9"/>
  <c r="P91" i="9"/>
  <c r="O91" i="9"/>
  <c r="N91" i="9"/>
  <c r="M91" i="9"/>
  <c r="L91" i="9"/>
  <c r="AD90" i="9" a="1"/>
  <c r="AD90" i="9"/>
  <c r="AC90" i="9" a="1"/>
  <c r="AC90" i="9"/>
  <c r="AB90" i="9" a="1"/>
  <c r="AB90" i="9" s="1"/>
  <c r="AA90" i="9" a="1"/>
  <c r="AA90" i="9" s="1"/>
  <c r="Z90" i="9" a="1"/>
  <c r="Z90" i="9"/>
  <c r="Y90" i="9" a="1"/>
  <c r="Y90" i="9" s="1"/>
  <c r="X90" i="9" a="1"/>
  <c r="X90" i="9" s="1"/>
  <c r="W90" i="9" a="1"/>
  <c r="W90" i="9" s="1"/>
  <c r="V90" i="9"/>
  <c r="T90" i="9"/>
  <c r="S90" i="9"/>
  <c r="R90" i="9"/>
  <c r="Q90" i="9"/>
  <c r="P90" i="9"/>
  <c r="O90" i="9"/>
  <c r="N90" i="9"/>
  <c r="M90" i="9"/>
  <c r="L90" i="9"/>
  <c r="AD89" i="9" a="1"/>
  <c r="AD89" i="9" s="1"/>
  <c r="AC89" i="9" a="1"/>
  <c r="AC89" i="9" s="1"/>
  <c r="AB89" i="9" a="1"/>
  <c r="AB89" i="9"/>
  <c r="AA89" i="9" a="1"/>
  <c r="AA89" i="9" s="1"/>
  <c r="Z89" i="9" a="1"/>
  <c r="Z89" i="9"/>
  <c r="Y89" i="9" a="1"/>
  <c r="Y89" i="9" s="1"/>
  <c r="X89" i="9" a="1"/>
  <c r="X89" i="9" s="1"/>
  <c r="W89" i="9" a="1"/>
  <c r="W89" i="9"/>
  <c r="V89" i="9"/>
  <c r="T89" i="9"/>
  <c r="S89" i="9"/>
  <c r="R89" i="9"/>
  <c r="Q89" i="9"/>
  <c r="P89" i="9"/>
  <c r="O89" i="9"/>
  <c r="N89" i="9"/>
  <c r="M89" i="9"/>
  <c r="L89" i="9"/>
  <c r="AD88" i="9" a="1"/>
  <c r="AD88" i="9" s="1"/>
  <c r="AC88" i="9" a="1"/>
  <c r="AC88" i="9" s="1"/>
  <c r="AB88" i="9" a="1"/>
  <c r="AB88" i="9" s="1"/>
  <c r="AA88" i="9" a="1"/>
  <c r="AA88" i="9" s="1"/>
  <c r="Z88" i="9" a="1"/>
  <c r="Z88" i="9" s="1"/>
  <c r="Y88" i="9" a="1"/>
  <c r="Y88" i="9" s="1"/>
  <c r="X88" i="9" a="1"/>
  <c r="X88" i="9" s="1"/>
  <c r="W88" i="9" a="1"/>
  <c r="W88" i="9" s="1"/>
  <c r="V88" i="9"/>
  <c r="T88" i="9"/>
  <c r="S88" i="9"/>
  <c r="R88" i="9"/>
  <c r="Q88" i="9"/>
  <c r="P88" i="9"/>
  <c r="O88" i="9"/>
  <c r="N88" i="9"/>
  <c r="M88" i="9"/>
  <c r="L88" i="9"/>
  <c r="AD87" i="9" a="1"/>
  <c r="AD87" i="9" s="1"/>
  <c r="AC87" i="9" a="1"/>
  <c r="AC87" i="9" s="1"/>
  <c r="AB87" i="9" a="1"/>
  <c r="AB87" i="9" s="1"/>
  <c r="AA87" i="9" a="1"/>
  <c r="AA87" i="9" s="1"/>
  <c r="Z87" i="9" a="1"/>
  <c r="Z87" i="9"/>
  <c r="Y87" i="9" a="1"/>
  <c r="Y87" i="9"/>
  <c r="X87" i="9" a="1"/>
  <c r="X87" i="9"/>
  <c r="W87" i="9" a="1"/>
  <c r="W87" i="9" s="1"/>
  <c r="V87" i="9"/>
  <c r="T87" i="9"/>
  <c r="S87" i="9"/>
  <c r="R87" i="9"/>
  <c r="Q87" i="9"/>
  <c r="P87" i="9"/>
  <c r="O87" i="9"/>
  <c r="N87" i="9"/>
  <c r="M87" i="9"/>
  <c r="L87" i="9"/>
  <c r="AD86" i="9" a="1"/>
  <c r="AD86" i="9" s="1"/>
  <c r="AC86" i="9" a="1"/>
  <c r="AC86" i="9" s="1"/>
  <c r="AB86" i="9" a="1"/>
  <c r="AB86" i="9" s="1"/>
  <c r="AA86" i="9" a="1"/>
  <c r="AA86" i="9" s="1"/>
  <c r="Z86" i="9" a="1"/>
  <c r="Z86" i="9"/>
  <c r="Y86" i="9" a="1"/>
  <c r="Y86" i="9" s="1"/>
  <c r="X86" i="9" a="1"/>
  <c r="X86" i="9" s="1"/>
  <c r="W86" i="9" a="1"/>
  <c r="W86" i="9"/>
  <c r="V86" i="9"/>
  <c r="T86" i="9"/>
  <c r="S86" i="9"/>
  <c r="R86" i="9"/>
  <c r="Q86" i="9"/>
  <c r="P86" i="9"/>
  <c r="O86" i="9"/>
  <c r="N86" i="9"/>
  <c r="M86" i="9"/>
  <c r="L86" i="9"/>
  <c r="AD85" i="9" a="1"/>
  <c r="AD85" i="9"/>
  <c r="AC85" i="9" a="1"/>
  <c r="AC85" i="9" s="1"/>
  <c r="AB85" i="9" a="1"/>
  <c r="AB85" i="9" s="1"/>
  <c r="AA85" i="9" a="1"/>
  <c r="AA85" i="9" s="1"/>
  <c r="Z85" i="9" a="1"/>
  <c r="Z85" i="9"/>
  <c r="Y85" i="9" a="1"/>
  <c r="Y85" i="9" s="1"/>
  <c r="X85" i="9" a="1"/>
  <c r="X85" i="9" s="1"/>
  <c r="W85" i="9" a="1"/>
  <c r="W85" i="9" s="1"/>
  <c r="V85" i="9"/>
  <c r="T85" i="9"/>
  <c r="S85" i="9"/>
  <c r="R85" i="9"/>
  <c r="Q85" i="9"/>
  <c r="P85" i="9"/>
  <c r="O85" i="9"/>
  <c r="N85" i="9"/>
  <c r="M85" i="9"/>
  <c r="L85" i="9"/>
  <c r="AD84" i="9" a="1"/>
  <c r="AD84" i="9" s="1"/>
  <c r="AC84" i="9" a="1"/>
  <c r="AC84" i="9"/>
  <c r="AB84" i="9" a="1"/>
  <c r="AB84" i="9"/>
  <c r="AA84" i="9" a="1"/>
  <c r="AA84" i="9" s="1"/>
  <c r="Z84" i="9" a="1"/>
  <c r="Z84" i="9" s="1"/>
  <c r="Y84" i="9" a="1"/>
  <c r="Y84" i="9" s="1"/>
  <c r="X84" i="9" a="1"/>
  <c r="X84" i="9"/>
  <c r="W84" i="9" a="1"/>
  <c r="W84" i="9"/>
  <c r="V84" i="9"/>
  <c r="T84" i="9"/>
  <c r="S84" i="9"/>
  <c r="R84" i="9"/>
  <c r="Q84" i="9"/>
  <c r="P84" i="9"/>
  <c r="O84" i="9"/>
  <c r="N84" i="9"/>
  <c r="M84" i="9"/>
  <c r="L84" i="9"/>
  <c r="AD83" i="9" a="1"/>
  <c r="AD83" i="9" s="1"/>
  <c r="AC83" i="9" a="1"/>
  <c r="AC83" i="9"/>
  <c r="AB83" i="9" a="1"/>
  <c r="AB83" i="9"/>
  <c r="AA83" i="9" a="1"/>
  <c r="AA83" i="9" s="1"/>
  <c r="Z83" i="9" a="1"/>
  <c r="Z83" i="9"/>
  <c r="Y83" i="9" a="1"/>
  <c r="Y83" i="9"/>
  <c r="X83" i="9" a="1"/>
  <c r="X83" i="9" s="1"/>
  <c r="W83" i="9" a="1"/>
  <c r="W83" i="9" s="1"/>
  <c r="V83" i="9"/>
  <c r="T83" i="9"/>
  <c r="S83" i="9"/>
  <c r="R83" i="9"/>
  <c r="Q83" i="9"/>
  <c r="P83" i="9"/>
  <c r="O83" i="9"/>
  <c r="N83" i="9"/>
  <c r="M83" i="9"/>
  <c r="L83" i="9"/>
  <c r="AD82" i="9" a="1"/>
  <c r="AD82" i="9" s="1"/>
  <c r="AC82" i="9" a="1"/>
  <c r="AC82" i="9"/>
  <c r="AB82" i="9" a="1"/>
  <c r="AB82" i="9" s="1"/>
  <c r="AA82" i="9" a="1"/>
  <c r="AA82" i="9" s="1"/>
  <c r="Z82" i="9" a="1"/>
  <c r="Z82" i="9"/>
  <c r="Y82" i="9" a="1"/>
  <c r="Y82" i="9" s="1"/>
  <c r="X82" i="9" a="1"/>
  <c r="X82" i="9" s="1"/>
  <c r="W82" i="9" a="1"/>
  <c r="W82" i="9" s="1"/>
  <c r="V82" i="9"/>
  <c r="T82" i="9"/>
  <c r="S82" i="9"/>
  <c r="R82" i="9"/>
  <c r="Q82" i="9"/>
  <c r="P82" i="9"/>
  <c r="O82" i="9"/>
  <c r="N82" i="9"/>
  <c r="M82" i="9"/>
  <c r="L82" i="9"/>
  <c r="AD81" i="9" a="1"/>
  <c r="AD81" i="9" s="1"/>
  <c r="AC81" i="9" a="1"/>
  <c r="AC81" i="9" s="1"/>
  <c r="AB81" i="9" a="1"/>
  <c r="AB81" i="9"/>
  <c r="AA81" i="9" a="1"/>
  <c r="AA81" i="9" s="1"/>
  <c r="Z81" i="9" a="1"/>
  <c r="Z81" i="9"/>
  <c r="Y81" i="9" a="1"/>
  <c r="Y81" i="9" s="1"/>
  <c r="X81" i="9" a="1"/>
  <c r="X81" i="9" s="1"/>
  <c r="W81" i="9" a="1"/>
  <c r="W81" i="9"/>
  <c r="V81" i="9"/>
  <c r="T81" i="9"/>
  <c r="S81" i="9"/>
  <c r="R81" i="9"/>
  <c r="Q81" i="9"/>
  <c r="P81" i="9"/>
  <c r="O81" i="9"/>
  <c r="N81" i="9"/>
  <c r="M81" i="9"/>
  <c r="L81" i="9"/>
  <c r="AD80" i="9" a="1"/>
  <c r="AD80" i="9" s="1"/>
  <c r="AC80" i="9" a="1"/>
  <c r="AC80" i="9" s="1"/>
  <c r="AB80" i="9" a="1"/>
  <c r="AB80" i="9"/>
  <c r="AA80" i="9" a="1"/>
  <c r="AA80" i="9" s="1"/>
  <c r="Z80" i="9" a="1"/>
  <c r="Z80" i="9" s="1"/>
  <c r="Y80" i="9" a="1"/>
  <c r="Y80" i="9" s="1"/>
  <c r="X80" i="9" a="1"/>
  <c r="X80" i="9" s="1"/>
  <c r="W80" i="9" a="1"/>
  <c r="W80" i="9"/>
  <c r="V80" i="9"/>
  <c r="T80" i="9"/>
  <c r="S80" i="9"/>
  <c r="R80" i="9"/>
  <c r="Q80" i="9"/>
  <c r="P80" i="9"/>
  <c r="O80" i="9"/>
  <c r="N80" i="9"/>
  <c r="M80" i="9"/>
  <c r="L80" i="9"/>
  <c r="AD79" i="9" a="1"/>
  <c r="AD79" i="9" s="1"/>
  <c r="AC79" i="9" a="1"/>
  <c r="AC79" i="9" s="1"/>
  <c r="AB79" i="9" a="1"/>
  <c r="AB79" i="9" s="1"/>
  <c r="AA79" i="9" a="1"/>
  <c r="AA79" i="9" s="1"/>
  <c r="Z79" i="9" a="1"/>
  <c r="Z79" i="9"/>
  <c r="Y79" i="9" a="1"/>
  <c r="Y79" i="9"/>
  <c r="X79" i="9" a="1"/>
  <c r="X79" i="9" s="1"/>
  <c r="W79" i="9" a="1"/>
  <c r="W79" i="9" s="1"/>
  <c r="V79" i="9"/>
  <c r="T79" i="9"/>
  <c r="S79" i="9"/>
  <c r="R79" i="9"/>
  <c r="Q79" i="9"/>
  <c r="P79" i="9"/>
  <c r="O79" i="9"/>
  <c r="N79" i="9"/>
  <c r="M79" i="9"/>
  <c r="L79" i="9"/>
  <c r="AD78" i="9" a="1"/>
  <c r="AD78" i="9" s="1"/>
  <c r="AC78" i="9" a="1"/>
  <c r="AC78" i="9" s="1"/>
  <c r="AB78" i="9" a="1"/>
  <c r="AB78" i="9" s="1"/>
  <c r="AA78" i="9" a="1"/>
  <c r="AA78" i="9" s="1"/>
  <c r="Z78" i="9" a="1"/>
  <c r="Z78" i="9" s="1"/>
  <c r="Y78" i="9" a="1"/>
  <c r="Y78" i="9" s="1"/>
  <c r="X78" i="9" a="1"/>
  <c r="X78" i="9" s="1"/>
  <c r="W78" i="9" a="1"/>
  <c r="W78" i="9" s="1"/>
  <c r="V78" i="9"/>
  <c r="T78" i="9"/>
  <c r="S78" i="9"/>
  <c r="R78" i="9"/>
  <c r="Q78" i="9"/>
  <c r="P78" i="9"/>
  <c r="O78" i="9"/>
  <c r="N78" i="9"/>
  <c r="M78" i="9"/>
  <c r="L78" i="9"/>
  <c r="AD77" i="9" a="1"/>
  <c r="AD77" i="9"/>
  <c r="AC77" i="9" a="1"/>
  <c r="AC77" i="9" s="1"/>
  <c r="AB77" i="9" a="1"/>
  <c r="AB77" i="9" s="1"/>
  <c r="AA77" i="9" a="1"/>
  <c r="AA77" i="9" s="1"/>
  <c r="Z77" i="9" a="1"/>
  <c r="Z77" i="9"/>
  <c r="Y77" i="9" a="1"/>
  <c r="Y77" i="9" s="1"/>
  <c r="X77" i="9" a="1"/>
  <c r="X77" i="9" s="1"/>
  <c r="W77" i="9" a="1"/>
  <c r="W77" i="9" s="1"/>
  <c r="V77" i="9"/>
  <c r="T77" i="9"/>
  <c r="S77" i="9"/>
  <c r="R77" i="9"/>
  <c r="Q77" i="9"/>
  <c r="P77" i="9"/>
  <c r="O77" i="9"/>
  <c r="N77" i="9"/>
  <c r="M77" i="9"/>
  <c r="L77" i="9"/>
  <c r="AD76" i="9" a="1"/>
  <c r="AD76" i="9" s="1"/>
  <c r="AC76" i="9" a="1"/>
  <c r="AC76" i="9"/>
  <c r="AB76" i="9" a="1"/>
  <c r="AB76" i="9"/>
  <c r="AA76" i="9" a="1"/>
  <c r="AA76" i="9" s="1"/>
  <c r="Z76" i="9" a="1"/>
  <c r="Z76" i="9" s="1"/>
  <c r="Y76" i="9" a="1"/>
  <c r="Y76" i="9"/>
  <c r="X76" i="9" a="1"/>
  <c r="X76" i="9"/>
  <c r="W76" i="9" a="1"/>
  <c r="W76" i="9"/>
  <c r="V76" i="9"/>
  <c r="T76" i="9"/>
  <c r="S76" i="9"/>
  <c r="R76" i="9"/>
  <c r="Q76" i="9"/>
  <c r="P76" i="9"/>
  <c r="O76" i="9"/>
  <c r="N76" i="9"/>
  <c r="M76" i="9"/>
  <c r="L76" i="9"/>
  <c r="AD75" i="9" a="1"/>
  <c r="AD75" i="9" s="1"/>
  <c r="AC75" i="9" a="1"/>
  <c r="AC75" i="9"/>
  <c r="AB75" i="9" a="1"/>
  <c r="AB75" i="9"/>
  <c r="AA75" i="9" a="1"/>
  <c r="AA75" i="9" s="1"/>
  <c r="Z75" i="9" a="1"/>
  <c r="Z75" i="9"/>
  <c r="Y75" i="9" a="1"/>
  <c r="Y75" i="9"/>
  <c r="X75" i="9" a="1"/>
  <c r="X75" i="9" s="1"/>
  <c r="W75" i="9" a="1"/>
  <c r="W75" i="9" s="1"/>
  <c r="V75" i="9"/>
  <c r="T75" i="9"/>
  <c r="S75" i="9"/>
  <c r="R75" i="9"/>
  <c r="Q75" i="9"/>
  <c r="P75" i="9"/>
  <c r="O75" i="9"/>
  <c r="N75" i="9"/>
  <c r="M75" i="9"/>
  <c r="L75" i="9"/>
  <c r="AD74" i="9" a="1"/>
  <c r="AD74" i="9" s="1"/>
  <c r="AC74" i="9" a="1"/>
  <c r="AC74" i="9"/>
  <c r="AB74" i="9" a="1"/>
  <c r="AB74" i="9" s="1"/>
  <c r="AA74" i="9" a="1"/>
  <c r="AA74" i="9" s="1"/>
  <c r="Z74" i="9" a="1"/>
  <c r="Z74" i="9" s="1"/>
  <c r="Y74" i="9" a="1"/>
  <c r="Y74" i="9" s="1"/>
  <c r="X74" i="9" a="1"/>
  <c r="X74" i="9" s="1"/>
  <c r="W74" i="9" a="1"/>
  <c r="W74" i="9" s="1"/>
  <c r="V74" i="9"/>
  <c r="T74" i="9"/>
  <c r="S74" i="9"/>
  <c r="R74" i="9"/>
  <c r="Q74" i="9"/>
  <c r="P74" i="9"/>
  <c r="O74" i="9"/>
  <c r="N74" i="9"/>
  <c r="M74" i="9"/>
  <c r="L74" i="9"/>
  <c r="AD73" i="9" a="1"/>
  <c r="AD73" i="9"/>
  <c r="AC73" i="9" a="1"/>
  <c r="AC73" i="9" s="1"/>
  <c r="AB73" i="9" a="1"/>
  <c r="AB73" i="9"/>
  <c r="AA73" i="9" a="1"/>
  <c r="AA73" i="9" s="1"/>
  <c r="Z73" i="9" a="1"/>
  <c r="Z73" i="9" s="1"/>
  <c r="Y73" i="9" a="1"/>
  <c r="Y73" i="9" s="1"/>
  <c r="X73" i="9" a="1"/>
  <c r="X73" i="9" s="1"/>
  <c r="W73" i="9" a="1"/>
  <c r="W73" i="9"/>
  <c r="V73" i="9"/>
  <c r="T73" i="9"/>
  <c r="S73" i="9"/>
  <c r="R73" i="9"/>
  <c r="Q73" i="9"/>
  <c r="P73" i="9"/>
  <c r="O73" i="9"/>
  <c r="N73" i="9"/>
  <c r="M73" i="9"/>
  <c r="L73" i="9"/>
  <c r="AD72" i="9" a="1"/>
  <c r="AD72" i="9" s="1"/>
  <c r="AC72" i="9" a="1"/>
  <c r="AC72" i="9"/>
  <c r="AB72" i="9" a="1"/>
  <c r="AB72" i="9"/>
  <c r="AA72" i="9" a="1"/>
  <c r="AA72" i="9" s="1"/>
  <c r="Z72" i="9" a="1"/>
  <c r="Z72" i="9" s="1"/>
  <c r="Y72" i="9" a="1"/>
  <c r="Y72" i="9" s="1"/>
  <c r="X72" i="9" a="1"/>
  <c r="X72" i="9"/>
  <c r="W72" i="9" a="1"/>
  <c r="W72" i="9"/>
  <c r="V72" i="9"/>
  <c r="T72" i="9"/>
  <c r="S72" i="9"/>
  <c r="R72" i="9"/>
  <c r="Q72" i="9"/>
  <c r="P72" i="9"/>
  <c r="O72" i="9"/>
  <c r="N72" i="9"/>
  <c r="M72" i="9"/>
  <c r="L72" i="9"/>
  <c r="AD71" i="9" a="1"/>
  <c r="AD71" i="9" s="1"/>
  <c r="AC71" i="9" a="1"/>
  <c r="AC71" i="9"/>
  <c r="AB71" i="9" a="1"/>
  <c r="AB71" i="9"/>
  <c r="AA71" i="9" a="1"/>
  <c r="AA71" i="9" s="1"/>
  <c r="Z71" i="9" a="1"/>
  <c r="Z71" i="9"/>
  <c r="Y71" i="9" a="1"/>
  <c r="Y71" i="9"/>
  <c r="X71" i="9" a="1"/>
  <c r="X71" i="9"/>
  <c r="W71" i="9" a="1"/>
  <c r="W71" i="9" s="1"/>
  <c r="V71" i="9"/>
  <c r="T71" i="9"/>
  <c r="S71" i="9"/>
  <c r="R71" i="9"/>
  <c r="Q71" i="9"/>
  <c r="P71" i="9"/>
  <c r="O71" i="9"/>
  <c r="N71" i="9"/>
  <c r="M71" i="9"/>
  <c r="L71" i="9"/>
  <c r="AD70" i="9" a="1"/>
  <c r="AD70" i="9" s="1"/>
  <c r="AC70" i="9" a="1"/>
  <c r="AC70" i="9"/>
  <c r="AB70" i="9" a="1"/>
  <c r="AB70" i="9" s="1"/>
  <c r="AA70" i="9" a="1"/>
  <c r="AA70" i="9" s="1"/>
  <c r="Z70" i="9" a="1"/>
  <c r="Z70" i="9" s="1"/>
  <c r="Y70" i="9" a="1"/>
  <c r="Y70" i="9" s="1"/>
  <c r="X70" i="9" a="1"/>
  <c r="X70" i="9" s="1"/>
  <c r="W70" i="9" a="1"/>
  <c r="W70" i="9"/>
  <c r="V70" i="9"/>
  <c r="T70" i="9"/>
  <c r="S70" i="9"/>
  <c r="R70" i="9"/>
  <c r="Q70" i="9"/>
  <c r="P70" i="9"/>
  <c r="O70" i="9"/>
  <c r="N70" i="9"/>
  <c r="M70" i="9"/>
  <c r="L70" i="9"/>
  <c r="AD69" i="9" a="1"/>
  <c r="AD69" i="9"/>
  <c r="AC69" i="9" a="1"/>
  <c r="AC69" i="9" s="1"/>
  <c r="AB69" i="9" a="1"/>
  <c r="AB69" i="9" s="1"/>
  <c r="AA69" i="9" a="1"/>
  <c r="AA69" i="9" s="1"/>
  <c r="Z69" i="9" a="1"/>
  <c r="Z69" i="9"/>
  <c r="Y69" i="9" a="1"/>
  <c r="Y69" i="9" s="1"/>
  <c r="X69" i="9" a="1"/>
  <c r="X69" i="9" s="1"/>
  <c r="W69" i="9" a="1"/>
  <c r="W69" i="9" s="1"/>
  <c r="V69" i="9"/>
  <c r="T69" i="9"/>
  <c r="S69" i="9"/>
  <c r="R69" i="9"/>
  <c r="Q69" i="9"/>
  <c r="P69" i="9"/>
  <c r="O69" i="9"/>
  <c r="N69" i="9"/>
  <c r="M69" i="9"/>
  <c r="L69" i="9"/>
  <c r="AD68" i="9" a="1"/>
  <c r="AD68" i="9" s="1"/>
  <c r="AC68" i="9" a="1"/>
  <c r="AC68" i="9"/>
  <c r="AB68" i="9" a="1"/>
  <c r="AB68" i="9"/>
  <c r="AA68" i="9" a="1"/>
  <c r="AA68" i="9" s="1"/>
  <c r="Z68" i="9" a="1"/>
  <c r="Z68" i="9" s="1"/>
  <c r="Y68" i="9" a="1"/>
  <c r="Y68" i="9"/>
  <c r="X68" i="9" a="1"/>
  <c r="X68" i="9"/>
  <c r="W68" i="9" a="1"/>
  <c r="W68" i="9"/>
  <c r="V68" i="9"/>
  <c r="T68" i="9"/>
  <c r="S68" i="9"/>
  <c r="R68" i="9"/>
  <c r="Q68" i="9"/>
  <c r="P68" i="9"/>
  <c r="O68" i="9"/>
  <c r="N68" i="9"/>
  <c r="M68" i="9"/>
  <c r="L68" i="9"/>
  <c r="AD67" i="9" a="1"/>
  <c r="AD67" i="9"/>
  <c r="AC67" i="9" a="1"/>
  <c r="AC67" i="9"/>
  <c r="AB67" i="9" a="1"/>
  <c r="AB67" i="9"/>
  <c r="AA67" i="9" a="1"/>
  <c r="AA67" i="9" s="1"/>
  <c r="Z67" i="9" a="1"/>
  <c r="Z67" i="9"/>
  <c r="Y67" i="9" a="1"/>
  <c r="Y67" i="9" s="1"/>
  <c r="X67" i="9" a="1"/>
  <c r="X67" i="9" s="1"/>
  <c r="W67" i="9" a="1"/>
  <c r="W67" i="9" s="1"/>
  <c r="V67" i="9"/>
  <c r="T67" i="9"/>
  <c r="S67" i="9"/>
  <c r="R67" i="9"/>
  <c r="Q67" i="9"/>
  <c r="P67" i="9"/>
  <c r="O67" i="9"/>
  <c r="N67" i="9"/>
  <c r="M67" i="9"/>
  <c r="L67" i="9"/>
  <c r="AD66" i="9" a="1"/>
  <c r="AD66" i="9"/>
  <c r="AC66" i="9" a="1"/>
  <c r="AC66" i="9"/>
  <c r="AB66" i="9" a="1"/>
  <c r="AB66" i="9" s="1"/>
  <c r="AA66" i="9" a="1"/>
  <c r="AA66" i="9" s="1"/>
  <c r="Z66" i="9" a="1"/>
  <c r="Z66" i="9" s="1"/>
  <c r="Y66" i="9" a="1"/>
  <c r="Y66" i="9"/>
  <c r="X66" i="9" a="1"/>
  <c r="X66" i="9" s="1"/>
  <c r="W66" i="9" a="1"/>
  <c r="W66" i="9" s="1"/>
  <c r="V66" i="9"/>
  <c r="T66" i="9"/>
  <c r="S66" i="9"/>
  <c r="R66" i="9"/>
  <c r="Q66" i="9"/>
  <c r="P66" i="9"/>
  <c r="O66" i="9"/>
  <c r="N66" i="9"/>
  <c r="M66" i="9"/>
  <c r="L66" i="9"/>
  <c r="AD65" i="9" a="1"/>
  <c r="AD65" i="9"/>
  <c r="AC65" i="9" a="1"/>
  <c r="AC65" i="9" s="1"/>
  <c r="AB65" i="9" a="1"/>
  <c r="AB65" i="9"/>
  <c r="AA65" i="9" a="1"/>
  <c r="AA65" i="9" s="1"/>
  <c r="Z65" i="9" a="1"/>
  <c r="Z65" i="9" s="1"/>
  <c r="Y65" i="9" a="1"/>
  <c r="Y65" i="9" s="1"/>
  <c r="X65" i="9" a="1"/>
  <c r="X65" i="9"/>
  <c r="W65" i="9" a="1"/>
  <c r="W65" i="9"/>
  <c r="V65" i="9"/>
  <c r="T65" i="9"/>
  <c r="S65" i="9"/>
  <c r="R65" i="9"/>
  <c r="Q65" i="9"/>
  <c r="P65" i="9"/>
  <c r="O65" i="9"/>
  <c r="N65" i="9"/>
  <c r="M65" i="9"/>
  <c r="L65" i="9"/>
  <c r="AD64" i="9" a="1"/>
  <c r="AD64" i="9" s="1"/>
  <c r="AC64" i="9" a="1"/>
  <c r="AC64" i="9"/>
  <c r="AB64" i="9" a="1"/>
  <c r="AB64" i="9" s="1"/>
  <c r="AA64" i="9" a="1"/>
  <c r="AA64" i="9" s="1"/>
  <c r="Z64" i="9" a="1"/>
  <c r="Z64" i="9" s="1"/>
  <c r="Y64" i="9" a="1"/>
  <c r="Y64" i="9" s="1"/>
  <c r="X64" i="9" a="1"/>
  <c r="X64" i="9"/>
  <c r="W64" i="9" a="1"/>
  <c r="W64" i="9" s="1"/>
  <c r="V64" i="9"/>
  <c r="T64" i="9"/>
  <c r="S64" i="9"/>
  <c r="R64" i="9"/>
  <c r="Q64" i="9"/>
  <c r="P64" i="9"/>
  <c r="O64" i="9"/>
  <c r="N64" i="9"/>
  <c r="M64" i="9"/>
  <c r="L64" i="9"/>
  <c r="AD63" i="9" a="1"/>
  <c r="AD63" i="9" s="1"/>
  <c r="AC63" i="9" a="1"/>
  <c r="AC63" i="9"/>
  <c r="AB63" i="9" a="1"/>
  <c r="AB63" i="9" s="1"/>
  <c r="AA63" i="9" a="1"/>
  <c r="AA63" i="9" s="1"/>
  <c r="Z63" i="9" a="1"/>
  <c r="Z63" i="9"/>
  <c r="Y63" i="9" a="1"/>
  <c r="Y63" i="9"/>
  <c r="X63" i="9" a="1"/>
  <c r="X63" i="9"/>
  <c r="W63" i="9" a="1"/>
  <c r="W63" i="9" s="1"/>
  <c r="V63" i="9"/>
  <c r="T63" i="9"/>
  <c r="S63" i="9"/>
  <c r="R63" i="9"/>
  <c r="Q63" i="9"/>
  <c r="P63" i="9"/>
  <c r="O63" i="9"/>
  <c r="N63" i="9"/>
  <c r="M63" i="9"/>
  <c r="L63" i="9"/>
  <c r="AD62" i="9" a="1"/>
  <c r="AD62" i="9" s="1"/>
  <c r="AC62" i="9" a="1"/>
  <c r="AC62" i="9"/>
  <c r="AB62" i="9" a="1"/>
  <c r="AB62" i="9" s="1"/>
  <c r="AA62" i="9" a="1"/>
  <c r="AA62" i="9" s="1"/>
  <c r="Z62" i="9" a="1"/>
  <c r="Z62" i="9" s="1"/>
  <c r="Y62" i="9" a="1"/>
  <c r="Y62" i="9" s="1"/>
  <c r="X62" i="9" a="1"/>
  <c r="X62" i="9" s="1"/>
  <c r="W62" i="9" a="1"/>
  <c r="W62" i="9"/>
  <c r="V62" i="9"/>
  <c r="T62" i="9"/>
  <c r="S62" i="9"/>
  <c r="R62" i="9"/>
  <c r="Q62" i="9"/>
  <c r="P62" i="9"/>
  <c r="O62" i="9"/>
  <c r="N62" i="9"/>
  <c r="M62" i="9"/>
  <c r="L62" i="9"/>
  <c r="AD61" i="9" a="1"/>
  <c r="AD61" i="9"/>
  <c r="AC61" i="9" a="1"/>
  <c r="AC61" i="9" s="1"/>
  <c r="AB61" i="9" a="1"/>
  <c r="AB61" i="9" s="1"/>
  <c r="AA61" i="9" a="1"/>
  <c r="AA61" i="9" s="1"/>
  <c r="Z61" i="9" a="1"/>
  <c r="Z61" i="9" s="1"/>
  <c r="Y61" i="9" a="1"/>
  <c r="Y61" i="9" s="1"/>
  <c r="X61" i="9" a="1"/>
  <c r="X61" i="9" s="1"/>
  <c r="W61" i="9" a="1"/>
  <c r="W61" i="9" s="1"/>
  <c r="V61" i="9"/>
  <c r="T61" i="9"/>
  <c r="S61" i="9"/>
  <c r="R61" i="9"/>
  <c r="Q61" i="9"/>
  <c r="P61" i="9"/>
  <c r="O61" i="9"/>
  <c r="N61" i="9"/>
  <c r="M61" i="9"/>
  <c r="L61" i="9"/>
  <c r="AD60" i="9" a="1"/>
  <c r="AD60" i="9" s="1"/>
  <c r="AC60" i="9" a="1"/>
  <c r="AC60" i="9"/>
  <c r="AB60" i="9" a="1"/>
  <c r="AB60" i="9"/>
  <c r="AA60" i="9" a="1"/>
  <c r="AA60" i="9" s="1"/>
  <c r="Z60" i="9" a="1"/>
  <c r="Z60" i="9" s="1"/>
  <c r="Y60" i="9" a="1"/>
  <c r="Y60" i="9" s="1"/>
  <c r="X60" i="9" a="1"/>
  <c r="X60" i="9"/>
  <c r="W60" i="9" a="1"/>
  <c r="W60" i="9"/>
  <c r="V60" i="9"/>
  <c r="T60" i="9"/>
  <c r="S60" i="9"/>
  <c r="R60" i="9"/>
  <c r="Q60" i="9"/>
  <c r="P60" i="9"/>
  <c r="O60" i="9"/>
  <c r="N60" i="9"/>
  <c r="M60" i="9"/>
  <c r="L60" i="9"/>
  <c r="AD59" i="9" a="1"/>
  <c r="AD59" i="9" s="1"/>
  <c r="AC59" i="9" a="1"/>
  <c r="AC59" i="9"/>
  <c r="AB59" i="9" a="1"/>
  <c r="AB59" i="9"/>
  <c r="AA59" i="9" a="1"/>
  <c r="AA59" i="9" s="1"/>
  <c r="Z59" i="9" a="1"/>
  <c r="Z59" i="9" s="1"/>
  <c r="Y59" i="9" a="1"/>
  <c r="Y59" i="9" s="1"/>
  <c r="X59" i="9" a="1"/>
  <c r="X59" i="9" s="1"/>
  <c r="W59" i="9" a="1"/>
  <c r="W59" i="9" s="1"/>
  <c r="V59" i="9"/>
  <c r="T59" i="9"/>
  <c r="S59" i="9"/>
  <c r="R59" i="9"/>
  <c r="Q59" i="9"/>
  <c r="P59" i="9"/>
  <c r="O59" i="9"/>
  <c r="N59" i="9"/>
  <c r="M59" i="9"/>
  <c r="L59" i="9"/>
  <c r="AD58" i="9" a="1"/>
  <c r="AD58" i="9" s="1"/>
  <c r="AC58" i="9" a="1"/>
  <c r="AC58" i="9"/>
  <c r="AB58" i="9" a="1"/>
  <c r="AB58" i="9" s="1"/>
  <c r="AA58" i="9" a="1"/>
  <c r="AA58" i="9" s="1"/>
  <c r="Z58" i="9" a="1"/>
  <c r="Z58" i="9"/>
  <c r="Y58" i="9" a="1"/>
  <c r="Y58" i="9" s="1"/>
  <c r="X58" i="9" a="1"/>
  <c r="X58" i="9" s="1"/>
  <c r="W58" i="9" a="1"/>
  <c r="W58" i="9" s="1"/>
  <c r="V58" i="9"/>
  <c r="T58" i="9"/>
  <c r="S58" i="9"/>
  <c r="R58" i="9"/>
  <c r="Q58" i="9"/>
  <c r="P58" i="9"/>
  <c r="O58" i="9"/>
  <c r="N58" i="9"/>
  <c r="M58" i="9"/>
  <c r="L58" i="9"/>
  <c r="AD57" i="9" a="1"/>
  <c r="AD57" i="9"/>
  <c r="AC57" i="9" a="1"/>
  <c r="AC57" i="9" s="1"/>
  <c r="AB57" i="9" a="1"/>
  <c r="AB57" i="9"/>
  <c r="AA57" i="9" a="1"/>
  <c r="AA57" i="9" s="1"/>
  <c r="Z57" i="9" a="1"/>
  <c r="Z57" i="9" s="1"/>
  <c r="Y57" i="9" a="1"/>
  <c r="Y57" i="9" s="1"/>
  <c r="X57" i="9" a="1"/>
  <c r="X57" i="9" s="1"/>
  <c r="W57" i="9" a="1"/>
  <c r="W57" i="9"/>
  <c r="V57" i="9"/>
  <c r="T57" i="9"/>
  <c r="S57" i="9"/>
  <c r="R57" i="9"/>
  <c r="Q57" i="9"/>
  <c r="P57" i="9"/>
  <c r="O57" i="9"/>
  <c r="N57" i="9"/>
  <c r="M57" i="9"/>
  <c r="L57" i="9"/>
  <c r="AD56" i="9" a="1"/>
  <c r="AD56" i="9" s="1"/>
  <c r="AC56" i="9" a="1"/>
  <c r="AC56" i="9" s="1"/>
  <c r="AB56" i="9" a="1"/>
  <c r="AB56" i="9" s="1"/>
  <c r="AA56" i="9" a="1"/>
  <c r="AA56" i="9" s="1"/>
  <c r="Z56" i="9" a="1"/>
  <c r="Z56" i="9" s="1"/>
  <c r="Y56" i="9" a="1"/>
  <c r="Y56" i="9" s="1"/>
  <c r="X56" i="9" a="1"/>
  <c r="X56" i="9" s="1"/>
  <c r="W56" i="9" a="1"/>
  <c r="W56" i="9" s="1"/>
  <c r="V56" i="9"/>
  <c r="T56" i="9"/>
  <c r="S56" i="9"/>
  <c r="R56" i="9"/>
  <c r="Q56" i="9"/>
  <c r="P56" i="9"/>
  <c r="O56" i="9"/>
  <c r="N56" i="9"/>
  <c r="M56" i="9"/>
  <c r="L56" i="9"/>
  <c r="AD55" i="9" a="1"/>
  <c r="AD55" i="9" s="1"/>
  <c r="AC55" i="9" a="1"/>
  <c r="AC55" i="9" s="1"/>
  <c r="AB55" i="9" a="1"/>
  <c r="AB55" i="9" s="1"/>
  <c r="AA55" i="9" a="1"/>
  <c r="AA55" i="9" s="1"/>
  <c r="Z55" i="9" a="1"/>
  <c r="Z55" i="9"/>
  <c r="Y55" i="9" a="1"/>
  <c r="Y55" i="9"/>
  <c r="X55" i="9" a="1"/>
  <c r="X55" i="9"/>
  <c r="W55" i="9" a="1"/>
  <c r="W55" i="9" s="1"/>
  <c r="V55" i="9"/>
  <c r="T55" i="9"/>
  <c r="S55" i="9"/>
  <c r="R55" i="9"/>
  <c r="Q55" i="9"/>
  <c r="P55" i="9"/>
  <c r="O55" i="9"/>
  <c r="N55" i="9"/>
  <c r="M55" i="9"/>
  <c r="L55" i="9"/>
  <c r="AD54" i="9" a="1"/>
  <c r="AD54" i="9" s="1"/>
  <c r="AC54" i="9" a="1"/>
  <c r="AC54" i="9" s="1"/>
  <c r="AB54" i="9" a="1"/>
  <c r="AB54" i="9" s="1"/>
  <c r="AA54" i="9" a="1"/>
  <c r="AA54" i="9" s="1"/>
  <c r="Z54" i="9" a="1"/>
  <c r="Z54" i="9"/>
  <c r="Y54" i="9" a="1"/>
  <c r="Y54" i="9" s="1"/>
  <c r="X54" i="9" a="1"/>
  <c r="X54" i="9" s="1"/>
  <c r="W54" i="9" a="1"/>
  <c r="W54" i="9"/>
  <c r="V54" i="9"/>
  <c r="T54" i="9"/>
  <c r="S54" i="9"/>
  <c r="R54" i="9"/>
  <c r="Q54" i="9"/>
  <c r="P54" i="9"/>
  <c r="O54" i="9"/>
  <c r="N54" i="9"/>
  <c r="M54" i="9"/>
  <c r="L54" i="9"/>
  <c r="AD53" i="9" a="1"/>
  <c r="AD53" i="9"/>
  <c r="AC53" i="9" a="1"/>
  <c r="AC53" i="9" s="1"/>
  <c r="AB53" i="9" a="1"/>
  <c r="AB53" i="9" s="1"/>
  <c r="AA53" i="9" a="1"/>
  <c r="AA53" i="9" s="1"/>
  <c r="Z53" i="9" a="1"/>
  <c r="Z53" i="9"/>
  <c r="Y53" i="9" a="1"/>
  <c r="Y53" i="9" s="1"/>
  <c r="X53" i="9" a="1"/>
  <c r="X53" i="9" s="1"/>
  <c r="W53" i="9" a="1"/>
  <c r="W53" i="9" s="1"/>
  <c r="V53" i="9"/>
  <c r="T53" i="9"/>
  <c r="S53" i="9"/>
  <c r="R53" i="9"/>
  <c r="Q53" i="9"/>
  <c r="P53" i="9"/>
  <c r="O53" i="9"/>
  <c r="N53" i="9"/>
  <c r="M53" i="9"/>
  <c r="L53" i="9"/>
  <c r="AD52" i="9" a="1"/>
  <c r="AD52" i="9" s="1"/>
  <c r="AC52" i="9" a="1"/>
  <c r="AC52" i="9"/>
  <c r="AB52" i="9" a="1"/>
  <c r="AB52" i="9"/>
  <c r="AA52" i="9" a="1"/>
  <c r="AA52" i="9" s="1"/>
  <c r="Z52" i="9" a="1"/>
  <c r="Z52" i="9" s="1"/>
  <c r="Y52" i="9" a="1"/>
  <c r="Y52" i="9"/>
  <c r="X52" i="9" a="1"/>
  <c r="X52" i="9"/>
  <c r="W52" i="9" a="1"/>
  <c r="W52" i="9"/>
  <c r="V52" i="9"/>
  <c r="T52" i="9"/>
  <c r="S52" i="9"/>
  <c r="R52" i="9"/>
  <c r="Q52" i="9"/>
  <c r="P52" i="9"/>
  <c r="O52" i="9"/>
  <c r="N52" i="9"/>
  <c r="M52" i="9"/>
  <c r="L52" i="9"/>
  <c r="AD51" i="9" a="1"/>
  <c r="AD51" i="9" s="1"/>
  <c r="AC51" i="9" a="1"/>
  <c r="AC51" i="9"/>
  <c r="AB51" i="9" a="1"/>
  <c r="AB51" i="9"/>
  <c r="AA51" i="9" a="1"/>
  <c r="AA51" i="9" s="1"/>
  <c r="Z51" i="9" a="1"/>
  <c r="Z51" i="9" s="1"/>
  <c r="Y51" i="9" a="1"/>
  <c r="Y51" i="9"/>
  <c r="X51" i="9" a="1"/>
  <c r="X51" i="9" s="1"/>
  <c r="W51" i="9" a="1"/>
  <c r="W51" i="9" s="1"/>
  <c r="V51" i="9"/>
  <c r="T51" i="9"/>
  <c r="S51" i="9"/>
  <c r="R51" i="9"/>
  <c r="Q51" i="9"/>
  <c r="P51" i="9"/>
  <c r="O51" i="9"/>
  <c r="N51" i="9"/>
  <c r="M51" i="9"/>
  <c r="L51" i="9"/>
  <c r="AD50" i="9" a="1"/>
  <c r="AD50" i="9" s="1"/>
  <c r="AC50" i="9" a="1"/>
  <c r="AC50" i="9"/>
  <c r="AB50" i="9" a="1"/>
  <c r="AB50" i="9" s="1"/>
  <c r="AA50" i="9" a="1"/>
  <c r="AA50" i="9" s="1"/>
  <c r="Z50" i="9" a="1"/>
  <c r="Z50" i="9"/>
  <c r="Y50" i="9" a="1"/>
  <c r="Y50" i="9" s="1"/>
  <c r="X50" i="9" a="1"/>
  <c r="X50" i="9" s="1"/>
  <c r="W50" i="9" a="1"/>
  <c r="W50" i="9" s="1"/>
  <c r="V50" i="9"/>
  <c r="T50" i="9"/>
  <c r="S50" i="9"/>
  <c r="R50" i="9"/>
  <c r="Q50" i="9"/>
  <c r="P50" i="9"/>
  <c r="O50" i="9"/>
  <c r="N50" i="9"/>
  <c r="M50" i="9"/>
  <c r="L50" i="9"/>
  <c r="AD49" i="9" a="1"/>
  <c r="AD49" i="9" s="1"/>
  <c r="AC49" i="9" a="1"/>
  <c r="AC49" i="9" s="1"/>
  <c r="AB49" i="9" a="1"/>
  <c r="AB49" i="9"/>
  <c r="AA49" i="9" a="1"/>
  <c r="AA49" i="9" s="1"/>
  <c r="Z49" i="9" a="1"/>
  <c r="Z49" i="9" s="1"/>
  <c r="Y49" i="9" a="1"/>
  <c r="Y49" i="9" s="1"/>
  <c r="X49" i="9" a="1"/>
  <c r="X49" i="9" s="1"/>
  <c r="W49" i="9" a="1"/>
  <c r="W49" i="9"/>
  <c r="V49" i="9"/>
  <c r="T49" i="9"/>
  <c r="S49" i="9"/>
  <c r="R49" i="9"/>
  <c r="Q49" i="9"/>
  <c r="P49" i="9"/>
  <c r="O49" i="9"/>
  <c r="N49" i="9"/>
  <c r="M49" i="9"/>
  <c r="L49" i="9"/>
  <c r="AD48" i="9" a="1"/>
  <c r="AD48" i="9" s="1"/>
  <c r="AC48" i="9" a="1"/>
  <c r="AC48" i="9" s="1"/>
  <c r="AB48" i="9" a="1"/>
  <c r="AB48" i="9"/>
  <c r="AA48" i="9" a="1"/>
  <c r="AA48" i="9" s="1"/>
  <c r="Z48" i="9" a="1"/>
  <c r="Z48" i="9" s="1"/>
  <c r="Y48" i="9" a="1"/>
  <c r="Y48" i="9" s="1"/>
  <c r="X48" i="9" a="1"/>
  <c r="X48" i="9" s="1"/>
  <c r="W48" i="9" a="1"/>
  <c r="W48" i="9"/>
  <c r="V48" i="9"/>
  <c r="T48" i="9"/>
  <c r="S48" i="9"/>
  <c r="R48" i="9"/>
  <c r="Q48" i="9"/>
  <c r="P48" i="9"/>
  <c r="O48" i="9"/>
  <c r="N48" i="9"/>
  <c r="M48" i="9"/>
  <c r="L48" i="9"/>
  <c r="AD47" i="9" a="1"/>
  <c r="AD47" i="9" s="1"/>
  <c r="AC47" i="9" a="1"/>
  <c r="AC47" i="9" s="1"/>
  <c r="AB47" i="9" a="1"/>
  <c r="AB47" i="9"/>
  <c r="AA47" i="9" a="1"/>
  <c r="AA47" i="9" s="1"/>
  <c r="Z47" i="9" a="1"/>
  <c r="Z47" i="9"/>
  <c r="Y47" i="9" a="1"/>
  <c r="Y47" i="9"/>
  <c r="X47" i="9" a="1"/>
  <c r="X47" i="9"/>
  <c r="W47" i="9" a="1"/>
  <c r="W47" i="9" s="1"/>
  <c r="V47" i="9"/>
  <c r="T47" i="9"/>
  <c r="S47" i="9"/>
  <c r="R47" i="9"/>
  <c r="Q47" i="9"/>
  <c r="P47" i="9"/>
  <c r="O47" i="9"/>
  <c r="N47" i="9"/>
  <c r="M47" i="9"/>
  <c r="L47" i="9"/>
  <c r="AD46" i="9" a="1"/>
  <c r="AD46" i="9" s="1"/>
  <c r="AC46" i="9" a="1"/>
  <c r="AC46" i="9" s="1"/>
  <c r="AB46" i="9" a="1"/>
  <c r="AB46" i="9" s="1"/>
  <c r="AA46" i="9" a="1"/>
  <c r="AA46" i="9" s="1"/>
  <c r="Z46" i="9" a="1"/>
  <c r="Z46" i="9" s="1"/>
  <c r="Y46" i="9" a="1"/>
  <c r="Y46" i="9" s="1"/>
  <c r="X46" i="9" a="1"/>
  <c r="X46" i="9" s="1"/>
  <c r="W46" i="9" a="1"/>
  <c r="W46" i="9"/>
  <c r="V46" i="9"/>
  <c r="T46" i="9"/>
  <c r="S46" i="9"/>
  <c r="R46" i="9"/>
  <c r="Q46" i="9"/>
  <c r="P46" i="9"/>
  <c r="O46" i="9"/>
  <c r="N46" i="9"/>
  <c r="M46" i="9"/>
  <c r="L46" i="9"/>
  <c r="AD45" i="9" a="1"/>
  <c r="AD45" i="9"/>
  <c r="AC45" i="9" a="1"/>
  <c r="AC45" i="9" s="1"/>
  <c r="AB45" i="9" a="1"/>
  <c r="AB45" i="9" s="1"/>
  <c r="AA45" i="9" a="1"/>
  <c r="AA45" i="9" s="1"/>
  <c r="Z45" i="9" a="1"/>
  <c r="Z45" i="9"/>
  <c r="Y45" i="9" a="1"/>
  <c r="Y45" i="9" s="1"/>
  <c r="X45" i="9" a="1"/>
  <c r="X45" i="9" s="1"/>
  <c r="W45" i="9" a="1"/>
  <c r="W45" i="9" s="1"/>
  <c r="V45" i="9"/>
  <c r="T45" i="9"/>
  <c r="S45" i="9"/>
  <c r="R45" i="9"/>
  <c r="Q45" i="9"/>
  <c r="P45" i="9"/>
  <c r="O45" i="9"/>
  <c r="N45" i="9"/>
  <c r="M45" i="9"/>
  <c r="L45" i="9"/>
  <c r="AD44" i="9" a="1"/>
  <c r="AD44" i="9" s="1"/>
  <c r="AC44" i="9" a="1"/>
  <c r="AC44" i="9"/>
  <c r="AB44" i="9" a="1"/>
  <c r="AB44" i="9"/>
  <c r="AA44" i="9" a="1"/>
  <c r="AA44" i="9" s="1"/>
  <c r="Z44" i="9" a="1"/>
  <c r="Z44" i="9" s="1"/>
  <c r="Y44" i="9" a="1"/>
  <c r="Y44" i="9"/>
  <c r="X44" i="9" a="1"/>
  <c r="X44" i="9"/>
  <c r="W44" i="9" a="1"/>
  <c r="W44" i="9"/>
  <c r="V44" i="9"/>
  <c r="T44" i="9"/>
  <c r="S44" i="9"/>
  <c r="R44" i="9"/>
  <c r="Q44" i="9"/>
  <c r="P44" i="9"/>
  <c r="O44" i="9"/>
  <c r="N44" i="9"/>
  <c r="M44" i="9"/>
  <c r="L44" i="9"/>
  <c r="AD43" i="9" a="1"/>
  <c r="AD43" i="9" s="1"/>
  <c r="AC43" i="9" a="1"/>
  <c r="AC43" i="9"/>
  <c r="AB43" i="9" a="1"/>
  <c r="AB43" i="9"/>
  <c r="AA43" i="9" a="1"/>
  <c r="AA43" i="9" s="1"/>
  <c r="Z43" i="9" a="1"/>
  <c r="Z43" i="9"/>
  <c r="Y43" i="9" a="1"/>
  <c r="Y43" i="9"/>
  <c r="X43" i="9" a="1"/>
  <c r="X43" i="9" s="1"/>
  <c r="W43" i="9" a="1"/>
  <c r="W43" i="9" s="1"/>
  <c r="V43" i="9"/>
  <c r="T43" i="9"/>
  <c r="S43" i="9"/>
  <c r="R43" i="9"/>
  <c r="Q43" i="9"/>
  <c r="P43" i="9"/>
  <c r="O43" i="9"/>
  <c r="N43" i="9"/>
  <c r="M43" i="9"/>
  <c r="L43" i="9"/>
  <c r="AD42" i="9" a="1"/>
  <c r="AD42" i="9" s="1"/>
  <c r="AC42" i="9" a="1"/>
  <c r="AC42" i="9"/>
  <c r="AB42" i="9" a="1"/>
  <c r="AB42" i="9" s="1"/>
  <c r="AA42" i="9" a="1"/>
  <c r="AA42" i="9" s="1"/>
  <c r="Z42" i="9" a="1"/>
  <c r="Z42" i="9"/>
  <c r="Y42" i="9" a="1"/>
  <c r="Y42" i="9" s="1"/>
  <c r="X42" i="9" a="1"/>
  <c r="X42" i="9" s="1"/>
  <c r="W42" i="9" a="1"/>
  <c r="W42" i="9" s="1"/>
  <c r="V42" i="9"/>
  <c r="T42" i="9"/>
  <c r="S42" i="9"/>
  <c r="R42" i="9"/>
  <c r="Q42" i="9"/>
  <c r="P42" i="9"/>
  <c r="O42" i="9"/>
  <c r="N42" i="9"/>
  <c r="M42" i="9"/>
  <c r="L42" i="9"/>
  <c r="AD41" i="9" a="1"/>
  <c r="AD41" i="9"/>
  <c r="AC41" i="9" a="1"/>
  <c r="AC41" i="9"/>
  <c r="AB41" i="9" a="1"/>
  <c r="AB41" i="9" s="1"/>
  <c r="AA41" i="9" a="1"/>
  <c r="AA41" i="9"/>
  <c r="Z41" i="9" a="1"/>
  <c r="Z41" i="9"/>
  <c r="Y41" i="9" a="1"/>
  <c r="Y41" i="9"/>
  <c r="X41" i="9" a="1"/>
  <c r="X41" i="9" s="1"/>
  <c r="W41" i="9" a="1"/>
  <c r="W41" i="9"/>
  <c r="V41" i="9"/>
  <c r="T41" i="9"/>
  <c r="S41" i="9"/>
  <c r="R41" i="9"/>
  <c r="Q41" i="9"/>
  <c r="P41" i="9"/>
  <c r="O41" i="9"/>
  <c r="N41" i="9"/>
  <c r="M41" i="9"/>
  <c r="L41" i="9"/>
  <c r="AD40" i="9" a="1"/>
  <c r="AD40" i="9" s="1"/>
  <c r="AC40" i="9" a="1"/>
  <c r="AC40" i="9" s="1"/>
  <c r="AB40" i="9" a="1"/>
  <c r="AB40" i="9"/>
  <c r="AA40" i="9" a="1"/>
  <c r="AA40" i="9"/>
  <c r="Z40" i="9" a="1"/>
  <c r="Z40" i="9" s="1"/>
  <c r="Y40" i="9" a="1"/>
  <c r="Y40" i="9" s="1"/>
  <c r="X40" i="9" a="1"/>
  <c r="X40" i="9"/>
  <c r="W40" i="9" a="1"/>
  <c r="W40" i="9"/>
  <c r="V40" i="9"/>
  <c r="T40" i="9"/>
  <c r="S40" i="9"/>
  <c r="R40" i="9"/>
  <c r="Q40" i="9"/>
  <c r="P40" i="9"/>
  <c r="O40" i="9"/>
  <c r="N40" i="9"/>
  <c r="M40" i="9"/>
  <c r="L40" i="9"/>
  <c r="AD39" i="9" a="1"/>
  <c r="AD39" i="9" s="1"/>
  <c r="AC39" i="9" a="1"/>
  <c r="AC39" i="9"/>
  <c r="AB39" i="9" a="1"/>
  <c r="AB39" i="9"/>
  <c r="AA39" i="9" a="1"/>
  <c r="AA39" i="9" s="1"/>
  <c r="Z39" i="9" a="1"/>
  <c r="Z39" i="9" s="1"/>
  <c r="Y39" i="9" a="1"/>
  <c r="Y39" i="9"/>
  <c r="X39" i="9" a="1"/>
  <c r="X39" i="9"/>
  <c r="W39" i="9" a="1"/>
  <c r="W39" i="9" s="1"/>
  <c r="V39" i="9"/>
  <c r="T39" i="9"/>
  <c r="S39" i="9"/>
  <c r="R39" i="9"/>
  <c r="Q39" i="9"/>
  <c r="P39" i="9"/>
  <c r="O39" i="9"/>
  <c r="N39" i="9"/>
  <c r="M39" i="9"/>
  <c r="L39" i="9"/>
  <c r="AD38" i="9" a="1"/>
  <c r="AD38" i="9"/>
  <c r="AC38" i="9" a="1"/>
  <c r="AC38" i="9"/>
  <c r="AB38" i="9" a="1"/>
  <c r="AB38" i="9" s="1"/>
  <c r="AA38" i="9" a="1"/>
  <c r="AA38" i="9" s="1"/>
  <c r="Z38" i="9" a="1"/>
  <c r="Z38" i="9"/>
  <c r="Y38" i="9" a="1"/>
  <c r="Y38" i="9" s="1"/>
  <c r="X38" i="9" a="1"/>
  <c r="X38" i="9" s="1"/>
  <c r="W38" i="9" a="1"/>
  <c r="W38" i="9" s="1"/>
  <c r="V38" i="9"/>
  <c r="T38" i="9"/>
  <c r="S38" i="9"/>
  <c r="R38" i="9"/>
  <c r="Q38" i="9"/>
  <c r="P38" i="9"/>
  <c r="O38" i="9"/>
  <c r="N38" i="9"/>
  <c r="M38" i="9"/>
  <c r="L38" i="9"/>
  <c r="AD37" i="9" a="1"/>
  <c r="AD37" i="9" s="1"/>
  <c r="AC37" i="9" a="1"/>
  <c r="AC37" i="9" s="1"/>
  <c r="AB37" i="9" a="1"/>
  <c r="AB37" i="9" s="1"/>
  <c r="AA37" i="9" a="1"/>
  <c r="AA37" i="9"/>
  <c r="Z37" i="9" a="1"/>
  <c r="Z37" i="9" s="1"/>
  <c r="Y37" i="9" a="1"/>
  <c r="Y37" i="9" s="1"/>
  <c r="X37" i="9" a="1"/>
  <c r="X37" i="9" s="1"/>
  <c r="W37" i="9" a="1"/>
  <c r="W37" i="9"/>
  <c r="V37" i="9"/>
  <c r="T37" i="9"/>
  <c r="S37" i="9"/>
  <c r="R37" i="9"/>
  <c r="Q37" i="9"/>
  <c r="P37" i="9"/>
  <c r="O37" i="9"/>
  <c r="N37" i="9"/>
  <c r="M37" i="9"/>
  <c r="L37" i="9"/>
  <c r="AD36" i="9" a="1"/>
  <c r="AD36" i="9" s="1"/>
  <c r="AC36" i="9" a="1"/>
  <c r="AC36" i="9" s="1"/>
  <c r="AB36" i="9" a="1"/>
  <c r="AB36" i="9"/>
  <c r="AA36" i="9" a="1"/>
  <c r="AA36" i="9" s="1"/>
  <c r="Z36" i="9" a="1"/>
  <c r="Z36" i="9" s="1"/>
  <c r="Y36" i="9" a="1"/>
  <c r="Y36" i="9" s="1"/>
  <c r="X36" i="9" a="1"/>
  <c r="X36" i="9"/>
  <c r="W36" i="9" a="1"/>
  <c r="W36" i="9" s="1"/>
  <c r="V36" i="9"/>
  <c r="T36" i="9"/>
  <c r="S36" i="9"/>
  <c r="R36" i="9"/>
  <c r="Q36" i="9"/>
  <c r="P36" i="9"/>
  <c r="O36" i="9"/>
  <c r="N36" i="9"/>
  <c r="M36" i="9"/>
  <c r="L36" i="9"/>
  <c r="AD35" i="9" a="1"/>
  <c r="AD35" i="9" s="1"/>
  <c r="AC35" i="9" a="1"/>
  <c r="AC35" i="9"/>
  <c r="AB35" i="9" a="1"/>
  <c r="AB35" i="9" s="1"/>
  <c r="AA35" i="9" a="1"/>
  <c r="AA35" i="9" s="1"/>
  <c r="Z35" i="9" a="1"/>
  <c r="Z35" i="9" s="1"/>
  <c r="Y35" i="9" a="1"/>
  <c r="Y35" i="9"/>
  <c r="X35" i="9" a="1"/>
  <c r="X35" i="9" s="1"/>
  <c r="W35" i="9" a="1"/>
  <c r="W35" i="9" s="1"/>
  <c r="V35" i="9"/>
  <c r="T35" i="9"/>
  <c r="S35" i="9"/>
  <c r="R35" i="9"/>
  <c r="Q35" i="9"/>
  <c r="P35" i="9"/>
  <c r="O35" i="9"/>
  <c r="N35" i="9"/>
  <c r="M35" i="9"/>
  <c r="L35" i="9"/>
  <c r="AD34" i="9" a="1"/>
  <c r="AD34" i="9"/>
  <c r="AC34" i="9" a="1"/>
  <c r="AC34" i="9" s="1"/>
  <c r="AB34" i="9" a="1"/>
  <c r="AB34" i="9" s="1"/>
  <c r="AA34" i="9" a="1"/>
  <c r="AA34" i="9" s="1"/>
  <c r="Z34" i="9" a="1"/>
  <c r="Z34" i="9"/>
  <c r="Y34" i="9" a="1"/>
  <c r="Y34" i="9" s="1"/>
  <c r="X34" i="9" a="1"/>
  <c r="X34" i="9" s="1"/>
  <c r="W34" i="9" a="1"/>
  <c r="W34" i="9" s="1"/>
  <c r="V34" i="9"/>
  <c r="T34" i="9"/>
  <c r="S34" i="9"/>
  <c r="R34" i="9"/>
  <c r="Q34" i="9"/>
  <c r="P34" i="9"/>
  <c r="O34" i="9"/>
  <c r="N34" i="9"/>
  <c r="M34" i="9"/>
  <c r="L34" i="9"/>
  <c r="AD33" i="9" a="1"/>
  <c r="AD33" i="9" s="1"/>
  <c r="AC33" i="9" a="1"/>
  <c r="AC33" i="9" s="1"/>
  <c r="AB33" i="9" a="1"/>
  <c r="AB33" i="9" s="1"/>
  <c r="AA33" i="9" a="1"/>
  <c r="AA33" i="9"/>
  <c r="Z33" i="9" a="1"/>
  <c r="Z33" i="9" s="1"/>
  <c r="Y33" i="9" a="1"/>
  <c r="Y33" i="9" s="1"/>
  <c r="X33" i="9" a="1"/>
  <c r="X33" i="9" s="1"/>
  <c r="W33" i="9" a="1"/>
  <c r="W33" i="9"/>
  <c r="V33" i="9"/>
  <c r="T33" i="9"/>
  <c r="S33" i="9"/>
  <c r="R33" i="9"/>
  <c r="Q33" i="9"/>
  <c r="P33" i="9"/>
  <c r="O33" i="9"/>
  <c r="N33" i="9"/>
  <c r="M33" i="9"/>
  <c r="L33" i="9"/>
  <c r="AD32" i="9" a="1"/>
  <c r="AD32" i="9" s="1"/>
  <c r="AC32" i="9" a="1"/>
  <c r="AC32" i="9" s="1"/>
  <c r="AB32" i="9" a="1"/>
  <c r="AB32" i="9"/>
  <c r="AA32" i="9" a="1"/>
  <c r="AA32" i="9" s="1"/>
  <c r="Z32" i="9" a="1"/>
  <c r="Z32" i="9" s="1"/>
  <c r="Y32" i="9" a="1"/>
  <c r="Y32" i="9" s="1"/>
  <c r="X32" i="9" a="1"/>
  <c r="X32" i="9"/>
  <c r="W32" i="9" a="1"/>
  <c r="W32" i="9" s="1"/>
  <c r="V32" i="9"/>
  <c r="T32" i="9"/>
  <c r="S32" i="9"/>
  <c r="R32" i="9"/>
  <c r="Q32" i="9"/>
  <c r="P32" i="9"/>
  <c r="O32" i="9"/>
  <c r="N32" i="9"/>
  <c r="M32" i="9"/>
  <c r="L32" i="9"/>
  <c r="AD31" i="9" a="1"/>
  <c r="AD31" i="9" s="1"/>
  <c r="AC31" i="9" a="1"/>
  <c r="AC31" i="9"/>
  <c r="AB31" i="9" a="1"/>
  <c r="AB31" i="9" s="1"/>
  <c r="AA31" i="9" a="1"/>
  <c r="AA31" i="9" s="1"/>
  <c r="Z31" i="9" a="1"/>
  <c r="Z31" i="9" s="1"/>
  <c r="Y31" i="9" a="1"/>
  <c r="Y31" i="9"/>
  <c r="X31" i="9" a="1"/>
  <c r="X31" i="9" s="1"/>
  <c r="W31" i="9" a="1"/>
  <c r="W31" i="9" s="1"/>
  <c r="V31" i="9"/>
  <c r="T31" i="9"/>
  <c r="S31" i="9"/>
  <c r="R31" i="9"/>
  <c r="Q31" i="9"/>
  <c r="P31" i="9"/>
  <c r="O31" i="9"/>
  <c r="N31" i="9"/>
  <c r="M31" i="9"/>
  <c r="L31" i="9"/>
  <c r="AD30" i="9" a="1"/>
  <c r="AD30" i="9" s="1"/>
  <c r="AC30" i="9" a="1"/>
  <c r="AC30" i="9" s="1"/>
  <c r="AB30" i="9" a="1"/>
  <c r="AB30" i="9" s="1"/>
  <c r="AA30" i="9" a="1"/>
  <c r="AA30" i="9" s="1"/>
  <c r="Z30" i="9" a="1"/>
  <c r="Z30" i="9" s="1"/>
  <c r="Y30" i="9" a="1"/>
  <c r="Y30" i="9" s="1"/>
  <c r="X30" i="9" a="1"/>
  <c r="X30" i="9" s="1"/>
  <c r="W30" i="9" a="1"/>
  <c r="W30" i="9" s="1"/>
  <c r="V30" i="9"/>
  <c r="T30" i="9"/>
  <c r="S30" i="9"/>
  <c r="R30" i="9"/>
  <c r="Q30" i="9"/>
  <c r="P30" i="9"/>
  <c r="O30" i="9"/>
  <c r="N30" i="9"/>
  <c r="M30" i="9"/>
  <c r="L30" i="9"/>
  <c r="AD29" i="9" a="1"/>
  <c r="AD29" i="9" s="1"/>
  <c r="AC29" i="9" a="1"/>
  <c r="AC29" i="9" s="1"/>
  <c r="AB29" i="9" a="1"/>
  <c r="AB29" i="9" s="1"/>
  <c r="AA29" i="9" a="1"/>
  <c r="AA29" i="9" s="1"/>
  <c r="Z29" i="9" a="1"/>
  <c r="Z29" i="9" s="1"/>
  <c r="Y29" i="9" a="1"/>
  <c r="Y29" i="9" s="1"/>
  <c r="X29" i="9" a="1"/>
  <c r="X29" i="9" s="1"/>
  <c r="W29" i="9" a="1"/>
  <c r="W29" i="9" s="1"/>
  <c r="V29" i="9"/>
  <c r="T29" i="9"/>
  <c r="S29" i="9"/>
  <c r="R29" i="9"/>
  <c r="Q29" i="9"/>
  <c r="P29" i="9"/>
  <c r="O29" i="9"/>
  <c r="N29" i="9"/>
  <c r="M29" i="9"/>
  <c r="L29" i="9"/>
  <c r="AD28" i="9" a="1"/>
  <c r="AD28" i="9" s="1"/>
  <c r="AC28" i="9" a="1"/>
  <c r="AC28" i="9" s="1"/>
  <c r="AB28" i="9" a="1"/>
  <c r="AB28" i="9" s="1"/>
  <c r="AA28" i="9" a="1"/>
  <c r="AA28" i="9" s="1"/>
  <c r="Z28" i="9" a="1"/>
  <c r="Z28" i="9" s="1"/>
  <c r="Y28" i="9" a="1"/>
  <c r="Y28" i="9" s="1"/>
  <c r="X28" i="9" a="1"/>
  <c r="X28" i="9" s="1"/>
  <c r="W28" i="9" a="1"/>
  <c r="W28" i="9" s="1"/>
  <c r="V28" i="9"/>
  <c r="T28" i="9"/>
  <c r="S28" i="9"/>
  <c r="R28" i="9"/>
  <c r="Q28" i="9"/>
  <c r="P28" i="9"/>
  <c r="O28" i="9"/>
  <c r="N28" i="9"/>
  <c r="M28" i="9"/>
  <c r="L28" i="9"/>
  <c r="AD27" i="9" a="1"/>
  <c r="AD27" i="9" s="1"/>
  <c r="AC27" i="9" a="1"/>
  <c r="AC27" i="9" s="1"/>
  <c r="AB27" i="9" a="1"/>
  <c r="AB27" i="9" s="1"/>
  <c r="AA27" i="9" a="1"/>
  <c r="AA27" i="9" s="1"/>
  <c r="Z27" i="9" a="1"/>
  <c r="Z27" i="9" s="1"/>
  <c r="Y27" i="9" a="1"/>
  <c r="Y27" i="9" s="1"/>
  <c r="X27" i="9" a="1"/>
  <c r="X27" i="9" s="1"/>
  <c r="W27" i="9" a="1"/>
  <c r="W27" i="9" s="1"/>
  <c r="V27" i="9"/>
  <c r="T27" i="9"/>
  <c r="S27" i="9"/>
  <c r="R27" i="9"/>
  <c r="Q27" i="9"/>
  <c r="P27" i="9"/>
  <c r="O27" i="9"/>
  <c r="N27" i="9"/>
  <c r="M27" i="9"/>
  <c r="L27" i="9"/>
  <c r="AD26" i="9" a="1"/>
  <c r="AD26" i="9" s="1"/>
  <c r="AC26" i="9" a="1"/>
  <c r="AC26" i="9" s="1"/>
  <c r="AB26" i="9" a="1"/>
  <c r="AB26" i="9" s="1"/>
  <c r="AA26" i="9" a="1"/>
  <c r="AA26" i="9" s="1"/>
  <c r="Z26" i="9" a="1"/>
  <c r="Z26" i="9" s="1"/>
  <c r="Y26" i="9" a="1"/>
  <c r="Y26" i="9" s="1"/>
  <c r="X26" i="9" a="1"/>
  <c r="X26" i="9" s="1"/>
  <c r="W26" i="9" a="1"/>
  <c r="W26" i="9" s="1"/>
  <c r="V26" i="9"/>
  <c r="T26" i="9"/>
  <c r="S26" i="9"/>
  <c r="R26" i="9"/>
  <c r="Q26" i="9"/>
  <c r="P26" i="9"/>
  <c r="O26" i="9"/>
  <c r="N26" i="9"/>
  <c r="M26" i="9"/>
  <c r="L26" i="9"/>
  <c r="AD25" i="9" a="1"/>
  <c r="AD25" i="9" s="1"/>
  <c r="AC25" i="9" a="1"/>
  <c r="AC25" i="9" s="1"/>
  <c r="AB25" i="9" a="1"/>
  <c r="AB25" i="9" s="1"/>
  <c r="AA25" i="9" a="1"/>
  <c r="AA25" i="9" s="1"/>
  <c r="Z25" i="9" a="1"/>
  <c r="Z25" i="9" s="1"/>
  <c r="Y25" i="9" a="1"/>
  <c r="Y25" i="9" s="1"/>
  <c r="X25" i="9" a="1"/>
  <c r="X25" i="9" s="1"/>
  <c r="W25" i="9" a="1"/>
  <c r="W25" i="9" s="1"/>
  <c r="V25" i="9"/>
  <c r="T25" i="9"/>
  <c r="S25" i="9"/>
  <c r="R25" i="9"/>
  <c r="Q25" i="9"/>
  <c r="P25" i="9"/>
  <c r="O25" i="9"/>
  <c r="N25" i="9"/>
  <c r="M25" i="9"/>
  <c r="L25" i="9"/>
  <c r="AD24" i="9" a="1"/>
  <c r="AD24" i="9" s="1"/>
  <c r="AC24" i="9" a="1"/>
  <c r="AC24" i="9" s="1"/>
  <c r="AB24" i="9" a="1"/>
  <c r="AB24" i="9" s="1"/>
  <c r="AA24" i="9" a="1"/>
  <c r="AA24" i="9" s="1"/>
  <c r="Z24" i="9" a="1"/>
  <c r="Z24" i="9" s="1"/>
  <c r="Y24" i="9" a="1"/>
  <c r="Y24" i="9" s="1"/>
  <c r="X24" i="9" a="1"/>
  <c r="X24" i="9" s="1"/>
  <c r="W24" i="9" a="1"/>
  <c r="W24" i="9" s="1"/>
  <c r="V24" i="9"/>
  <c r="T24" i="9"/>
  <c r="S24" i="9"/>
  <c r="R24" i="9"/>
  <c r="Q24" i="9"/>
  <c r="P24" i="9"/>
  <c r="O24" i="9"/>
  <c r="N24" i="9"/>
  <c r="M24" i="9"/>
  <c r="L24" i="9"/>
  <c r="AD23" i="9" a="1"/>
  <c r="AD23" i="9" s="1"/>
  <c r="AC23" i="9" a="1"/>
  <c r="AC23" i="9" s="1"/>
  <c r="AB23" i="9" a="1"/>
  <c r="AB23" i="9" s="1"/>
  <c r="AA23" i="9" a="1"/>
  <c r="AA23" i="9" s="1"/>
  <c r="Z23" i="9" a="1"/>
  <c r="Z23" i="9" s="1"/>
  <c r="Y23" i="9" a="1"/>
  <c r="Y23" i="9" s="1"/>
  <c r="X23" i="9" a="1"/>
  <c r="X23" i="9" s="1"/>
  <c r="W23" i="9" a="1"/>
  <c r="W23" i="9" s="1"/>
  <c r="V23" i="9"/>
  <c r="T23" i="9"/>
  <c r="S23" i="9"/>
  <c r="R23" i="9"/>
  <c r="Q23" i="9"/>
  <c r="P23" i="9"/>
  <c r="O23" i="9"/>
  <c r="N23" i="9"/>
  <c r="M23" i="9"/>
  <c r="L23" i="9"/>
  <c r="AD22" i="9" a="1"/>
  <c r="AD22" i="9" s="1"/>
  <c r="AC22" i="9" a="1"/>
  <c r="AC22" i="9" s="1"/>
  <c r="AB22" i="9" a="1"/>
  <c r="AB22" i="9" s="1"/>
  <c r="AA22" i="9" a="1"/>
  <c r="AA22" i="9" s="1"/>
  <c r="Z22" i="9" a="1"/>
  <c r="Z22" i="9" s="1"/>
  <c r="Y22" i="9" a="1"/>
  <c r="Y22" i="9" s="1"/>
  <c r="X22" i="9" a="1"/>
  <c r="X22" i="9" s="1"/>
  <c r="W22" i="9" a="1"/>
  <c r="W22" i="9" s="1"/>
  <c r="V22" i="9"/>
  <c r="T22" i="9"/>
  <c r="S22" i="9"/>
  <c r="R22" i="9"/>
  <c r="Q22" i="9"/>
  <c r="P22" i="9"/>
  <c r="O22" i="9"/>
  <c r="N22" i="9"/>
  <c r="M22" i="9"/>
  <c r="L22" i="9"/>
  <c r="AD21" i="9" a="1"/>
  <c r="AD21" i="9" s="1"/>
  <c r="AC21" i="9" a="1"/>
  <c r="AC21" i="9" s="1"/>
  <c r="AB21" i="9" a="1"/>
  <c r="AB21" i="9" s="1"/>
  <c r="AA21" i="9" a="1"/>
  <c r="AA21" i="9" s="1"/>
  <c r="Z21" i="9" a="1"/>
  <c r="Z21" i="9" s="1"/>
  <c r="Y21" i="9" a="1"/>
  <c r="Y21" i="9" s="1"/>
  <c r="X21" i="9" a="1"/>
  <c r="X21" i="9" s="1"/>
  <c r="W21" i="9" a="1"/>
  <c r="W21" i="9" s="1"/>
  <c r="V21" i="9"/>
  <c r="T21" i="9"/>
  <c r="S21" i="9"/>
  <c r="R21" i="9"/>
  <c r="Q21" i="9"/>
  <c r="P21" i="9"/>
  <c r="O21" i="9"/>
  <c r="N21" i="9"/>
  <c r="M21" i="9"/>
  <c r="L21" i="9"/>
  <c r="AD20" i="9" a="1"/>
  <c r="AD20" i="9" s="1"/>
  <c r="AC20" i="9" a="1"/>
  <c r="AC20" i="9" s="1"/>
  <c r="AB20" i="9" a="1"/>
  <c r="AB20" i="9" s="1"/>
  <c r="AA20" i="9" a="1"/>
  <c r="AA20" i="9" s="1"/>
  <c r="Z20" i="9" a="1"/>
  <c r="Z20" i="9" s="1"/>
  <c r="Y20" i="9" a="1"/>
  <c r="Y20" i="9" s="1"/>
  <c r="X20" i="9" a="1"/>
  <c r="X20" i="9" s="1"/>
  <c r="W20" i="9" a="1"/>
  <c r="W20" i="9" s="1"/>
  <c r="V20" i="9"/>
  <c r="T20" i="9"/>
  <c r="S20" i="9"/>
  <c r="R20" i="9"/>
  <c r="Q20" i="9"/>
  <c r="P20" i="9"/>
  <c r="O20" i="9"/>
  <c r="N20" i="9"/>
  <c r="M20" i="9"/>
  <c r="L20" i="9"/>
  <c r="AD19" i="9" a="1"/>
  <c r="AD19" i="9" s="1"/>
  <c r="AC19" i="9" a="1"/>
  <c r="AC19" i="9" s="1"/>
  <c r="AB19" i="9" a="1"/>
  <c r="AB19" i="9" s="1"/>
  <c r="AA19" i="9" a="1"/>
  <c r="AA19" i="9" s="1"/>
  <c r="Z19" i="9" a="1"/>
  <c r="Z19" i="9" s="1"/>
  <c r="Y19" i="9" a="1"/>
  <c r="Y19" i="9" s="1"/>
  <c r="X19" i="9" a="1"/>
  <c r="X19" i="9" s="1"/>
  <c r="W19" i="9" a="1"/>
  <c r="W19" i="9" s="1"/>
  <c r="V19" i="9"/>
  <c r="T19" i="9"/>
  <c r="S19" i="9"/>
  <c r="R19" i="9"/>
  <c r="Q19" i="9"/>
  <c r="P19" i="9"/>
  <c r="O19" i="9"/>
  <c r="N19" i="9"/>
  <c r="M19" i="9"/>
  <c r="L19" i="9"/>
  <c r="AD18" i="9" a="1"/>
  <c r="AD18" i="9" s="1"/>
  <c r="AC18" i="9" a="1"/>
  <c r="AC18" i="9" s="1"/>
  <c r="AB18" i="9" a="1"/>
  <c r="AB18" i="9" s="1"/>
  <c r="AA18" i="9" a="1"/>
  <c r="AA18" i="9" s="1"/>
  <c r="Z18" i="9" a="1"/>
  <c r="Z18" i="9" s="1"/>
  <c r="Y18" i="9" a="1"/>
  <c r="Y18" i="9" s="1"/>
  <c r="X18" i="9" a="1"/>
  <c r="X18" i="9" s="1"/>
  <c r="W18" i="9" a="1"/>
  <c r="W18" i="9" s="1"/>
  <c r="V18" i="9"/>
  <c r="T18" i="9"/>
  <c r="S18" i="9"/>
  <c r="R18" i="9"/>
  <c r="Q18" i="9"/>
  <c r="P18" i="9"/>
  <c r="O18" i="9"/>
  <c r="N18" i="9"/>
  <c r="M18" i="9"/>
  <c r="L18" i="9"/>
  <c r="AD17" i="9" a="1"/>
  <c r="AD17" i="9" s="1"/>
  <c r="AC17" i="9" a="1"/>
  <c r="AC17" i="9" s="1"/>
  <c r="AB17" i="9" a="1"/>
  <c r="AB17" i="9" s="1"/>
  <c r="AA17" i="9" a="1"/>
  <c r="AA17" i="9" s="1"/>
  <c r="Z17" i="9" a="1"/>
  <c r="Z17" i="9" s="1"/>
  <c r="Y17" i="9" a="1"/>
  <c r="Y17" i="9" s="1"/>
  <c r="X17" i="9" a="1"/>
  <c r="X17" i="9" s="1"/>
  <c r="W17" i="9" a="1"/>
  <c r="W17" i="9" s="1"/>
  <c r="V17" i="9"/>
  <c r="T17" i="9"/>
  <c r="S17" i="9"/>
  <c r="R17" i="9"/>
  <c r="Q17" i="9"/>
  <c r="P17" i="9"/>
  <c r="O17" i="9"/>
  <c r="N17" i="9"/>
  <c r="M17" i="9"/>
  <c r="L17" i="9"/>
  <c r="AD16" i="9" a="1"/>
  <c r="AD16" i="9" s="1"/>
  <c r="AC16" i="9" a="1"/>
  <c r="AC16" i="9" s="1"/>
  <c r="AB16" i="9" a="1"/>
  <c r="AB16" i="9" s="1"/>
  <c r="AA16" i="9" a="1"/>
  <c r="AA16" i="9" s="1"/>
  <c r="Z16" i="9" a="1"/>
  <c r="Z16" i="9" s="1"/>
  <c r="Y16" i="9" a="1"/>
  <c r="Y16" i="9" s="1"/>
  <c r="X16" i="9" a="1"/>
  <c r="X16" i="9" s="1"/>
  <c r="W16" i="9" a="1"/>
  <c r="W16" i="9" s="1"/>
  <c r="V16" i="9"/>
  <c r="T16" i="9"/>
  <c r="S16" i="9"/>
  <c r="R16" i="9"/>
  <c r="Q16" i="9"/>
  <c r="P16" i="9"/>
  <c r="O16" i="9"/>
  <c r="N16" i="9"/>
  <c r="M16" i="9"/>
  <c r="L16" i="9"/>
  <c r="AD15" i="9" a="1"/>
  <c r="AD15" i="9" s="1"/>
  <c r="AC15" i="9" a="1"/>
  <c r="AC15" i="9" s="1"/>
  <c r="AB15" i="9" a="1"/>
  <c r="AB15" i="9" s="1"/>
  <c r="AA15" i="9" a="1"/>
  <c r="AA15" i="9" s="1"/>
  <c r="Z15" i="9" a="1"/>
  <c r="Z15" i="9" s="1"/>
  <c r="Y15" i="9" a="1"/>
  <c r="Y15" i="9" s="1"/>
  <c r="X15" i="9" a="1"/>
  <c r="X15" i="9" s="1"/>
  <c r="W15" i="9" a="1"/>
  <c r="W15" i="9" s="1"/>
  <c r="V15" i="9"/>
  <c r="T15" i="9"/>
  <c r="S15" i="9"/>
  <c r="R15" i="9"/>
  <c r="Q15" i="9"/>
  <c r="P15" i="9"/>
  <c r="O15" i="9"/>
  <c r="N15" i="9"/>
  <c r="M15" i="9"/>
  <c r="L15" i="9"/>
  <c r="AD14" i="9" a="1"/>
  <c r="AD14" i="9" s="1"/>
  <c r="AC14" i="9" a="1"/>
  <c r="AC14" i="9" s="1"/>
  <c r="AB14" i="9" a="1"/>
  <c r="AB14" i="9" s="1"/>
  <c r="AA14" i="9" a="1"/>
  <c r="AA14" i="9" s="1"/>
  <c r="Z14" i="9" a="1"/>
  <c r="Z14" i="9" s="1"/>
  <c r="Y14" i="9" a="1"/>
  <c r="Y14" i="9" s="1"/>
  <c r="X14" i="9" a="1"/>
  <c r="X14" i="9" s="1"/>
  <c r="W14" i="9" a="1"/>
  <c r="W14" i="9" s="1"/>
  <c r="V14" i="9"/>
  <c r="T14" i="9"/>
  <c r="S14" i="9"/>
  <c r="R14" i="9"/>
  <c r="Q14" i="9"/>
  <c r="P14" i="9"/>
  <c r="O14" i="9"/>
  <c r="N14" i="9"/>
  <c r="M14" i="9"/>
  <c r="L14" i="9"/>
  <c r="AD13" i="9" a="1"/>
  <c r="AD13" i="9" s="1"/>
  <c r="AC13" i="9" a="1"/>
  <c r="AC13" i="9" s="1"/>
  <c r="AB13" i="9" a="1"/>
  <c r="AB13" i="9" s="1"/>
  <c r="AA13" i="9" a="1"/>
  <c r="AA13" i="9" s="1"/>
  <c r="Z13" i="9" a="1"/>
  <c r="Z13" i="9" s="1"/>
  <c r="Y13" i="9" a="1"/>
  <c r="Y13" i="9" s="1"/>
  <c r="X13" i="9" a="1"/>
  <c r="X13" i="9" s="1"/>
  <c r="W13" i="9" a="1"/>
  <c r="W13" i="9" s="1"/>
  <c r="V13" i="9"/>
  <c r="T13" i="9"/>
  <c r="S13" i="9"/>
  <c r="R13" i="9"/>
  <c r="Q13" i="9"/>
  <c r="P13" i="9"/>
  <c r="O13" i="9"/>
  <c r="N13" i="9"/>
  <c r="M13" i="9"/>
  <c r="L13" i="9"/>
  <c r="AD12" i="9" a="1"/>
  <c r="AD12" i="9" s="1"/>
  <c r="AC12" i="9" a="1"/>
  <c r="AC12" i="9" s="1"/>
  <c r="AB12" i="9" a="1"/>
  <c r="AB12" i="9" s="1"/>
  <c r="AA12" i="9" a="1"/>
  <c r="AA12" i="9" s="1"/>
  <c r="Z12" i="9" a="1"/>
  <c r="Z12" i="9" s="1"/>
  <c r="Y12" i="9" a="1"/>
  <c r="Y12" i="9" s="1"/>
  <c r="X12" i="9" a="1"/>
  <c r="X12" i="9" s="1"/>
  <c r="W12" i="9" a="1"/>
  <c r="W12" i="9" s="1"/>
  <c r="V12" i="9"/>
  <c r="T12" i="9"/>
  <c r="S12" i="9"/>
  <c r="R12" i="9"/>
  <c r="Q12" i="9"/>
  <c r="P12" i="9"/>
  <c r="O12" i="9"/>
  <c r="N12" i="9"/>
  <c r="M12" i="9"/>
  <c r="L12" i="9"/>
  <c r="AD11" i="9" a="1"/>
  <c r="AD11" i="9" s="1"/>
  <c r="AC11" i="9" a="1"/>
  <c r="AC11" i="9" s="1"/>
  <c r="AB11" i="9" a="1"/>
  <c r="AB11" i="9" s="1"/>
  <c r="AA11" i="9" a="1"/>
  <c r="AA11" i="9" s="1"/>
  <c r="Z11" i="9" a="1"/>
  <c r="Z11" i="9" s="1"/>
  <c r="Y11" i="9" a="1"/>
  <c r="Y11" i="9" s="1"/>
  <c r="X11" i="9" a="1"/>
  <c r="X11" i="9" s="1"/>
  <c r="W11" i="9" a="1"/>
  <c r="W11" i="9" s="1"/>
  <c r="V11" i="9"/>
  <c r="T11" i="9"/>
  <c r="S11" i="9"/>
  <c r="R11" i="9"/>
  <c r="Q11" i="9"/>
  <c r="P11" i="9"/>
  <c r="O11" i="9"/>
  <c r="N11" i="9"/>
  <c r="M11" i="9"/>
  <c r="L11" i="9"/>
  <c r="AD10" i="9" a="1"/>
  <c r="AD10" i="9" s="1"/>
  <c r="AC10" i="9" a="1"/>
  <c r="AC10" i="9" s="1"/>
  <c r="AB10" i="9" a="1"/>
  <c r="AB10" i="9" s="1"/>
  <c r="AA10" i="9" a="1"/>
  <c r="AA10" i="9" s="1"/>
  <c r="Z10" i="9" a="1"/>
  <c r="Z10" i="9" s="1"/>
  <c r="Y10" i="9" a="1"/>
  <c r="Y10" i="9" s="1"/>
  <c r="X10" i="9" a="1"/>
  <c r="X10" i="9" s="1"/>
  <c r="W10" i="9" a="1"/>
  <c r="W10" i="9" s="1"/>
  <c r="V10" i="9"/>
  <c r="T10" i="9"/>
  <c r="S10" i="9"/>
  <c r="R10" i="9"/>
  <c r="Q10" i="9"/>
  <c r="P10" i="9"/>
  <c r="O10" i="9"/>
  <c r="N10" i="9"/>
  <c r="M10" i="9"/>
  <c r="L10" i="9"/>
  <c r="AD9" i="9" a="1"/>
  <c r="AD9" i="9" s="1"/>
  <c r="AC9" i="9" a="1"/>
  <c r="AC9" i="9" s="1"/>
  <c r="AB9" i="9" a="1"/>
  <c r="AB9" i="9" s="1"/>
  <c r="AA9" i="9" a="1"/>
  <c r="AA9" i="9" s="1"/>
  <c r="Z9" i="9" a="1"/>
  <c r="Z9" i="9" s="1"/>
  <c r="Y9" i="9" a="1"/>
  <c r="Y9" i="9" s="1"/>
  <c r="X9" i="9" a="1"/>
  <c r="X9" i="9" s="1"/>
  <c r="W9" i="9" a="1"/>
  <c r="W9" i="9" s="1"/>
  <c r="V9" i="9"/>
  <c r="T9" i="9"/>
  <c r="S9" i="9"/>
  <c r="R9" i="9"/>
  <c r="Q9" i="9"/>
  <c r="P9" i="9"/>
  <c r="O9" i="9"/>
  <c r="N9" i="9"/>
  <c r="M9" i="9"/>
  <c r="L9" i="9"/>
  <c r="AD8" i="9" a="1"/>
  <c r="AD8" i="9" s="1"/>
  <c r="AC8" i="9" a="1"/>
  <c r="AC8" i="9" s="1"/>
  <c r="AB8" i="9" a="1"/>
  <c r="AB8" i="9" s="1"/>
  <c r="AA8" i="9" a="1"/>
  <c r="AA8" i="9" s="1"/>
  <c r="Z8" i="9" a="1"/>
  <c r="Z8" i="9" s="1"/>
  <c r="Y8" i="9" a="1"/>
  <c r="Y8" i="9" s="1"/>
  <c r="X8" i="9" a="1"/>
  <c r="X8" i="9" s="1"/>
  <c r="W8" i="9" a="1"/>
  <c r="W8" i="9" s="1"/>
  <c r="V8" i="9"/>
  <c r="T8" i="9"/>
  <c r="S8" i="9"/>
  <c r="R8" i="9"/>
  <c r="Q8" i="9"/>
  <c r="P8" i="9"/>
  <c r="O8" i="9"/>
  <c r="N8" i="9"/>
  <c r="M8" i="9"/>
  <c r="L8" i="9"/>
  <c r="AD7" i="9" a="1"/>
  <c r="AD7" i="9" s="1"/>
  <c r="AC7" i="9" a="1"/>
  <c r="AC7" i="9" s="1"/>
  <c r="AB7" i="9" a="1"/>
  <c r="AB7" i="9" s="1"/>
  <c r="AA7" i="9" a="1"/>
  <c r="AA7" i="9" s="1"/>
  <c r="Z7" i="9" a="1"/>
  <c r="Z7" i="9" s="1"/>
  <c r="Y7" i="9" a="1"/>
  <c r="Y7" i="9" s="1"/>
  <c r="X7" i="9" a="1"/>
  <c r="X7" i="9" s="1"/>
  <c r="W7" i="9" a="1"/>
  <c r="W7" i="9" s="1"/>
  <c r="V7" i="9"/>
  <c r="T7" i="9"/>
  <c r="S7" i="9"/>
  <c r="R7" i="9"/>
  <c r="Q7" i="9"/>
  <c r="P7" i="9"/>
  <c r="O7" i="9"/>
  <c r="N7" i="9"/>
  <c r="M7" i="9"/>
  <c r="L7" i="9"/>
  <c r="AD6" i="9" a="1"/>
  <c r="AD6" i="9" s="1"/>
  <c r="AC6" i="9" a="1"/>
  <c r="AC6" i="9" s="1"/>
  <c r="AB6" i="9" a="1"/>
  <c r="AB6" i="9" s="1"/>
  <c r="AA6" i="9" a="1"/>
  <c r="AA6" i="9" s="1"/>
  <c r="Z6" i="9" a="1"/>
  <c r="Z6" i="9" s="1"/>
  <c r="Y6" i="9" a="1"/>
  <c r="Y6" i="9" s="1"/>
  <c r="X6" i="9" a="1"/>
  <c r="X6" i="9" s="1"/>
  <c r="W6" i="9" a="1"/>
  <c r="W6" i="9" s="1"/>
  <c r="V6" i="9"/>
  <c r="T6" i="9"/>
  <c r="S6" i="9"/>
  <c r="R6" i="9"/>
  <c r="Q6" i="9"/>
  <c r="P6" i="9"/>
  <c r="O6" i="9"/>
  <c r="N6" i="9"/>
  <c r="M6" i="9"/>
  <c r="L6" i="9"/>
  <c r="AD5" i="9" a="1"/>
  <c r="AD5" i="9" s="1"/>
  <c r="AC5" i="9" a="1"/>
  <c r="AC5" i="9" s="1"/>
  <c r="AB5" i="9" a="1"/>
  <c r="AB5" i="9" s="1"/>
  <c r="AA5" i="9" a="1"/>
  <c r="AA5" i="9" s="1"/>
  <c r="Z5" i="9" a="1"/>
  <c r="Z5" i="9" s="1"/>
  <c r="Y5" i="9" a="1"/>
  <c r="Y5" i="9" s="1"/>
  <c r="X5" i="9" a="1"/>
  <c r="X5" i="9" s="1"/>
  <c r="W5" i="9" a="1"/>
  <c r="W5" i="9" s="1"/>
  <c r="V5" i="9"/>
  <c r="T5" i="9"/>
  <c r="S5" i="9"/>
  <c r="R5" i="9"/>
  <c r="Q5" i="9"/>
  <c r="P5" i="9"/>
  <c r="O5" i="9"/>
  <c r="N5" i="9"/>
  <c r="M5" i="9"/>
  <c r="L5" i="9"/>
  <c r="AD4" i="9" a="1"/>
  <c r="AD4" i="9" s="1"/>
  <c r="AC4" i="9" a="1"/>
  <c r="AC4" i="9" s="1"/>
  <c r="AB4" i="9" a="1"/>
  <c r="AB4" i="9" s="1"/>
  <c r="AA4" i="9" a="1"/>
  <c r="AA4" i="9" s="1"/>
  <c r="Z4" i="9" a="1"/>
  <c r="Z4" i="9" s="1"/>
  <c r="Y4" i="9" a="1"/>
  <c r="Y4" i="9" s="1"/>
  <c r="X4" i="9" a="1"/>
  <c r="X4" i="9" s="1"/>
  <c r="W4" i="9" a="1"/>
  <c r="W4" i="9" s="1"/>
  <c r="V4" i="9"/>
  <c r="T4" i="9"/>
  <c r="S4" i="9"/>
  <c r="R4" i="9"/>
  <c r="Q4" i="9"/>
  <c r="P4" i="9"/>
  <c r="O4" i="9"/>
  <c r="N4" i="9"/>
  <c r="M4" i="9"/>
  <c r="L4" i="9"/>
  <c r="AD3" i="9" a="1"/>
  <c r="AD3" i="9" s="1"/>
  <c r="AC3" i="9" a="1"/>
  <c r="AC3" i="9" s="1"/>
  <c r="AB3" i="9" a="1"/>
  <c r="AB3" i="9" s="1"/>
  <c r="AA3" i="9" a="1"/>
  <c r="AA3" i="9" s="1"/>
  <c r="Z3" i="9" a="1"/>
  <c r="Z3" i="9" s="1"/>
  <c r="Y3" i="9" a="1"/>
  <c r="Y3" i="9" s="1"/>
  <c r="X3" i="9" a="1"/>
  <c r="X3" i="9" s="1"/>
  <c r="W3" i="9" a="1"/>
  <c r="W3" i="9" s="1"/>
  <c r="V3" i="9"/>
  <c r="T3" i="9"/>
  <c r="S3" i="9"/>
  <c r="R3" i="9"/>
  <c r="Q3" i="9"/>
  <c r="P3" i="9"/>
  <c r="O3" i="9"/>
  <c r="N3" i="9"/>
  <c r="M3" i="9"/>
  <c r="L3" i="9"/>
  <c r="AD341" i="8" a="1"/>
  <c r="AD341" i="8" s="1"/>
  <c r="AC341" i="8" a="1"/>
  <c r="AC341" i="8" s="1"/>
  <c r="AB341" i="8" a="1"/>
  <c r="AB341" i="8" s="1"/>
  <c r="AA341" i="8" a="1"/>
  <c r="AA341" i="8" s="1"/>
  <c r="Z341" i="8" a="1"/>
  <c r="Z341" i="8" s="1"/>
  <c r="Y341" i="8" a="1"/>
  <c r="Y341" i="8" s="1"/>
  <c r="X341" i="8" a="1"/>
  <c r="X341" i="8" s="1"/>
  <c r="W341" i="8" a="1"/>
  <c r="W341" i="8" s="1"/>
  <c r="V341" i="8"/>
  <c r="T341" i="8"/>
  <c r="S341" i="8"/>
  <c r="R341" i="8"/>
  <c r="Q341" i="8"/>
  <c r="P341" i="8"/>
  <c r="O341" i="8"/>
  <c r="N341" i="8"/>
  <c r="M341" i="8"/>
  <c r="L341" i="8"/>
  <c r="AD340" i="8" a="1"/>
  <c r="AD340" i="8" s="1"/>
  <c r="AC340" i="8" a="1"/>
  <c r="AC340" i="8" s="1"/>
  <c r="AB340" i="8" a="1"/>
  <c r="AB340" i="8" s="1"/>
  <c r="AA340" i="8" a="1"/>
  <c r="AA340" i="8" s="1"/>
  <c r="Z340" i="8" a="1"/>
  <c r="Z340" i="8" s="1"/>
  <c r="Y340" i="8" a="1"/>
  <c r="Y340" i="8" s="1"/>
  <c r="X340" i="8" a="1"/>
  <c r="X340" i="8" s="1"/>
  <c r="W340" i="8" a="1"/>
  <c r="W340" i="8" s="1"/>
  <c r="V340" i="8"/>
  <c r="T340" i="8"/>
  <c r="S340" i="8"/>
  <c r="R340" i="8"/>
  <c r="Q340" i="8"/>
  <c r="P340" i="8"/>
  <c r="O340" i="8"/>
  <c r="N340" i="8"/>
  <c r="M340" i="8"/>
  <c r="L340" i="8"/>
  <c r="AD339" i="8" a="1"/>
  <c r="AD339" i="8" s="1"/>
  <c r="AC339" i="8" a="1"/>
  <c r="AC339" i="8" s="1"/>
  <c r="AB339" i="8" a="1"/>
  <c r="AB339" i="8" s="1"/>
  <c r="AA339" i="8" a="1"/>
  <c r="AA339" i="8" s="1"/>
  <c r="Z339" i="8" a="1"/>
  <c r="Z339" i="8" s="1"/>
  <c r="Y339" i="8" a="1"/>
  <c r="Y339" i="8" s="1"/>
  <c r="X339" i="8" a="1"/>
  <c r="X339" i="8" s="1"/>
  <c r="W339" i="8" a="1"/>
  <c r="W339" i="8" s="1"/>
  <c r="V339" i="8"/>
  <c r="T339" i="8"/>
  <c r="S339" i="8"/>
  <c r="R339" i="8"/>
  <c r="Q339" i="8"/>
  <c r="P339" i="8"/>
  <c r="O339" i="8"/>
  <c r="N339" i="8"/>
  <c r="M339" i="8"/>
  <c r="L339" i="8"/>
  <c r="AD338" i="8" a="1"/>
  <c r="AD338" i="8" s="1"/>
  <c r="AC338" i="8" a="1"/>
  <c r="AC338" i="8" s="1"/>
  <c r="AB338" i="8" a="1"/>
  <c r="AB338" i="8" s="1"/>
  <c r="AA338" i="8" a="1"/>
  <c r="AA338" i="8" s="1"/>
  <c r="Z338" i="8" a="1"/>
  <c r="Z338" i="8" s="1"/>
  <c r="Y338" i="8" a="1"/>
  <c r="Y338" i="8" s="1"/>
  <c r="X338" i="8" a="1"/>
  <c r="X338" i="8" s="1"/>
  <c r="W338" i="8" a="1"/>
  <c r="W338" i="8" s="1"/>
  <c r="V338" i="8"/>
  <c r="T338" i="8"/>
  <c r="S338" i="8"/>
  <c r="R338" i="8"/>
  <c r="Q338" i="8"/>
  <c r="P338" i="8"/>
  <c r="O338" i="8"/>
  <c r="N338" i="8"/>
  <c r="M338" i="8"/>
  <c r="L338" i="8"/>
  <c r="AD337" i="8" a="1"/>
  <c r="AD337" i="8" s="1"/>
  <c r="AC337" i="8" a="1"/>
  <c r="AC337" i="8" s="1"/>
  <c r="AB337" i="8" a="1"/>
  <c r="AB337" i="8" s="1"/>
  <c r="AA337" i="8" a="1"/>
  <c r="AA337" i="8" s="1"/>
  <c r="Z337" i="8" a="1"/>
  <c r="Z337" i="8" s="1"/>
  <c r="Y337" i="8" a="1"/>
  <c r="Y337" i="8" s="1"/>
  <c r="X337" i="8" a="1"/>
  <c r="X337" i="8" s="1"/>
  <c r="W337" i="8" a="1"/>
  <c r="W337" i="8" s="1"/>
  <c r="V337" i="8"/>
  <c r="T337" i="8"/>
  <c r="S337" i="8"/>
  <c r="R337" i="8"/>
  <c r="Q337" i="8"/>
  <c r="P337" i="8"/>
  <c r="O337" i="8"/>
  <c r="N337" i="8"/>
  <c r="M337" i="8"/>
  <c r="L337" i="8"/>
  <c r="AD336" i="8" a="1"/>
  <c r="AD336" i="8" s="1"/>
  <c r="AC336" i="8" a="1"/>
  <c r="AC336" i="8" s="1"/>
  <c r="AB336" i="8" a="1"/>
  <c r="AB336" i="8" s="1"/>
  <c r="AA336" i="8" a="1"/>
  <c r="AA336" i="8" s="1"/>
  <c r="Z336" i="8" a="1"/>
  <c r="Z336" i="8" s="1"/>
  <c r="Y336" i="8" a="1"/>
  <c r="Y336" i="8" s="1"/>
  <c r="X336" i="8" a="1"/>
  <c r="X336" i="8" s="1"/>
  <c r="W336" i="8" a="1"/>
  <c r="W336" i="8" s="1"/>
  <c r="V336" i="8"/>
  <c r="T336" i="8"/>
  <c r="S336" i="8"/>
  <c r="R336" i="8"/>
  <c r="Q336" i="8"/>
  <c r="P336" i="8"/>
  <c r="O336" i="8"/>
  <c r="N336" i="8"/>
  <c r="M336" i="8"/>
  <c r="L336" i="8"/>
  <c r="AD335" i="8" a="1"/>
  <c r="AD335" i="8" s="1"/>
  <c r="AC335" i="8" a="1"/>
  <c r="AC335" i="8" s="1"/>
  <c r="AB335" i="8" a="1"/>
  <c r="AB335" i="8" s="1"/>
  <c r="AA335" i="8" a="1"/>
  <c r="AA335" i="8" s="1"/>
  <c r="Z335" i="8" a="1"/>
  <c r="Z335" i="8" s="1"/>
  <c r="Y335" i="8" a="1"/>
  <c r="Y335" i="8" s="1"/>
  <c r="X335" i="8" a="1"/>
  <c r="X335" i="8" s="1"/>
  <c r="W335" i="8" a="1"/>
  <c r="W335" i="8" s="1"/>
  <c r="V335" i="8"/>
  <c r="T335" i="8"/>
  <c r="S335" i="8"/>
  <c r="R335" i="8"/>
  <c r="Q335" i="8"/>
  <c r="P335" i="8"/>
  <c r="O335" i="8"/>
  <c r="N335" i="8"/>
  <c r="M335" i="8"/>
  <c r="L335" i="8"/>
  <c r="AD334" i="8" a="1"/>
  <c r="AD334" i="8" s="1"/>
  <c r="AC334" i="8" a="1"/>
  <c r="AC334" i="8" s="1"/>
  <c r="AB334" i="8" a="1"/>
  <c r="AB334" i="8" s="1"/>
  <c r="AA334" i="8" a="1"/>
  <c r="AA334" i="8" s="1"/>
  <c r="Z334" i="8" a="1"/>
  <c r="Z334" i="8" s="1"/>
  <c r="Y334" i="8" a="1"/>
  <c r="Y334" i="8" s="1"/>
  <c r="X334" i="8" a="1"/>
  <c r="X334" i="8" s="1"/>
  <c r="W334" i="8" a="1"/>
  <c r="W334" i="8" s="1"/>
  <c r="V334" i="8"/>
  <c r="T334" i="8"/>
  <c r="S334" i="8"/>
  <c r="R334" i="8"/>
  <c r="Q334" i="8"/>
  <c r="P334" i="8"/>
  <c r="O334" i="8"/>
  <c r="N334" i="8"/>
  <c r="M334" i="8"/>
  <c r="L334" i="8"/>
  <c r="AD333" i="8" a="1"/>
  <c r="AD333" i="8" s="1"/>
  <c r="AC333" i="8" a="1"/>
  <c r="AC333" i="8" s="1"/>
  <c r="AB333" i="8" a="1"/>
  <c r="AB333" i="8" s="1"/>
  <c r="AA333" i="8" a="1"/>
  <c r="AA333" i="8" s="1"/>
  <c r="Z333" i="8" a="1"/>
  <c r="Z333" i="8" s="1"/>
  <c r="Y333" i="8" a="1"/>
  <c r="Y333" i="8" s="1"/>
  <c r="X333" i="8" a="1"/>
  <c r="X333" i="8" s="1"/>
  <c r="W333" i="8" a="1"/>
  <c r="W333" i="8" s="1"/>
  <c r="V333" i="8"/>
  <c r="T333" i="8"/>
  <c r="S333" i="8"/>
  <c r="R333" i="8"/>
  <c r="Q333" i="8"/>
  <c r="P333" i="8"/>
  <c r="O333" i="8"/>
  <c r="N333" i="8"/>
  <c r="M333" i="8"/>
  <c r="L333" i="8"/>
  <c r="AD332" i="8" a="1"/>
  <c r="AD332" i="8" s="1"/>
  <c r="AC332" i="8" a="1"/>
  <c r="AC332" i="8" s="1"/>
  <c r="AB332" i="8" a="1"/>
  <c r="AB332" i="8" s="1"/>
  <c r="AA332" i="8" a="1"/>
  <c r="AA332" i="8" s="1"/>
  <c r="Z332" i="8" a="1"/>
  <c r="Z332" i="8" s="1"/>
  <c r="Y332" i="8" a="1"/>
  <c r="Y332" i="8" s="1"/>
  <c r="X332" i="8" a="1"/>
  <c r="X332" i="8" s="1"/>
  <c r="W332" i="8" a="1"/>
  <c r="W332" i="8" s="1"/>
  <c r="V332" i="8"/>
  <c r="T332" i="8"/>
  <c r="S332" i="8"/>
  <c r="R332" i="8"/>
  <c r="Q332" i="8"/>
  <c r="P332" i="8"/>
  <c r="O332" i="8"/>
  <c r="N332" i="8"/>
  <c r="M332" i="8"/>
  <c r="L332" i="8"/>
  <c r="AD331" i="8" a="1"/>
  <c r="AD331" i="8" s="1"/>
  <c r="AC331" i="8" a="1"/>
  <c r="AC331" i="8" s="1"/>
  <c r="AB331" i="8" a="1"/>
  <c r="AB331" i="8" s="1"/>
  <c r="AA331" i="8" a="1"/>
  <c r="AA331" i="8" s="1"/>
  <c r="Z331" i="8" a="1"/>
  <c r="Z331" i="8" s="1"/>
  <c r="Y331" i="8" a="1"/>
  <c r="Y331" i="8" s="1"/>
  <c r="X331" i="8" a="1"/>
  <c r="X331" i="8" s="1"/>
  <c r="W331" i="8" a="1"/>
  <c r="W331" i="8" s="1"/>
  <c r="V331" i="8"/>
  <c r="T331" i="8"/>
  <c r="S331" i="8"/>
  <c r="R331" i="8"/>
  <c r="Q331" i="8"/>
  <c r="P331" i="8"/>
  <c r="O331" i="8"/>
  <c r="N331" i="8"/>
  <c r="M331" i="8"/>
  <c r="L331" i="8"/>
  <c r="AD330" i="8" a="1"/>
  <c r="AD330" i="8" s="1"/>
  <c r="AC330" i="8" a="1"/>
  <c r="AC330" i="8" s="1"/>
  <c r="AB330" i="8" a="1"/>
  <c r="AB330" i="8" s="1"/>
  <c r="AA330" i="8" a="1"/>
  <c r="AA330" i="8" s="1"/>
  <c r="Z330" i="8" a="1"/>
  <c r="Z330" i="8" s="1"/>
  <c r="Y330" i="8" a="1"/>
  <c r="Y330" i="8" s="1"/>
  <c r="X330" i="8" a="1"/>
  <c r="X330" i="8" s="1"/>
  <c r="W330" i="8" a="1"/>
  <c r="W330" i="8" s="1"/>
  <c r="V330" i="8"/>
  <c r="T330" i="8"/>
  <c r="S330" i="8"/>
  <c r="R330" i="8"/>
  <c r="Q330" i="8"/>
  <c r="P330" i="8"/>
  <c r="O330" i="8"/>
  <c r="N330" i="8"/>
  <c r="M330" i="8"/>
  <c r="L330" i="8"/>
  <c r="AD329" i="8" a="1"/>
  <c r="AD329" i="8" s="1"/>
  <c r="AC329" i="8" a="1"/>
  <c r="AC329" i="8" s="1"/>
  <c r="AB329" i="8" a="1"/>
  <c r="AB329" i="8" s="1"/>
  <c r="AA329" i="8" a="1"/>
  <c r="AA329" i="8" s="1"/>
  <c r="Z329" i="8" a="1"/>
  <c r="Z329" i="8" s="1"/>
  <c r="Y329" i="8" a="1"/>
  <c r="Y329" i="8" s="1"/>
  <c r="X329" i="8" a="1"/>
  <c r="X329" i="8" s="1"/>
  <c r="W329" i="8" a="1"/>
  <c r="W329" i="8" s="1"/>
  <c r="V329" i="8"/>
  <c r="T329" i="8"/>
  <c r="S329" i="8"/>
  <c r="R329" i="8"/>
  <c r="Q329" i="8"/>
  <c r="P329" i="8"/>
  <c r="O329" i="8"/>
  <c r="N329" i="8"/>
  <c r="M329" i="8"/>
  <c r="L329" i="8"/>
  <c r="AD328" i="8" a="1"/>
  <c r="AD328" i="8" s="1"/>
  <c r="AC328" i="8" a="1"/>
  <c r="AC328" i="8" s="1"/>
  <c r="AB328" i="8" a="1"/>
  <c r="AB328" i="8" s="1"/>
  <c r="AA328" i="8" a="1"/>
  <c r="AA328" i="8" s="1"/>
  <c r="Z328" i="8" a="1"/>
  <c r="Z328" i="8" s="1"/>
  <c r="Y328" i="8" a="1"/>
  <c r="Y328" i="8" s="1"/>
  <c r="X328" i="8" a="1"/>
  <c r="X328" i="8" s="1"/>
  <c r="W328" i="8" a="1"/>
  <c r="W328" i="8" s="1"/>
  <c r="V328" i="8"/>
  <c r="T328" i="8"/>
  <c r="S328" i="8"/>
  <c r="R328" i="8"/>
  <c r="Q328" i="8"/>
  <c r="P328" i="8"/>
  <c r="O328" i="8"/>
  <c r="N328" i="8"/>
  <c r="M328" i="8"/>
  <c r="L328" i="8"/>
  <c r="AD327" i="8" a="1"/>
  <c r="AD327" i="8" s="1"/>
  <c r="AC327" i="8" a="1"/>
  <c r="AC327" i="8" s="1"/>
  <c r="AB327" i="8" a="1"/>
  <c r="AB327" i="8" s="1"/>
  <c r="AA327" i="8" a="1"/>
  <c r="AA327" i="8" s="1"/>
  <c r="Z327" i="8" a="1"/>
  <c r="Z327" i="8" s="1"/>
  <c r="Y327" i="8" a="1"/>
  <c r="Y327" i="8" s="1"/>
  <c r="X327" i="8" a="1"/>
  <c r="X327" i="8" s="1"/>
  <c r="W327" i="8" a="1"/>
  <c r="W327" i="8" s="1"/>
  <c r="V327" i="8"/>
  <c r="T327" i="8"/>
  <c r="S327" i="8"/>
  <c r="R327" i="8"/>
  <c r="Q327" i="8"/>
  <c r="P327" i="8"/>
  <c r="O327" i="8"/>
  <c r="N327" i="8"/>
  <c r="M327" i="8"/>
  <c r="L327" i="8"/>
  <c r="AD326" i="8" a="1"/>
  <c r="AD326" i="8" s="1"/>
  <c r="AC326" i="8" a="1"/>
  <c r="AC326" i="8" s="1"/>
  <c r="AB326" i="8" a="1"/>
  <c r="AB326" i="8" s="1"/>
  <c r="AA326" i="8" a="1"/>
  <c r="AA326" i="8" s="1"/>
  <c r="Z326" i="8" a="1"/>
  <c r="Z326" i="8" s="1"/>
  <c r="Y326" i="8" a="1"/>
  <c r="Y326" i="8" s="1"/>
  <c r="X326" i="8" a="1"/>
  <c r="X326" i="8" s="1"/>
  <c r="W326" i="8" a="1"/>
  <c r="W326" i="8" s="1"/>
  <c r="V326" i="8"/>
  <c r="T326" i="8"/>
  <c r="S326" i="8"/>
  <c r="R326" i="8"/>
  <c r="Q326" i="8"/>
  <c r="P326" i="8"/>
  <c r="O326" i="8"/>
  <c r="N326" i="8"/>
  <c r="M326" i="8"/>
  <c r="L326" i="8"/>
  <c r="AD325" i="8" a="1"/>
  <c r="AD325" i="8" s="1"/>
  <c r="AC325" i="8" a="1"/>
  <c r="AC325" i="8" s="1"/>
  <c r="AB325" i="8" a="1"/>
  <c r="AB325" i="8" s="1"/>
  <c r="AA325" i="8" a="1"/>
  <c r="AA325" i="8" s="1"/>
  <c r="Z325" i="8" a="1"/>
  <c r="Z325" i="8" s="1"/>
  <c r="Y325" i="8" a="1"/>
  <c r="Y325" i="8" s="1"/>
  <c r="X325" i="8" a="1"/>
  <c r="X325" i="8" s="1"/>
  <c r="W325" i="8" a="1"/>
  <c r="W325" i="8" s="1"/>
  <c r="V325" i="8"/>
  <c r="T325" i="8"/>
  <c r="S325" i="8"/>
  <c r="R325" i="8"/>
  <c r="Q325" i="8"/>
  <c r="P325" i="8"/>
  <c r="O325" i="8"/>
  <c r="N325" i="8"/>
  <c r="M325" i="8"/>
  <c r="L325" i="8"/>
  <c r="AD324" i="8" a="1"/>
  <c r="AD324" i="8" s="1"/>
  <c r="AC324" i="8" a="1"/>
  <c r="AC324" i="8" s="1"/>
  <c r="AB324" i="8" a="1"/>
  <c r="AB324" i="8" s="1"/>
  <c r="AA324" i="8" a="1"/>
  <c r="AA324" i="8" s="1"/>
  <c r="Z324" i="8" a="1"/>
  <c r="Z324" i="8" s="1"/>
  <c r="Y324" i="8" a="1"/>
  <c r="Y324" i="8" s="1"/>
  <c r="X324" i="8" a="1"/>
  <c r="X324" i="8" s="1"/>
  <c r="W324" i="8" a="1"/>
  <c r="W324" i="8" s="1"/>
  <c r="V324" i="8"/>
  <c r="T324" i="8"/>
  <c r="S324" i="8"/>
  <c r="R324" i="8"/>
  <c r="Q324" i="8"/>
  <c r="P324" i="8"/>
  <c r="O324" i="8"/>
  <c r="N324" i="8"/>
  <c r="M324" i="8"/>
  <c r="L324" i="8"/>
  <c r="AD323" i="8" a="1"/>
  <c r="AD323" i="8" s="1"/>
  <c r="AC323" i="8" a="1"/>
  <c r="AC323" i="8" s="1"/>
  <c r="AB323" i="8" a="1"/>
  <c r="AB323" i="8" s="1"/>
  <c r="AA323" i="8" a="1"/>
  <c r="AA323" i="8" s="1"/>
  <c r="Z323" i="8" a="1"/>
  <c r="Z323" i="8" s="1"/>
  <c r="Y323" i="8" a="1"/>
  <c r="Y323" i="8" s="1"/>
  <c r="X323" i="8" a="1"/>
  <c r="X323" i="8" s="1"/>
  <c r="W323" i="8" a="1"/>
  <c r="W323" i="8" s="1"/>
  <c r="V323" i="8"/>
  <c r="T323" i="8"/>
  <c r="S323" i="8"/>
  <c r="R323" i="8"/>
  <c r="Q323" i="8"/>
  <c r="P323" i="8"/>
  <c r="O323" i="8"/>
  <c r="N323" i="8"/>
  <c r="M323" i="8"/>
  <c r="L323" i="8"/>
  <c r="AD322" i="8" a="1"/>
  <c r="AD322" i="8" s="1"/>
  <c r="AC322" i="8" a="1"/>
  <c r="AC322" i="8" s="1"/>
  <c r="AB322" i="8" a="1"/>
  <c r="AB322" i="8" s="1"/>
  <c r="AA322" i="8" a="1"/>
  <c r="AA322" i="8" s="1"/>
  <c r="Z322" i="8" a="1"/>
  <c r="Z322" i="8" s="1"/>
  <c r="Y322" i="8" a="1"/>
  <c r="Y322" i="8" s="1"/>
  <c r="X322" i="8" a="1"/>
  <c r="X322" i="8" s="1"/>
  <c r="W322" i="8" a="1"/>
  <c r="W322" i="8" s="1"/>
  <c r="V322" i="8"/>
  <c r="T322" i="8"/>
  <c r="S322" i="8"/>
  <c r="R322" i="8"/>
  <c r="Q322" i="8"/>
  <c r="P322" i="8"/>
  <c r="O322" i="8"/>
  <c r="N322" i="8"/>
  <c r="M322" i="8"/>
  <c r="L322" i="8"/>
  <c r="AD321" i="8" a="1"/>
  <c r="AD321" i="8" s="1"/>
  <c r="AC321" i="8" a="1"/>
  <c r="AC321" i="8" s="1"/>
  <c r="AB321" i="8" a="1"/>
  <c r="AB321" i="8" s="1"/>
  <c r="AA321" i="8" a="1"/>
  <c r="AA321" i="8" s="1"/>
  <c r="Z321" i="8" a="1"/>
  <c r="Z321" i="8" s="1"/>
  <c r="Y321" i="8" a="1"/>
  <c r="Y321" i="8" s="1"/>
  <c r="X321" i="8" a="1"/>
  <c r="X321" i="8" s="1"/>
  <c r="W321" i="8" a="1"/>
  <c r="W321" i="8" s="1"/>
  <c r="V321" i="8"/>
  <c r="T321" i="8"/>
  <c r="S321" i="8"/>
  <c r="R321" i="8"/>
  <c r="Q321" i="8"/>
  <c r="P321" i="8"/>
  <c r="O321" i="8"/>
  <c r="N321" i="8"/>
  <c r="M321" i="8"/>
  <c r="L321" i="8"/>
  <c r="AD320" i="8" a="1"/>
  <c r="AD320" i="8" s="1"/>
  <c r="AC320" i="8" a="1"/>
  <c r="AC320" i="8" s="1"/>
  <c r="AB320" i="8" a="1"/>
  <c r="AB320" i="8" s="1"/>
  <c r="AA320" i="8" a="1"/>
  <c r="AA320" i="8" s="1"/>
  <c r="Z320" i="8" a="1"/>
  <c r="Z320" i="8" s="1"/>
  <c r="Y320" i="8" a="1"/>
  <c r="Y320" i="8" s="1"/>
  <c r="X320" i="8" a="1"/>
  <c r="X320" i="8" s="1"/>
  <c r="W320" i="8" a="1"/>
  <c r="W320" i="8" s="1"/>
  <c r="V320" i="8"/>
  <c r="T320" i="8"/>
  <c r="S320" i="8"/>
  <c r="R320" i="8"/>
  <c r="Q320" i="8"/>
  <c r="P320" i="8"/>
  <c r="O320" i="8"/>
  <c r="N320" i="8"/>
  <c r="M320" i="8"/>
  <c r="L320" i="8"/>
  <c r="AD319" i="8" a="1"/>
  <c r="AD319" i="8" s="1"/>
  <c r="AC319" i="8" a="1"/>
  <c r="AC319" i="8" s="1"/>
  <c r="AB319" i="8" a="1"/>
  <c r="AB319" i="8" s="1"/>
  <c r="AA319" i="8" a="1"/>
  <c r="AA319" i="8" s="1"/>
  <c r="Z319" i="8" a="1"/>
  <c r="Z319" i="8" s="1"/>
  <c r="Y319" i="8" a="1"/>
  <c r="Y319" i="8" s="1"/>
  <c r="X319" i="8" a="1"/>
  <c r="X319" i="8" s="1"/>
  <c r="W319" i="8" a="1"/>
  <c r="W319" i="8" s="1"/>
  <c r="V319" i="8"/>
  <c r="T319" i="8"/>
  <c r="S319" i="8"/>
  <c r="R319" i="8"/>
  <c r="Q319" i="8"/>
  <c r="P319" i="8"/>
  <c r="O319" i="8"/>
  <c r="N319" i="8"/>
  <c r="M319" i="8"/>
  <c r="L319" i="8"/>
  <c r="AD318" i="8" a="1"/>
  <c r="AD318" i="8" s="1"/>
  <c r="AC318" i="8" a="1"/>
  <c r="AC318" i="8" s="1"/>
  <c r="AB318" i="8" a="1"/>
  <c r="AB318" i="8" s="1"/>
  <c r="AA318" i="8" a="1"/>
  <c r="AA318" i="8" s="1"/>
  <c r="Z318" i="8" a="1"/>
  <c r="Z318" i="8" s="1"/>
  <c r="Y318" i="8" a="1"/>
  <c r="Y318" i="8" s="1"/>
  <c r="X318" i="8" a="1"/>
  <c r="X318" i="8" s="1"/>
  <c r="W318" i="8" a="1"/>
  <c r="W318" i="8" s="1"/>
  <c r="V318" i="8"/>
  <c r="T318" i="8"/>
  <c r="S318" i="8"/>
  <c r="R318" i="8"/>
  <c r="Q318" i="8"/>
  <c r="P318" i="8"/>
  <c r="O318" i="8"/>
  <c r="N318" i="8"/>
  <c r="M318" i="8"/>
  <c r="L318" i="8"/>
  <c r="AD317" i="8" a="1"/>
  <c r="AD317" i="8" s="1"/>
  <c r="AC317" i="8" a="1"/>
  <c r="AC317" i="8" s="1"/>
  <c r="AB317" i="8" a="1"/>
  <c r="AB317" i="8" s="1"/>
  <c r="AA317" i="8" a="1"/>
  <c r="AA317" i="8" s="1"/>
  <c r="Z317" i="8" a="1"/>
  <c r="Z317" i="8" s="1"/>
  <c r="Y317" i="8" a="1"/>
  <c r="Y317" i="8" s="1"/>
  <c r="X317" i="8" a="1"/>
  <c r="X317" i="8" s="1"/>
  <c r="W317" i="8" a="1"/>
  <c r="W317" i="8" s="1"/>
  <c r="V317" i="8"/>
  <c r="T317" i="8"/>
  <c r="S317" i="8"/>
  <c r="R317" i="8"/>
  <c r="Q317" i="8"/>
  <c r="P317" i="8"/>
  <c r="O317" i="8"/>
  <c r="N317" i="8"/>
  <c r="M317" i="8"/>
  <c r="L317" i="8"/>
  <c r="AD316" i="8" a="1"/>
  <c r="AD316" i="8" s="1"/>
  <c r="AC316" i="8" a="1"/>
  <c r="AC316" i="8" s="1"/>
  <c r="AB316" i="8" a="1"/>
  <c r="AB316" i="8" s="1"/>
  <c r="AA316" i="8" a="1"/>
  <c r="AA316" i="8" s="1"/>
  <c r="Z316" i="8" a="1"/>
  <c r="Z316" i="8" s="1"/>
  <c r="Y316" i="8" a="1"/>
  <c r="Y316" i="8" s="1"/>
  <c r="X316" i="8" a="1"/>
  <c r="X316" i="8" s="1"/>
  <c r="W316" i="8" a="1"/>
  <c r="W316" i="8" s="1"/>
  <c r="V316" i="8"/>
  <c r="T316" i="8"/>
  <c r="S316" i="8"/>
  <c r="R316" i="8"/>
  <c r="Q316" i="8"/>
  <c r="P316" i="8"/>
  <c r="O316" i="8"/>
  <c r="N316" i="8"/>
  <c r="M316" i="8"/>
  <c r="L316" i="8"/>
  <c r="AD315" i="8" a="1"/>
  <c r="AD315" i="8" s="1"/>
  <c r="AC315" i="8" a="1"/>
  <c r="AC315" i="8" s="1"/>
  <c r="AB315" i="8" a="1"/>
  <c r="AB315" i="8" s="1"/>
  <c r="AA315" i="8" a="1"/>
  <c r="AA315" i="8" s="1"/>
  <c r="Z315" i="8" a="1"/>
  <c r="Z315" i="8" s="1"/>
  <c r="Y315" i="8" a="1"/>
  <c r="Y315" i="8" s="1"/>
  <c r="X315" i="8" a="1"/>
  <c r="X315" i="8" s="1"/>
  <c r="W315" i="8" a="1"/>
  <c r="W315" i="8" s="1"/>
  <c r="V315" i="8"/>
  <c r="T315" i="8"/>
  <c r="S315" i="8"/>
  <c r="R315" i="8"/>
  <c r="Q315" i="8"/>
  <c r="P315" i="8"/>
  <c r="O315" i="8"/>
  <c r="N315" i="8"/>
  <c r="M315" i="8"/>
  <c r="L315" i="8"/>
  <c r="AD314" i="8" a="1"/>
  <c r="AD314" i="8" s="1"/>
  <c r="AC314" i="8" a="1"/>
  <c r="AC314" i="8" s="1"/>
  <c r="AB314" i="8" a="1"/>
  <c r="AB314" i="8" s="1"/>
  <c r="AA314" i="8" a="1"/>
  <c r="AA314" i="8" s="1"/>
  <c r="Z314" i="8" a="1"/>
  <c r="Z314" i="8" s="1"/>
  <c r="Y314" i="8" a="1"/>
  <c r="Y314" i="8" s="1"/>
  <c r="X314" i="8" a="1"/>
  <c r="X314" i="8" s="1"/>
  <c r="W314" i="8" a="1"/>
  <c r="W314" i="8" s="1"/>
  <c r="V314" i="8"/>
  <c r="T314" i="8"/>
  <c r="S314" i="8"/>
  <c r="R314" i="8"/>
  <c r="Q314" i="8"/>
  <c r="P314" i="8"/>
  <c r="O314" i="8"/>
  <c r="N314" i="8"/>
  <c r="M314" i="8"/>
  <c r="L314" i="8"/>
  <c r="AD313" i="8" a="1"/>
  <c r="AD313" i="8" s="1"/>
  <c r="AC313" i="8" a="1"/>
  <c r="AC313" i="8" s="1"/>
  <c r="AB313" i="8" a="1"/>
  <c r="AB313" i="8" s="1"/>
  <c r="AA313" i="8" a="1"/>
  <c r="AA313" i="8" s="1"/>
  <c r="Z313" i="8" a="1"/>
  <c r="Z313" i="8" s="1"/>
  <c r="Y313" i="8" a="1"/>
  <c r="Y313" i="8" s="1"/>
  <c r="X313" i="8" a="1"/>
  <c r="X313" i="8" s="1"/>
  <c r="W313" i="8" a="1"/>
  <c r="W313" i="8" s="1"/>
  <c r="V313" i="8"/>
  <c r="T313" i="8"/>
  <c r="S313" i="8"/>
  <c r="R313" i="8"/>
  <c r="Q313" i="8"/>
  <c r="P313" i="8"/>
  <c r="O313" i="8"/>
  <c r="N313" i="8"/>
  <c r="M313" i="8"/>
  <c r="L313" i="8"/>
  <c r="AD312" i="8" a="1"/>
  <c r="AD312" i="8" s="1"/>
  <c r="AC312" i="8" a="1"/>
  <c r="AC312" i="8" s="1"/>
  <c r="AB312" i="8" a="1"/>
  <c r="AB312" i="8" s="1"/>
  <c r="AA312" i="8" a="1"/>
  <c r="AA312" i="8" s="1"/>
  <c r="Z312" i="8" a="1"/>
  <c r="Z312" i="8" s="1"/>
  <c r="Y312" i="8" a="1"/>
  <c r="Y312" i="8" s="1"/>
  <c r="X312" i="8" a="1"/>
  <c r="X312" i="8" s="1"/>
  <c r="W312" i="8" a="1"/>
  <c r="W312" i="8" s="1"/>
  <c r="V312" i="8"/>
  <c r="T312" i="8"/>
  <c r="S312" i="8"/>
  <c r="R312" i="8"/>
  <c r="Q312" i="8"/>
  <c r="P312" i="8"/>
  <c r="O312" i="8"/>
  <c r="N312" i="8"/>
  <c r="M312" i="8"/>
  <c r="L312" i="8"/>
  <c r="AD311" i="8" a="1"/>
  <c r="AD311" i="8" s="1"/>
  <c r="AC311" i="8" a="1"/>
  <c r="AC311" i="8" s="1"/>
  <c r="AB311" i="8" a="1"/>
  <c r="AB311" i="8" s="1"/>
  <c r="AA311" i="8" a="1"/>
  <c r="AA311" i="8" s="1"/>
  <c r="Z311" i="8" a="1"/>
  <c r="Z311" i="8" s="1"/>
  <c r="Y311" i="8" a="1"/>
  <c r="Y311" i="8" s="1"/>
  <c r="X311" i="8" a="1"/>
  <c r="X311" i="8" s="1"/>
  <c r="W311" i="8" a="1"/>
  <c r="W311" i="8" s="1"/>
  <c r="V311" i="8"/>
  <c r="T311" i="8"/>
  <c r="S311" i="8"/>
  <c r="R311" i="8"/>
  <c r="Q311" i="8"/>
  <c r="P311" i="8"/>
  <c r="O311" i="8"/>
  <c r="N311" i="8"/>
  <c r="M311" i="8"/>
  <c r="L311" i="8"/>
  <c r="AD310" i="8" a="1"/>
  <c r="AD310" i="8" s="1"/>
  <c r="AC310" i="8" a="1"/>
  <c r="AC310" i="8" s="1"/>
  <c r="AB310" i="8" a="1"/>
  <c r="AB310" i="8" s="1"/>
  <c r="AA310" i="8" a="1"/>
  <c r="AA310" i="8" s="1"/>
  <c r="Z310" i="8" a="1"/>
  <c r="Z310" i="8" s="1"/>
  <c r="Y310" i="8" a="1"/>
  <c r="Y310" i="8" s="1"/>
  <c r="X310" i="8" a="1"/>
  <c r="X310" i="8" s="1"/>
  <c r="W310" i="8" a="1"/>
  <c r="W310" i="8" s="1"/>
  <c r="V310" i="8"/>
  <c r="T310" i="8"/>
  <c r="S310" i="8"/>
  <c r="R310" i="8"/>
  <c r="Q310" i="8"/>
  <c r="P310" i="8"/>
  <c r="O310" i="8"/>
  <c r="N310" i="8"/>
  <c r="M310" i="8"/>
  <c r="L310" i="8"/>
  <c r="AD309" i="8" a="1"/>
  <c r="AD309" i="8" s="1"/>
  <c r="AC309" i="8" a="1"/>
  <c r="AC309" i="8" s="1"/>
  <c r="AB309" i="8" a="1"/>
  <c r="AB309" i="8" s="1"/>
  <c r="AA309" i="8" a="1"/>
  <c r="AA309" i="8" s="1"/>
  <c r="Z309" i="8" a="1"/>
  <c r="Z309" i="8" s="1"/>
  <c r="Y309" i="8" a="1"/>
  <c r="Y309" i="8" s="1"/>
  <c r="X309" i="8" a="1"/>
  <c r="X309" i="8" s="1"/>
  <c r="W309" i="8" a="1"/>
  <c r="W309" i="8" s="1"/>
  <c r="V309" i="8"/>
  <c r="T309" i="8"/>
  <c r="S309" i="8"/>
  <c r="R309" i="8"/>
  <c r="Q309" i="8"/>
  <c r="P309" i="8"/>
  <c r="O309" i="8"/>
  <c r="N309" i="8"/>
  <c r="M309" i="8"/>
  <c r="L309" i="8"/>
  <c r="AD308" i="8" a="1"/>
  <c r="AD308" i="8" s="1"/>
  <c r="AC308" i="8" a="1"/>
  <c r="AC308" i="8" s="1"/>
  <c r="AB308" i="8" a="1"/>
  <c r="AB308" i="8" s="1"/>
  <c r="AA308" i="8" a="1"/>
  <c r="AA308" i="8" s="1"/>
  <c r="Z308" i="8" a="1"/>
  <c r="Z308" i="8" s="1"/>
  <c r="Y308" i="8" a="1"/>
  <c r="Y308" i="8" s="1"/>
  <c r="X308" i="8" a="1"/>
  <c r="X308" i="8" s="1"/>
  <c r="W308" i="8" a="1"/>
  <c r="W308" i="8" s="1"/>
  <c r="V308" i="8"/>
  <c r="T308" i="8"/>
  <c r="S308" i="8"/>
  <c r="R308" i="8"/>
  <c r="Q308" i="8"/>
  <c r="P308" i="8"/>
  <c r="O308" i="8"/>
  <c r="N308" i="8"/>
  <c r="M308" i="8"/>
  <c r="L308" i="8"/>
  <c r="AD307" i="8" a="1"/>
  <c r="AD307" i="8" s="1"/>
  <c r="AC307" i="8" a="1"/>
  <c r="AC307" i="8" s="1"/>
  <c r="AB307" i="8" a="1"/>
  <c r="AB307" i="8" s="1"/>
  <c r="AA307" i="8" a="1"/>
  <c r="AA307" i="8" s="1"/>
  <c r="Z307" i="8" a="1"/>
  <c r="Z307" i="8" s="1"/>
  <c r="Y307" i="8" a="1"/>
  <c r="Y307" i="8" s="1"/>
  <c r="X307" i="8" a="1"/>
  <c r="X307" i="8" s="1"/>
  <c r="W307" i="8" a="1"/>
  <c r="W307" i="8" s="1"/>
  <c r="V307" i="8"/>
  <c r="T307" i="8"/>
  <c r="S307" i="8"/>
  <c r="R307" i="8"/>
  <c r="Q307" i="8"/>
  <c r="P307" i="8"/>
  <c r="O307" i="8"/>
  <c r="N307" i="8"/>
  <c r="M307" i="8"/>
  <c r="L307" i="8"/>
  <c r="AD306" i="8" a="1"/>
  <c r="AD306" i="8" s="1"/>
  <c r="AC306" i="8" a="1"/>
  <c r="AC306" i="8" s="1"/>
  <c r="AB306" i="8" a="1"/>
  <c r="AB306" i="8" s="1"/>
  <c r="AA306" i="8" a="1"/>
  <c r="AA306" i="8" s="1"/>
  <c r="Z306" i="8" a="1"/>
  <c r="Z306" i="8" s="1"/>
  <c r="Y306" i="8" a="1"/>
  <c r="Y306" i="8" s="1"/>
  <c r="X306" i="8" a="1"/>
  <c r="X306" i="8" s="1"/>
  <c r="W306" i="8" a="1"/>
  <c r="W306" i="8" s="1"/>
  <c r="V306" i="8"/>
  <c r="T306" i="8"/>
  <c r="S306" i="8"/>
  <c r="R306" i="8"/>
  <c r="Q306" i="8"/>
  <c r="P306" i="8"/>
  <c r="O306" i="8"/>
  <c r="N306" i="8"/>
  <c r="M306" i="8"/>
  <c r="L306" i="8"/>
  <c r="AD305" i="8" a="1"/>
  <c r="AD305" i="8" s="1"/>
  <c r="AC305" i="8" a="1"/>
  <c r="AC305" i="8" s="1"/>
  <c r="AB305" i="8" a="1"/>
  <c r="AB305" i="8" s="1"/>
  <c r="AA305" i="8" a="1"/>
  <c r="AA305" i="8" s="1"/>
  <c r="Z305" i="8" a="1"/>
  <c r="Z305" i="8" s="1"/>
  <c r="Y305" i="8" a="1"/>
  <c r="Y305" i="8" s="1"/>
  <c r="X305" i="8" a="1"/>
  <c r="X305" i="8" s="1"/>
  <c r="W305" i="8" a="1"/>
  <c r="W305" i="8" s="1"/>
  <c r="V305" i="8"/>
  <c r="T305" i="8"/>
  <c r="S305" i="8"/>
  <c r="R305" i="8"/>
  <c r="Q305" i="8"/>
  <c r="P305" i="8"/>
  <c r="O305" i="8"/>
  <c r="N305" i="8"/>
  <c r="M305" i="8"/>
  <c r="L305" i="8"/>
  <c r="AD304" i="8" a="1"/>
  <c r="AD304" i="8" s="1"/>
  <c r="AC304" i="8" a="1"/>
  <c r="AC304" i="8"/>
  <c r="AB304" i="8" a="1"/>
  <c r="AB304" i="8" s="1"/>
  <c r="AA304" i="8" a="1"/>
  <c r="AA304" i="8" s="1"/>
  <c r="Z304" i="8" a="1"/>
  <c r="Z304" i="8" s="1"/>
  <c r="Y304" i="8" a="1"/>
  <c r="Y304" i="8" s="1"/>
  <c r="X304" i="8" a="1"/>
  <c r="X304" i="8"/>
  <c r="W304" i="8" a="1"/>
  <c r="W304" i="8" s="1"/>
  <c r="V304" i="8"/>
  <c r="T304" i="8"/>
  <c r="S304" i="8"/>
  <c r="R304" i="8"/>
  <c r="Q304" i="8"/>
  <c r="P304" i="8"/>
  <c r="O304" i="8"/>
  <c r="N304" i="8"/>
  <c r="M304" i="8"/>
  <c r="L304" i="8"/>
  <c r="AD303" i="8" a="1"/>
  <c r="AD303" i="8"/>
  <c r="AC303" i="8" a="1"/>
  <c r="AC303" i="8"/>
  <c r="AB303" i="8" a="1"/>
  <c r="AB303" i="8" s="1"/>
  <c r="AA303" i="8" a="1"/>
  <c r="AA303" i="8" s="1"/>
  <c r="Z303" i="8" a="1"/>
  <c r="Z303" i="8"/>
  <c r="Y303" i="8" a="1"/>
  <c r="Y303" i="8"/>
  <c r="X303" i="8" a="1"/>
  <c r="X303" i="8" s="1"/>
  <c r="W303" i="8" a="1"/>
  <c r="W303" i="8" s="1"/>
  <c r="V303" i="8"/>
  <c r="T303" i="8"/>
  <c r="S303" i="8"/>
  <c r="R303" i="8"/>
  <c r="Q303" i="8"/>
  <c r="P303" i="8"/>
  <c r="O303" i="8"/>
  <c r="N303" i="8"/>
  <c r="M303" i="8"/>
  <c r="L303" i="8"/>
  <c r="AD302" i="8" a="1"/>
  <c r="AD302" i="8"/>
  <c r="AC302" i="8" a="1"/>
  <c r="AC302" i="8" s="1"/>
  <c r="AB302" i="8" a="1"/>
  <c r="AB302" i="8" s="1"/>
  <c r="AA302" i="8" a="1"/>
  <c r="AA302" i="8"/>
  <c r="Z302" i="8" a="1"/>
  <c r="Z302" i="8" s="1"/>
  <c r="Y302" i="8" a="1"/>
  <c r="Y302" i="8" s="1"/>
  <c r="X302" i="8" a="1"/>
  <c r="X302" i="8" s="1"/>
  <c r="W302" i="8" a="1"/>
  <c r="W302" i="8"/>
  <c r="V302" i="8"/>
  <c r="T302" i="8"/>
  <c r="S302" i="8"/>
  <c r="R302" i="8"/>
  <c r="Q302" i="8"/>
  <c r="P302" i="8"/>
  <c r="O302" i="8"/>
  <c r="N302" i="8"/>
  <c r="M302" i="8"/>
  <c r="L302" i="8"/>
  <c r="AD301" i="8" a="1"/>
  <c r="AD301" i="8" s="1"/>
  <c r="AC301" i="8" a="1"/>
  <c r="AC301" i="8" s="1"/>
  <c r="AB301" i="8" a="1"/>
  <c r="AB301" i="8"/>
  <c r="AA301" i="8" a="1"/>
  <c r="AA301" i="8" s="1"/>
  <c r="Z301" i="8" a="1"/>
  <c r="Z301" i="8" s="1"/>
  <c r="Y301" i="8" a="1"/>
  <c r="Y301" i="8" s="1"/>
  <c r="X301" i="8" a="1"/>
  <c r="X301" i="8" s="1"/>
  <c r="W301" i="8" a="1"/>
  <c r="W301" i="8"/>
  <c r="V301" i="8"/>
  <c r="T301" i="8"/>
  <c r="S301" i="8"/>
  <c r="R301" i="8"/>
  <c r="Q301" i="8"/>
  <c r="P301" i="8"/>
  <c r="O301" i="8"/>
  <c r="N301" i="8"/>
  <c r="M301" i="8"/>
  <c r="L301" i="8"/>
  <c r="AD300" i="8" a="1"/>
  <c r="AD300" i="8"/>
  <c r="AC300" i="8" a="1"/>
  <c r="AC300" i="8" s="1"/>
  <c r="AB300" i="8" a="1"/>
  <c r="AB300" i="8"/>
  <c r="AA300" i="8" a="1"/>
  <c r="AA300" i="8" s="1"/>
  <c r="Z300" i="8" a="1"/>
  <c r="Z300" i="8" s="1"/>
  <c r="Y300" i="8" a="1"/>
  <c r="Y300" i="8"/>
  <c r="X300" i="8" a="1"/>
  <c r="X300" i="8" s="1"/>
  <c r="W300" i="8" a="1"/>
  <c r="W300" i="8" s="1"/>
  <c r="V300" i="8"/>
  <c r="T300" i="8"/>
  <c r="S300" i="8"/>
  <c r="R300" i="8"/>
  <c r="Q300" i="8"/>
  <c r="P300" i="8"/>
  <c r="O300" i="8"/>
  <c r="N300" i="8"/>
  <c r="M300" i="8"/>
  <c r="L300" i="8"/>
  <c r="AD299" i="8" a="1"/>
  <c r="AD299" i="8"/>
  <c r="AC299" i="8" a="1"/>
  <c r="AC299" i="8" s="1"/>
  <c r="AB299" i="8" a="1"/>
  <c r="AB299" i="8" s="1"/>
  <c r="AA299" i="8" a="1"/>
  <c r="AA299" i="8"/>
  <c r="Z299" i="8" a="1"/>
  <c r="Z299" i="8" s="1"/>
  <c r="Y299" i="8" a="1"/>
  <c r="Y299" i="8"/>
  <c r="X299" i="8" a="1"/>
  <c r="X299" i="8" s="1"/>
  <c r="W299" i="8" a="1"/>
  <c r="W299" i="8"/>
  <c r="V299" i="8"/>
  <c r="T299" i="8"/>
  <c r="S299" i="8"/>
  <c r="R299" i="8"/>
  <c r="Q299" i="8"/>
  <c r="P299" i="8"/>
  <c r="O299" i="8"/>
  <c r="N299" i="8"/>
  <c r="M299" i="8"/>
  <c r="L299" i="8"/>
  <c r="AD298" i="8" a="1"/>
  <c r="AD298" i="8"/>
  <c r="AC298" i="8" a="1"/>
  <c r="AC298" i="8" s="1"/>
  <c r="AB298" i="8" a="1"/>
  <c r="AB298" i="8" s="1"/>
  <c r="AA298" i="8" a="1"/>
  <c r="AA298" i="8"/>
  <c r="Z298" i="8" a="1"/>
  <c r="Z298" i="8" s="1"/>
  <c r="Y298" i="8" a="1"/>
  <c r="Y298" i="8" s="1"/>
  <c r="X298" i="8" a="1"/>
  <c r="X298" i="8" s="1"/>
  <c r="W298" i="8" a="1"/>
  <c r="W298" i="8"/>
  <c r="V298" i="8"/>
  <c r="T298" i="8"/>
  <c r="S298" i="8"/>
  <c r="R298" i="8"/>
  <c r="Q298" i="8"/>
  <c r="P298" i="8"/>
  <c r="O298" i="8"/>
  <c r="N298" i="8"/>
  <c r="M298" i="8"/>
  <c r="L298" i="8"/>
  <c r="AD297" i="8" a="1"/>
  <c r="AD297" i="8" s="1"/>
  <c r="AC297" i="8" a="1"/>
  <c r="AC297" i="8"/>
  <c r="AB297" i="8" a="1"/>
  <c r="AB297" i="8" s="1"/>
  <c r="AA297" i="8" a="1"/>
  <c r="AA297" i="8"/>
  <c r="Z297" i="8" a="1"/>
  <c r="Z297" i="8" s="1"/>
  <c r="Y297" i="8" a="1"/>
  <c r="Y297" i="8"/>
  <c r="X297" i="8" a="1"/>
  <c r="X297" i="8" s="1"/>
  <c r="W297" i="8" a="1"/>
  <c r="W297" i="8"/>
  <c r="V297" i="8"/>
  <c r="T297" i="8"/>
  <c r="S297" i="8"/>
  <c r="R297" i="8"/>
  <c r="Q297" i="8"/>
  <c r="P297" i="8"/>
  <c r="O297" i="8"/>
  <c r="N297" i="8"/>
  <c r="M297" i="8"/>
  <c r="L297" i="8"/>
  <c r="AD296" i="8" a="1"/>
  <c r="AD296" i="8"/>
  <c r="AC296" i="8" a="1"/>
  <c r="AC296" i="8" s="1"/>
  <c r="AB296" i="8" a="1"/>
  <c r="AB296" i="8"/>
  <c r="AA296" i="8" a="1"/>
  <c r="AA296" i="8" s="1"/>
  <c r="Z296" i="8" a="1"/>
  <c r="Z296" i="8" s="1"/>
  <c r="Y296" i="8" a="1"/>
  <c r="Y296" i="8"/>
  <c r="X296" i="8" a="1"/>
  <c r="X296" i="8" s="1"/>
  <c r="W296" i="8" a="1"/>
  <c r="W296" i="8" s="1"/>
  <c r="V296" i="8"/>
  <c r="T296" i="8"/>
  <c r="S296" i="8"/>
  <c r="R296" i="8"/>
  <c r="Q296" i="8"/>
  <c r="P296" i="8"/>
  <c r="O296" i="8"/>
  <c r="N296" i="8"/>
  <c r="M296" i="8"/>
  <c r="L296" i="8"/>
  <c r="AD295" i="8" a="1"/>
  <c r="AD295" i="8"/>
  <c r="AC295" i="8" a="1"/>
  <c r="AC295" i="8" s="1"/>
  <c r="AB295" i="8" a="1"/>
  <c r="AB295" i="8" s="1"/>
  <c r="AA295" i="8" a="1"/>
  <c r="AA295" i="8"/>
  <c r="Z295" i="8" a="1"/>
  <c r="Z295" i="8" s="1"/>
  <c r="Y295" i="8" a="1"/>
  <c r="Y295" i="8"/>
  <c r="X295" i="8" a="1"/>
  <c r="X295" i="8" s="1"/>
  <c r="W295" i="8" a="1"/>
  <c r="W295" i="8"/>
  <c r="V295" i="8"/>
  <c r="T295" i="8"/>
  <c r="S295" i="8"/>
  <c r="R295" i="8"/>
  <c r="Q295" i="8"/>
  <c r="P295" i="8"/>
  <c r="O295" i="8"/>
  <c r="N295" i="8"/>
  <c r="M295" i="8"/>
  <c r="L295" i="8"/>
  <c r="AD294" i="8" a="1"/>
  <c r="AD294" i="8"/>
  <c r="AC294" i="8" a="1"/>
  <c r="AC294" i="8" s="1"/>
  <c r="AB294" i="8" a="1"/>
  <c r="AB294" i="8" s="1"/>
  <c r="AA294" i="8" a="1"/>
  <c r="AA294" i="8"/>
  <c r="Z294" i="8" a="1"/>
  <c r="Z294" i="8" s="1"/>
  <c r="Y294" i="8" a="1"/>
  <c r="Y294" i="8" s="1"/>
  <c r="X294" i="8" a="1"/>
  <c r="X294" i="8" s="1"/>
  <c r="W294" i="8" a="1"/>
  <c r="W294" i="8"/>
  <c r="V294" i="8"/>
  <c r="T294" i="8"/>
  <c r="S294" i="8"/>
  <c r="R294" i="8"/>
  <c r="Q294" i="8"/>
  <c r="P294" i="8"/>
  <c r="O294" i="8"/>
  <c r="N294" i="8"/>
  <c r="M294" i="8"/>
  <c r="L294" i="8"/>
  <c r="AD293" i="8" a="1"/>
  <c r="AD293" i="8" s="1"/>
  <c r="AC293" i="8" a="1"/>
  <c r="AC293" i="8"/>
  <c r="AB293" i="8" a="1"/>
  <c r="AB293" i="8" s="1"/>
  <c r="AA293" i="8" a="1"/>
  <c r="AA293" i="8"/>
  <c r="Z293" i="8" a="1"/>
  <c r="Z293" i="8" s="1"/>
  <c r="Y293" i="8" a="1"/>
  <c r="Y293" i="8"/>
  <c r="X293" i="8" a="1"/>
  <c r="X293" i="8" s="1"/>
  <c r="W293" i="8" a="1"/>
  <c r="W293" i="8"/>
  <c r="V293" i="8"/>
  <c r="T293" i="8"/>
  <c r="S293" i="8"/>
  <c r="R293" i="8"/>
  <c r="Q293" i="8"/>
  <c r="P293" i="8"/>
  <c r="O293" i="8"/>
  <c r="N293" i="8"/>
  <c r="M293" i="8"/>
  <c r="L293" i="8"/>
  <c r="AD292" i="8" a="1"/>
  <c r="AD292" i="8"/>
  <c r="AC292" i="8" a="1"/>
  <c r="AC292" i="8" s="1"/>
  <c r="AB292" i="8" a="1"/>
  <c r="AB292" i="8"/>
  <c r="AA292" i="8" a="1"/>
  <c r="AA292" i="8" s="1"/>
  <c r="Z292" i="8" a="1"/>
  <c r="Z292" i="8" s="1"/>
  <c r="Y292" i="8" a="1"/>
  <c r="Y292" i="8"/>
  <c r="X292" i="8" a="1"/>
  <c r="X292" i="8" s="1"/>
  <c r="W292" i="8" a="1"/>
  <c r="W292" i="8" s="1"/>
  <c r="V292" i="8"/>
  <c r="T292" i="8"/>
  <c r="S292" i="8"/>
  <c r="R292" i="8"/>
  <c r="Q292" i="8"/>
  <c r="P292" i="8"/>
  <c r="O292" i="8"/>
  <c r="N292" i="8"/>
  <c r="M292" i="8"/>
  <c r="L292" i="8"/>
  <c r="AD291" i="8" a="1"/>
  <c r="AD291" i="8"/>
  <c r="AC291" i="8" a="1"/>
  <c r="AC291" i="8" s="1"/>
  <c r="AB291" i="8" a="1"/>
  <c r="AB291" i="8" s="1"/>
  <c r="AA291" i="8" a="1"/>
  <c r="AA291" i="8"/>
  <c r="Z291" i="8" a="1"/>
  <c r="Z291" i="8" s="1"/>
  <c r="Y291" i="8" a="1"/>
  <c r="Y291" i="8"/>
  <c r="X291" i="8" a="1"/>
  <c r="X291" i="8" s="1"/>
  <c r="W291" i="8" a="1"/>
  <c r="W291" i="8"/>
  <c r="V291" i="8"/>
  <c r="T291" i="8"/>
  <c r="S291" i="8"/>
  <c r="R291" i="8"/>
  <c r="Q291" i="8"/>
  <c r="P291" i="8"/>
  <c r="O291" i="8"/>
  <c r="N291" i="8"/>
  <c r="M291" i="8"/>
  <c r="L291" i="8"/>
  <c r="AD290" i="8" a="1"/>
  <c r="AD290" i="8"/>
  <c r="AC290" i="8" a="1"/>
  <c r="AC290" i="8" s="1"/>
  <c r="AB290" i="8" a="1"/>
  <c r="AB290" i="8" s="1"/>
  <c r="AA290" i="8" a="1"/>
  <c r="AA290" i="8"/>
  <c r="Z290" i="8" a="1"/>
  <c r="Z290" i="8" s="1"/>
  <c r="Y290" i="8" a="1"/>
  <c r="Y290" i="8" s="1"/>
  <c r="X290" i="8" a="1"/>
  <c r="X290" i="8" s="1"/>
  <c r="W290" i="8" a="1"/>
  <c r="W290" i="8" s="1"/>
  <c r="V290" i="8"/>
  <c r="T290" i="8"/>
  <c r="S290" i="8"/>
  <c r="R290" i="8"/>
  <c r="Q290" i="8"/>
  <c r="P290" i="8"/>
  <c r="O290" i="8"/>
  <c r="N290" i="8"/>
  <c r="M290" i="8"/>
  <c r="L290" i="8"/>
  <c r="AD289" i="8" a="1"/>
  <c r="AD289" i="8" s="1"/>
  <c r="AC289" i="8" a="1"/>
  <c r="AC289" i="8"/>
  <c r="AB289" i="8" a="1"/>
  <c r="AB289" i="8"/>
  <c r="AA289" i="8" a="1"/>
  <c r="AA289" i="8"/>
  <c r="Z289" i="8" a="1"/>
  <c r="Z289" i="8" s="1"/>
  <c r="Y289" i="8" a="1"/>
  <c r="Y289" i="8"/>
  <c r="X289" i="8" a="1"/>
  <c r="X289" i="8" s="1"/>
  <c r="W289" i="8" a="1"/>
  <c r="W289" i="8" s="1"/>
  <c r="V289" i="8"/>
  <c r="T289" i="8"/>
  <c r="S289" i="8"/>
  <c r="R289" i="8"/>
  <c r="Q289" i="8"/>
  <c r="P289" i="8"/>
  <c r="O289" i="8"/>
  <c r="N289" i="8"/>
  <c r="M289" i="8"/>
  <c r="L289" i="8"/>
  <c r="AD288" i="8" a="1"/>
  <c r="AD288" i="8"/>
  <c r="AC288" i="8" a="1"/>
  <c r="AC288" i="8" s="1"/>
  <c r="AB288" i="8" a="1"/>
  <c r="AB288" i="8" s="1"/>
  <c r="AA288" i="8" a="1"/>
  <c r="AA288" i="8" s="1"/>
  <c r="Z288" i="8" a="1"/>
  <c r="Z288" i="8" s="1"/>
  <c r="Y288" i="8" a="1"/>
  <c r="Y288" i="8"/>
  <c r="X288" i="8" a="1"/>
  <c r="X288" i="8"/>
  <c r="W288" i="8" a="1"/>
  <c r="W288" i="8" s="1"/>
  <c r="V288" i="8"/>
  <c r="T288" i="8"/>
  <c r="S288" i="8"/>
  <c r="R288" i="8"/>
  <c r="Q288" i="8"/>
  <c r="P288" i="8"/>
  <c r="O288" i="8"/>
  <c r="N288" i="8"/>
  <c r="M288" i="8"/>
  <c r="L288" i="8"/>
  <c r="AD287" i="8" a="1"/>
  <c r="AD287" i="8"/>
  <c r="AC287" i="8" a="1"/>
  <c r="AC287" i="8" s="1"/>
  <c r="AB287" i="8" a="1"/>
  <c r="AB287" i="8" s="1"/>
  <c r="AA287" i="8" a="1"/>
  <c r="AA287" i="8"/>
  <c r="Z287" i="8" a="1"/>
  <c r="Z287" i="8" s="1"/>
  <c r="Y287" i="8" a="1"/>
  <c r="Y287" i="8"/>
  <c r="X287" i="8" a="1"/>
  <c r="X287" i="8" s="1"/>
  <c r="W287" i="8" a="1"/>
  <c r="W287" i="8" s="1"/>
  <c r="V287" i="8"/>
  <c r="T287" i="8"/>
  <c r="S287" i="8"/>
  <c r="R287" i="8"/>
  <c r="Q287" i="8"/>
  <c r="P287" i="8"/>
  <c r="O287" i="8"/>
  <c r="N287" i="8"/>
  <c r="M287" i="8"/>
  <c r="L287" i="8"/>
  <c r="AD286" i="8" a="1"/>
  <c r="AD286" i="8"/>
  <c r="AC286" i="8" a="1"/>
  <c r="AC286" i="8" s="1"/>
  <c r="AB286" i="8" a="1"/>
  <c r="AB286" i="8"/>
  <c r="AA286" i="8" a="1"/>
  <c r="AA286" i="8"/>
  <c r="Z286" i="8" a="1"/>
  <c r="Z286" i="8" s="1"/>
  <c r="Y286" i="8" a="1"/>
  <c r="Y286" i="8" s="1"/>
  <c r="X286" i="8" a="1"/>
  <c r="X286" i="8" s="1"/>
  <c r="W286" i="8" a="1"/>
  <c r="W286" i="8" s="1"/>
  <c r="V286" i="8"/>
  <c r="T286" i="8"/>
  <c r="S286" i="8"/>
  <c r="R286" i="8"/>
  <c r="Q286" i="8"/>
  <c r="P286" i="8"/>
  <c r="O286" i="8"/>
  <c r="N286" i="8"/>
  <c r="M286" i="8"/>
  <c r="L286" i="8"/>
  <c r="AD285" i="8" a="1"/>
  <c r="AD285" i="8" s="1"/>
  <c r="AC285" i="8" a="1"/>
  <c r="AC285" i="8"/>
  <c r="AB285" i="8" a="1"/>
  <c r="AB285" i="8"/>
  <c r="AA285" i="8" a="1"/>
  <c r="AA285" i="8"/>
  <c r="Z285" i="8" a="1"/>
  <c r="Z285" i="8" s="1"/>
  <c r="Y285" i="8" a="1"/>
  <c r="Y285" i="8"/>
  <c r="X285" i="8" a="1"/>
  <c r="X285" i="8" s="1"/>
  <c r="W285" i="8" a="1"/>
  <c r="W285" i="8" s="1"/>
  <c r="V285" i="8"/>
  <c r="T285" i="8"/>
  <c r="S285" i="8"/>
  <c r="R285" i="8"/>
  <c r="Q285" i="8"/>
  <c r="P285" i="8"/>
  <c r="O285" i="8"/>
  <c r="N285" i="8"/>
  <c r="M285" i="8"/>
  <c r="L285" i="8"/>
  <c r="AD284" i="8" a="1"/>
  <c r="AD284" i="8"/>
  <c r="AC284" i="8" a="1"/>
  <c r="AC284" i="8" s="1"/>
  <c r="AB284" i="8" a="1"/>
  <c r="AB284" i="8" s="1"/>
  <c r="AA284" i="8" a="1"/>
  <c r="AA284" i="8" s="1"/>
  <c r="Z284" i="8" a="1"/>
  <c r="Z284" i="8" s="1"/>
  <c r="Y284" i="8" a="1"/>
  <c r="Y284" i="8"/>
  <c r="X284" i="8" a="1"/>
  <c r="X284" i="8"/>
  <c r="W284" i="8" a="1"/>
  <c r="W284" i="8" s="1"/>
  <c r="V284" i="8"/>
  <c r="T284" i="8"/>
  <c r="S284" i="8"/>
  <c r="R284" i="8"/>
  <c r="Q284" i="8"/>
  <c r="P284" i="8"/>
  <c r="O284" i="8"/>
  <c r="N284" i="8"/>
  <c r="M284" i="8"/>
  <c r="L284" i="8"/>
  <c r="AD283" i="8" a="1"/>
  <c r="AD283" i="8"/>
  <c r="AC283" i="8" a="1"/>
  <c r="AC283" i="8" s="1"/>
  <c r="AB283" i="8" a="1"/>
  <c r="AB283" i="8" s="1"/>
  <c r="AA283" i="8" a="1"/>
  <c r="AA283" i="8"/>
  <c r="Z283" i="8" a="1"/>
  <c r="Z283" i="8" s="1"/>
  <c r="Y283" i="8" a="1"/>
  <c r="Y283" i="8"/>
  <c r="X283" i="8" a="1"/>
  <c r="X283" i="8" s="1"/>
  <c r="W283" i="8" a="1"/>
  <c r="W283" i="8" s="1"/>
  <c r="V283" i="8"/>
  <c r="T283" i="8"/>
  <c r="S283" i="8"/>
  <c r="R283" i="8"/>
  <c r="Q283" i="8"/>
  <c r="P283" i="8"/>
  <c r="O283" i="8"/>
  <c r="N283" i="8"/>
  <c r="M283" i="8"/>
  <c r="L283" i="8"/>
  <c r="AD282" i="8" a="1"/>
  <c r="AD282" i="8"/>
  <c r="AC282" i="8" a="1"/>
  <c r="AC282" i="8" s="1"/>
  <c r="AB282" i="8" a="1"/>
  <c r="AB282" i="8"/>
  <c r="AA282" i="8" a="1"/>
  <c r="AA282" i="8"/>
  <c r="Z282" i="8" a="1"/>
  <c r="Z282" i="8" s="1"/>
  <c r="Y282" i="8" a="1"/>
  <c r="Y282" i="8" s="1"/>
  <c r="X282" i="8" a="1"/>
  <c r="X282" i="8" s="1"/>
  <c r="W282" i="8" a="1"/>
  <c r="W282" i="8" s="1"/>
  <c r="V282" i="8"/>
  <c r="T282" i="8"/>
  <c r="S282" i="8"/>
  <c r="R282" i="8"/>
  <c r="Q282" i="8"/>
  <c r="P282" i="8"/>
  <c r="O282" i="8"/>
  <c r="N282" i="8"/>
  <c r="M282" i="8"/>
  <c r="L282" i="8"/>
  <c r="AD281" i="8" a="1"/>
  <c r="AD281" i="8" s="1"/>
  <c r="AC281" i="8" a="1"/>
  <c r="AC281" i="8"/>
  <c r="AB281" i="8" a="1"/>
  <c r="AB281" i="8"/>
  <c r="AA281" i="8" a="1"/>
  <c r="AA281" i="8"/>
  <c r="Z281" i="8" a="1"/>
  <c r="Z281" i="8" s="1"/>
  <c r="Y281" i="8" a="1"/>
  <c r="Y281" i="8"/>
  <c r="X281" i="8" a="1"/>
  <c r="X281" i="8" s="1"/>
  <c r="W281" i="8" a="1"/>
  <c r="W281" i="8" s="1"/>
  <c r="V281" i="8"/>
  <c r="T281" i="8"/>
  <c r="S281" i="8"/>
  <c r="R281" i="8"/>
  <c r="Q281" i="8"/>
  <c r="P281" i="8"/>
  <c r="O281" i="8"/>
  <c r="N281" i="8"/>
  <c r="M281" i="8"/>
  <c r="L281" i="8"/>
  <c r="AD280" i="8" a="1"/>
  <c r="AD280" i="8"/>
  <c r="AC280" i="8" a="1"/>
  <c r="AC280" i="8" s="1"/>
  <c r="AB280" i="8" a="1"/>
  <c r="AB280" i="8" s="1"/>
  <c r="AA280" i="8" a="1"/>
  <c r="AA280" i="8" s="1"/>
  <c r="Z280" i="8" a="1"/>
  <c r="Z280" i="8" s="1"/>
  <c r="Y280" i="8" a="1"/>
  <c r="Y280" i="8"/>
  <c r="X280" i="8" a="1"/>
  <c r="X280" i="8"/>
  <c r="W280" i="8" a="1"/>
  <c r="W280" i="8" s="1"/>
  <c r="V280" i="8"/>
  <c r="T280" i="8"/>
  <c r="S280" i="8"/>
  <c r="R280" i="8"/>
  <c r="Q280" i="8"/>
  <c r="P280" i="8"/>
  <c r="O280" i="8"/>
  <c r="N280" i="8"/>
  <c r="M280" i="8"/>
  <c r="L280" i="8"/>
  <c r="AD279" i="8" a="1"/>
  <c r="AD279" i="8"/>
  <c r="AC279" i="8" a="1"/>
  <c r="AC279" i="8" s="1"/>
  <c r="AB279" i="8" a="1"/>
  <c r="AB279" i="8" s="1"/>
  <c r="AA279" i="8" a="1"/>
  <c r="AA279" i="8"/>
  <c r="Z279" i="8" a="1"/>
  <c r="Z279" i="8" s="1"/>
  <c r="Y279" i="8" a="1"/>
  <c r="Y279" i="8"/>
  <c r="X279" i="8" a="1"/>
  <c r="X279" i="8" s="1"/>
  <c r="W279" i="8" a="1"/>
  <c r="W279" i="8" s="1"/>
  <c r="V279" i="8"/>
  <c r="T279" i="8"/>
  <c r="S279" i="8"/>
  <c r="R279" i="8"/>
  <c r="Q279" i="8"/>
  <c r="P279" i="8"/>
  <c r="O279" i="8"/>
  <c r="N279" i="8"/>
  <c r="M279" i="8"/>
  <c r="L279" i="8"/>
  <c r="AD278" i="8" a="1"/>
  <c r="AD278" i="8"/>
  <c r="AC278" i="8" a="1"/>
  <c r="AC278" i="8" s="1"/>
  <c r="AB278" i="8" a="1"/>
  <c r="AB278" i="8"/>
  <c r="AA278" i="8" a="1"/>
  <c r="AA278" i="8"/>
  <c r="Z278" i="8" a="1"/>
  <c r="Z278" i="8" s="1"/>
  <c r="Y278" i="8" a="1"/>
  <c r="Y278" i="8" s="1"/>
  <c r="X278" i="8" a="1"/>
  <c r="X278" i="8" s="1"/>
  <c r="W278" i="8" a="1"/>
  <c r="W278" i="8" s="1"/>
  <c r="V278" i="8"/>
  <c r="T278" i="8"/>
  <c r="S278" i="8"/>
  <c r="R278" i="8"/>
  <c r="Q278" i="8"/>
  <c r="P278" i="8"/>
  <c r="O278" i="8"/>
  <c r="N278" i="8"/>
  <c r="M278" i="8"/>
  <c r="L278" i="8"/>
  <c r="AD277" i="8" a="1"/>
  <c r="AD277" i="8" s="1"/>
  <c r="AC277" i="8" a="1"/>
  <c r="AC277" i="8"/>
  <c r="AB277" i="8" a="1"/>
  <c r="AB277" i="8"/>
  <c r="AA277" i="8" a="1"/>
  <c r="AA277" i="8"/>
  <c r="Z277" i="8" a="1"/>
  <c r="Z277" i="8" s="1"/>
  <c r="Y277" i="8" a="1"/>
  <c r="Y277" i="8"/>
  <c r="X277" i="8" a="1"/>
  <c r="X277" i="8" s="1"/>
  <c r="W277" i="8" a="1"/>
  <c r="W277" i="8" s="1"/>
  <c r="V277" i="8"/>
  <c r="T277" i="8"/>
  <c r="S277" i="8"/>
  <c r="R277" i="8"/>
  <c r="Q277" i="8"/>
  <c r="P277" i="8"/>
  <c r="O277" i="8"/>
  <c r="N277" i="8"/>
  <c r="M277" i="8"/>
  <c r="L277" i="8"/>
  <c r="AD276" i="8" a="1"/>
  <c r="AD276" i="8"/>
  <c r="AC276" i="8" a="1"/>
  <c r="AC276" i="8" s="1"/>
  <c r="AB276" i="8" a="1"/>
  <c r="AB276" i="8" s="1"/>
  <c r="AA276" i="8" a="1"/>
  <c r="AA276" i="8" s="1"/>
  <c r="Z276" i="8" a="1"/>
  <c r="Z276" i="8" s="1"/>
  <c r="Y276" i="8" a="1"/>
  <c r="Y276" i="8"/>
  <c r="X276" i="8" a="1"/>
  <c r="X276" i="8"/>
  <c r="W276" i="8" a="1"/>
  <c r="W276" i="8" s="1"/>
  <c r="V276" i="8"/>
  <c r="T276" i="8"/>
  <c r="S276" i="8"/>
  <c r="R276" i="8"/>
  <c r="Q276" i="8"/>
  <c r="P276" i="8"/>
  <c r="O276" i="8"/>
  <c r="N276" i="8"/>
  <c r="M276" i="8"/>
  <c r="L276" i="8"/>
  <c r="AD275" i="8" a="1"/>
  <c r="AD275" i="8"/>
  <c r="AC275" i="8" a="1"/>
  <c r="AC275" i="8" s="1"/>
  <c r="AB275" i="8" a="1"/>
  <c r="AB275" i="8" s="1"/>
  <c r="AA275" i="8" a="1"/>
  <c r="AA275" i="8"/>
  <c r="Z275" i="8" a="1"/>
  <c r="Z275" i="8" s="1"/>
  <c r="Y275" i="8" a="1"/>
  <c r="Y275" i="8"/>
  <c r="X275" i="8" a="1"/>
  <c r="X275" i="8" s="1"/>
  <c r="W275" i="8" a="1"/>
  <c r="W275" i="8" s="1"/>
  <c r="V275" i="8"/>
  <c r="T275" i="8"/>
  <c r="S275" i="8"/>
  <c r="R275" i="8"/>
  <c r="Q275" i="8"/>
  <c r="P275" i="8"/>
  <c r="O275" i="8"/>
  <c r="N275" i="8"/>
  <c r="M275" i="8"/>
  <c r="L275" i="8"/>
  <c r="AD274" i="8" a="1"/>
  <c r="AD274" i="8"/>
  <c r="AC274" i="8" a="1"/>
  <c r="AC274" i="8" s="1"/>
  <c r="AB274" i="8" a="1"/>
  <c r="AB274" i="8"/>
  <c r="AA274" i="8" a="1"/>
  <c r="AA274" i="8"/>
  <c r="Z274" i="8" a="1"/>
  <c r="Z274" i="8" s="1"/>
  <c r="Y274" i="8" a="1"/>
  <c r="Y274" i="8" s="1"/>
  <c r="X274" i="8" a="1"/>
  <c r="X274" i="8" s="1"/>
  <c r="W274" i="8" a="1"/>
  <c r="W274" i="8" s="1"/>
  <c r="V274" i="8"/>
  <c r="T274" i="8"/>
  <c r="S274" i="8"/>
  <c r="R274" i="8"/>
  <c r="Q274" i="8"/>
  <c r="P274" i="8"/>
  <c r="O274" i="8"/>
  <c r="N274" i="8"/>
  <c r="M274" i="8"/>
  <c r="L274" i="8"/>
  <c r="AD273" i="8" a="1"/>
  <c r="AD273" i="8" s="1"/>
  <c r="AC273" i="8" a="1"/>
  <c r="AC273" i="8"/>
  <c r="AB273" i="8" a="1"/>
  <c r="AB273" i="8"/>
  <c r="AA273" i="8" a="1"/>
  <c r="AA273" i="8"/>
  <c r="Z273" i="8" a="1"/>
  <c r="Z273" i="8" s="1"/>
  <c r="Y273" i="8" a="1"/>
  <c r="Y273" i="8"/>
  <c r="X273" i="8" a="1"/>
  <c r="X273" i="8" s="1"/>
  <c r="W273" i="8" a="1"/>
  <c r="W273" i="8" s="1"/>
  <c r="V273" i="8"/>
  <c r="T273" i="8"/>
  <c r="S273" i="8"/>
  <c r="R273" i="8"/>
  <c r="Q273" i="8"/>
  <c r="P273" i="8"/>
  <c r="O273" i="8"/>
  <c r="N273" i="8"/>
  <c r="M273" i="8"/>
  <c r="L273" i="8"/>
  <c r="AD272" i="8" a="1"/>
  <c r="AD272" i="8"/>
  <c r="AC272" i="8" a="1"/>
  <c r="AC272" i="8" s="1"/>
  <c r="AB272" i="8" a="1"/>
  <c r="AB272" i="8" s="1"/>
  <c r="AA272" i="8" a="1"/>
  <c r="AA272" i="8" s="1"/>
  <c r="Z272" i="8" a="1"/>
  <c r="Z272" i="8" s="1"/>
  <c r="Y272" i="8" a="1"/>
  <c r="Y272" i="8"/>
  <c r="X272" i="8" a="1"/>
  <c r="X272" i="8"/>
  <c r="W272" i="8" a="1"/>
  <c r="W272" i="8" s="1"/>
  <c r="V272" i="8"/>
  <c r="T272" i="8"/>
  <c r="S272" i="8"/>
  <c r="R272" i="8"/>
  <c r="Q272" i="8"/>
  <c r="P272" i="8"/>
  <c r="O272" i="8"/>
  <c r="N272" i="8"/>
  <c r="M272" i="8"/>
  <c r="L272" i="8"/>
  <c r="AD271" i="8" a="1"/>
  <c r="AD271" i="8"/>
  <c r="AC271" i="8" a="1"/>
  <c r="AC271" i="8" s="1"/>
  <c r="AB271" i="8" a="1"/>
  <c r="AB271" i="8" s="1"/>
  <c r="AA271" i="8" a="1"/>
  <c r="AA271" i="8"/>
  <c r="Z271" i="8" a="1"/>
  <c r="Z271" i="8" s="1"/>
  <c r="Y271" i="8" a="1"/>
  <c r="Y271" i="8"/>
  <c r="X271" i="8" a="1"/>
  <c r="X271" i="8" s="1"/>
  <c r="W271" i="8" a="1"/>
  <c r="W271" i="8" s="1"/>
  <c r="V271" i="8"/>
  <c r="T271" i="8"/>
  <c r="S271" i="8"/>
  <c r="R271" i="8"/>
  <c r="Q271" i="8"/>
  <c r="P271" i="8"/>
  <c r="O271" i="8"/>
  <c r="N271" i="8"/>
  <c r="M271" i="8"/>
  <c r="L271" i="8"/>
  <c r="AD270" i="8" a="1"/>
  <c r="AD270" i="8"/>
  <c r="AC270" i="8" a="1"/>
  <c r="AC270" i="8" s="1"/>
  <c r="AB270" i="8" a="1"/>
  <c r="AB270" i="8"/>
  <c r="AA270" i="8" a="1"/>
  <c r="AA270" i="8"/>
  <c r="Z270" i="8" a="1"/>
  <c r="Z270" i="8" s="1"/>
  <c r="Y270" i="8" a="1"/>
  <c r="Y270" i="8" s="1"/>
  <c r="X270" i="8" a="1"/>
  <c r="X270" i="8" s="1"/>
  <c r="W270" i="8" a="1"/>
  <c r="W270" i="8" s="1"/>
  <c r="V270" i="8"/>
  <c r="T270" i="8"/>
  <c r="S270" i="8"/>
  <c r="R270" i="8"/>
  <c r="Q270" i="8"/>
  <c r="P270" i="8"/>
  <c r="O270" i="8"/>
  <c r="N270" i="8"/>
  <c r="M270" i="8"/>
  <c r="L270" i="8"/>
  <c r="AD269" i="8" a="1"/>
  <c r="AD269" i="8"/>
  <c r="AC269" i="8" a="1"/>
  <c r="AC269" i="8" s="1"/>
  <c r="AB269" i="8" a="1"/>
  <c r="AB269" i="8" s="1"/>
  <c r="AA269" i="8" a="1"/>
  <c r="AA269" i="8" s="1"/>
  <c r="Z269" i="8" a="1"/>
  <c r="Z269" i="8"/>
  <c r="Y269" i="8" a="1"/>
  <c r="Y269" i="8" s="1"/>
  <c r="X269" i="8" a="1"/>
  <c r="X269" i="8" s="1"/>
  <c r="W269" i="8" a="1"/>
  <c r="W269" i="8" s="1"/>
  <c r="V269" i="8"/>
  <c r="T269" i="8"/>
  <c r="S269" i="8"/>
  <c r="R269" i="8"/>
  <c r="Q269" i="8"/>
  <c r="P269" i="8"/>
  <c r="O269" i="8"/>
  <c r="N269" i="8"/>
  <c r="M269" i="8"/>
  <c r="L269" i="8"/>
  <c r="AD268" i="8" a="1"/>
  <c r="AD268" i="8" s="1"/>
  <c r="AC268" i="8" a="1"/>
  <c r="AC268" i="8" s="1"/>
  <c r="AB268" i="8" a="1"/>
  <c r="AB268" i="8" s="1"/>
  <c r="AA268" i="8" a="1"/>
  <c r="AA268" i="8"/>
  <c r="Z268" i="8" a="1"/>
  <c r="Z268" i="8" s="1"/>
  <c r="Y268" i="8" a="1"/>
  <c r="Y268" i="8" s="1"/>
  <c r="X268" i="8" a="1"/>
  <c r="X268" i="8" s="1"/>
  <c r="W268" i="8" a="1"/>
  <c r="W268" i="8"/>
  <c r="V268" i="8"/>
  <c r="T268" i="8"/>
  <c r="S268" i="8"/>
  <c r="R268" i="8"/>
  <c r="Q268" i="8"/>
  <c r="P268" i="8"/>
  <c r="O268" i="8"/>
  <c r="N268" i="8"/>
  <c r="M268" i="8"/>
  <c r="L268" i="8"/>
  <c r="AD267" i="8" a="1"/>
  <c r="AD267" i="8" s="1"/>
  <c r="AC267" i="8" a="1"/>
  <c r="AC267" i="8" s="1"/>
  <c r="AB267" i="8" a="1"/>
  <c r="AB267" i="8"/>
  <c r="AA267" i="8" a="1"/>
  <c r="AA267" i="8" s="1"/>
  <c r="Z267" i="8" a="1"/>
  <c r="Z267" i="8" s="1"/>
  <c r="Y267" i="8" a="1"/>
  <c r="Y267" i="8" s="1"/>
  <c r="X267" i="8" a="1"/>
  <c r="X267" i="8"/>
  <c r="W267" i="8" a="1"/>
  <c r="W267" i="8" s="1"/>
  <c r="V267" i="8"/>
  <c r="T267" i="8"/>
  <c r="S267" i="8"/>
  <c r="R267" i="8"/>
  <c r="Q267" i="8"/>
  <c r="P267" i="8"/>
  <c r="O267" i="8"/>
  <c r="N267" i="8"/>
  <c r="M267" i="8"/>
  <c r="L267" i="8"/>
  <c r="AD266" i="8" a="1"/>
  <c r="AD266" i="8" s="1"/>
  <c r="AC266" i="8" a="1"/>
  <c r="AC266" i="8"/>
  <c r="AB266" i="8" a="1"/>
  <c r="AB266" i="8" s="1"/>
  <c r="AA266" i="8" a="1"/>
  <c r="AA266" i="8" s="1"/>
  <c r="Z266" i="8" a="1"/>
  <c r="Z266" i="8" s="1"/>
  <c r="Y266" i="8" a="1"/>
  <c r="Y266" i="8" s="1"/>
  <c r="X266" i="8" a="1"/>
  <c r="X266" i="8" s="1"/>
  <c r="W266" i="8" a="1"/>
  <c r="W266" i="8" s="1"/>
  <c r="V266" i="8"/>
  <c r="T266" i="8"/>
  <c r="S266" i="8"/>
  <c r="R266" i="8"/>
  <c r="Q266" i="8"/>
  <c r="P266" i="8"/>
  <c r="O266" i="8"/>
  <c r="N266" i="8"/>
  <c r="M266" i="8"/>
  <c r="L266" i="8"/>
  <c r="AD265" i="8" a="1"/>
  <c r="AD265" i="8" s="1"/>
  <c r="AC265" i="8" a="1"/>
  <c r="AC265" i="8" s="1"/>
  <c r="AB265" i="8" a="1"/>
  <c r="AB265" i="8" s="1"/>
  <c r="AA265" i="8" a="1"/>
  <c r="AA265" i="8" s="1"/>
  <c r="Z265" i="8" a="1"/>
  <c r="Z265" i="8" s="1"/>
  <c r="Y265" i="8" a="1"/>
  <c r="Y265" i="8" s="1"/>
  <c r="X265" i="8" a="1"/>
  <c r="X265" i="8" s="1"/>
  <c r="W265" i="8" a="1"/>
  <c r="W265" i="8" s="1"/>
  <c r="V265" i="8"/>
  <c r="T265" i="8"/>
  <c r="S265" i="8"/>
  <c r="R265" i="8"/>
  <c r="Q265" i="8"/>
  <c r="P265" i="8"/>
  <c r="O265" i="8"/>
  <c r="N265" i="8"/>
  <c r="M265" i="8"/>
  <c r="L265" i="8"/>
  <c r="AD264" i="8" a="1"/>
  <c r="AD264" i="8" s="1"/>
  <c r="AC264" i="8" a="1"/>
  <c r="AC264" i="8" s="1"/>
  <c r="AB264" i="8" a="1"/>
  <c r="AB264" i="8" s="1"/>
  <c r="AA264" i="8" a="1"/>
  <c r="AA264" i="8" s="1"/>
  <c r="Z264" i="8" a="1"/>
  <c r="Z264" i="8" s="1"/>
  <c r="Y264" i="8" a="1"/>
  <c r="Y264" i="8" s="1"/>
  <c r="X264" i="8" a="1"/>
  <c r="X264" i="8" s="1"/>
  <c r="W264" i="8" a="1"/>
  <c r="W264" i="8" s="1"/>
  <c r="V264" i="8"/>
  <c r="T264" i="8"/>
  <c r="S264" i="8"/>
  <c r="R264" i="8"/>
  <c r="Q264" i="8"/>
  <c r="P264" i="8"/>
  <c r="O264" i="8"/>
  <c r="N264" i="8"/>
  <c r="M264" i="8"/>
  <c r="L264" i="8"/>
  <c r="AD263" i="8" a="1"/>
  <c r="AD263" i="8" s="1"/>
  <c r="AC263" i="8" a="1"/>
  <c r="AC263" i="8" s="1"/>
  <c r="AB263" i="8" a="1"/>
  <c r="AB263" i="8" s="1"/>
  <c r="AA263" i="8" a="1"/>
  <c r="AA263" i="8" s="1"/>
  <c r="Z263" i="8" a="1"/>
  <c r="Z263" i="8" s="1"/>
  <c r="Y263" i="8" a="1"/>
  <c r="Y263" i="8" s="1"/>
  <c r="X263" i="8" a="1"/>
  <c r="X263" i="8" s="1"/>
  <c r="W263" i="8" a="1"/>
  <c r="W263" i="8" s="1"/>
  <c r="V263" i="8"/>
  <c r="T263" i="8"/>
  <c r="S263" i="8"/>
  <c r="R263" i="8"/>
  <c r="Q263" i="8"/>
  <c r="P263" i="8"/>
  <c r="O263" i="8"/>
  <c r="N263" i="8"/>
  <c r="M263" i="8"/>
  <c r="L263" i="8"/>
  <c r="AD262" i="8" a="1"/>
  <c r="AD262" i="8" s="1"/>
  <c r="AC262" i="8" a="1"/>
  <c r="AC262" i="8" s="1"/>
  <c r="AB262" i="8" a="1"/>
  <c r="AB262" i="8" s="1"/>
  <c r="AA262" i="8" a="1"/>
  <c r="AA262" i="8" s="1"/>
  <c r="Z262" i="8" a="1"/>
  <c r="Z262" i="8" s="1"/>
  <c r="Y262" i="8" a="1"/>
  <c r="Y262" i="8" s="1"/>
  <c r="X262" i="8" a="1"/>
  <c r="X262" i="8" s="1"/>
  <c r="W262" i="8" a="1"/>
  <c r="W262" i="8" s="1"/>
  <c r="V262" i="8"/>
  <c r="T262" i="8"/>
  <c r="S262" i="8"/>
  <c r="R262" i="8"/>
  <c r="Q262" i="8"/>
  <c r="P262" i="8"/>
  <c r="O262" i="8"/>
  <c r="N262" i="8"/>
  <c r="M262" i="8"/>
  <c r="L262" i="8"/>
  <c r="AD261" i="8" a="1"/>
  <c r="AD261" i="8" s="1"/>
  <c r="AC261" i="8" a="1"/>
  <c r="AC261" i="8" s="1"/>
  <c r="AB261" i="8" a="1"/>
  <c r="AB261" i="8" s="1"/>
  <c r="AA261" i="8" a="1"/>
  <c r="AA261" i="8" s="1"/>
  <c r="Z261" i="8" a="1"/>
  <c r="Z261" i="8" s="1"/>
  <c r="Y261" i="8" a="1"/>
  <c r="Y261" i="8" s="1"/>
  <c r="X261" i="8" a="1"/>
  <c r="X261" i="8" s="1"/>
  <c r="W261" i="8" a="1"/>
  <c r="W261" i="8" s="1"/>
  <c r="V261" i="8"/>
  <c r="T261" i="8"/>
  <c r="S261" i="8"/>
  <c r="R261" i="8"/>
  <c r="Q261" i="8"/>
  <c r="P261" i="8"/>
  <c r="O261" i="8"/>
  <c r="N261" i="8"/>
  <c r="M261" i="8"/>
  <c r="L261" i="8"/>
  <c r="AD260" i="8" a="1"/>
  <c r="AD260" i="8" s="1"/>
  <c r="AC260" i="8" a="1"/>
  <c r="AC260" i="8" s="1"/>
  <c r="AB260" i="8" a="1"/>
  <c r="AB260" i="8" s="1"/>
  <c r="AA260" i="8" a="1"/>
  <c r="AA260" i="8" s="1"/>
  <c r="Z260" i="8" a="1"/>
  <c r="Z260" i="8" s="1"/>
  <c r="Y260" i="8" a="1"/>
  <c r="Y260" i="8" s="1"/>
  <c r="X260" i="8" a="1"/>
  <c r="X260" i="8" s="1"/>
  <c r="W260" i="8" a="1"/>
  <c r="W260" i="8" s="1"/>
  <c r="V260" i="8"/>
  <c r="T260" i="8"/>
  <c r="S260" i="8"/>
  <c r="R260" i="8"/>
  <c r="Q260" i="8"/>
  <c r="P260" i="8"/>
  <c r="O260" i="8"/>
  <c r="N260" i="8"/>
  <c r="M260" i="8"/>
  <c r="L260" i="8"/>
  <c r="AD259" i="8" a="1"/>
  <c r="AD259" i="8" s="1"/>
  <c r="AC259" i="8" a="1"/>
  <c r="AC259" i="8" s="1"/>
  <c r="AB259" i="8" a="1"/>
  <c r="AB259" i="8" s="1"/>
  <c r="AA259" i="8" a="1"/>
  <c r="AA259" i="8" s="1"/>
  <c r="Z259" i="8" a="1"/>
  <c r="Z259" i="8" s="1"/>
  <c r="Y259" i="8" a="1"/>
  <c r="Y259" i="8" s="1"/>
  <c r="X259" i="8" a="1"/>
  <c r="X259" i="8" s="1"/>
  <c r="W259" i="8" a="1"/>
  <c r="W259" i="8" s="1"/>
  <c r="V259" i="8"/>
  <c r="T259" i="8"/>
  <c r="S259" i="8"/>
  <c r="R259" i="8"/>
  <c r="Q259" i="8"/>
  <c r="P259" i="8"/>
  <c r="O259" i="8"/>
  <c r="N259" i="8"/>
  <c r="M259" i="8"/>
  <c r="L259" i="8"/>
  <c r="AD258" i="8" a="1"/>
  <c r="AD258" i="8" s="1"/>
  <c r="AC258" i="8" a="1"/>
  <c r="AC258" i="8" s="1"/>
  <c r="AB258" i="8" a="1"/>
  <c r="AB258" i="8" s="1"/>
  <c r="AA258" i="8" a="1"/>
  <c r="AA258" i="8" s="1"/>
  <c r="Z258" i="8" a="1"/>
  <c r="Z258" i="8" s="1"/>
  <c r="Y258" i="8" a="1"/>
  <c r="Y258" i="8" s="1"/>
  <c r="X258" i="8" a="1"/>
  <c r="X258" i="8" s="1"/>
  <c r="W258" i="8" a="1"/>
  <c r="W258" i="8" s="1"/>
  <c r="V258" i="8"/>
  <c r="T258" i="8"/>
  <c r="S258" i="8"/>
  <c r="R258" i="8"/>
  <c r="Q258" i="8"/>
  <c r="P258" i="8"/>
  <c r="O258" i="8"/>
  <c r="N258" i="8"/>
  <c r="M258" i="8"/>
  <c r="L258" i="8"/>
  <c r="AD257" i="8" a="1"/>
  <c r="AD257" i="8" s="1"/>
  <c r="AC257" i="8" a="1"/>
  <c r="AC257" i="8" s="1"/>
  <c r="AB257" i="8" a="1"/>
  <c r="AB257" i="8" s="1"/>
  <c r="AA257" i="8" a="1"/>
  <c r="AA257" i="8" s="1"/>
  <c r="Z257" i="8" a="1"/>
  <c r="Z257" i="8" s="1"/>
  <c r="Y257" i="8" a="1"/>
  <c r="Y257" i="8" s="1"/>
  <c r="X257" i="8" a="1"/>
  <c r="X257" i="8" s="1"/>
  <c r="W257" i="8" a="1"/>
  <c r="W257" i="8" s="1"/>
  <c r="V257" i="8"/>
  <c r="T257" i="8"/>
  <c r="S257" i="8"/>
  <c r="R257" i="8"/>
  <c r="Q257" i="8"/>
  <c r="P257" i="8"/>
  <c r="O257" i="8"/>
  <c r="N257" i="8"/>
  <c r="M257" i="8"/>
  <c r="L257" i="8"/>
  <c r="AD256" i="8" a="1"/>
  <c r="AD256" i="8" s="1"/>
  <c r="AC256" i="8" a="1"/>
  <c r="AC256" i="8" s="1"/>
  <c r="AB256" i="8" a="1"/>
  <c r="AB256" i="8" s="1"/>
  <c r="AA256" i="8" a="1"/>
  <c r="AA256" i="8" s="1"/>
  <c r="Z256" i="8" a="1"/>
  <c r="Z256" i="8" s="1"/>
  <c r="Y256" i="8" a="1"/>
  <c r="Y256" i="8" s="1"/>
  <c r="X256" i="8" a="1"/>
  <c r="X256" i="8" s="1"/>
  <c r="W256" i="8" a="1"/>
  <c r="W256" i="8" s="1"/>
  <c r="V256" i="8"/>
  <c r="T256" i="8"/>
  <c r="S256" i="8"/>
  <c r="R256" i="8"/>
  <c r="Q256" i="8"/>
  <c r="P256" i="8"/>
  <c r="O256" i="8"/>
  <c r="N256" i="8"/>
  <c r="M256" i="8"/>
  <c r="L256" i="8"/>
  <c r="AD255" i="8" a="1"/>
  <c r="AD255" i="8" s="1"/>
  <c r="AC255" i="8" a="1"/>
  <c r="AC255" i="8" s="1"/>
  <c r="AB255" i="8" a="1"/>
  <c r="AB255" i="8" s="1"/>
  <c r="AA255" i="8" a="1"/>
  <c r="AA255" i="8" s="1"/>
  <c r="Z255" i="8" a="1"/>
  <c r="Z255" i="8" s="1"/>
  <c r="Y255" i="8" a="1"/>
  <c r="Y255" i="8" s="1"/>
  <c r="X255" i="8" a="1"/>
  <c r="X255" i="8" s="1"/>
  <c r="W255" i="8" a="1"/>
  <c r="W255" i="8" s="1"/>
  <c r="V255" i="8"/>
  <c r="T255" i="8"/>
  <c r="S255" i="8"/>
  <c r="R255" i="8"/>
  <c r="Q255" i="8"/>
  <c r="P255" i="8"/>
  <c r="O255" i="8"/>
  <c r="N255" i="8"/>
  <c r="M255" i="8"/>
  <c r="L255" i="8"/>
  <c r="AD254" i="8" a="1"/>
  <c r="AD254" i="8" s="1"/>
  <c r="AC254" i="8" a="1"/>
  <c r="AC254" i="8" s="1"/>
  <c r="AB254" i="8" a="1"/>
  <c r="AB254" i="8" s="1"/>
  <c r="AA254" i="8" a="1"/>
  <c r="AA254" i="8" s="1"/>
  <c r="Z254" i="8" a="1"/>
  <c r="Z254" i="8" s="1"/>
  <c r="Y254" i="8" a="1"/>
  <c r="Y254" i="8" s="1"/>
  <c r="X254" i="8" a="1"/>
  <c r="X254" i="8" s="1"/>
  <c r="W254" i="8" a="1"/>
  <c r="W254" i="8" s="1"/>
  <c r="V254" i="8"/>
  <c r="T254" i="8"/>
  <c r="S254" i="8"/>
  <c r="R254" i="8"/>
  <c r="Q254" i="8"/>
  <c r="P254" i="8"/>
  <c r="O254" i="8"/>
  <c r="N254" i="8"/>
  <c r="M254" i="8"/>
  <c r="L254" i="8"/>
  <c r="AD253" i="8" a="1"/>
  <c r="AD253" i="8" s="1"/>
  <c r="AC253" i="8" a="1"/>
  <c r="AC253" i="8" s="1"/>
  <c r="AB253" i="8" a="1"/>
  <c r="AB253" i="8" s="1"/>
  <c r="AA253" i="8" a="1"/>
  <c r="AA253" i="8" s="1"/>
  <c r="Z253" i="8" a="1"/>
  <c r="Z253" i="8" s="1"/>
  <c r="Y253" i="8" a="1"/>
  <c r="Y253" i="8" s="1"/>
  <c r="X253" i="8" a="1"/>
  <c r="X253" i="8" s="1"/>
  <c r="W253" i="8" a="1"/>
  <c r="W253" i="8" s="1"/>
  <c r="V253" i="8"/>
  <c r="T253" i="8"/>
  <c r="S253" i="8"/>
  <c r="R253" i="8"/>
  <c r="Q253" i="8"/>
  <c r="P253" i="8"/>
  <c r="O253" i="8"/>
  <c r="N253" i="8"/>
  <c r="M253" i="8"/>
  <c r="L253" i="8"/>
  <c r="AD252" i="8" a="1"/>
  <c r="AD252" i="8" s="1"/>
  <c r="AC252" i="8" a="1"/>
  <c r="AC252" i="8" s="1"/>
  <c r="AB252" i="8" a="1"/>
  <c r="AB252" i="8" s="1"/>
  <c r="AA252" i="8" a="1"/>
  <c r="AA252" i="8" s="1"/>
  <c r="Z252" i="8" a="1"/>
  <c r="Z252" i="8" s="1"/>
  <c r="Y252" i="8" a="1"/>
  <c r="Y252" i="8" s="1"/>
  <c r="X252" i="8" a="1"/>
  <c r="X252" i="8" s="1"/>
  <c r="W252" i="8" a="1"/>
  <c r="W252" i="8" s="1"/>
  <c r="V252" i="8"/>
  <c r="T252" i="8"/>
  <c r="S252" i="8"/>
  <c r="R252" i="8"/>
  <c r="Q252" i="8"/>
  <c r="P252" i="8"/>
  <c r="O252" i="8"/>
  <c r="N252" i="8"/>
  <c r="M252" i="8"/>
  <c r="L252" i="8"/>
  <c r="AD251" i="8" a="1"/>
  <c r="AD251" i="8" s="1"/>
  <c r="AC251" i="8" a="1"/>
  <c r="AC251" i="8" s="1"/>
  <c r="AB251" i="8" a="1"/>
  <c r="AB251" i="8" s="1"/>
  <c r="AA251" i="8" a="1"/>
  <c r="AA251" i="8" s="1"/>
  <c r="Z251" i="8" a="1"/>
  <c r="Z251" i="8" s="1"/>
  <c r="Y251" i="8" a="1"/>
  <c r="Y251" i="8" s="1"/>
  <c r="X251" i="8" a="1"/>
  <c r="X251" i="8" s="1"/>
  <c r="W251" i="8" a="1"/>
  <c r="W251" i="8" s="1"/>
  <c r="V251" i="8"/>
  <c r="T251" i="8"/>
  <c r="S251" i="8"/>
  <c r="R251" i="8"/>
  <c r="Q251" i="8"/>
  <c r="P251" i="8"/>
  <c r="O251" i="8"/>
  <c r="N251" i="8"/>
  <c r="M251" i="8"/>
  <c r="L251" i="8"/>
  <c r="AD250" i="8" a="1"/>
  <c r="AD250" i="8" s="1"/>
  <c r="AC250" i="8" a="1"/>
  <c r="AC250" i="8" s="1"/>
  <c r="AB250" i="8" a="1"/>
  <c r="AB250" i="8" s="1"/>
  <c r="AA250" i="8" a="1"/>
  <c r="AA250" i="8" s="1"/>
  <c r="Z250" i="8" a="1"/>
  <c r="Z250" i="8" s="1"/>
  <c r="Y250" i="8" a="1"/>
  <c r="Y250" i="8" s="1"/>
  <c r="X250" i="8" a="1"/>
  <c r="X250" i="8" s="1"/>
  <c r="W250" i="8" a="1"/>
  <c r="W250" i="8" s="1"/>
  <c r="V250" i="8"/>
  <c r="T250" i="8"/>
  <c r="S250" i="8"/>
  <c r="R250" i="8"/>
  <c r="Q250" i="8"/>
  <c r="P250" i="8"/>
  <c r="O250" i="8"/>
  <c r="N250" i="8"/>
  <c r="M250" i="8"/>
  <c r="L250" i="8"/>
  <c r="AD249" i="8" a="1"/>
  <c r="AD249" i="8" s="1"/>
  <c r="AC249" i="8" a="1"/>
  <c r="AC249" i="8" s="1"/>
  <c r="AB249" i="8" a="1"/>
  <c r="AB249" i="8" s="1"/>
  <c r="AA249" i="8" a="1"/>
  <c r="AA249" i="8"/>
  <c r="Z249" i="8" a="1"/>
  <c r="Z249" i="8" s="1"/>
  <c r="Y249" i="8" a="1"/>
  <c r="Y249" i="8" s="1"/>
  <c r="X249" i="8" a="1"/>
  <c r="X249" i="8" s="1"/>
  <c r="W249" i="8" a="1"/>
  <c r="W249" i="8" s="1"/>
  <c r="V249" i="8"/>
  <c r="T249" i="8"/>
  <c r="S249" i="8"/>
  <c r="R249" i="8"/>
  <c r="Q249" i="8"/>
  <c r="P249" i="8"/>
  <c r="O249" i="8"/>
  <c r="N249" i="8"/>
  <c r="M249" i="8"/>
  <c r="L249" i="8"/>
  <c r="AD248" i="8" a="1"/>
  <c r="AD248" i="8" s="1"/>
  <c r="AC248" i="8" a="1"/>
  <c r="AC248" i="8" s="1"/>
  <c r="AB248" i="8" a="1"/>
  <c r="AB248" i="8" s="1"/>
  <c r="AA248" i="8" a="1"/>
  <c r="AA248" i="8" s="1"/>
  <c r="Z248" i="8" a="1"/>
  <c r="Z248" i="8" s="1"/>
  <c r="Y248" i="8" a="1"/>
  <c r="Y248" i="8" s="1"/>
  <c r="X248" i="8" a="1"/>
  <c r="X248" i="8"/>
  <c r="W248" i="8" a="1"/>
  <c r="W248" i="8" s="1"/>
  <c r="V248" i="8"/>
  <c r="T248" i="8"/>
  <c r="S248" i="8"/>
  <c r="R248" i="8"/>
  <c r="Q248" i="8"/>
  <c r="P248" i="8"/>
  <c r="O248" i="8"/>
  <c r="N248" i="8"/>
  <c r="M248" i="8"/>
  <c r="L248" i="8"/>
  <c r="AD247" i="8" a="1"/>
  <c r="AD247" i="8" s="1"/>
  <c r="AC247" i="8" a="1"/>
  <c r="AC247" i="8"/>
  <c r="AB247" i="8" a="1"/>
  <c r="AB247" i="8" s="1"/>
  <c r="AA247" i="8" a="1"/>
  <c r="AA247" i="8" s="1"/>
  <c r="Z247" i="8" a="1"/>
  <c r="Z247" i="8" s="1"/>
  <c r="Y247" i="8" a="1"/>
  <c r="Y247" i="8" s="1"/>
  <c r="X247" i="8" a="1"/>
  <c r="X247" i="8" s="1"/>
  <c r="W247" i="8" a="1"/>
  <c r="W247" i="8" s="1"/>
  <c r="V247" i="8"/>
  <c r="T247" i="8"/>
  <c r="S247" i="8"/>
  <c r="R247" i="8"/>
  <c r="Q247" i="8"/>
  <c r="P247" i="8"/>
  <c r="O247" i="8"/>
  <c r="N247" i="8"/>
  <c r="M247" i="8"/>
  <c r="L247" i="8"/>
  <c r="AD246" i="8" a="1"/>
  <c r="AD246" i="8"/>
  <c r="AC246" i="8" a="1"/>
  <c r="AC246" i="8" s="1"/>
  <c r="AB246" i="8" a="1"/>
  <c r="AB246" i="8" s="1"/>
  <c r="AA246" i="8" a="1"/>
  <c r="AA246" i="8" s="1"/>
  <c r="Z246" i="8" a="1"/>
  <c r="Z246" i="8"/>
  <c r="Y246" i="8" a="1"/>
  <c r="Y246" i="8" s="1"/>
  <c r="X246" i="8" a="1"/>
  <c r="X246" i="8" s="1"/>
  <c r="W246" i="8" a="1"/>
  <c r="W246" i="8" s="1"/>
  <c r="V246" i="8"/>
  <c r="T246" i="8"/>
  <c r="S246" i="8"/>
  <c r="R246" i="8"/>
  <c r="Q246" i="8"/>
  <c r="P246" i="8"/>
  <c r="O246" i="8"/>
  <c r="N246" i="8"/>
  <c r="M246" i="8"/>
  <c r="L246" i="8"/>
  <c r="AD245" i="8" a="1"/>
  <c r="AD245" i="8" s="1"/>
  <c r="AC245" i="8" a="1"/>
  <c r="AC245" i="8" s="1"/>
  <c r="AB245" i="8" a="1"/>
  <c r="AB245" i="8" s="1"/>
  <c r="AA245" i="8" a="1"/>
  <c r="AA245" i="8"/>
  <c r="Z245" i="8" a="1"/>
  <c r="Z245" i="8" s="1"/>
  <c r="Y245" i="8" a="1"/>
  <c r="Y245" i="8" s="1"/>
  <c r="X245" i="8" a="1"/>
  <c r="X245" i="8" s="1"/>
  <c r="W245" i="8" a="1"/>
  <c r="W245" i="8" s="1"/>
  <c r="V245" i="8"/>
  <c r="T245" i="8"/>
  <c r="S245" i="8"/>
  <c r="R245" i="8"/>
  <c r="Q245" i="8"/>
  <c r="P245" i="8"/>
  <c r="O245" i="8"/>
  <c r="N245" i="8"/>
  <c r="M245" i="8"/>
  <c r="L245" i="8"/>
  <c r="AD244" i="8" a="1"/>
  <c r="AD244" i="8" s="1"/>
  <c r="AC244" i="8" a="1"/>
  <c r="AC244" i="8" s="1"/>
  <c r="AB244" i="8" a="1"/>
  <c r="AB244" i="8" s="1"/>
  <c r="AA244" i="8" a="1"/>
  <c r="AA244" i="8" s="1"/>
  <c r="Z244" i="8" a="1"/>
  <c r="Z244" i="8" s="1"/>
  <c r="Y244" i="8" a="1"/>
  <c r="Y244" i="8" s="1"/>
  <c r="X244" i="8" a="1"/>
  <c r="X244" i="8"/>
  <c r="W244" i="8" a="1"/>
  <c r="W244" i="8" s="1"/>
  <c r="V244" i="8"/>
  <c r="T244" i="8"/>
  <c r="S244" i="8"/>
  <c r="R244" i="8"/>
  <c r="Q244" i="8"/>
  <c r="P244" i="8"/>
  <c r="O244" i="8"/>
  <c r="N244" i="8"/>
  <c r="M244" i="8"/>
  <c r="L244" i="8"/>
  <c r="AD243" i="8" a="1"/>
  <c r="AD243" i="8" s="1"/>
  <c r="AC243" i="8" a="1"/>
  <c r="AC243" i="8"/>
  <c r="AB243" i="8" a="1"/>
  <c r="AB243" i="8" s="1"/>
  <c r="AA243" i="8" a="1"/>
  <c r="AA243" i="8" s="1"/>
  <c r="Z243" i="8" a="1"/>
  <c r="Z243" i="8" s="1"/>
  <c r="Y243" i="8" a="1"/>
  <c r="Y243" i="8" s="1"/>
  <c r="X243" i="8" a="1"/>
  <c r="X243" i="8" s="1"/>
  <c r="W243" i="8" a="1"/>
  <c r="W243" i="8" s="1"/>
  <c r="V243" i="8"/>
  <c r="T243" i="8"/>
  <c r="S243" i="8"/>
  <c r="R243" i="8"/>
  <c r="Q243" i="8"/>
  <c r="P243" i="8"/>
  <c r="O243" i="8"/>
  <c r="N243" i="8"/>
  <c r="M243" i="8"/>
  <c r="L243" i="8"/>
  <c r="AD242" i="8" a="1"/>
  <c r="AD242" i="8"/>
  <c r="AC242" i="8" a="1"/>
  <c r="AC242" i="8" s="1"/>
  <c r="AB242" i="8" a="1"/>
  <c r="AB242" i="8" s="1"/>
  <c r="AA242" i="8" a="1"/>
  <c r="AA242" i="8" s="1"/>
  <c r="Z242" i="8" a="1"/>
  <c r="Z242" i="8"/>
  <c r="Y242" i="8" a="1"/>
  <c r="Y242" i="8" s="1"/>
  <c r="X242" i="8" a="1"/>
  <c r="X242" i="8" s="1"/>
  <c r="W242" i="8" a="1"/>
  <c r="W242" i="8" s="1"/>
  <c r="V242" i="8"/>
  <c r="T242" i="8"/>
  <c r="S242" i="8"/>
  <c r="R242" i="8"/>
  <c r="Q242" i="8"/>
  <c r="P242" i="8"/>
  <c r="O242" i="8"/>
  <c r="N242" i="8"/>
  <c r="M242" i="8"/>
  <c r="L242" i="8"/>
  <c r="AD241" i="8" a="1"/>
  <c r="AD241" i="8" s="1"/>
  <c r="AC241" i="8" a="1"/>
  <c r="AC241" i="8" s="1"/>
  <c r="AB241" i="8" a="1"/>
  <c r="AB241" i="8" s="1"/>
  <c r="AA241" i="8" a="1"/>
  <c r="AA241" i="8"/>
  <c r="Z241" i="8" a="1"/>
  <c r="Z241" i="8" s="1"/>
  <c r="Y241" i="8" a="1"/>
  <c r="Y241" i="8" s="1"/>
  <c r="X241" i="8" a="1"/>
  <c r="X241" i="8" s="1"/>
  <c r="W241" i="8" a="1"/>
  <c r="W241" i="8" s="1"/>
  <c r="V241" i="8"/>
  <c r="T241" i="8"/>
  <c r="S241" i="8"/>
  <c r="R241" i="8"/>
  <c r="Q241" i="8"/>
  <c r="P241" i="8"/>
  <c r="O241" i="8"/>
  <c r="N241" i="8"/>
  <c r="M241" i="8"/>
  <c r="L241" i="8"/>
  <c r="AD240" i="8" a="1"/>
  <c r="AD240" i="8" s="1"/>
  <c r="AC240" i="8" a="1"/>
  <c r="AC240" i="8" s="1"/>
  <c r="AB240" i="8" a="1"/>
  <c r="AB240" i="8" s="1"/>
  <c r="AA240" i="8" a="1"/>
  <c r="AA240" i="8" s="1"/>
  <c r="Z240" i="8" a="1"/>
  <c r="Z240" i="8" s="1"/>
  <c r="Y240" i="8" a="1"/>
  <c r="Y240" i="8" s="1"/>
  <c r="X240" i="8" a="1"/>
  <c r="X240" i="8"/>
  <c r="W240" i="8" a="1"/>
  <c r="W240" i="8" s="1"/>
  <c r="V240" i="8"/>
  <c r="T240" i="8"/>
  <c r="S240" i="8"/>
  <c r="R240" i="8"/>
  <c r="Q240" i="8"/>
  <c r="P240" i="8"/>
  <c r="O240" i="8"/>
  <c r="N240" i="8"/>
  <c r="M240" i="8"/>
  <c r="L240" i="8"/>
  <c r="AD239" i="8" a="1"/>
  <c r="AD239" i="8" s="1"/>
  <c r="AC239" i="8" a="1"/>
  <c r="AC239" i="8"/>
  <c r="AB239" i="8" a="1"/>
  <c r="AB239" i="8" s="1"/>
  <c r="AA239" i="8" a="1"/>
  <c r="AA239" i="8" s="1"/>
  <c r="Z239" i="8" a="1"/>
  <c r="Z239" i="8" s="1"/>
  <c r="Y239" i="8" a="1"/>
  <c r="Y239" i="8" s="1"/>
  <c r="X239" i="8" a="1"/>
  <c r="X239" i="8" s="1"/>
  <c r="W239" i="8" a="1"/>
  <c r="W239" i="8" s="1"/>
  <c r="V239" i="8"/>
  <c r="T239" i="8"/>
  <c r="S239" i="8"/>
  <c r="R239" i="8"/>
  <c r="Q239" i="8"/>
  <c r="P239" i="8"/>
  <c r="O239" i="8"/>
  <c r="N239" i="8"/>
  <c r="M239" i="8"/>
  <c r="L239" i="8"/>
  <c r="AD238" i="8" a="1"/>
  <c r="AD238" i="8"/>
  <c r="AC238" i="8" a="1"/>
  <c r="AC238" i="8" s="1"/>
  <c r="AB238" i="8" a="1"/>
  <c r="AB238" i="8" s="1"/>
  <c r="AA238" i="8" a="1"/>
  <c r="AA238" i="8" s="1"/>
  <c r="Z238" i="8" a="1"/>
  <c r="Z238" i="8"/>
  <c r="Y238" i="8" a="1"/>
  <c r="Y238" i="8" s="1"/>
  <c r="X238" i="8" a="1"/>
  <c r="X238" i="8" s="1"/>
  <c r="W238" i="8" a="1"/>
  <c r="W238" i="8" s="1"/>
  <c r="V238" i="8"/>
  <c r="T238" i="8"/>
  <c r="S238" i="8"/>
  <c r="R238" i="8"/>
  <c r="Q238" i="8"/>
  <c r="P238" i="8"/>
  <c r="O238" i="8"/>
  <c r="N238" i="8"/>
  <c r="M238" i="8"/>
  <c r="L238" i="8"/>
  <c r="AD237" i="8" a="1"/>
  <c r="AD237" i="8" s="1"/>
  <c r="AC237" i="8" a="1"/>
  <c r="AC237" i="8" s="1"/>
  <c r="AB237" i="8" a="1"/>
  <c r="AB237" i="8" s="1"/>
  <c r="AA237" i="8" a="1"/>
  <c r="AA237" i="8"/>
  <c r="Z237" i="8" a="1"/>
  <c r="Z237" i="8" s="1"/>
  <c r="Y237" i="8" a="1"/>
  <c r="Y237" i="8" s="1"/>
  <c r="X237" i="8" a="1"/>
  <c r="X237" i="8" s="1"/>
  <c r="W237" i="8" a="1"/>
  <c r="W237" i="8" s="1"/>
  <c r="V237" i="8"/>
  <c r="T237" i="8"/>
  <c r="S237" i="8"/>
  <c r="R237" i="8"/>
  <c r="Q237" i="8"/>
  <c r="P237" i="8"/>
  <c r="O237" i="8"/>
  <c r="N237" i="8"/>
  <c r="M237" i="8"/>
  <c r="L237" i="8"/>
  <c r="AD236" i="8" a="1"/>
  <c r="AD236" i="8" s="1"/>
  <c r="AC236" i="8" a="1"/>
  <c r="AC236" i="8" s="1"/>
  <c r="AB236" i="8" a="1"/>
  <c r="AB236" i="8" s="1"/>
  <c r="AA236" i="8" a="1"/>
  <c r="AA236" i="8" s="1"/>
  <c r="Z236" i="8" a="1"/>
  <c r="Z236" i="8" s="1"/>
  <c r="Y236" i="8" a="1"/>
  <c r="Y236" i="8" s="1"/>
  <c r="X236" i="8" a="1"/>
  <c r="X236" i="8"/>
  <c r="W236" i="8" a="1"/>
  <c r="W236" i="8" s="1"/>
  <c r="V236" i="8"/>
  <c r="T236" i="8"/>
  <c r="S236" i="8"/>
  <c r="R236" i="8"/>
  <c r="Q236" i="8"/>
  <c r="P236" i="8"/>
  <c r="O236" i="8"/>
  <c r="N236" i="8"/>
  <c r="M236" i="8"/>
  <c r="L236" i="8"/>
  <c r="AD235" i="8" a="1"/>
  <c r="AD235" i="8" s="1"/>
  <c r="AC235" i="8" a="1"/>
  <c r="AC235" i="8"/>
  <c r="AB235" i="8" a="1"/>
  <c r="AB235" i="8" s="1"/>
  <c r="AA235" i="8" a="1"/>
  <c r="AA235" i="8" s="1"/>
  <c r="Z235" i="8" a="1"/>
  <c r="Z235" i="8" s="1"/>
  <c r="Y235" i="8" a="1"/>
  <c r="Y235" i="8" s="1"/>
  <c r="X235" i="8" a="1"/>
  <c r="X235" i="8" s="1"/>
  <c r="W235" i="8" a="1"/>
  <c r="W235" i="8" s="1"/>
  <c r="V235" i="8"/>
  <c r="T235" i="8"/>
  <c r="S235" i="8"/>
  <c r="R235" i="8"/>
  <c r="Q235" i="8"/>
  <c r="P235" i="8"/>
  <c r="O235" i="8"/>
  <c r="N235" i="8"/>
  <c r="M235" i="8"/>
  <c r="L235" i="8"/>
  <c r="AD234" i="8" a="1"/>
  <c r="AD234" i="8"/>
  <c r="AC234" i="8" a="1"/>
  <c r="AC234" i="8" s="1"/>
  <c r="AB234" i="8" a="1"/>
  <c r="AB234" i="8" s="1"/>
  <c r="AA234" i="8" a="1"/>
  <c r="AA234" i="8" s="1"/>
  <c r="Z234" i="8" a="1"/>
  <c r="Z234" i="8"/>
  <c r="Y234" i="8" a="1"/>
  <c r="Y234" i="8" s="1"/>
  <c r="X234" i="8" a="1"/>
  <c r="X234" i="8" s="1"/>
  <c r="W234" i="8" a="1"/>
  <c r="W234" i="8" s="1"/>
  <c r="V234" i="8"/>
  <c r="T234" i="8"/>
  <c r="S234" i="8"/>
  <c r="R234" i="8"/>
  <c r="Q234" i="8"/>
  <c r="P234" i="8"/>
  <c r="O234" i="8"/>
  <c r="N234" i="8"/>
  <c r="M234" i="8"/>
  <c r="L234" i="8"/>
  <c r="AD233" i="8" a="1"/>
  <c r="AD233" i="8" s="1"/>
  <c r="AC233" i="8" a="1"/>
  <c r="AC233" i="8" s="1"/>
  <c r="AB233" i="8" a="1"/>
  <c r="AB233" i="8" s="1"/>
  <c r="AA233" i="8" a="1"/>
  <c r="AA233" i="8"/>
  <c r="Z233" i="8" a="1"/>
  <c r="Z233" i="8" s="1"/>
  <c r="Y233" i="8" a="1"/>
  <c r="Y233" i="8" s="1"/>
  <c r="X233" i="8" a="1"/>
  <c r="X233" i="8" s="1"/>
  <c r="W233" i="8" a="1"/>
  <c r="W233" i="8" s="1"/>
  <c r="V233" i="8"/>
  <c r="T233" i="8"/>
  <c r="S233" i="8"/>
  <c r="R233" i="8"/>
  <c r="Q233" i="8"/>
  <c r="P233" i="8"/>
  <c r="O233" i="8"/>
  <c r="N233" i="8"/>
  <c r="M233" i="8"/>
  <c r="L233" i="8"/>
  <c r="AD232" i="8" a="1"/>
  <c r="AD232" i="8" s="1"/>
  <c r="AC232" i="8" a="1"/>
  <c r="AC232" i="8" s="1"/>
  <c r="AB232" i="8" a="1"/>
  <c r="AB232" i="8" s="1"/>
  <c r="AA232" i="8" a="1"/>
  <c r="AA232" i="8" s="1"/>
  <c r="Z232" i="8" a="1"/>
  <c r="Z232" i="8" s="1"/>
  <c r="Y232" i="8" a="1"/>
  <c r="Y232" i="8" s="1"/>
  <c r="X232" i="8" a="1"/>
  <c r="X232" i="8"/>
  <c r="W232" i="8" a="1"/>
  <c r="W232" i="8" s="1"/>
  <c r="V232" i="8"/>
  <c r="T232" i="8"/>
  <c r="S232" i="8"/>
  <c r="R232" i="8"/>
  <c r="Q232" i="8"/>
  <c r="P232" i="8"/>
  <c r="O232" i="8"/>
  <c r="N232" i="8"/>
  <c r="M232" i="8"/>
  <c r="L232" i="8"/>
  <c r="AD231" i="8" a="1"/>
  <c r="AD231" i="8" s="1"/>
  <c r="AC231" i="8" a="1"/>
  <c r="AC231" i="8"/>
  <c r="AB231" i="8" a="1"/>
  <c r="AB231" i="8" s="1"/>
  <c r="AA231" i="8" a="1"/>
  <c r="AA231" i="8" s="1"/>
  <c r="Z231" i="8" a="1"/>
  <c r="Z231" i="8" s="1"/>
  <c r="Y231" i="8" a="1"/>
  <c r="Y231" i="8" s="1"/>
  <c r="X231" i="8" a="1"/>
  <c r="X231" i="8" s="1"/>
  <c r="W231" i="8" a="1"/>
  <c r="W231" i="8" s="1"/>
  <c r="V231" i="8"/>
  <c r="T231" i="8"/>
  <c r="S231" i="8"/>
  <c r="R231" i="8"/>
  <c r="Q231" i="8"/>
  <c r="P231" i="8"/>
  <c r="O231" i="8"/>
  <c r="N231" i="8"/>
  <c r="M231" i="8"/>
  <c r="L231" i="8"/>
  <c r="AD230" i="8" a="1"/>
  <c r="AD230" i="8"/>
  <c r="AC230" i="8" a="1"/>
  <c r="AC230" i="8" s="1"/>
  <c r="AB230" i="8" a="1"/>
  <c r="AB230" i="8" s="1"/>
  <c r="AA230" i="8" a="1"/>
  <c r="AA230" i="8" s="1"/>
  <c r="Z230" i="8" a="1"/>
  <c r="Z230" i="8"/>
  <c r="Y230" i="8" a="1"/>
  <c r="Y230" i="8" s="1"/>
  <c r="X230" i="8" a="1"/>
  <c r="X230" i="8" s="1"/>
  <c r="W230" i="8" a="1"/>
  <c r="W230" i="8" s="1"/>
  <c r="V230" i="8"/>
  <c r="T230" i="8"/>
  <c r="S230" i="8"/>
  <c r="R230" i="8"/>
  <c r="Q230" i="8"/>
  <c r="P230" i="8"/>
  <c r="O230" i="8"/>
  <c r="N230" i="8"/>
  <c r="M230" i="8"/>
  <c r="L230" i="8"/>
  <c r="AD229" i="8" a="1"/>
  <c r="AD229" i="8" s="1"/>
  <c r="AC229" i="8" a="1"/>
  <c r="AC229" i="8" s="1"/>
  <c r="AB229" i="8" a="1"/>
  <c r="AB229" i="8" s="1"/>
  <c r="AA229" i="8" a="1"/>
  <c r="AA229" i="8"/>
  <c r="Z229" i="8" a="1"/>
  <c r="Z229" i="8" s="1"/>
  <c r="Y229" i="8" a="1"/>
  <c r="Y229" i="8" s="1"/>
  <c r="X229" i="8" a="1"/>
  <c r="X229" i="8" s="1"/>
  <c r="W229" i="8" a="1"/>
  <c r="W229" i="8" s="1"/>
  <c r="V229" i="8"/>
  <c r="T229" i="8"/>
  <c r="S229" i="8"/>
  <c r="R229" i="8"/>
  <c r="Q229" i="8"/>
  <c r="P229" i="8"/>
  <c r="O229" i="8"/>
  <c r="N229" i="8"/>
  <c r="M229" i="8"/>
  <c r="L229" i="8"/>
  <c r="AD228" i="8" a="1"/>
  <c r="AD228" i="8" s="1"/>
  <c r="AC228" i="8" a="1"/>
  <c r="AC228" i="8" s="1"/>
  <c r="AB228" i="8" a="1"/>
  <c r="AB228" i="8" s="1"/>
  <c r="AA228" i="8" a="1"/>
  <c r="AA228" i="8" s="1"/>
  <c r="Z228" i="8" a="1"/>
  <c r="Z228" i="8" s="1"/>
  <c r="Y228" i="8" a="1"/>
  <c r="Y228" i="8" s="1"/>
  <c r="X228" i="8" a="1"/>
  <c r="X228" i="8"/>
  <c r="W228" i="8" a="1"/>
  <c r="W228" i="8" s="1"/>
  <c r="V228" i="8"/>
  <c r="T228" i="8"/>
  <c r="S228" i="8"/>
  <c r="R228" i="8"/>
  <c r="Q228" i="8"/>
  <c r="P228" i="8"/>
  <c r="O228" i="8"/>
  <c r="N228" i="8"/>
  <c r="M228" i="8"/>
  <c r="L228" i="8"/>
  <c r="AD227" i="8" a="1"/>
  <c r="AD227" i="8" s="1"/>
  <c r="AC227" i="8" a="1"/>
  <c r="AC227" i="8"/>
  <c r="AB227" i="8" a="1"/>
  <c r="AB227" i="8" s="1"/>
  <c r="AA227" i="8" a="1"/>
  <c r="AA227" i="8" s="1"/>
  <c r="Z227" i="8" a="1"/>
  <c r="Z227" i="8" s="1"/>
  <c r="Y227" i="8" a="1"/>
  <c r="Y227" i="8" s="1"/>
  <c r="X227" i="8" a="1"/>
  <c r="X227" i="8" s="1"/>
  <c r="W227" i="8" a="1"/>
  <c r="W227" i="8" s="1"/>
  <c r="V227" i="8"/>
  <c r="T227" i="8"/>
  <c r="S227" i="8"/>
  <c r="R227" i="8"/>
  <c r="Q227" i="8"/>
  <c r="P227" i="8"/>
  <c r="O227" i="8"/>
  <c r="N227" i="8"/>
  <c r="M227" i="8"/>
  <c r="L227" i="8"/>
  <c r="AD226" i="8" a="1"/>
  <c r="AD226" i="8"/>
  <c r="AC226" i="8" a="1"/>
  <c r="AC226" i="8" s="1"/>
  <c r="AB226" i="8" a="1"/>
  <c r="AB226" i="8" s="1"/>
  <c r="AA226" i="8" a="1"/>
  <c r="AA226" i="8" s="1"/>
  <c r="Z226" i="8" a="1"/>
  <c r="Z226" i="8"/>
  <c r="Y226" i="8" a="1"/>
  <c r="Y226" i="8" s="1"/>
  <c r="X226" i="8" a="1"/>
  <c r="X226" i="8" s="1"/>
  <c r="W226" i="8" a="1"/>
  <c r="W226" i="8" s="1"/>
  <c r="V226" i="8"/>
  <c r="T226" i="8"/>
  <c r="S226" i="8"/>
  <c r="R226" i="8"/>
  <c r="Q226" i="8"/>
  <c r="P226" i="8"/>
  <c r="O226" i="8"/>
  <c r="N226" i="8"/>
  <c r="M226" i="8"/>
  <c r="L226" i="8"/>
  <c r="AD225" i="8" a="1"/>
  <c r="AD225" i="8" s="1"/>
  <c r="AC225" i="8" a="1"/>
  <c r="AC225" i="8" s="1"/>
  <c r="AB225" i="8" a="1"/>
  <c r="AB225" i="8" s="1"/>
  <c r="AA225" i="8" a="1"/>
  <c r="AA225" i="8"/>
  <c r="Z225" i="8" a="1"/>
  <c r="Z225" i="8" s="1"/>
  <c r="Y225" i="8" a="1"/>
  <c r="Y225" i="8" s="1"/>
  <c r="X225" i="8" a="1"/>
  <c r="X225" i="8" s="1"/>
  <c r="W225" i="8" a="1"/>
  <c r="W225" i="8" s="1"/>
  <c r="V225" i="8"/>
  <c r="T225" i="8"/>
  <c r="S225" i="8"/>
  <c r="R225" i="8"/>
  <c r="Q225" i="8"/>
  <c r="P225" i="8"/>
  <c r="O225" i="8"/>
  <c r="N225" i="8"/>
  <c r="M225" i="8"/>
  <c r="L225" i="8"/>
  <c r="AD224" i="8" a="1"/>
  <c r="AD224" i="8" s="1"/>
  <c r="AC224" i="8" a="1"/>
  <c r="AC224" i="8" s="1"/>
  <c r="AB224" i="8" a="1"/>
  <c r="AB224" i="8" s="1"/>
  <c r="AA224" i="8" a="1"/>
  <c r="AA224" i="8" s="1"/>
  <c r="Z224" i="8" a="1"/>
  <c r="Z224" i="8" s="1"/>
  <c r="Y224" i="8" a="1"/>
  <c r="Y224" i="8" s="1"/>
  <c r="X224" i="8" a="1"/>
  <c r="X224" i="8"/>
  <c r="W224" i="8" a="1"/>
  <c r="W224" i="8" s="1"/>
  <c r="V224" i="8"/>
  <c r="T224" i="8"/>
  <c r="S224" i="8"/>
  <c r="R224" i="8"/>
  <c r="Q224" i="8"/>
  <c r="P224" i="8"/>
  <c r="O224" i="8"/>
  <c r="N224" i="8"/>
  <c r="M224" i="8"/>
  <c r="L224" i="8"/>
  <c r="AD223" i="8" a="1"/>
  <c r="AD223" i="8" s="1"/>
  <c r="AC223" i="8" a="1"/>
  <c r="AC223" i="8"/>
  <c r="AB223" i="8" a="1"/>
  <c r="AB223" i="8" s="1"/>
  <c r="AA223" i="8" a="1"/>
  <c r="AA223" i="8" s="1"/>
  <c r="Z223" i="8" a="1"/>
  <c r="Z223" i="8" s="1"/>
  <c r="Y223" i="8" a="1"/>
  <c r="Y223" i="8" s="1"/>
  <c r="X223" i="8" a="1"/>
  <c r="X223" i="8" s="1"/>
  <c r="W223" i="8" a="1"/>
  <c r="W223" i="8" s="1"/>
  <c r="V223" i="8"/>
  <c r="T223" i="8"/>
  <c r="S223" i="8"/>
  <c r="R223" i="8"/>
  <c r="Q223" i="8"/>
  <c r="P223" i="8"/>
  <c r="O223" i="8"/>
  <c r="N223" i="8"/>
  <c r="M223" i="8"/>
  <c r="L223" i="8"/>
  <c r="AD222" i="8" a="1"/>
  <c r="AD222" i="8"/>
  <c r="AC222" i="8" a="1"/>
  <c r="AC222" i="8" s="1"/>
  <c r="AB222" i="8" a="1"/>
  <c r="AB222" i="8" s="1"/>
  <c r="AA222" i="8" a="1"/>
  <c r="AA222" i="8" s="1"/>
  <c r="Z222" i="8" a="1"/>
  <c r="Z222" i="8"/>
  <c r="Y222" i="8" a="1"/>
  <c r="Y222" i="8" s="1"/>
  <c r="X222" i="8" a="1"/>
  <c r="X222" i="8" s="1"/>
  <c r="W222" i="8" a="1"/>
  <c r="W222" i="8" s="1"/>
  <c r="V222" i="8"/>
  <c r="T222" i="8"/>
  <c r="S222" i="8"/>
  <c r="R222" i="8"/>
  <c r="Q222" i="8"/>
  <c r="P222" i="8"/>
  <c r="O222" i="8"/>
  <c r="N222" i="8"/>
  <c r="M222" i="8"/>
  <c r="L222" i="8"/>
  <c r="AD221" i="8" a="1"/>
  <c r="AD221" i="8" s="1"/>
  <c r="AC221" i="8" a="1"/>
  <c r="AC221" i="8" s="1"/>
  <c r="AB221" i="8" a="1"/>
  <c r="AB221" i="8" s="1"/>
  <c r="AA221" i="8" a="1"/>
  <c r="AA221" i="8"/>
  <c r="Z221" i="8" a="1"/>
  <c r="Z221" i="8" s="1"/>
  <c r="Y221" i="8" a="1"/>
  <c r="Y221" i="8" s="1"/>
  <c r="X221" i="8" a="1"/>
  <c r="X221" i="8" s="1"/>
  <c r="W221" i="8" a="1"/>
  <c r="W221" i="8" s="1"/>
  <c r="V221" i="8"/>
  <c r="T221" i="8"/>
  <c r="S221" i="8"/>
  <c r="R221" i="8"/>
  <c r="Q221" i="8"/>
  <c r="P221" i="8"/>
  <c r="O221" i="8"/>
  <c r="N221" i="8"/>
  <c r="M221" i="8"/>
  <c r="L221" i="8"/>
  <c r="AD220" i="8" a="1"/>
  <c r="AD220" i="8" s="1"/>
  <c r="AC220" i="8" a="1"/>
  <c r="AC220" i="8" s="1"/>
  <c r="AB220" i="8" a="1"/>
  <c r="AB220" i="8" s="1"/>
  <c r="AA220" i="8" a="1"/>
  <c r="AA220" i="8" s="1"/>
  <c r="Z220" i="8" a="1"/>
  <c r="Z220" i="8" s="1"/>
  <c r="Y220" i="8" a="1"/>
  <c r="Y220" i="8" s="1"/>
  <c r="X220" i="8" a="1"/>
  <c r="X220" i="8"/>
  <c r="W220" i="8" a="1"/>
  <c r="W220" i="8" s="1"/>
  <c r="V220" i="8"/>
  <c r="T220" i="8"/>
  <c r="S220" i="8"/>
  <c r="R220" i="8"/>
  <c r="Q220" i="8"/>
  <c r="P220" i="8"/>
  <c r="O220" i="8"/>
  <c r="N220" i="8"/>
  <c r="M220" i="8"/>
  <c r="L220" i="8"/>
  <c r="AD219" i="8" a="1"/>
  <c r="AD219" i="8" s="1"/>
  <c r="AC219" i="8" a="1"/>
  <c r="AC219" i="8"/>
  <c r="AB219" i="8" a="1"/>
  <c r="AB219" i="8" s="1"/>
  <c r="AA219" i="8" a="1"/>
  <c r="AA219" i="8" s="1"/>
  <c r="Z219" i="8" a="1"/>
  <c r="Z219" i="8" s="1"/>
  <c r="Y219" i="8" a="1"/>
  <c r="Y219" i="8" s="1"/>
  <c r="X219" i="8" a="1"/>
  <c r="X219" i="8" s="1"/>
  <c r="W219" i="8" a="1"/>
  <c r="W219" i="8" s="1"/>
  <c r="V219" i="8"/>
  <c r="T219" i="8"/>
  <c r="S219" i="8"/>
  <c r="R219" i="8"/>
  <c r="Q219" i="8"/>
  <c r="P219" i="8"/>
  <c r="O219" i="8"/>
  <c r="N219" i="8"/>
  <c r="M219" i="8"/>
  <c r="L219" i="8"/>
  <c r="AD218" i="8" a="1"/>
  <c r="AD218" i="8"/>
  <c r="AC218" i="8" a="1"/>
  <c r="AC218" i="8" s="1"/>
  <c r="AB218" i="8" a="1"/>
  <c r="AB218" i="8" s="1"/>
  <c r="AA218" i="8" a="1"/>
  <c r="AA218" i="8" s="1"/>
  <c r="Z218" i="8" a="1"/>
  <c r="Z218" i="8"/>
  <c r="Y218" i="8" a="1"/>
  <c r="Y218" i="8" s="1"/>
  <c r="X218" i="8" a="1"/>
  <c r="X218" i="8" s="1"/>
  <c r="W218" i="8" a="1"/>
  <c r="W218" i="8" s="1"/>
  <c r="V218" i="8"/>
  <c r="T218" i="8"/>
  <c r="S218" i="8"/>
  <c r="R218" i="8"/>
  <c r="Q218" i="8"/>
  <c r="P218" i="8"/>
  <c r="O218" i="8"/>
  <c r="N218" i="8"/>
  <c r="M218" i="8"/>
  <c r="L218" i="8"/>
  <c r="AD217" i="8" a="1"/>
  <c r="AD217" i="8" s="1"/>
  <c r="AC217" i="8" a="1"/>
  <c r="AC217" i="8" s="1"/>
  <c r="AB217" i="8" a="1"/>
  <c r="AB217" i="8" s="1"/>
  <c r="AA217" i="8" a="1"/>
  <c r="AA217" i="8"/>
  <c r="Z217" i="8" a="1"/>
  <c r="Z217" i="8" s="1"/>
  <c r="Y217" i="8" a="1"/>
  <c r="Y217" i="8" s="1"/>
  <c r="X217" i="8" a="1"/>
  <c r="X217" i="8" s="1"/>
  <c r="W217" i="8" a="1"/>
  <c r="W217" i="8" s="1"/>
  <c r="V217" i="8"/>
  <c r="T217" i="8"/>
  <c r="S217" i="8"/>
  <c r="R217" i="8"/>
  <c r="Q217" i="8"/>
  <c r="P217" i="8"/>
  <c r="O217" i="8"/>
  <c r="N217" i="8"/>
  <c r="M217" i="8"/>
  <c r="L217" i="8"/>
  <c r="AD216" i="8" a="1"/>
  <c r="AD216" i="8" s="1"/>
  <c r="AC216" i="8" a="1"/>
  <c r="AC216" i="8" s="1"/>
  <c r="AB216" i="8" a="1"/>
  <c r="AB216" i="8" s="1"/>
  <c r="AA216" i="8" a="1"/>
  <c r="AA216" i="8" s="1"/>
  <c r="Z216" i="8" a="1"/>
  <c r="Z216" i="8" s="1"/>
  <c r="Y216" i="8" a="1"/>
  <c r="Y216" i="8" s="1"/>
  <c r="X216" i="8" a="1"/>
  <c r="X216" i="8"/>
  <c r="W216" i="8" a="1"/>
  <c r="W216" i="8" s="1"/>
  <c r="V216" i="8"/>
  <c r="T216" i="8"/>
  <c r="S216" i="8"/>
  <c r="R216" i="8"/>
  <c r="Q216" i="8"/>
  <c r="P216" i="8"/>
  <c r="O216" i="8"/>
  <c r="N216" i="8"/>
  <c r="M216" i="8"/>
  <c r="L216" i="8"/>
  <c r="AD215" i="8" a="1"/>
  <c r="AD215" i="8" s="1"/>
  <c r="AC215" i="8" a="1"/>
  <c r="AC215" i="8"/>
  <c r="AB215" i="8" a="1"/>
  <c r="AB215" i="8" s="1"/>
  <c r="AA215" i="8" a="1"/>
  <c r="AA215" i="8" s="1"/>
  <c r="Z215" i="8" a="1"/>
  <c r="Z215" i="8" s="1"/>
  <c r="Y215" i="8" a="1"/>
  <c r="Y215" i="8" s="1"/>
  <c r="X215" i="8" a="1"/>
  <c r="X215" i="8" s="1"/>
  <c r="W215" i="8" a="1"/>
  <c r="W215" i="8" s="1"/>
  <c r="V215" i="8"/>
  <c r="T215" i="8"/>
  <c r="S215" i="8"/>
  <c r="R215" i="8"/>
  <c r="Q215" i="8"/>
  <c r="P215" i="8"/>
  <c r="O215" i="8"/>
  <c r="N215" i="8"/>
  <c r="M215" i="8"/>
  <c r="L215" i="8"/>
  <c r="AD214" i="8" a="1"/>
  <c r="AD214" i="8"/>
  <c r="AC214" i="8" a="1"/>
  <c r="AC214" i="8" s="1"/>
  <c r="AB214" i="8" a="1"/>
  <c r="AB214" i="8" s="1"/>
  <c r="AA214" i="8" a="1"/>
  <c r="AA214" i="8" s="1"/>
  <c r="Z214" i="8" a="1"/>
  <c r="Z214" i="8"/>
  <c r="Y214" i="8" a="1"/>
  <c r="Y214" i="8" s="1"/>
  <c r="X214" i="8" a="1"/>
  <c r="X214" i="8" s="1"/>
  <c r="W214" i="8" a="1"/>
  <c r="W214" i="8" s="1"/>
  <c r="V214" i="8"/>
  <c r="T214" i="8"/>
  <c r="S214" i="8"/>
  <c r="R214" i="8"/>
  <c r="Q214" i="8"/>
  <c r="P214" i="8"/>
  <c r="O214" i="8"/>
  <c r="N214" i="8"/>
  <c r="M214" i="8"/>
  <c r="L214" i="8"/>
  <c r="AD213" i="8" a="1"/>
  <c r="AD213" i="8" s="1"/>
  <c r="AC213" i="8" a="1"/>
  <c r="AC213" i="8" s="1"/>
  <c r="AB213" i="8" a="1"/>
  <c r="AB213" i="8" s="1"/>
  <c r="AA213" i="8" a="1"/>
  <c r="AA213" i="8"/>
  <c r="Z213" i="8" a="1"/>
  <c r="Z213" i="8" s="1"/>
  <c r="Y213" i="8" a="1"/>
  <c r="Y213" i="8" s="1"/>
  <c r="X213" i="8" a="1"/>
  <c r="X213" i="8" s="1"/>
  <c r="W213" i="8" a="1"/>
  <c r="W213" i="8" s="1"/>
  <c r="V213" i="8"/>
  <c r="T213" i="8"/>
  <c r="S213" i="8"/>
  <c r="R213" i="8"/>
  <c r="Q213" i="8"/>
  <c r="P213" i="8"/>
  <c r="O213" i="8"/>
  <c r="N213" i="8"/>
  <c r="M213" i="8"/>
  <c r="L213" i="8"/>
  <c r="AD212" i="8" a="1"/>
  <c r="AD212" i="8" s="1"/>
  <c r="AC212" i="8" a="1"/>
  <c r="AC212" i="8" s="1"/>
  <c r="AB212" i="8" a="1"/>
  <c r="AB212" i="8" s="1"/>
  <c r="AA212" i="8" a="1"/>
  <c r="AA212" i="8" s="1"/>
  <c r="Z212" i="8" a="1"/>
  <c r="Z212" i="8" s="1"/>
  <c r="Y212" i="8" a="1"/>
  <c r="Y212" i="8" s="1"/>
  <c r="X212" i="8" a="1"/>
  <c r="X212" i="8"/>
  <c r="W212" i="8" a="1"/>
  <c r="W212" i="8" s="1"/>
  <c r="V212" i="8"/>
  <c r="T212" i="8"/>
  <c r="S212" i="8"/>
  <c r="R212" i="8"/>
  <c r="Q212" i="8"/>
  <c r="P212" i="8"/>
  <c r="O212" i="8"/>
  <c r="N212" i="8"/>
  <c r="M212" i="8"/>
  <c r="L212" i="8"/>
  <c r="AD211" i="8" a="1"/>
  <c r="AD211" i="8" s="1"/>
  <c r="AC211" i="8" a="1"/>
  <c r="AC211" i="8"/>
  <c r="AB211" i="8" a="1"/>
  <c r="AB211" i="8" s="1"/>
  <c r="AA211" i="8" a="1"/>
  <c r="AA211" i="8" s="1"/>
  <c r="Z211" i="8" a="1"/>
  <c r="Z211" i="8" s="1"/>
  <c r="Y211" i="8" a="1"/>
  <c r="Y211" i="8" s="1"/>
  <c r="X211" i="8" a="1"/>
  <c r="X211" i="8" s="1"/>
  <c r="W211" i="8" a="1"/>
  <c r="W211" i="8" s="1"/>
  <c r="V211" i="8"/>
  <c r="T211" i="8"/>
  <c r="S211" i="8"/>
  <c r="R211" i="8"/>
  <c r="Q211" i="8"/>
  <c r="P211" i="8"/>
  <c r="O211" i="8"/>
  <c r="N211" i="8"/>
  <c r="M211" i="8"/>
  <c r="L211" i="8"/>
  <c r="AD210" i="8" a="1"/>
  <c r="AD210" i="8"/>
  <c r="AC210" i="8" a="1"/>
  <c r="AC210" i="8" s="1"/>
  <c r="AB210" i="8" a="1"/>
  <c r="AB210" i="8" s="1"/>
  <c r="AA210" i="8" a="1"/>
  <c r="AA210" i="8" s="1"/>
  <c r="Z210" i="8" a="1"/>
  <c r="Z210" i="8"/>
  <c r="Y210" i="8" a="1"/>
  <c r="Y210" i="8" s="1"/>
  <c r="X210" i="8" a="1"/>
  <c r="X210" i="8" s="1"/>
  <c r="W210" i="8" a="1"/>
  <c r="W210" i="8" s="1"/>
  <c r="V210" i="8"/>
  <c r="T210" i="8"/>
  <c r="S210" i="8"/>
  <c r="R210" i="8"/>
  <c r="Q210" i="8"/>
  <c r="P210" i="8"/>
  <c r="O210" i="8"/>
  <c r="N210" i="8"/>
  <c r="M210" i="8"/>
  <c r="L210" i="8"/>
  <c r="AD209" i="8" a="1"/>
  <c r="AD209" i="8" s="1"/>
  <c r="AC209" i="8" a="1"/>
  <c r="AC209" i="8" s="1"/>
  <c r="AB209" i="8" a="1"/>
  <c r="AB209" i="8" s="1"/>
  <c r="AA209" i="8" a="1"/>
  <c r="AA209" i="8"/>
  <c r="Z209" i="8" a="1"/>
  <c r="Z209" i="8" s="1"/>
  <c r="Y209" i="8" a="1"/>
  <c r="Y209" i="8" s="1"/>
  <c r="X209" i="8" a="1"/>
  <c r="X209" i="8" s="1"/>
  <c r="W209" i="8" a="1"/>
  <c r="W209" i="8" s="1"/>
  <c r="V209" i="8"/>
  <c r="T209" i="8"/>
  <c r="S209" i="8"/>
  <c r="R209" i="8"/>
  <c r="Q209" i="8"/>
  <c r="P209" i="8"/>
  <c r="O209" i="8"/>
  <c r="N209" i="8"/>
  <c r="M209" i="8"/>
  <c r="L209" i="8"/>
  <c r="AD208" i="8" a="1"/>
  <c r="AD208" i="8" s="1"/>
  <c r="AC208" i="8" a="1"/>
  <c r="AC208" i="8" s="1"/>
  <c r="AB208" i="8" a="1"/>
  <c r="AB208" i="8" s="1"/>
  <c r="AA208" i="8" a="1"/>
  <c r="AA208" i="8" s="1"/>
  <c r="Z208" i="8" a="1"/>
  <c r="Z208" i="8" s="1"/>
  <c r="Y208" i="8" a="1"/>
  <c r="Y208" i="8" s="1"/>
  <c r="X208" i="8" a="1"/>
  <c r="X208" i="8"/>
  <c r="W208" i="8" a="1"/>
  <c r="W208" i="8" s="1"/>
  <c r="V208" i="8"/>
  <c r="T208" i="8"/>
  <c r="S208" i="8"/>
  <c r="R208" i="8"/>
  <c r="Q208" i="8"/>
  <c r="P208" i="8"/>
  <c r="O208" i="8"/>
  <c r="N208" i="8"/>
  <c r="M208" i="8"/>
  <c r="L208" i="8"/>
  <c r="AD207" i="8" a="1"/>
  <c r="AD207" i="8" s="1"/>
  <c r="AC207" i="8" a="1"/>
  <c r="AC207" i="8"/>
  <c r="AB207" i="8" a="1"/>
  <c r="AB207" i="8" s="1"/>
  <c r="AA207" i="8" a="1"/>
  <c r="AA207" i="8" s="1"/>
  <c r="Z207" i="8" a="1"/>
  <c r="Z207" i="8" s="1"/>
  <c r="Y207" i="8" a="1"/>
  <c r="Y207" i="8" s="1"/>
  <c r="X207" i="8" a="1"/>
  <c r="X207" i="8" s="1"/>
  <c r="W207" i="8" a="1"/>
  <c r="W207" i="8" s="1"/>
  <c r="V207" i="8"/>
  <c r="T207" i="8"/>
  <c r="S207" i="8"/>
  <c r="R207" i="8"/>
  <c r="Q207" i="8"/>
  <c r="P207" i="8"/>
  <c r="O207" i="8"/>
  <c r="N207" i="8"/>
  <c r="M207" i="8"/>
  <c r="L207" i="8"/>
  <c r="AD206" i="8" a="1"/>
  <c r="AD206" i="8"/>
  <c r="AC206" i="8" a="1"/>
  <c r="AC206" i="8" s="1"/>
  <c r="AB206" i="8" a="1"/>
  <c r="AB206" i="8" s="1"/>
  <c r="AA206" i="8" a="1"/>
  <c r="AA206" i="8" s="1"/>
  <c r="Z206" i="8" a="1"/>
  <c r="Z206" i="8"/>
  <c r="Y206" i="8" a="1"/>
  <c r="Y206" i="8" s="1"/>
  <c r="X206" i="8" a="1"/>
  <c r="X206" i="8" s="1"/>
  <c r="W206" i="8" a="1"/>
  <c r="W206" i="8" s="1"/>
  <c r="V206" i="8"/>
  <c r="T206" i="8"/>
  <c r="S206" i="8"/>
  <c r="R206" i="8"/>
  <c r="Q206" i="8"/>
  <c r="P206" i="8"/>
  <c r="O206" i="8"/>
  <c r="N206" i="8"/>
  <c r="M206" i="8"/>
  <c r="L206" i="8"/>
  <c r="AD205" i="8" a="1"/>
  <c r="AD205" i="8" s="1"/>
  <c r="AC205" i="8" a="1"/>
  <c r="AC205" i="8" s="1"/>
  <c r="AB205" i="8" a="1"/>
  <c r="AB205" i="8" s="1"/>
  <c r="AA205" i="8" a="1"/>
  <c r="AA205" i="8"/>
  <c r="Z205" i="8" a="1"/>
  <c r="Z205" i="8" s="1"/>
  <c r="Y205" i="8" a="1"/>
  <c r="Y205" i="8" s="1"/>
  <c r="X205" i="8" a="1"/>
  <c r="X205" i="8" s="1"/>
  <c r="W205" i="8" a="1"/>
  <c r="W205" i="8" s="1"/>
  <c r="V205" i="8"/>
  <c r="T205" i="8"/>
  <c r="S205" i="8"/>
  <c r="R205" i="8"/>
  <c r="Q205" i="8"/>
  <c r="P205" i="8"/>
  <c r="O205" i="8"/>
  <c r="N205" i="8"/>
  <c r="M205" i="8"/>
  <c r="L205" i="8"/>
  <c r="AD204" i="8" a="1"/>
  <c r="AD204" i="8" s="1"/>
  <c r="AC204" i="8" a="1"/>
  <c r="AC204" i="8" s="1"/>
  <c r="AB204" i="8" a="1"/>
  <c r="AB204" i="8" s="1"/>
  <c r="AA204" i="8" a="1"/>
  <c r="AA204" i="8" s="1"/>
  <c r="Z204" i="8" a="1"/>
  <c r="Z204" i="8" s="1"/>
  <c r="Y204" i="8" a="1"/>
  <c r="Y204" i="8" s="1"/>
  <c r="X204" i="8" a="1"/>
  <c r="X204" i="8"/>
  <c r="W204" i="8" a="1"/>
  <c r="W204" i="8" s="1"/>
  <c r="V204" i="8"/>
  <c r="T204" i="8"/>
  <c r="S204" i="8"/>
  <c r="R204" i="8"/>
  <c r="Q204" i="8"/>
  <c r="P204" i="8"/>
  <c r="O204" i="8"/>
  <c r="N204" i="8"/>
  <c r="M204" i="8"/>
  <c r="L204" i="8"/>
  <c r="AD203" i="8" a="1"/>
  <c r="AD203" i="8" s="1"/>
  <c r="AC203" i="8" a="1"/>
  <c r="AC203" i="8"/>
  <c r="AB203" i="8" a="1"/>
  <c r="AB203" i="8" s="1"/>
  <c r="AA203" i="8" a="1"/>
  <c r="AA203" i="8" s="1"/>
  <c r="Z203" i="8" a="1"/>
  <c r="Z203" i="8" s="1"/>
  <c r="Y203" i="8" a="1"/>
  <c r="Y203" i="8" s="1"/>
  <c r="X203" i="8" a="1"/>
  <c r="X203" i="8" s="1"/>
  <c r="W203" i="8" a="1"/>
  <c r="W203" i="8" s="1"/>
  <c r="V203" i="8"/>
  <c r="T203" i="8"/>
  <c r="S203" i="8"/>
  <c r="R203" i="8"/>
  <c r="Q203" i="8"/>
  <c r="P203" i="8"/>
  <c r="O203" i="8"/>
  <c r="N203" i="8"/>
  <c r="M203" i="8"/>
  <c r="L203" i="8"/>
  <c r="AD202" i="8" a="1"/>
  <c r="AD202" i="8"/>
  <c r="AC202" i="8" a="1"/>
  <c r="AC202" i="8" s="1"/>
  <c r="AB202" i="8" a="1"/>
  <c r="AB202" i="8" s="1"/>
  <c r="AA202" i="8" a="1"/>
  <c r="AA202" i="8" s="1"/>
  <c r="Z202" i="8" a="1"/>
  <c r="Z202" i="8"/>
  <c r="Y202" i="8" a="1"/>
  <c r="Y202" i="8" s="1"/>
  <c r="X202" i="8" a="1"/>
  <c r="X202" i="8" s="1"/>
  <c r="W202" i="8" a="1"/>
  <c r="W202" i="8" s="1"/>
  <c r="V202" i="8"/>
  <c r="T202" i="8"/>
  <c r="S202" i="8"/>
  <c r="R202" i="8"/>
  <c r="Q202" i="8"/>
  <c r="P202" i="8"/>
  <c r="O202" i="8"/>
  <c r="N202" i="8"/>
  <c r="M202" i="8"/>
  <c r="L202" i="8"/>
  <c r="AD201" i="8" a="1"/>
  <c r="AD201" i="8" s="1"/>
  <c r="AC201" i="8" a="1"/>
  <c r="AC201" i="8" s="1"/>
  <c r="AB201" i="8" a="1"/>
  <c r="AB201" i="8" s="1"/>
  <c r="AA201" i="8" a="1"/>
  <c r="AA201" i="8"/>
  <c r="Z201" i="8" a="1"/>
  <c r="Z201" i="8" s="1"/>
  <c r="Y201" i="8" a="1"/>
  <c r="Y201" i="8" s="1"/>
  <c r="X201" i="8" a="1"/>
  <c r="X201" i="8" s="1"/>
  <c r="W201" i="8" a="1"/>
  <c r="W201" i="8" s="1"/>
  <c r="V201" i="8"/>
  <c r="T201" i="8"/>
  <c r="S201" i="8"/>
  <c r="R201" i="8"/>
  <c r="Q201" i="8"/>
  <c r="P201" i="8"/>
  <c r="O201" i="8"/>
  <c r="N201" i="8"/>
  <c r="M201" i="8"/>
  <c r="L201" i="8"/>
  <c r="AD200" i="8" a="1"/>
  <c r="AD200" i="8" s="1"/>
  <c r="AC200" i="8" a="1"/>
  <c r="AC200" i="8" s="1"/>
  <c r="AB200" i="8" a="1"/>
  <c r="AB200" i="8" s="1"/>
  <c r="AA200" i="8" a="1"/>
  <c r="AA200" i="8" s="1"/>
  <c r="Z200" i="8" a="1"/>
  <c r="Z200" i="8" s="1"/>
  <c r="Y200" i="8" a="1"/>
  <c r="Y200" i="8" s="1"/>
  <c r="X200" i="8" a="1"/>
  <c r="X200" i="8"/>
  <c r="W200" i="8" a="1"/>
  <c r="W200" i="8" s="1"/>
  <c r="V200" i="8"/>
  <c r="T200" i="8"/>
  <c r="S200" i="8"/>
  <c r="R200" i="8"/>
  <c r="Q200" i="8"/>
  <c r="P200" i="8"/>
  <c r="O200" i="8"/>
  <c r="N200" i="8"/>
  <c r="M200" i="8"/>
  <c r="L200" i="8"/>
  <c r="AD199" i="8" a="1"/>
  <c r="AD199" i="8" s="1"/>
  <c r="AC199" i="8" a="1"/>
  <c r="AC199" i="8"/>
  <c r="AB199" i="8" a="1"/>
  <c r="AB199" i="8" s="1"/>
  <c r="AA199" i="8" a="1"/>
  <c r="AA199" i="8" s="1"/>
  <c r="Z199" i="8" a="1"/>
  <c r="Z199" i="8" s="1"/>
  <c r="Y199" i="8" a="1"/>
  <c r="Y199" i="8" s="1"/>
  <c r="X199" i="8" a="1"/>
  <c r="X199" i="8" s="1"/>
  <c r="W199" i="8" a="1"/>
  <c r="W199" i="8" s="1"/>
  <c r="V199" i="8"/>
  <c r="T199" i="8"/>
  <c r="S199" i="8"/>
  <c r="R199" i="8"/>
  <c r="Q199" i="8"/>
  <c r="P199" i="8"/>
  <c r="O199" i="8"/>
  <c r="N199" i="8"/>
  <c r="M199" i="8"/>
  <c r="L199" i="8"/>
  <c r="AD198" i="8" a="1"/>
  <c r="AD198" i="8"/>
  <c r="AC198" i="8" a="1"/>
  <c r="AC198" i="8" s="1"/>
  <c r="AB198" i="8" a="1"/>
  <c r="AB198" i="8" s="1"/>
  <c r="AA198" i="8" a="1"/>
  <c r="AA198" i="8" s="1"/>
  <c r="Z198" i="8" a="1"/>
  <c r="Z198" i="8"/>
  <c r="Y198" i="8" a="1"/>
  <c r="Y198" i="8" s="1"/>
  <c r="X198" i="8" a="1"/>
  <c r="X198" i="8" s="1"/>
  <c r="W198" i="8" a="1"/>
  <c r="W198" i="8" s="1"/>
  <c r="V198" i="8"/>
  <c r="T198" i="8"/>
  <c r="S198" i="8"/>
  <c r="R198" i="8"/>
  <c r="Q198" i="8"/>
  <c r="P198" i="8"/>
  <c r="O198" i="8"/>
  <c r="N198" i="8"/>
  <c r="M198" i="8"/>
  <c r="L198" i="8"/>
  <c r="AD197" i="8" a="1"/>
  <c r="AD197" i="8" s="1"/>
  <c r="AC197" i="8" a="1"/>
  <c r="AC197" i="8" s="1"/>
  <c r="AB197" i="8" a="1"/>
  <c r="AB197" i="8" s="1"/>
  <c r="AA197" i="8" a="1"/>
  <c r="AA197" i="8"/>
  <c r="Z197" i="8" a="1"/>
  <c r="Z197" i="8" s="1"/>
  <c r="Y197" i="8" a="1"/>
  <c r="Y197" i="8" s="1"/>
  <c r="X197" i="8" a="1"/>
  <c r="X197" i="8" s="1"/>
  <c r="W197" i="8" a="1"/>
  <c r="W197" i="8" s="1"/>
  <c r="V197" i="8"/>
  <c r="T197" i="8"/>
  <c r="S197" i="8"/>
  <c r="R197" i="8"/>
  <c r="Q197" i="8"/>
  <c r="P197" i="8"/>
  <c r="O197" i="8"/>
  <c r="N197" i="8"/>
  <c r="M197" i="8"/>
  <c r="L197" i="8"/>
  <c r="AD196" i="8" a="1"/>
  <c r="AD196" i="8" s="1"/>
  <c r="AC196" i="8" a="1"/>
  <c r="AC196" i="8" s="1"/>
  <c r="AB196" i="8" a="1"/>
  <c r="AB196" i="8" s="1"/>
  <c r="AA196" i="8" a="1"/>
  <c r="AA196" i="8" s="1"/>
  <c r="Z196" i="8" a="1"/>
  <c r="Z196" i="8" s="1"/>
  <c r="Y196" i="8" a="1"/>
  <c r="Y196" i="8" s="1"/>
  <c r="X196" i="8" a="1"/>
  <c r="X196" i="8"/>
  <c r="W196" i="8" a="1"/>
  <c r="W196" i="8" s="1"/>
  <c r="V196" i="8"/>
  <c r="T196" i="8"/>
  <c r="S196" i="8"/>
  <c r="R196" i="8"/>
  <c r="Q196" i="8"/>
  <c r="P196" i="8"/>
  <c r="O196" i="8"/>
  <c r="N196" i="8"/>
  <c r="M196" i="8"/>
  <c r="L196" i="8"/>
  <c r="AD195" i="8" a="1"/>
  <c r="AD195" i="8" s="1"/>
  <c r="AC195" i="8" a="1"/>
  <c r="AC195" i="8"/>
  <c r="AB195" i="8" a="1"/>
  <c r="AB195" i="8" s="1"/>
  <c r="AA195" i="8" a="1"/>
  <c r="AA195" i="8" s="1"/>
  <c r="Z195" i="8" a="1"/>
  <c r="Z195" i="8" s="1"/>
  <c r="Y195" i="8" a="1"/>
  <c r="Y195" i="8" s="1"/>
  <c r="X195" i="8" a="1"/>
  <c r="X195" i="8" s="1"/>
  <c r="W195" i="8" a="1"/>
  <c r="W195" i="8" s="1"/>
  <c r="V195" i="8"/>
  <c r="T195" i="8"/>
  <c r="S195" i="8"/>
  <c r="R195" i="8"/>
  <c r="Q195" i="8"/>
  <c r="P195" i="8"/>
  <c r="O195" i="8"/>
  <c r="N195" i="8"/>
  <c r="M195" i="8"/>
  <c r="L195" i="8"/>
  <c r="AD194" i="8" a="1"/>
  <c r="AD194" i="8"/>
  <c r="AC194" i="8" a="1"/>
  <c r="AC194" i="8" s="1"/>
  <c r="AB194" i="8" a="1"/>
  <c r="AB194" i="8" s="1"/>
  <c r="AA194" i="8" a="1"/>
  <c r="AA194" i="8" s="1"/>
  <c r="Z194" i="8" a="1"/>
  <c r="Z194" i="8"/>
  <c r="Y194" i="8" a="1"/>
  <c r="Y194" i="8" s="1"/>
  <c r="X194" i="8" a="1"/>
  <c r="X194" i="8" s="1"/>
  <c r="W194" i="8" a="1"/>
  <c r="W194" i="8" s="1"/>
  <c r="V194" i="8"/>
  <c r="T194" i="8"/>
  <c r="S194" i="8"/>
  <c r="R194" i="8"/>
  <c r="Q194" i="8"/>
  <c r="P194" i="8"/>
  <c r="O194" i="8"/>
  <c r="N194" i="8"/>
  <c r="M194" i="8"/>
  <c r="L194" i="8"/>
  <c r="AD193" i="8" a="1"/>
  <c r="AD193" i="8" s="1"/>
  <c r="AC193" i="8" a="1"/>
  <c r="AC193" i="8" s="1"/>
  <c r="AB193" i="8" a="1"/>
  <c r="AB193" i="8" s="1"/>
  <c r="AA193" i="8" a="1"/>
  <c r="AA193" i="8"/>
  <c r="Z193" i="8" a="1"/>
  <c r="Z193" i="8" s="1"/>
  <c r="Y193" i="8" a="1"/>
  <c r="Y193" i="8" s="1"/>
  <c r="X193" i="8" a="1"/>
  <c r="X193" i="8" s="1"/>
  <c r="W193" i="8" a="1"/>
  <c r="W193" i="8" s="1"/>
  <c r="V193" i="8"/>
  <c r="T193" i="8"/>
  <c r="S193" i="8"/>
  <c r="R193" i="8"/>
  <c r="Q193" i="8"/>
  <c r="P193" i="8"/>
  <c r="O193" i="8"/>
  <c r="N193" i="8"/>
  <c r="M193" i="8"/>
  <c r="L193" i="8"/>
  <c r="AD192" i="8" a="1"/>
  <c r="AD192" i="8" s="1"/>
  <c r="AC192" i="8" a="1"/>
  <c r="AC192" i="8" s="1"/>
  <c r="AB192" i="8" a="1"/>
  <c r="AB192" i="8" s="1"/>
  <c r="AA192" i="8" a="1"/>
  <c r="AA192" i="8" s="1"/>
  <c r="Z192" i="8" a="1"/>
  <c r="Z192" i="8" s="1"/>
  <c r="Y192" i="8" a="1"/>
  <c r="Y192" i="8" s="1"/>
  <c r="X192" i="8" a="1"/>
  <c r="X192" i="8"/>
  <c r="W192" i="8" a="1"/>
  <c r="W192" i="8" s="1"/>
  <c r="V192" i="8"/>
  <c r="T192" i="8"/>
  <c r="S192" i="8"/>
  <c r="R192" i="8"/>
  <c r="Q192" i="8"/>
  <c r="P192" i="8"/>
  <c r="O192" i="8"/>
  <c r="N192" i="8"/>
  <c r="M192" i="8"/>
  <c r="L192" i="8"/>
  <c r="AD191" i="8" a="1"/>
  <c r="AD191" i="8" s="1"/>
  <c r="AC191" i="8" a="1"/>
  <c r="AC191" i="8"/>
  <c r="AB191" i="8" a="1"/>
  <c r="AB191" i="8" s="1"/>
  <c r="AA191" i="8" a="1"/>
  <c r="AA191" i="8" s="1"/>
  <c r="Z191" i="8" a="1"/>
  <c r="Z191" i="8" s="1"/>
  <c r="Y191" i="8" a="1"/>
  <c r="Y191" i="8" s="1"/>
  <c r="X191" i="8" a="1"/>
  <c r="X191" i="8" s="1"/>
  <c r="W191" i="8" a="1"/>
  <c r="W191" i="8" s="1"/>
  <c r="V191" i="8"/>
  <c r="T191" i="8"/>
  <c r="S191" i="8"/>
  <c r="R191" i="8"/>
  <c r="Q191" i="8"/>
  <c r="P191" i="8"/>
  <c r="O191" i="8"/>
  <c r="N191" i="8"/>
  <c r="M191" i="8"/>
  <c r="L191" i="8"/>
  <c r="AD190" i="8" a="1"/>
  <c r="AD190" i="8"/>
  <c r="AC190" i="8" a="1"/>
  <c r="AC190" i="8" s="1"/>
  <c r="AB190" i="8" a="1"/>
  <c r="AB190" i="8" s="1"/>
  <c r="AA190" i="8" a="1"/>
  <c r="AA190" i="8" s="1"/>
  <c r="Z190" i="8" a="1"/>
  <c r="Z190" i="8"/>
  <c r="Y190" i="8" a="1"/>
  <c r="Y190" i="8" s="1"/>
  <c r="X190" i="8" a="1"/>
  <c r="X190" i="8" s="1"/>
  <c r="W190" i="8" a="1"/>
  <c r="W190" i="8" s="1"/>
  <c r="V190" i="8"/>
  <c r="T190" i="8"/>
  <c r="S190" i="8"/>
  <c r="R190" i="8"/>
  <c r="Q190" i="8"/>
  <c r="P190" i="8"/>
  <c r="O190" i="8"/>
  <c r="N190" i="8"/>
  <c r="M190" i="8"/>
  <c r="L190" i="8"/>
  <c r="AD189" i="8" a="1"/>
  <c r="AD189" i="8" s="1"/>
  <c r="AC189" i="8" a="1"/>
  <c r="AC189" i="8" s="1"/>
  <c r="AB189" i="8" a="1"/>
  <c r="AB189" i="8" s="1"/>
  <c r="AA189" i="8" a="1"/>
  <c r="AA189" i="8"/>
  <c r="Z189" i="8" a="1"/>
  <c r="Z189" i="8" s="1"/>
  <c r="Y189" i="8" a="1"/>
  <c r="Y189" i="8" s="1"/>
  <c r="X189" i="8" a="1"/>
  <c r="X189" i="8" s="1"/>
  <c r="W189" i="8" a="1"/>
  <c r="W189" i="8" s="1"/>
  <c r="V189" i="8"/>
  <c r="T189" i="8"/>
  <c r="S189" i="8"/>
  <c r="R189" i="8"/>
  <c r="Q189" i="8"/>
  <c r="P189" i="8"/>
  <c r="O189" i="8"/>
  <c r="N189" i="8"/>
  <c r="M189" i="8"/>
  <c r="L189" i="8"/>
  <c r="AD188" i="8" a="1"/>
  <c r="AD188" i="8" s="1"/>
  <c r="AC188" i="8" a="1"/>
  <c r="AC188" i="8" s="1"/>
  <c r="AB188" i="8" a="1"/>
  <c r="AB188" i="8" s="1"/>
  <c r="AA188" i="8" a="1"/>
  <c r="AA188" i="8" s="1"/>
  <c r="Z188" i="8" a="1"/>
  <c r="Z188" i="8" s="1"/>
  <c r="Y188" i="8" a="1"/>
  <c r="Y188" i="8" s="1"/>
  <c r="X188" i="8" a="1"/>
  <c r="X188" i="8"/>
  <c r="W188" i="8" a="1"/>
  <c r="W188" i="8" s="1"/>
  <c r="V188" i="8"/>
  <c r="T188" i="8"/>
  <c r="S188" i="8"/>
  <c r="R188" i="8"/>
  <c r="Q188" i="8"/>
  <c r="P188" i="8"/>
  <c r="O188" i="8"/>
  <c r="N188" i="8"/>
  <c r="M188" i="8"/>
  <c r="L188" i="8"/>
  <c r="AD187" i="8" a="1"/>
  <c r="AD187" i="8" s="1"/>
  <c r="AC187" i="8" a="1"/>
  <c r="AC187" i="8"/>
  <c r="AB187" i="8" a="1"/>
  <c r="AB187" i="8" s="1"/>
  <c r="AA187" i="8" a="1"/>
  <c r="AA187" i="8" s="1"/>
  <c r="Z187" i="8" a="1"/>
  <c r="Z187" i="8" s="1"/>
  <c r="Y187" i="8" a="1"/>
  <c r="Y187" i="8" s="1"/>
  <c r="X187" i="8" a="1"/>
  <c r="X187" i="8" s="1"/>
  <c r="W187" i="8" a="1"/>
  <c r="W187" i="8" s="1"/>
  <c r="V187" i="8"/>
  <c r="T187" i="8"/>
  <c r="S187" i="8"/>
  <c r="R187" i="8"/>
  <c r="Q187" i="8"/>
  <c r="P187" i="8"/>
  <c r="O187" i="8"/>
  <c r="N187" i="8"/>
  <c r="M187" i="8"/>
  <c r="L187" i="8"/>
  <c r="AD186" i="8" a="1"/>
  <c r="AD186" i="8"/>
  <c r="AC186" i="8" a="1"/>
  <c r="AC186" i="8" s="1"/>
  <c r="AB186" i="8" a="1"/>
  <c r="AB186" i="8" s="1"/>
  <c r="AA186" i="8" a="1"/>
  <c r="AA186" i="8" s="1"/>
  <c r="Z186" i="8" a="1"/>
  <c r="Z186" i="8"/>
  <c r="Y186" i="8" a="1"/>
  <c r="Y186" i="8" s="1"/>
  <c r="X186" i="8" a="1"/>
  <c r="X186" i="8" s="1"/>
  <c r="W186" i="8" a="1"/>
  <c r="W186" i="8" s="1"/>
  <c r="V186" i="8"/>
  <c r="T186" i="8"/>
  <c r="S186" i="8"/>
  <c r="R186" i="8"/>
  <c r="Q186" i="8"/>
  <c r="P186" i="8"/>
  <c r="O186" i="8"/>
  <c r="N186" i="8"/>
  <c r="M186" i="8"/>
  <c r="L186" i="8"/>
  <c r="AD185" i="8" a="1"/>
  <c r="AD185" i="8" s="1"/>
  <c r="AC185" i="8" a="1"/>
  <c r="AC185" i="8" s="1"/>
  <c r="AB185" i="8" a="1"/>
  <c r="AB185" i="8" s="1"/>
  <c r="AA185" i="8" a="1"/>
  <c r="AA185" i="8"/>
  <c r="Z185" i="8" a="1"/>
  <c r="Z185" i="8" s="1"/>
  <c r="Y185" i="8" a="1"/>
  <c r="Y185" i="8" s="1"/>
  <c r="X185" i="8" a="1"/>
  <c r="X185" i="8" s="1"/>
  <c r="W185" i="8" a="1"/>
  <c r="W185" i="8" s="1"/>
  <c r="V185" i="8"/>
  <c r="T185" i="8"/>
  <c r="S185" i="8"/>
  <c r="R185" i="8"/>
  <c r="Q185" i="8"/>
  <c r="P185" i="8"/>
  <c r="O185" i="8"/>
  <c r="N185" i="8"/>
  <c r="M185" i="8"/>
  <c r="L185" i="8"/>
  <c r="AD184" i="8" a="1"/>
  <c r="AD184" i="8" s="1"/>
  <c r="AC184" i="8" a="1"/>
  <c r="AC184" i="8" s="1"/>
  <c r="AB184" i="8" a="1"/>
  <c r="AB184" i="8" s="1"/>
  <c r="AA184" i="8" a="1"/>
  <c r="AA184" i="8" s="1"/>
  <c r="Z184" i="8" a="1"/>
  <c r="Z184" i="8" s="1"/>
  <c r="Y184" i="8" a="1"/>
  <c r="Y184" i="8" s="1"/>
  <c r="X184" i="8" a="1"/>
  <c r="X184" i="8"/>
  <c r="W184" i="8" a="1"/>
  <c r="W184" i="8" s="1"/>
  <c r="V184" i="8"/>
  <c r="T184" i="8"/>
  <c r="S184" i="8"/>
  <c r="R184" i="8"/>
  <c r="Q184" i="8"/>
  <c r="P184" i="8"/>
  <c r="O184" i="8"/>
  <c r="N184" i="8"/>
  <c r="M184" i="8"/>
  <c r="L184" i="8"/>
  <c r="AD183" i="8" a="1"/>
  <c r="AD183" i="8" s="1"/>
  <c r="AC183" i="8" a="1"/>
  <c r="AC183" i="8"/>
  <c r="AB183" i="8" a="1"/>
  <c r="AB183" i="8" s="1"/>
  <c r="AA183" i="8" a="1"/>
  <c r="AA183" i="8" s="1"/>
  <c r="Z183" i="8" a="1"/>
  <c r="Z183" i="8" s="1"/>
  <c r="Y183" i="8" a="1"/>
  <c r="Y183" i="8" s="1"/>
  <c r="X183" i="8" a="1"/>
  <c r="X183" i="8" s="1"/>
  <c r="W183" i="8" a="1"/>
  <c r="W183" i="8" s="1"/>
  <c r="V183" i="8"/>
  <c r="T183" i="8"/>
  <c r="S183" i="8"/>
  <c r="R183" i="8"/>
  <c r="Q183" i="8"/>
  <c r="P183" i="8"/>
  <c r="O183" i="8"/>
  <c r="N183" i="8"/>
  <c r="M183" i="8"/>
  <c r="L183" i="8"/>
  <c r="AD182" i="8" a="1"/>
  <c r="AD182" i="8"/>
  <c r="AC182" i="8" a="1"/>
  <c r="AC182" i="8" s="1"/>
  <c r="AB182" i="8" a="1"/>
  <c r="AB182" i="8" s="1"/>
  <c r="AA182" i="8" a="1"/>
  <c r="AA182" i="8" s="1"/>
  <c r="Z182" i="8" a="1"/>
  <c r="Z182" i="8" s="1"/>
  <c r="Y182" i="8" a="1"/>
  <c r="Y182" i="8" s="1"/>
  <c r="X182" i="8" a="1"/>
  <c r="X182" i="8" s="1"/>
  <c r="W182" i="8" a="1"/>
  <c r="W182" i="8" s="1"/>
  <c r="V182" i="8"/>
  <c r="T182" i="8"/>
  <c r="S182" i="8"/>
  <c r="R182" i="8"/>
  <c r="Q182" i="8"/>
  <c r="P182" i="8"/>
  <c r="O182" i="8"/>
  <c r="N182" i="8"/>
  <c r="M182" i="8"/>
  <c r="L182" i="8"/>
  <c r="AD181" i="8" a="1"/>
  <c r="AD181" i="8" s="1"/>
  <c r="AC181" i="8" a="1"/>
  <c r="AC181" i="8" s="1"/>
  <c r="AB181" i="8" a="1"/>
  <c r="AB181" i="8" s="1"/>
  <c r="AA181" i="8" a="1"/>
  <c r="AA181" i="8"/>
  <c r="Z181" i="8" a="1"/>
  <c r="Z181" i="8" s="1"/>
  <c r="Y181" i="8" a="1"/>
  <c r="Y181" i="8" s="1"/>
  <c r="X181" i="8" a="1"/>
  <c r="X181" i="8" s="1"/>
  <c r="W181" i="8" a="1"/>
  <c r="W181" i="8" s="1"/>
  <c r="V181" i="8"/>
  <c r="T181" i="8"/>
  <c r="S181" i="8"/>
  <c r="R181" i="8"/>
  <c r="Q181" i="8"/>
  <c r="P181" i="8"/>
  <c r="O181" i="8"/>
  <c r="N181" i="8"/>
  <c r="M181" i="8"/>
  <c r="L181" i="8"/>
  <c r="AD180" i="8" a="1"/>
  <c r="AD180" i="8" s="1"/>
  <c r="AC180" i="8" a="1"/>
  <c r="AC180" i="8" s="1"/>
  <c r="AB180" i="8" a="1"/>
  <c r="AB180" i="8" s="1"/>
  <c r="AA180" i="8" a="1"/>
  <c r="AA180" i="8" s="1"/>
  <c r="Z180" i="8" a="1"/>
  <c r="Z180" i="8" s="1"/>
  <c r="Y180" i="8" a="1"/>
  <c r="Y180" i="8" s="1"/>
  <c r="X180" i="8" a="1"/>
  <c r="X180" i="8"/>
  <c r="W180" i="8" a="1"/>
  <c r="W180" i="8" s="1"/>
  <c r="V180" i="8"/>
  <c r="T180" i="8"/>
  <c r="S180" i="8"/>
  <c r="R180" i="8"/>
  <c r="Q180" i="8"/>
  <c r="P180" i="8"/>
  <c r="O180" i="8"/>
  <c r="N180" i="8"/>
  <c r="M180" i="8"/>
  <c r="L180" i="8"/>
  <c r="AD179" i="8" a="1"/>
  <c r="AD179" i="8" s="1"/>
  <c r="AC179" i="8" a="1"/>
  <c r="AC179" i="8" s="1"/>
  <c r="AB179" i="8" a="1"/>
  <c r="AB179" i="8" s="1"/>
  <c r="AA179" i="8" a="1"/>
  <c r="AA179" i="8" s="1"/>
  <c r="Z179" i="8" a="1"/>
  <c r="Z179" i="8" s="1"/>
  <c r="Y179" i="8" a="1"/>
  <c r="Y179" i="8" s="1"/>
  <c r="X179" i="8" a="1"/>
  <c r="X179" i="8" s="1"/>
  <c r="W179" i="8" a="1"/>
  <c r="W179" i="8" s="1"/>
  <c r="V179" i="8"/>
  <c r="T179" i="8"/>
  <c r="S179" i="8"/>
  <c r="R179" i="8"/>
  <c r="Q179" i="8"/>
  <c r="P179" i="8"/>
  <c r="O179" i="8"/>
  <c r="N179" i="8"/>
  <c r="M179" i="8"/>
  <c r="L179" i="8"/>
  <c r="AD178" i="8" a="1"/>
  <c r="AD178" i="8" s="1"/>
  <c r="AC178" i="8" a="1"/>
  <c r="AC178" i="8" s="1"/>
  <c r="AB178" i="8" a="1"/>
  <c r="AB178" i="8" s="1"/>
  <c r="AA178" i="8" a="1"/>
  <c r="AA178" i="8" s="1"/>
  <c r="Z178" i="8" a="1"/>
  <c r="Z178" i="8"/>
  <c r="Y178" i="8" a="1"/>
  <c r="Y178" i="8" s="1"/>
  <c r="X178" i="8" a="1"/>
  <c r="X178" i="8" s="1"/>
  <c r="W178" i="8" a="1"/>
  <c r="W178" i="8" s="1"/>
  <c r="V178" i="8"/>
  <c r="T178" i="8"/>
  <c r="S178" i="8"/>
  <c r="R178" i="8"/>
  <c r="Q178" i="8"/>
  <c r="P178" i="8"/>
  <c r="O178" i="8"/>
  <c r="N178" i="8"/>
  <c r="M178" i="8"/>
  <c r="L178" i="8"/>
  <c r="AD177" i="8" a="1"/>
  <c r="AD177" i="8" s="1"/>
  <c r="AC177" i="8" a="1"/>
  <c r="AC177" i="8" s="1"/>
  <c r="AB177" i="8" a="1"/>
  <c r="AB177" i="8" s="1"/>
  <c r="AA177" i="8" a="1"/>
  <c r="AA177" i="8"/>
  <c r="Z177" i="8" a="1"/>
  <c r="Z177" i="8" s="1"/>
  <c r="Y177" i="8" a="1"/>
  <c r="Y177" i="8" s="1"/>
  <c r="X177" i="8" a="1"/>
  <c r="X177" i="8" s="1"/>
  <c r="W177" i="8" a="1"/>
  <c r="W177" i="8" s="1"/>
  <c r="V177" i="8"/>
  <c r="T177" i="8"/>
  <c r="S177" i="8"/>
  <c r="R177" i="8"/>
  <c r="Q177" i="8"/>
  <c r="P177" i="8"/>
  <c r="O177" i="8"/>
  <c r="N177" i="8"/>
  <c r="M177" i="8"/>
  <c r="L177" i="8"/>
  <c r="AD176" i="8" a="1"/>
  <c r="AD176" i="8" s="1"/>
  <c r="AC176" i="8" a="1"/>
  <c r="AC176" i="8" s="1"/>
  <c r="AB176" i="8" a="1"/>
  <c r="AB176" i="8" s="1"/>
  <c r="AA176" i="8" a="1"/>
  <c r="AA176" i="8" s="1"/>
  <c r="Z176" i="8" a="1"/>
  <c r="Z176" i="8" s="1"/>
  <c r="Y176" i="8" a="1"/>
  <c r="Y176" i="8" s="1"/>
  <c r="X176" i="8" a="1"/>
  <c r="X176" i="8"/>
  <c r="W176" i="8" a="1"/>
  <c r="W176" i="8" s="1"/>
  <c r="V176" i="8"/>
  <c r="T176" i="8"/>
  <c r="S176" i="8"/>
  <c r="R176" i="8"/>
  <c r="Q176" i="8"/>
  <c r="P176" i="8"/>
  <c r="O176" i="8"/>
  <c r="N176" i="8"/>
  <c r="M176" i="8"/>
  <c r="L176" i="8"/>
  <c r="AD175" i="8" a="1"/>
  <c r="AD175" i="8" s="1"/>
  <c r="AC175" i="8" a="1"/>
  <c r="AC175" i="8" s="1"/>
  <c r="AB175" i="8" a="1"/>
  <c r="AB175" i="8" s="1"/>
  <c r="AA175" i="8" a="1"/>
  <c r="AA175" i="8" s="1"/>
  <c r="Z175" i="8" a="1"/>
  <c r="Z175" i="8" s="1"/>
  <c r="Y175" i="8" a="1"/>
  <c r="Y175" i="8" s="1"/>
  <c r="X175" i="8" a="1"/>
  <c r="X175" i="8" s="1"/>
  <c r="W175" i="8" a="1"/>
  <c r="W175" i="8" s="1"/>
  <c r="V175" i="8"/>
  <c r="T175" i="8"/>
  <c r="S175" i="8"/>
  <c r="R175" i="8"/>
  <c r="Q175" i="8"/>
  <c r="P175" i="8"/>
  <c r="O175" i="8"/>
  <c r="N175" i="8"/>
  <c r="M175" i="8"/>
  <c r="L175" i="8"/>
  <c r="AD174" i="8" a="1"/>
  <c r="AD174" i="8" s="1"/>
  <c r="AC174" i="8" a="1"/>
  <c r="AC174" i="8" s="1"/>
  <c r="AB174" i="8" a="1"/>
  <c r="AB174" i="8" s="1"/>
  <c r="AA174" i="8" a="1"/>
  <c r="AA174" i="8" s="1"/>
  <c r="Z174" i="8" a="1"/>
  <c r="Z174" i="8"/>
  <c r="Y174" i="8" a="1"/>
  <c r="Y174" i="8" s="1"/>
  <c r="X174" i="8" a="1"/>
  <c r="X174" i="8" s="1"/>
  <c r="W174" i="8" a="1"/>
  <c r="W174" i="8" s="1"/>
  <c r="V174" i="8"/>
  <c r="T174" i="8"/>
  <c r="S174" i="8"/>
  <c r="R174" i="8"/>
  <c r="Q174" i="8"/>
  <c r="P174" i="8"/>
  <c r="O174" i="8"/>
  <c r="N174" i="8"/>
  <c r="M174" i="8"/>
  <c r="L174" i="8"/>
  <c r="AD173" i="8" a="1"/>
  <c r="AD173" i="8" s="1"/>
  <c r="AC173" i="8" a="1"/>
  <c r="AC173" i="8" s="1"/>
  <c r="AB173" i="8" a="1"/>
  <c r="AB173" i="8" s="1"/>
  <c r="AA173" i="8" a="1"/>
  <c r="AA173" i="8"/>
  <c r="Z173" i="8" a="1"/>
  <c r="Z173" i="8" s="1"/>
  <c r="Y173" i="8" a="1"/>
  <c r="Y173" i="8" s="1"/>
  <c r="X173" i="8" a="1"/>
  <c r="X173" i="8" s="1"/>
  <c r="W173" i="8" a="1"/>
  <c r="W173" i="8" s="1"/>
  <c r="V173" i="8"/>
  <c r="T173" i="8"/>
  <c r="S173" i="8"/>
  <c r="R173" i="8"/>
  <c r="Q173" i="8"/>
  <c r="P173" i="8"/>
  <c r="O173" i="8"/>
  <c r="N173" i="8"/>
  <c r="M173" i="8"/>
  <c r="L173" i="8"/>
  <c r="AD172" i="8" a="1"/>
  <c r="AD172" i="8" s="1"/>
  <c r="AC172" i="8" a="1"/>
  <c r="AC172" i="8" s="1"/>
  <c r="AB172" i="8" a="1"/>
  <c r="AB172" i="8" s="1"/>
  <c r="AA172" i="8" a="1"/>
  <c r="AA172" i="8" s="1"/>
  <c r="Z172" i="8" a="1"/>
  <c r="Z172" i="8" s="1"/>
  <c r="Y172" i="8" a="1"/>
  <c r="Y172" i="8" s="1"/>
  <c r="X172" i="8" a="1"/>
  <c r="X172" i="8" s="1"/>
  <c r="W172" i="8" a="1"/>
  <c r="W172" i="8" s="1"/>
  <c r="V172" i="8"/>
  <c r="T172" i="8"/>
  <c r="S172" i="8"/>
  <c r="R172" i="8"/>
  <c r="Q172" i="8"/>
  <c r="P172" i="8"/>
  <c r="O172" i="8"/>
  <c r="N172" i="8"/>
  <c r="M172" i="8"/>
  <c r="L172" i="8"/>
  <c r="AD171" i="8" a="1"/>
  <c r="AD171" i="8" s="1"/>
  <c r="AC171" i="8" a="1"/>
  <c r="AC171" i="8" s="1"/>
  <c r="AB171" i="8" a="1"/>
  <c r="AB171" i="8" s="1"/>
  <c r="AA171" i="8" a="1"/>
  <c r="AA171" i="8" s="1"/>
  <c r="Z171" i="8" a="1"/>
  <c r="Z171" i="8" s="1"/>
  <c r="Y171" i="8" a="1"/>
  <c r="Y171" i="8" s="1"/>
  <c r="X171" i="8" a="1"/>
  <c r="X171" i="8" s="1"/>
  <c r="W171" i="8" a="1"/>
  <c r="W171" i="8" s="1"/>
  <c r="V171" i="8"/>
  <c r="T171" i="8"/>
  <c r="S171" i="8"/>
  <c r="R171" i="8"/>
  <c r="Q171" i="8"/>
  <c r="P171" i="8"/>
  <c r="O171" i="8"/>
  <c r="N171" i="8"/>
  <c r="M171" i="8"/>
  <c r="L171" i="8"/>
  <c r="AD170" i="8" a="1"/>
  <c r="AD170" i="8" s="1"/>
  <c r="AC170" i="8" a="1"/>
  <c r="AC170" i="8" s="1"/>
  <c r="AB170" i="8" a="1"/>
  <c r="AB170" i="8" s="1"/>
  <c r="AA170" i="8" a="1"/>
  <c r="AA170" i="8" s="1"/>
  <c r="Z170" i="8" a="1"/>
  <c r="Z170" i="8"/>
  <c r="Y170" i="8" a="1"/>
  <c r="Y170" i="8" s="1"/>
  <c r="X170" i="8" a="1"/>
  <c r="X170" i="8" s="1"/>
  <c r="W170" i="8" a="1"/>
  <c r="W170" i="8" s="1"/>
  <c r="V170" i="8"/>
  <c r="T170" i="8"/>
  <c r="S170" i="8"/>
  <c r="R170" i="8"/>
  <c r="Q170" i="8"/>
  <c r="P170" i="8"/>
  <c r="O170" i="8"/>
  <c r="N170" i="8"/>
  <c r="M170" i="8"/>
  <c r="L170" i="8"/>
  <c r="AD169" i="8" a="1"/>
  <c r="AD169" i="8" s="1"/>
  <c r="AC169" i="8" a="1"/>
  <c r="AC169" i="8" s="1"/>
  <c r="AB169" i="8" a="1"/>
  <c r="AB169" i="8" s="1"/>
  <c r="AA169" i="8" a="1"/>
  <c r="AA169" i="8"/>
  <c r="Z169" i="8" a="1"/>
  <c r="Z169" i="8" s="1"/>
  <c r="Y169" i="8" a="1"/>
  <c r="Y169" i="8" s="1"/>
  <c r="X169" i="8" a="1"/>
  <c r="X169" i="8" s="1"/>
  <c r="W169" i="8" a="1"/>
  <c r="W169" i="8" s="1"/>
  <c r="V169" i="8"/>
  <c r="T169" i="8"/>
  <c r="S169" i="8"/>
  <c r="R169" i="8"/>
  <c r="Q169" i="8"/>
  <c r="P169" i="8"/>
  <c r="O169" i="8"/>
  <c r="N169" i="8"/>
  <c r="M169" i="8"/>
  <c r="L169" i="8"/>
  <c r="AD168" i="8" a="1"/>
  <c r="AD168" i="8" s="1"/>
  <c r="AC168" i="8" a="1"/>
  <c r="AC168" i="8" s="1"/>
  <c r="AB168" i="8" a="1"/>
  <c r="AB168" i="8" s="1"/>
  <c r="AA168" i="8" a="1"/>
  <c r="AA168" i="8" s="1"/>
  <c r="Z168" i="8" a="1"/>
  <c r="Z168" i="8" s="1"/>
  <c r="Y168" i="8" a="1"/>
  <c r="Y168" i="8" s="1"/>
  <c r="X168" i="8" a="1"/>
  <c r="X168" i="8" s="1"/>
  <c r="W168" i="8" a="1"/>
  <c r="W168" i="8" s="1"/>
  <c r="V168" i="8"/>
  <c r="T168" i="8"/>
  <c r="S168" i="8"/>
  <c r="R168" i="8"/>
  <c r="Q168" i="8"/>
  <c r="P168" i="8"/>
  <c r="O168" i="8"/>
  <c r="N168" i="8"/>
  <c r="M168" i="8"/>
  <c r="L168" i="8"/>
  <c r="AD167" i="8" a="1"/>
  <c r="AD167" i="8" s="1"/>
  <c r="AC167" i="8" a="1"/>
  <c r="AC167" i="8" s="1"/>
  <c r="AB167" i="8" a="1"/>
  <c r="AB167" i="8" s="1"/>
  <c r="AA167" i="8" a="1"/>
  <c r="AA167" i="8" s="1"/>
  <c r="Z167" i="8" a="1"/>
  <c r="Z167" i="8" s="1"/>
  <c r="Y167" i="8" a="1"/>
  <c r="Y167" i="8" s="1"/>
  <c r="X167" i="8" a="1"/>
  <c r="X167" i="8" s="1"/>
  <c r="W167" i="8" a="1"/>
  <c r="W167" i="8" s="1"/>
  <c r="V167" i="8"/>
  <c r="T167" i="8"/>
  <c r="S167" i="8"/>
  <c r="R167" i="8"/>
  <c r="Q167" i="8"/>
  <c r="P167" i="8"/>
  <c r="O167" i="8"/>
  <c r="N167" i="8"/>
  <c r="M167" i="8"/>
  <c r="L167" i="8"/>
  <c r="AD166" i="8" a="1"/>
  <c r="AD166" i="8" s="1"/>
  <c r="AC166" i="8" a="1"/>
  <c r="AC166" i="8" s="1"/>
  <c r="AB166" i="8" a="1"/>
  <c r="AB166" i="8" s="1"/>
  <c r="AA166" i="8" a="1"/>
  <c r="AA166" i="8" s="1"/>
  <c r="Z166" i="8" a="1"/>
  <c r="Z166" i="8"/>
  <c r="Y166" i="8" a="1"/>
  <c r="Y166" i="8" s="1"/>
  <c r="X166" i="8" a="1"/>
  <c r="X166" i="8" s="1"/>
  <c r="W166" i="8" a="1"/>
  <c r="W166" i="8" s="1"/>
  <c r="V166" i="8"/>
  <c r="T166" i="8"/>
  <c r="S166" i="8"/>
  <c r="R166" i="8"/>
  <c r="Q166" i="8"/>
  <c r="P166" i="8"/>
  <c r="O166" i="8"/>
  <c r="N166" i="8"/>
  <c r="M166" i="8"/>
  <c r="L166" i="8"/>
  <c r="AD165" i="8" a="1"/>
  <c r="AD165" i="8" s="1"/>
  <c r="AC165" i="8" a="1"/>
  <c r="AC165" i="8" s="1"/>
  <c r="AB165" i="8" a="1"/>
  <c r="AB165" i="8" s="1"/>
  <c r="AA165" i="8" a="1"/>
  <c r="AA165" i="8"/>
  <c r="Z165" i="8" a="1"/>
  <c r="Z165" i="8" s="1"/>
  <c r="Y165" i="8" a="1"/>
  <c r="Y165" i="8" s="1"/>
  <c r="X165" i="8" a="1"/>
  <c r="X165" i="8" s="1"/>
  <c r="W165" i="8" a="1"/>
  <c r="W165" i="8" s="1"/>
  <c r="V165" i="8"/>
  <c r="T165" i="8"/>
  <c r="S165" i="8"/>
  <c r="R165" i="8"/>
  <c r="Q165" i="8"/>
  <c r="P165" i="8"/>
  <c r="O165" i="8"/>
  <c r="N165" i="8"/>
  <c r="M165" i="8"/>
  <c r="L165" i="8"/>
  <c r="AD164" i="8" a="1"/>
  <c r="AD164" i="8" s="1"/>
  <c r="AC164" i="8" a="1"/>
  <c r="AC164" i="8" s="1"/>
  <c r="AB164" i="8" a="1"/>
  <c r="AB164" i="8" s="1"/>
  <c r="AA164" i="8" a="1"/>
  <c r="AA164" i="8" s="1"/>
  <c r="Z164" i="8" a="1"/>
  <c r="Z164" i="8" s="1"/>
  <c r="Y164" i="8" a="1"/>
  <c r="Y164" i="8" s="1"/>
  <c r="X164" i="8" a="1"/>
  <c r="X164" i="8" s="1"/>
  <c r="W164" i="8" a="1"/>
  <c r="W164" i="8" s="1"/>
  <c r="V164" i="8"/>
  <c r="T164" i="8"/>
  <c r="S164" i="8"/>
  <c r="R164" i="8"/>
  <c r="Q164" i="8"/>
  <c r="P164" i="8"/>
  <c r="O164" i="8"/>
  <c r="N164" i="8"/>
  <c r="M164" i="8"/>
  <c r="L164" i="8"/>
  <c r="AD163" i="8" a="1"/>
  <c r="AD163" i="8" s="1"/>
  <c r="AC163" i="8" a="1"/>
  <c r="AC163" i="8" s="1"/>
  <c r="AB163" i="8" a="1"/>
  <c r="AB163" i="8" s="1"/>
  <c r="AA163" i="8" a="1"/>
  <c r="AA163" i="8" s="1"/>
  <c r="Z163" i="8" a="1"/>
  <c r="Z163" i="8" s="1"/>
  <c r="Y163" i="8" a="1"/>
  <c r="Y163" i="8" s="1"/>
  <c r="X163" i="8" a="1"/>
  <c r="X163" i="8" s="1"/>
  <c r="W163" i="8" a="1"/>
  <c r="W163" i="8" s="1"/>
  <c r="V163" i="8"/>
  <c r="T163" i="8"/>
  <c r="S163" i="8"/>
  <c r="R163" i="8"/>
  <c r="Q163" i="8"/>
  <c r="P163" i="8"/>
  <c r="O163" i="8"/>
  <c r="N163" i="8"/>
  <c r="M163" i="8"/>
  <c r="L163" i="8"/>
  <c r="AD162" i="8" a="1"/>
  <c r="AD162" i="8" s="1"/>
  <c r="AC162" i="8" a="1"/>
  <c r="AC162" i="8" s="1"/>
  <c r="AB162" i="8" a="1"/>
  <c r="AB162" i="8" s="1"/>
  <c r="AA162" i="8" a="1"/>
  <c r="AA162" i="8" s="1"/>
  <c r="Z162" i="8" a="1"/>
  <c r="Z162" i="8"/>
  <c r="Y162" i="8" a="1"/>
  <c r="Y162" i="8" s="1"/>
  <c r="X162" i="8" a="1"/>
  <c r="X162" i="8" s="1"/>
  <c r="W162" i="8" a="1"/>
  <c r="W162" i="8" s="1"/>
  <c r="V162" i="8"/>
  <c r="T162" i="8"/>
  <c r="S162" i="8"/>
  <c r="R162" i="8"/>
  <c r="Q162" i="8"/>
  <c r="P162" i="8"/>
  <c r="O162" i="8"/>
  <c r="N162" i="8"/>
  <c r="M162" i="8"/>
  <c r="L162" i="8"/>
  <c r="AD161" i="8" a="1"/>
  <c r="AD161" i="8" s="1"/>
  <c r="AC161" i="8" a="1"/>
  <c r="AC161" i="8" s="1"/>
  <c r="AB161" i="8" a="1"/>
  <c r="AB161" i="8" s="1"/>
  <c r="AA161" i="8" a="1"/>
  <c r="AA161" i="8"/>
  <c r="Z161" i="8" a="1"/>
  <c r="Z161" i="8" s="1"/>
  <c r="Y161" i="8" a="1"/>
  <c r="Y161" i="8" s="1"/>
  <c r="X161" i="8" a="1"/>
  <c r="X161" i="8" s="1"/>
  <c r="W161" i="8" a="1"/>
  <c r="W161" i="8" s="1"/>
  <c r="V161" i="8"/>
  <c r="T161" i="8"/>
  <c r="S161" i="8"/>
  <c r="R161" i="8"/>
  <c r="Q161" i="8"/>
  <c r="P161" i="8"/>
  <c r="O161" i="8"/>
  <c r="N161" i="8"/>
  <c r="M161" i="8"/>
  <c r="L161" i="8"/>
  <c r="AD160" i="8" a="1"/>
  <c r="AD160" i="8" s="1"/>
  <c r="AC160" i="8" a="1"/>
  <c r="AC160" i="8" s="1"/>
  <c r="AB160" i="8" a="1"/>
  <c r="AB160" i="8" s="1"/>
  <c r="AA160" i="8" a="1"/>
  <c r="AA160" i="8" s="1"/>
  <c r="Z160" i="8" a="1"/>
  <c r="Z160" i="8" s="1"/>
  <c r="Y160" i="8" a="1"/>
  <c r="Y160" i="8" s="1"/>
  <c r="X160" i="8" a="1"/>
  <c r="X160" i="8" s="1"/>
  <c r="W160" i="8" a="1"/>
  <c r="W160" i="8" s="1"/>
  <c r="V160" i="8"/>
  <c r="T160" i="8"/>
  <c r="S160" i="8"/>
  <c r="R160" i="8"/>
  <c r="Q160" i="8"/>
  <c r="P160" i="8"/>
  <c r="O160" i="8"/>
  <c r="N160" i="8"/>
  <c r="M160" i="8"/>
  <c r="L160" i="8"/>
  <c r="AD159" i="8" a="1"/>
  <c r="AD159" i="8" s="1"/>
  <c r="AC159" i="8" a="1"/>
  <c r="AC159" i="8" s="1"/>
  <c r="AB159" i="8" a="1"/>
  <c r="AB159" i="8" s="1"/>
  <c r="AA159" i="8" a="1"/>
  <c r="AA159" i="8" s="1"/>
  <c r="Z159" i="8" a="1"/>
  <c r="Z159" i="8" s="1"/>
  <c r="Y159" i="8" a="1"/>
  <c r="Y159" i="8" s="1"/>
  <c r="X159" i="8" a="1"/>
  <c r="X159" i="8" s="1"/>
  <c r="W159" i="8" a="1"/>
  <c r="W159" i="8" s="1"/>
  <c r="V159" i="8"/>
  <c r="T159" i="8"/>
  <c r="S159" i="8"/>
  <c r="R159" i="8"/>
  <c r="Q159" i="8"/>
  <c r="P159" i="8"/>
  <c r="O159" i="8"/>
  <c r="N159" i="8"/>
  <c r="M159" i="8"/>
  <c r="L159" i="8"/>
  <c r="AD158" i="8" a="1"/>
  <c r="AD158" i="8" s="1"/>
  <c r="AC158" i="8" a="1"/>
  <c r="AC158" i="8" s="1"/>
  <c r="AB158" i="8" a="1"/>
  <c r="AB158" i="8" s="1"/>
  <c r="AA158" i="8" a="1"/>
  <c r="AA158" i="8" s="1"/>
  <c r="Z158" i="8" a="1"/>
  <c r="Z158" i="8"/>
  <c r="Y158" i="8" a="1"/>
  <c r="Y158" i="8" s="1"/>
  <c r="X158" i="8" a="1"/>
  <c r="X158" i="8" s="1"/>
  <c r="W158" i="8" a="1"/>
  <c r="W158" i="8" s="1"/>
  <c r="V158" i="8"/>
  <c r="T158" i="8"/>
  <c r="S158" i="8"/>
  <c r="R158" i="8"/>
  <c r="Q158" i="8"/>
  <c r="P158" i="8"/>
  <c r="O158" i="8"/>
  <c r="N158" i="8"/>
  <c r="M158" i="8"/>
  <c r="L158" i="8"/>
  <c r="AD157" i="8" a="1"/>
  <c r="AD157" i="8" s="1"/>
  <c r="AC157" i="8" a="1"/>
  <c r="AC157" i="8" s="1"/>
  <c r="AB157" i="8" a="1"/>
  <c r="AB157" i="8" s="1"/>
  <c r="AA157" i="8" a="1"/>
  <c r="AA157" i="8"/>
  <c r="Z157" i="8" a="1"/>
  <c r="Z157" i="8" s="1"/>
  <c r="Y157" i="8" a="1"/>
  <c r="Y157" i="8" s="1"/>
  <c r="X157" i="8" a="1"/>
  <c r="X157" i="8" s="1"/>
  <c r="W157" i="8" a="1"/>
  <c r="W157" i="8" s="1"/>
  <c r="V157" i="8"/>
  <c r="T157" i="8"/>
  <c r="S157" i="8"/>
  <c r="R157" i="8"/>
  <c r="Q157" i="8"/>
  <c r="P157" i="8"/>
  <c r="O157" i="8"/>
  <c r="N157" i="8"/>
  <c r="M157" i="8"/>
  <c r="L157" i="8"/>
  <c r="AD156" i="8" a="1"/>
  <c r="AD156" i="8" s="1"/>
  <c r="AC156" i="8" a="1"/>
  <c r="AC156" i="8" s="1"/>
  <c r="AB156" i="8" a="1"/>
  <c r="AB156" i="8" s="1"/>
  <c r="AA156" i="8" a="1"/>
  <c r="AA156" i="8" s="1"/>
  <c r="Z156" i="8" a="1"/>
  <c r="Z156" i="8" s="1"/>
  <c r="Y156" i="8" a="1"/>
  <c r="Y156" i="8" s="1"/>
  <c r="X156" i="8" a="1"/>
  <c r="X156" i="8" s="1"/>
  <c r="W156" i="8" a="1"/>
  <c r="W156" i="8" s="1"/>
  <c r="V156" i="8"/>
  <c r="T156" i="8"/>
  <c r="S156" i="8"/>
  <c r="R156" i="8"/>
  <c r="Q156" i="8"/>
  <c r="P156" i="8"/>
  <c r="O156" i="8"/>
  <c r="N156" i="8"/>
  <c r="M156" i="8"/>
  <c r="L156" i="8"/>
  <c r="AD155" i="8" a="1"/>
  <c r="AD155" i="8" s="1"/>
  <c r="AC155" i="8" a="1"/>
  <c r="AC155" i="8" s="1"/>
  <c r="AB155" i="8" a="1"/>
  <c r="AB155" i="8" s="1"/>
  <c r="AA155" i="8" a="1"/>
  <c r="AA155" i="8" s="1"/>
  <c r="Z155" i="8" a="1"/>
  <c r="Z155" i="8" s="1"/>
  <c r="Y155" i="8" a="1"/>
  <c r="Y155" i="8" s="1"/>
  <c r="X155" i="8" a="1"/>
  <c r="X155" i="8" s="1"/>
  <c r="W155" i="8" a="1"/>
  <c r="W155" i="8" s="1"/>
  <c r="V155" i="8"/>
  <c r="T155" i="8"/>
  <c r="S155" i="8"/>
  <c r="R155" i="8"/>
  <c r="Q155" i="8"/>
  <c r="P155" i="8"/>
  <c r="O155" i="8"/>
  <c r="N155" i="8"/>
  <c r="M155" i="8"/>
  <c r="L155" i="8"/>
  <c r="AD154" i="8" a="1"/>
  <c r="AD154" i="8" s="1"/>
  <c r="AC154" i="8" a="1"/>
  <c r="AC154" i="8" s="1"/>
  <c r="AB154" i="8" a="1"/>
  <c r="AB154" i="8" s="1"/>
  <c r="AA154" i="8" a="1"/>
  <c r="AA154" i="8" s="1"/>
  <c r="Z154" i="8" a="1"/>
  <c r="Z154" i="8"/>
  <c r="Y154" i="8" a="1"/>
  <c r="Y154" i="8" s="1"/>
  <c r="X154" i="8" a="1"/>
  <c r="X154" i="8" s="1"/>
  <c r="W154" i="8" a="1"/>
  <c r="W154" i="8" s="1"/>
  <c r="V154" i="8"/>
  <c r="T154" i="8"/>
  <c r="S154" i="8"/>
  <c r="R154" i="8"/>
  <c r="Q154" i="8"/>
  <c r="P154" i="8"/>
  <c r="O154" i="8"/>
  <c r="N154" i="8"/>
  <c r="M154" i="8"/>
  <c r="L154" i="8"/>
  <c r="AD153" i="8" a="1"/>
  <c r="AD153" i="8" s="1"/>
  <c r="AC153" i="8" a="1"/>
  <c r="AC153" i="8" s="1"/>
  <c r="AB153" i="8" a="1"/>
  <c r="AB153" i="8" s="1"/>
  <c r="AA153" i="8" a="1"/>
  <c r="AA153" i="8"/>
  <c r="Z153" i="8" a="1"/>
  <c r="Z153" i="8" s="1"/>
  <c r="Y153" i="8" a="1"/>
  <c r="Y153" i="8" s="1"/>
  <c r="X153" i="8" a="1"/>
  <c r="X153" i="8" s="1"/>
  <c r="W153" i="8" a="1"/>
  <c r="W153" i="8" s="1"/>
  <c r="V153" i="8"/>
  <c r="T153" i="8"/>
  <c r="S153" i="8"/>
  <c r="R153" i="8"/>
  <c r="Q153" i="8"/>
  <c r="P153" i="8"/>
  <c r="O153" i="8"/>
  <c r="N153" i="8"/>
  <c r="M153" i="8"/>
  <c r="L153" i="8"/>
  <c r="AD152" i="8" a="1"/>
  <c r="AD152" i="8" s="1"/>
  <c r="AC152" i="8" a="1"/>
  <c r="AC152" i="8" s="1"/>
  <c r="AB152" i="8" a="1"/>
  <c r="AB152" i="8" s="1"/>
  <c r="AA152" i="8" a="1"/>
  <c r="AA152" i="8" s="1"/>
  <c r="Z152" i="8" a="1"/>
  <c r="Z152" i="8" s="1"/>
  <c r="Y152" i="8" a="1"/>
  <c r="Y152" i="8" s="1"/>
  <c r="X152" i="8" a="1"/>
  <c r="X152" i="8" s="1"/>
  <c r="W152" i="8" a="1"/>
  <c r="W152" i="8" s="1"/>
  <c r="V152" i="8"/>
  <c r="T152" i="8"/>
  <c r="S152" i="8"/>
  <c r="R152" i="8"/>
  <c r="Q152" i="8"/>
  <c r="P152" i="8"/>
  <c r="O152" i="8"/>
  <c r="N152" i="8"/>
  <c r="M152" i="8"/>
  <c r="L152" i="8"/>
  <c r="AD151" i="8" a="1"/>
  <c r="AD151" i="8" s="1"/>
  <c r="AC151" i="8" a="1"/>
  <c r="AC151" i="8" s="1"/>
  <c r="AB151" i="8" a="1"/>
  <c r="AB151" i="8" s="1"/>
  <c r="AA151" i="8" a="1"/>
  <c r="AA151" i="8" s="1"/>
  <c r="Z151" i="8" a="1"/>
  <c r="Z151" i="8" s="1"/>
  <c r="Y151" i="8" a="1"/>
  <c r="Y151" i="8" s="1"/>
  <c r="X151" i="8" a="1"/>
  <c r="X151" i="8" s="1"/>
  <c r="W151" i="8" a="1"/>
  <c r="W151" i="8" s="1"/>
  <c r="V151" i="8"/>
  <c r="T151" i="8"/>
  <c r="S151" i="8"/>
  <c r="R151" i="8"/>
  <c r="Q151" i="8"/>
  <c r="P151" i="8"/>
  <c r="O151" i="8"/>
  <c r="N151" i="8"/>
  <c r="M151" i="8"/>
  <c r="L151" i="8"/>
  <c r="AD150" i="8" a="1"/>
  <c r="AD150" i="8" s="1"/>
  <c r="AC150" i="8" a="1"/>
  <c r="AC150" i="8" s="1"/>
  <c r="AB150" i="8" a="1"/>
  <c r="AB150" i="8" s="1"/>
  <c r="AA150" i="8" a="1"/>
  <c r="AA150" i="8" s="1"/>
  <c r="Z150" i="8" a="1"/>
  <c r="Z150" i="8"/>
  <c r="Y150" i="8" a="1"/>
  <c r="Y150" i="8" s="1"/>
  <c r="X150" i="8" a="1"/>
  <c r="X150" i="8" s="1"/>
  <c r="W150" i="8" a="1"/>
  <c r="W150" i="8" s="1"/>
  <c r="V150" i="8"/>
  <c r="T150" i="8"/>
  <c r="S150" i="8"/>
  <c r="R150" i="8"/>
  <c r="Q150" i="8"/>
  <c r="P150" i="8"/>
  <c r="O150" i="8"/>
  <c r="N150" i="8"/>
  <c r="M150" i="8"/>
  <c r="L150" i="8"/>
  <c r="AD149" i="8" a="1"/>
  <c r="AD149" i="8" s="1"/>
  <c r="AC149" i="8" a="1"/>
  <c r="AC149" i="8" s="1"/>
  <c r="AB149" i="8" a="1"/>
  <c r="AB149" i="8" s="1"/>
  <c r="AA149" i="8" a="1"/>
  <c r="AA149" i="8"/>
  <c r="Z149" i="8" a="1"/>
  <c r="Z149" i="8" s="1"/>
  <c r="Y149" i="8" a="1"/>
  <c r="Y149" i="8" s="1"/>
  <c r="X149" i="8" a="1"/>
  <c r="X149" i="8" s="1"/>
  <c r="W149" i="8" a="1"/>
  <c r="W149" i="8" s="1"/>
  <c r="V149" i="8"/>
  <c r="T149" i="8"/>
  <c r="S149" i="8"/>
  <c r="R149" i="8"/>
  <c r="Q149" i="8"/>
  <c r="P149" i="8"/>
  <c r="O149" i="8"/>
  <c r="N149" i="8"/>
  <c r="M149" i="8"/>
  <c r="L149" i="8"/>
  <c r="AD148" i="8" a="1"/>
  <c r="AD148" i="8" s="1"/>
  <c r="AC148" i="8" a="1"/>
  <c r="AC148" i="8" s="1"/>
  <c r="AB148" i="8" a="1"/>
  <c r="AB148" i="8" s="1"/>
  <c r="AA148" i="8" a="1"/>
  <c r="AA148" i="8" s="1"/>
  <c r="Z148" i="8" a="1"/>
  <c r="Z148" i="8" s="1"/>
  <c r="Y148" i="8" a="1"/>
  <c r="Y148" i="8" s="1"/>
  <c r="X148" i="8" a="1"/>
  <c r="X148" i="8" s="1"/>
  <c r="W148" i="8" a="1"/>
  <c r="W148" i="8" s="1"/>
  <c r="V148" i="8"/>
  <c r="T148" i="8"/>
  <c r="S148" i="8"/>
  <c r="R148" i="8"/>
  <c r="Q148" i="8"/>
  <c r="P148" i="8"/>
  <c r="O148" i="8"/>
  <c r="N148" i="8"/>
  <c r="M148" i="8"/>
  <c r="L148" i="8"/>
  <c r="AD147" i="8" a="1"/>
  <c r="AD147" i="8" s="1"/>
  <c r="AC147" i="8" a="1"/>
  <c r="AC147" i="8" s="1"/>
  <c r="AB147" i="8" a="1"/>
  <c r="AB147" i="8" s="1"/>
  <c r="AA147" i="8" a="1"/>
  <c r="AA147" i="8" s="1"/>
  <c r="Z147" i="8" a="1"/>
  <c r="Z147" i="8" s="1"/>
  <c r="Y147" i="8" a="1"/>
  <c r="Y147" i="8" s="1"/>
  <c r="X147" i="8" a="1"/>
  <c r="X147" i="8" s="1"/>
  <c r="W147" i="8" a="1"/>
  <c r="W147" i="8" s="1"/>
  <c r="V147" i="8"/>
  <c r="T147" i="8"/>
  <c r="S147" i="8"/>
  <c r="R147" i="8"/>
  <c r="Q147" i="8"/>
  <c r="P147" i="8"/>
  <c r="O147" i="8"/>
  <c r="N147" i="8"/>
  <c r="M147" i="8"/>
  <c r="L147" i="8"/>
  <c r="AD146" i="8" a="1"/>
  <c r="AD146" i="8" s="1"/>
  <c r="AC146" i="8" a="1"/>
  <c r="AC146" i="8" s="1"/>
  <c r="AB146" i="8" a="1"/>
  <c r="AB146" i="8" s="1"/>
  <c r="AA146" i="8" a="1"/>
  <c r="AA146" i="8" s="1"/>
  <c r="Z146" i="8" a="1"/>
  <c r="Z146" i="8"/>
  <c r="Y146" i="8" a="1"/>
  <c r="Y146" i="8" s="1"/>
  <c r="X146" i="8" a="1"/>
  <c r="X146" i="8" s="1"/>
  <c r="W146" i="8" a="1"/>
  <c r="W146" i="8" s="1"/>
  <c r="V146" i="8"/>
  <c r="T146" i="8"/>
  <c r="S146" i="8"/>
  <c r="R146" i="8"/>
  <c r="Q146" i="8"/>
  <c r="P146" i="8"/>
  <c r="O146" i="8"/>
  <c r="N146" i="8"/>
  <c r="M146" i="8"/>
  <c r="L146" i="8"/>
  <c r="AD145" i="8" a="1"/>
  <c r="AD145" i="8" s="1"/>
  <c r="AC145" i="8" a="1"/>
  <c r="AC145" i="8" s="1"/>
  <c r="AB145" i="8" a="1"/>
  <c r="AB145" i="8" s="1"/>
  <c r="AA145" i="8" a="1"/>
  <c r="AA145" i="8"/>
  <c r="Z145" i="8" a="1"/>
  <c r="Z145" i="8" s="1"/>
  <c r="Y145" i="8" a="1"/>
  <c r="Y145" i="8" s="1"/>
  <c r="X145" i="8" a="1"/>
  <c r="X145" i="8" s="1"/>
  <c r="W145" i="8" a="1"/>
  <c r="W145" i="8" s="1"/>
  <c r="V145" i="8"/>
  <c r="T145" i="8"/>
  <c r="S145" i="8"/>
  <c r="R145" i="8"/>
  <c r="Q145" i="8"/>
  <c r="P145" i="8"/>
  <c r="O145" i="8"/>
  <c r="N145" i="8"/>
  <c r="M145" i="8"/>
  <c r="L145" i="8"/>
  <c r="AD144" i="8" a="1"/>
  <c r="AD144" i="8" s="1"/>
  <c r="AC144" i="8" a="1"/>
  <c r="AC144" i="8" s="1"/>
  <c r="AB144" i="8" a="1"/>
  <c r="AB144" i="8" s="1"/>
  <c r="AA144" i="8" a="1"/>
  <c r="AA144" i="8" s="1"/>
  <c r="Z144" i="8" a="1"/>
  <c r="Z144" i="8" s="1"/>
  <c r="Y144" i="8" a="1"/>
  <c r="Y144" i="8" s="1"/>
  <c r="X144" i="8" a="1"/>
  <c r="X144" i="8" s="1"/>
  <c r="W144" i="8" a="1"/>
  <c r="W144" i="8" s="1"/>
  <c r="V144" i="8"/>
  <c r="T144" i="8"/>
  <c r="S144" i="8"/>
  <c r="R144" i="8"/>
  <c r="Q144" i="8"/>
  <c r="P144" i="8"/>
  <c r="O144" i="8"/>
  <c r="N144" i="8"/>
  <c r="M144" i="8"/>
  <c r="L144" i="8"/>
  <c r="AD143" i="8" a="1"/>
  <c r="AD143" i="8" s="1"/>
  <c r="AC143" i="8" a="1"/>
  <c r="AC143" i="8" s="1"/>
  <c r="AB143" i="8" a="1"/>
  <c r="AB143" i="8" s="1"/>
  <c r="AA143" i="8" a="1"/>
  <c r="AA143" i="8" s="1"/>
  <c r="Z143" i="8" a="1"/>
  <c r="Z143" i="8" s="1"/>
  <c r="Y143" i="8" a="1"/>
  <c r="Y143" i="8" s="1"/>
  <c r="X143" i="8" a="1"/>
  <c r="X143" i="8" s="1"/>
  <c r="W143" i="8" a="1"/>
  <c r="W143" i="8" s="1"/>
  <c r="V143" i="8"/>
  <c r="T143" i="8"/>
  <c r="S143" i="8"/>
  <c r="R143" i="8"/>
  <c r="Q143" i="8"/>
  <c r="P143" i="8"/>
  <c r="O143" i="8"/>
  <c r="N143" i="8"/>
  <c r="M143" i="8"/>
  <c r="L143" i="8"/>
  <c r="AD142" i="8" a="1"/>
  <c r="AD142" i="8" s="1"/>
  <c r="AC142" i="8" a="1"/>
  <c r="AC142" i="8" s="1"/>
  <c r="AB142" i="8" a="1"/>
  <c r="AB142" i="8" s="1"/>
  <c r="AA142" i="8" a="1"/>
  <c r="AA142" i="8" s="1"/>
  <c r="Z142" i="8" a="1"/>
  <c r="Z142" i="8"/>
  <c r="Y142" i="8" a="1"/>
  <c r="Y142" i="8" s="1"/>
  <c r="X142" i="8" a="1"/>
  <c r="X142" i="8" s="1"/>
  <c r="W142" i="8" a="1"/>
  <c r="W142" i="8" s="1"/>
  <c r="V142" i="8"/>
  <c r="T142" i="8"/>
  <c r="S142" i="8"/>
  <c r="R142" i="8"/>
  <c r="Q142" i="8"/>
  <c r="P142" i="8"/>
  <c r="O142" i="8"/>
  <c r="N142" i="8"/>
  <c r="M142" i="8"/>
  <c r="L142" i="8"/>
  <c r="AD141" i="8" a="1"/>
  <c r="AD141" i="8" s="1"/>
  <c r="AC141" i="8" a="1"/>
  <c r="AC141" i="8" s="1"/>
  <c r="AB141" i="8" a="1"/>
  <c r="AB141" i="8" s="1"/>
  <c r="AA141" i="8" a="1"/>
  <c r="AA141" i="8"/>
  <c r="Z141" i="8" a="1"/>
  <c r="Z141" i="8" s="1"/>
  <c r="Y141" i="8" a="1"/>
  <c r="Y141" i="8" s="1"/>
  <c r="X141" i="8" a="1"/>
  <c r="X141" i="8" s="1"/>
  <c r="W141" i="8" a="1"/>
  <c r="W141" i="8" s="1"/>
  <c r="V141" i="8"/>
  <c r="T141" i="8"/>
  <c r="S141" i="8"/>
  <c r="R141" i="8"/>
  <c r="Q141" i="8"/>
  <c r="P141" i="8"/>
  <c r="O141" i="8"/>
  <c r="N141" i="8"/>
  <c r="M141" i="8"/>
  <c r="L141" i="8"/>
  <c r="AD140" i="8" a="1"/>
  <c r="AD140" i="8" s="1"/>
  <c r="AC140" i="8" a="1"/>
  <c r="AC140" i="8" s="1"/>
  <c r="AB140" i="8" a="1"/>
  <c r="AB140" i="8" s="1"/>
  <c r="AA140" i="8" a="1"/>
  <c r="AA140" i="8"/>
  <c r="Z140" i="8" a="1"/>
  <c r="Z140" i="8" s="1"/>
  <c r="Y140" i="8" a="1"/>
  <c r="Y140" i="8" s="1"/>
  <c r="X140" i="8" a="1"/>
  <c r="X140" i="8"/>
  <c r="W140" i="8" a="1"/>
  <c r="W140" i="8" s="1"/>
  <c r="V140" i="8"/>
  <c r="T140" i="8"/>
  <c r="S140" i="8"/>
  <c r="R140" i="8"/>
  <c r="Q140" i="8"/>
  <c r="P140" i="8"/>
  <c r="O140" i="8"/>
  <c r="N140" i="8"/>
  <c r="M140" i="8"/>
  <c r="L140" i="8"/>
  <c r="AD139" i="8" a="1"/>
  <c r="AD139" i="8" s="1"/>
  <c r="AC139" i="8" a="1"/>
  <c r="AC139" i="8"/>
  <c r="AB139" i="8" a="1"/>
  <c r="AB139" i="8"/>
  <c r="AA139" i="8" a="1"/>
  <c r="AA139" i="8" s="1"/>
  <c r="Z139" i="8" a="1"/>
  <c r="Z139" i="8" s="1"/>
  <c r="Y139" i="8" a="1"/>
  <c r="Y139" i="8"/>
  <c r="X139" i="8" a="1"/>
  <c r="X139" i="8"/>
  <c r="W139" i="8" a="1"/>
  <c r="W139" i="8" s="1"/>
  <c r="V139" i="8"/>
  <c r="T139" i="8"/>
  <c r="S139" i="8"/>
  <c r="R139" i="8"/>
  <c r="Q139" i="8"/>
  <c r="P139" i="8"/>
  <c r="O139" i="8"/>
  <c r="N139" i="8"/>
  <c r="M139" i="8"/>
  <c r="L139" i="8"/>
  <c r="AD138" i="8" a="1"/>
  <c r="AD138" i="8" s="1"/>
  <c r="AC138" i="8" a="1"/>
  <c r="AC138" i="8" s="1"/>
  <c r="AB138" i="8" a="1"/>
  <c r="AB138" i="8" s="1"/>
  <c r="AA138" i="8" a="1"/>
  <c r="AA138" i="8" s="1"/>
  <c r="Z138" i="8" a="1"/>
  <c r="Z138" i="8" s="1"/>
  <c r="Y138" i="8" a="1"/>
  <c r="Y138" i="8"/>
  <c r="X138" i="8" a="1"/>
  <c r="X138" i="8" s="1"/>
  <c r="W138" i="8" a="1"/>
  <c r="W138" i="8" s="1"/>
  <c r="V138" i="8"/>
  <c r="T138" i="8"/>
  <c r="S138" i="8"/>
  <c r="R138" i="8"/>
  <c r="Q138" i="8"/>
  <c r="P138" i="8"/>
  <c r="O138" i="8"/>
  <c r="N138" i="8"/>
  <c r="M138" i="8"/>
  <c r="L138" i="8"/>
  <c r="AD137" i="8" a="1"/>
  <c r="AD137" i="8" s="1"/>
  <c r="AC137" i="8" a="1"/>
  <c r="AC137" i="8" s="1"/>
  <c r="AB137" i="8" a="1"/>
  <c r="AB137" i="8" s="1"/>
  <c r="AA137" i="8" a="1"/>
  <c r="AA137" i="8" s="1"/>
  <c r="Z137" i="8" a="1"/>
  <c r="Z137" i="8" s="1"/>
  <c r="Y137" i="8" a="1"/>
  <c r="Y137" i="8" s="1"/>
  <c r="X137" i="8" a="1"/>
  <c r="X137" i="8" s="1"/>
  <c r="W137" i="8" a="1"/>
  <c r="W137" i="8" s="1"/>
  <c r="V137" i="8"/>
  <c r="T137" i="8"/>
  <c r="S137" i="8"/>
  <c r="R137" i="8"/>
  <c r="Q137" i="8"/>
  <c r="P137" i="8"/>
  <c r="O137" i="8"/>
  <c r="N137" i="8"/>
  <c r="M137" i="8"/>
  <c r="L137" i="8"/>
  <c r="AD136" i="8" a="1"/>
  <c r="AD136" i="8" s="1"/>
  <c r="AC136" i="8" a="1"/>
  <c r="AC136" i="8" s="1"/>
  <c r="AB136" i="8" a="1"/>
  <c r="AB136" i="8" s="1"/>
  <c r="AA136" i="8" a="1"/>
  <c r="AA136" i="8"/>
  <c r="Z136" i="8" a="1"/>
  <c r="Z136" i="8" s="1"/>
  <c r="Y136" i="8" a="1"/>
  <c r="Y136" i="8" s="1"/>
  <c r="X136" i="8" a="1"/>
  <c r="X136" i="8"/>
  <c r="W136" i="8" a="1"/>
  <c r="W136" i="8" s="1"/>
  <c r="V136" i="8"/>
  <c r="T136" i="8"/>
  <c r="S136" i="8"/>
  <c r="R136" i="8"/>
  <c r="Q136" i="8"/>
  <c r="P136" i="8"/>
  <c r="O136" i="8"/>
  <c r="N136" i="8"/>
  <c r="M136" i="8"/>
  <c r="L136" i="8"/>
  <c r="AD135" i="8" a="1"/>
  <c r="AD135" i="8" s="1"/>
  <c r="AC135" i="8" a="1"/>
  <c r="AC135" i="8"/>
  <c r="AB135" i="8" a="1"/>
  <c r="AB135" i="8"/>
  <c r="AA135" i="8" a="1"/>
  <c r="AA135" i="8" s="1"/>
  <c r="Z135" i="8" a="1"/>
  <c r="Z135" i="8" s="1"/>
  <c r="Y135" i="8" a="1"/>
  <c r="Y135" i="8"/>
  <c r="X135" i="8" a="1"/>
  <c r="X135" i="8"/>
  <c r="W135" i="8" a="1"/>
  <c r="W135" i="8" s="1"/>
  <c r="V135" i="8"/>
  <c r="T135" i="8"/>
  <c r="S135" i="8"/>
  <c r="R135" i="8"/>
  <c r="Q135" i="8"/>
  <c r="P135" i="8"/>
  <c r="O135" i="8"/>
  <c r="N135" i="8"/>
  <c r="M135" i="8"/>
  <c r="L135" i="8"/>
  <c r="AD134" i="8" a="1"/>
  <c r="AD134" i="8" s="1"/>
  <c r="AC134" i="8" a="1"/>
  <c r="AC134" i="8" s="1"/>
  <c r="AB134" i="8" a="1"/>
  <c r="AB134" i="8" s="1"/>
  <c r="AA134" i="8" a="1"/>
  <c r="AA134" i="8" s="1"/>
  <c r="Z134" i="8" a="1"/>
  <c r="Z134" i="8" s="1"/>
  <c r="Y134" i="8" a="1"/>
  <c r="Y134" i="8"/>
  <c r="X134" i="8" a="1"/>
  <c r="X134" i="8" s="1"/>
  <c r="W134" i="8" a="1"/>
  <c r="W134" i="8" s="1"/>
  <c r="V134" i="8"/>
  <c r="T134" i="8"/>
  <c r="S134" i="8"/>
  <c r="R134" i="8"/>
  <c r="Q134" i="8"/>
  <c r="P134" i="8"/>
  <c r="O134" i="8"/>
  <c r="N134" i="8"/>
  <c r="M134" i="8"/>
  <c r="L134" i="8"/>
  <c r="AD133" i="8" a="1"/>
  <c r="AD133" i="8" s="1"/>
  <c r="AC133" i="8" a="1"/>
  <c r="AC133" i="8" s="1"/>
  <c r="AB133" i="8" a="1"/>
  <c r="AB133" i="8" s="1"/>
  <c r="AA133" i="8" a="1"/>
  <c r="AA133" i="8" s="1"/>
  <c r="Z133" i="8" a="1"/>
  <c r="Z133" i="8" s="1"/>
  <c r="Y133" i="8" a="1"/>
  <c r="Y133" i="8" s="1"/>
  <c r="X133" i="8" a="1"/>
  <c r="X133" i="8" s="1"/>
  <c r="W133" i="8" a="1"/>
  <c r="W133" i="8" s="1"/>
  <c r="V133" i="8"/>
  <c r="T133" i="8"/>
  <c r="S133" i="8"/>
  <c r="R133" i="8"/>
  <c r="Q133" i="8"/>
  <c r="P133" i="8"/>
  <c r="O133" i="8"/>
  <c r="N133" i="8"/>
  <c r="M133" i="8"/>
  <c r="L133" i="8"/>
  <c r="AD132" i="8" a="1"/>
  <c r="AD132" i="8" s="1"/>
  <c r="AC132" i="8" a="1"/>
  <c r="AC132" i="8" s="1"/>
  <c r="AB132" i="8" a="1"/>
  <c r="AB132" i="8" s="1"/>
  <c r="AA132" i="8" a="1"/>
  <c r="AA132" i="8"/>
  <c r="Z132" i="8" a="1"/>
  <c r="Z132" i="8" s="1"/>
  <c r="Y132" i="8" a="1"/>
  <c r="Y132" i="8" s="1"/>
  <c r="X132" i="8" a="1"/>
  <c r="X132" i="8"/>
  <c r="W132" i="8" a="1"/>
  <c r="W132" i="8" s="1"/>
  <c r="V132" i="8"/>
  <c r="T132" i="8"/>
  <c r="S132" i="8"/>
  <c r="R132" i="8"/>
  <c r="Q132" i="8"/>
  <c r="P132" i="8"/>
  <c r="O132" i="8"/>
  <c r="N132" i="8"/>
  <c r="M132" i="8"/>
  <c r="L132" i="8"/>
  <c r="AD131" i="8" a="1"/>
  <c r="AD131" i="8" s="1"/>
  <c r="AC131" i="8" a="1"/>
  <c r="AC131" i="8"/>
  <c r="AB131" i="8" a="1"/>
  <c r="AB131" i="8"/>
  <c r="AA131" i="8" a="1"/>
  <c r="AA131" i="8" s="1"/>
  <c r="Z131" i="8" a="1"/>
  <c r="Z131" i="8" s="1"/>
  <c r="Y131" i="8" a="1"/>
  <c r="Y131" i="8"/>
  <c r="X131" i="8" a="1"/>
  <c r="X131" i="8"/>
  <c r="W131" i="8" a="1"/>
  <c r="W131" i="8" s="1"/>
  <c r="V131" i="8"/>
  <c r="T131" i="8"/>
  <c r="S131" i="8"/>
  <c r="R131" i="8"/>
  <c r="Q131" i="8"/>
  <c r="P131" i="8"/>
  <c r="O131" i="8"/>
  <c r="N131" i="8"/>
  <c r="M131" i="8"/>
  <c r="L131" i="8"/>
  <c r="AD130" i="8" a="1"/>
  <c r="AD130" i="8" s="1"/>
  <c r="AC130" i="8" a="1"/>
  <c r="AC130" i="8" s="1"/>
  <c r="AB130" i="8" a="1"/>
  <c r="AB130" i="8" s="1"/>
  <c r="AA130" i="8" a="1"/>
  <c r="AA130" i="8" s="1"/>
  <c r="Z130" i="8" a="1"/>
  <c r="Z130" i="8" s="1"/>
  <c r="Y130" i="8" a="1"/>
  <c r="Y130" i="8"/>
  <c r="X130" i="8" a="1"/>
  <c r="X130" i="8" s="1"/>
  <c r="W130" i="8" a="1"/>
  <c r="W130" i="8" s="1"/>
  <c r="V130" i="8"/>
  <c r="T130" i="8"/>
  <c r="S130" i="8"/>
  <c r="R130" i="8"/>
  <c r="Q130" i="8"/>
  <c r="P130" i="8"/>
  <c r="O130" i="8"/>
  <c r="N130" i="8"/>
  <c r="M130" i="8"/>
  <c r="L130" i="8"/>
  <c r="AD129" i="8" a="1"/>
  <c r="AD129" i="8" s="1"/>
  <c r="AC129" i="8" a="1"/>
  <c r="AC129" i="8" s="1"/>
  <c r="AB129" i="8" a="1"/>
  <c r="AB129" i="8" s="1"/>
  <c r="AA129" i="8" a="1"/>
  <c r="AA129" i="8" s="1"/>
  <c r="Z129" i="8" a="1"/>
  <c r="Z129" i="8" s="1"/>
  <c r="Y129" i="8" a="1"/>
  <c r="Y129" i="8" s="1"/>
  <c r="X129" i="8" a="1"/>
  <c r="X129" i="8" s="1"/>
  <c r="W129" i="8" a="1"/>
  <c r="W129" i="8" s="1"/>
  <c r="V129" i="8"/>
  <c r="T129" i="8"/>
  <c r="S129" i="8"/>
  <c r="R129" i="8"/>
  <c r="Q129" i="8"/>
  <c r="P129" i="8"/>
  <c r="O129" i="8"/>
  <c r="N129" i="8"/>
  <c r="M129" i="8"/>
  <c r="L129" i="8"/>
  <c r="AD128" i="8" a="1"/>
  <c r="AD128" i="8" s="1"/>
  <c r="AC128" i="8" a="1"/>
  <c r="AC128" i="8" s="1"/>
  <c r="AB128" i="8" a="1"/>
  <c r="AB128" i="8" s="1"/>
  <c r="AA128" i="8" a="1"/>
  <c r="AA128" i="8"/>
  <c r="Z128" i="8" a="1"/>
  <c r="Z128" i="8" s="1"/>
  <c r="Y128" i="8" a="1"/>
  <c r="Y128" i="8" s="1"/>
  <c r="X128" i="8" a="1"/>
  <c r="X128" i="8"/>
  <c r="W128" i="8" a="1"/>
  <c r="W128" i="8" s="1"/>
  <c r="V128" i="8"/>
  <c r="T128" i="8"/>
  <c r="S128" i="8"/>
  <c r="R128" i="8"/>
  <c r="Q128" i="8"/>
  <c r="P128" i="8"/>
  <c r="O128" i="8"/>
  <c r="N128" i="8"/>
  <c r="M128" i="8"/>
  <c r="L128" i="8"/>
  <c r="AD127" i="8" a="1"/>
  <c r="AD127" i="8" s="1"/>
  <c r="AC127" i="8" a="1"/>
  <c r="AC127" i="8"/>
  <c r="AB127" i="8" a="1"/>
  <c r="AB127" i="8"/>
  <c r="AA127" i="8" a="1"/>
  <c r="AA127" i="8" s="1"/>
  <c r="Z127" i="8" a="1"/>
  <c r="Z127" i="8" s="1"/>
  <c r="Y127" i="8" a="1"/>
  <c r="Y127" i="8"/>
  <c r="X127" i="8" a="1"/>
  <c r="X127" i="8"/>
  <c r="W127" i="8" a="1"/>
  <c r="W127" i="8" s="1"/>
  <c r="V127" i="8"/>
  <c r="T127" i="8"/>
  <c r="S127" i="8"/>
  <c r="R127" i="8"/>
  <c r="Q127" i="8"/>
  <c r="P127" i="8"/>
  <c r="O127" i="8"/>
  <c r="N127" i="8"/>
  <c r="M127" i="8"/>
  <c r="L127" i="8"/>
  <c r="AD126" i="8" a="1"/>
  <c r="AD126" i="8" s="1"/>
  <c r="AC126" i="8" a="1"/>
  <c r="AC126" i="8" s="1"/>
  <c r="AB126" i="8" a="1"/>
  <c r="AB126" i="8" s="1"/>
  <c r="AA126" i="8" a="1"/>
  <c r="AA126" i="8" s="1"/>
  <c r="Z126" i="8" a="1"/>
  <c r="Z126" i="8" s="1"/>
  <c r="Y126" i="8" a="1"/>
  <c r="Y126" i="8"/>
  <c r="X126" i="8" a="1"/>
  <c r="X126" i="8" s="1"/>
  <c r="W126" i="8" a="1"/>
  <c r="W126" i="8" s="1"/>
  <c r="V126" i="8"/>
  <c r="T126" i="8"/>
  <c r="S126" i="8"/>
  <c r="R126" i="8"/>
  <c r="Q126" i="8"/>
  <c r="P126" i="8"/>
  <c r="O126" i="8"/>
  <c r="N126" i="8"/>
  <c r="M126" i="8"/>
  <c r="L126" i="8"/>
  <c r="AD125" i="8" a="1"/>
  <c r="AD125" i="8" s="1"/>
  <c r="AC125" i="8" a="1"/>
  <c r="AC125" i="8" s="1"/>
  <c r="AB125" i="8" a="1"/>
  <c r="AB125" i="8" s="1"/>
  <c r="AA125" i="8" a="1"/>
  <c r="AA125" i="8" s="1"/>
  <c r="Z125" i="8" a="1"/>
  <c r="Z125" i="8" s="1"/>
  <c r="Y125" i="8" a="1"/>
  <c r="Y125" i="8" s="1"/>
  <c r="X125" i="8" a="1"/>
  <c r="X125" i="8" s="1"/>
  <c r="W125" i="8" a="1"/>
  <c r="W125" i="8" s="1"/>
  <c r="V125" i="8"/>
  <c r="T125" i="8"/>
  <c r="S125" i="8"/>
  <c r="R125" i="8"/>
  <c r="Q125" i="8"/>
  <c r="P125" i="8"/>
  <c r="O125" i="8"/>
  <c r="N125" i="8"/>
  <c r="M125" i="8"/>
  <c r="L125" i="8"/>
  <c r="AD124" i="8" a="1"/>
  <c r="AD124" i="8" s="1"/>
  <c r="AC124" i="8" a="1"/>
  <c r="AC124" i="8" s="1"/>
  <c r="AB124" i="8" a="1"/>
  <c r="AB124" i="8" s="1"/>
  <c r="AA124" i="8" a="1"/>
  <c r="AA124" i="8"/>
  <c r="Z124" i="8" a="1"/>
  <c r="Z124" i="8" s="1"/>
  <c r="Y124" i="8" a="1"/>
  <c r="Y124" i="8" s="1"/>
  <c r="X124" i="8" a="1"/>
  <c r="X124" i="8"/>
  <c r="W124" i="8" a="1"/>
  <c r="W124" i="8" s="1"/>
  <c r="V124" i="8"/>
  <c r="T124" i="8"/>
  <c r="S124" i="8"/>
  <c r="R124" i="8"/>
  <c r="Q124" i="8"/>
  <c r="P124" i="8"/>
  <c r="O124" i="8"/>
  <c r="N124" i="8"/>
  <c r="M124" i="8"/>
  <c r="L124" i="8"/>
  <c r="AD123" i="8" a="1"/>
  <c r="AD123" i="8" s="1"/>
  <c r="AC123" i="8" a="1"/>
  <c r="AC123" i="8"/>
  <c r="AB123" i="8" a="1"/>
  <c r="AB123" i="8"/>
  <c r="AA123" i="8" a="1"/>
  <c r="AA123" i="8" s="1"/>
  <c r="Z123" i="8" a="1"/>
  <c r="Z123" i="8" s="1"/>
  <c r="Y123" i="8" a="1"/>
  <c r="Y123" i="8"/>
  <c r="X123" i="8" a="1"/>
  <c r="X123" i="8"/>
  <c r="W123" i="8" a="1"/>
  <c r="W123" i="8" s="1"/>
  <c r="V123" i="8"/>
  <c r="T123" i="8"/>
  <c r="S123" i="8"/>
  <c r="R123" i="8"/>
  <c r="Q123" i="8"/>
  <c r="P123" i="8"/>
  <c r="O123" i="8"/>
  <c r="N123" i="8"/>
  <c r="M123" i="8"/>
  <c r="L123" i="8"/>
  <c r="AD122" i="8" a="1"/>
  <c r="AD122" i="8" s="1"/>
  <c r="AC122" i="8" a="1"/>
  <c r="AC122" i="8" s="1"/>
  <c r="AB122" i="8" a="1"/>
  <c r="AB122" i="8" s="1"/>
  <c r="AA122" i="8" a="1"/>
  <c r="AA122" i="8" s="1"/>
  <c r="Z122" i="8" a="1"/>
  <c r="Z122" i="8" s="1"/>
  <c r="Y122" i="8" a="1"/>
  <c r="Y122" i="8"/>
  <c r="X122" i="8" a="1"/>
  <c r="X122" i="8" s="1"/>
  <c r="W122" i="8" a="1"/>
  <c r="W122" i="8" s="1"/>
  <c r="V122" i="8"/>
  <c r="T122" i="8"/>
  <c r="S122" i="8"/>
  <c r="R122" i="8"/>
  <c r="Q122" i="8"/>
  <c r="P122" i="8"/>
  <c r="O122" i="8"/>
  <c r="N122" i="8"/>
  <c r="M122" i="8"/>
  <c r="L122" i="8"/>
  <c r="AD121" i="8" a="1"/>
  <c r="AD121" i="8" s="1"/>
  <c r="AC121" i="8" a="1"/>
  <c r="AC121" i="8" s="1"/>
  <c r="AB121" i="8" a="1"/>
  <c r="AB121" i="8" s="1"/>
  <c r="AA121" i="8" a="1"/>
  <c r="AA121" i="8" s="1"/>
  <c r="Z121" i="8" a="1"/>
  <c r="Z121" i="8" s="1"/>
  <c r="Y121" i="8" a="1"/>
  <c r="Y121" i="8" s="1"/>
  <c r="X121" i="8" a="1"/>
  <c r="X121" i="8" s="1"/>
  <c r="W121" i="8" a="1"/>
  <c r="W121" i="8" s="1"/>
  <c r="V121" i="8"/>
  <c r="T121" i="8"/>
  <c r="S121" i="8"/>
  <c r="R121" i="8"/>
  <c r="Q121" i="8"/>
  <c r="P121" i="8"/>
  <c r="O121" i="8"/>
  <c r="N121" i="8"/>
  <c r="M121" i="8"/>
  <c r="L121" i="8"/>
  <c r="AD120" i="8" a="1"/>
  <c r="AD120" i="8" s="1"/>
  <c r="AC120" i="8" a="1"/>
  <c r="AC120" i="8" s="1"/>
  <c r="AB120" i="8" a="1"/>
  <c r="AB120" i="8" s="1"/>
  <c r="AA120" i="8" a="1"/>
  <c r="AA120" i="8"/>
  <c r="Z120" i="8" a="1"/>
  <c r="Z120" i="8" s="1"/>
  <c r="Y120" i="8" a="1"/>
  <c r="Y120" i="8" s="1"/>
  <c r="X120" i="8" a="1"/>
  <c r="X120" i="8"/>
  <c r="W120" i="8" a="1"/>
  <c r="W120" i="8" s="1"/>
  <c r="V120" i="8"/>
  <c r="T120" i="8"/>
  <c r="S120" i="8"/>
  <c r="R120" i="8"/>
  <c r="Q120" i="8"/>
  <c r="P120" i="8"/>
  <c r="O120" i="8"/>
  <c r="N120" i="8"/>
  <c r="M120" i="8"/>
  <c r="L120" i="8"/>
  <c r="AD119" i="8" a="1"/>
  <c r="AD119" i="8" s="1"/>
  <c r="AC119" i="8" a="1"/>
  <c r="AC119" i="8"/>
  <c r="AB119" i="8" a="1"/>
  <c r="AB119" i="8"/>
  <c r="AA119" i="8" a="1"/>
  <c r="AA119" i="8" s="1"/>
  <c r="Z119" i="8" a="1"/>
  <c r="Z119" i="8" s="1"/>
  <c r="Y119" i="8" a="1"/>
  <c r="Y119" i="8"/>
  <c r="X119" i="8" a="1"/>
  <c r="X119" i="8"/>
  <c r="W119" i="8" a="1"/>
  <c r="W119" i="8" s="1"/>
  <c r="V119" i="8"/>
  <c r="T119" i="8"/>
  <c r="S119" i="8"/>
  <c r="R119" i="8"/>
  <c r="Q119" i="8"/>
  <c r="P119" i="8"/>
  <c r="O119" i="8"/>
  <c r="N119" i="8"/>
  <c r="M119" i="8"/>
  <c r="L119" i="8"/>
  <c r="AD118" i="8" a="1"/>
  <c r="AD118" i="8" s="1"/>
  <c r="AC118" i="8" a="1"/>
  <c r="AC118" i="8" s="1"/>
  <c r="AB118" i="8" a="1"/>
  <c r="AB118" i="8" s="1"/>
  <c r="AA118" i="8" a="1"/>
  <c r="AA118" i="8" s="1"/>
  <c r="Z118" i="8" a="1"/>
  <c r="Z118" i="8" s="1"/>
  <c r="Y118" i="8" a="1"/>
  <c r="Y118" i="8"/>
  <c r="X118" i="8" a="1"/>
  <c r="X118" i="8" s="1"/>
  <c r="W118" i="8" a="1"/>
  <c r="W118" i="8" s="1"/>
  <c r="V118" i="8"/>
  <c r="T118" i="8"/>
  <c r="S118" i="8"/>
  <c r="R118" i="8"/>
  <c r="Q118" i="8"/>
  <c r="P118" i="8"/>
  <c r="O118" i="8"/>
  <c r="N118" i="8"/>
  <c r="M118" i="8"/>
  <c r="L118" i="8"/>
  <c r="AD117" i="8" a="1"/>
  <c r="AD117" i="8" s="1"/>
  <c r="AC117" i="8" a="1"/>
  <c r="AC117" i="8" s="1"/>
  <c r="AB117" i="8" a="1"/>
  <c r="AB117" i="8" s="1"/>
  <c r="AA117" i="8" a="1"/>
  <c r="AA117" i="8" s="1"/>
  <c r="Z117" i="8" a="1"/>
  <c r="Z117" i="8" s="1"/>
  <c r="Y117" i="8" a="1"/>
  <c r="Y117" i="8" s="1"/>
  <c r="X117" i="8" a="1"/>
  <c r="X117" i="8" s="1"/>
  <c r="W117" i="8" a="1"/>
  <c r="W117" i="8" s="1"/>
  <c r="V117" i="8"/>
  <c r="T117" i="8"/>
  <c r="S117" i="8"/>
  <c r="R117" i="8"/>
  <c r="Q117" i="8"/>
  <c r="P117" i="8"/>
  <c r="O117" i="8"/>
  <c r="N117" i="8"/>
  <c r="M117" i="8"/>
  <c r="L117" i="8"/>
  <c r="AD116" i="8" a="1"/>
  <c r="AD116" i="8" s="1"/>
  <c r="AC116" i="8" a="1"/>
  <c r="AC116" i="8" s="1"/>
  <c r="AB116" i="8" a="1"/>
  <c r="AB116" i="8" s="1"/>
  <c r="AA116" i="8" a="1"/>
  <c r="AA116" i="8"/>
  <c r="Z116" i="8" a="1"/>
  <c r="Z116" i="8" s="1"/>
  <c r="Y116" i="8" a="1"/>
  <c r="Y116" i="8" s="1"/>
  <c r="X116" i="8" a="1"/>
  <c r="X116" i="8"/>
  <c r="W116" i="8" a="1"/>
  <c r="W116" i="8" s="1"/>
  <c r="V116" i="8"/>
  <c r="T116" i="8"/>
  <c r="S116" i="8"/>
  <c r="R116" i="8"/>
  <c r="Q116" i="8"/>
  <c r="P116" i="8"/>
  <c r="O116" i="8"/>
  <c r="N116" i="8"/>
  <c r="M116" i="8"/>
  <c r="L116" i="8"/>
  <c r="AD115" i="8" a="1"/>
  <c r="AD115" i="8" s="1"/>
  <c r="AC115" i="8" a="1"/>
  <c r="AC115" i="8"/>
  <c r="AB115" i="8" a="1"/>
  <c r="AB115" i="8"/>
  <c r="AA115" i="8" a="1"/>
  <c r="AA115" i="8"/>
  <c r="Z115" i="8" a="1"/>
  <c r="Z115" i="8" s="1"/>
  <c r="Y115" i="8" a="1"/>
  <c r="Y115" i="8" s="1"/>
  <c r="X115" i="8" a="1"/>
  <c r="X115" i="8" s="1"/>
  <c r="W115" i="8" a="1"/>
  <c r="W115" i="8" s="1"/>
  <c r="V115" i="8"/>
  <c r="T115" i="8"/>
  <c r="S115" i="8"/>
  <c r="R115" i="8"/>
  <c r="Q115" i="8"/>
  <c r="P115" i="8"/>
  <c r="O115" i="8"/>
  <c r="N115" i="8"/>
  <c r="M115" i="8"/>
  <c r="L115" i="8"/>
  <c r="AD114" i="8" a="1"/>
  <c r="AD114" i="8"/>
  <c r="AC114" i="8" a="1"/>
  <c r="AC114" i="8"/>
  <c r="AB114" i="8" a="1"/>
  <c r="AB114" i="8" s="1"/>
  <c r="AA114" i="8" a="1"/>
  <c r="AA114" i="8" s="1"/>
  <c r="Z114" i="8" a="1"/>
  <c r="Z114" i="8" s="1"/>
  <c r="Y114" i="8" a="1"/>
  <c r="Y114" i="8" s="1"/>
  <c r="X114" i="8" a="1"/>
  <c r="X114" i="8" s="1"/>
  <c r="W114" i="8" a="1"/>
  <c r="W114" i="8"/>
  <c r="V114" i="8"/>
  <c r="T114" i="8"/>
  <c r="S114" i="8"/>
  <c r="R114" i="8"/>
  <c r="Q114" i="8"/>
  <c r="P114" i="8"/>
  <c r="O114" i="8"/>
  <c r="N114" i="8"/>
  <c r="M114" i="8"/>
  <c r="L114" i="8"/>
  <c r="AD113" i="8" a="1"/>
  <c r="AD113" i="8"/>
  <c r="AC113" i="8" a="1"/>
  <c r="AC113" i="8" s="1"/>
  <c r="AB113" i="8" a="1"/>
  <c r="AB113" i="8" s="1"/>
  <c r="AA113" i="8" a="1"/>
  <c r="AA113" i="8" s="1"/>
  <c r="Z113" i="8" a="1"/>
  <c r="Z113" i="8" s="1"/>
  <c r="Y113" i="8" a="1"/>
  <c r="Y113" i="8" s="1"/>
  <c r="X113" i="8" a="1"/>
  <c r="X113" i="8"/>
  <c r="W113" i="8" a="1"/>
  <c r="W113" i="8"/>
  <c r="V113" i="8"/>
  <c r="T113" i="8"/>
  <c r="S113" i="8"/>
  <c r="R113" i="8"/>
  <c r="Q113" i="8"/>
  <c r="P113" i="8"/>
  <c r="O113" i="8"/>
  <c r="N113" i="8"/>
  <c r="M113" i="8"/>
  <c r="L113" i="8"/>
  <c r="AD112" i="8" a="1"/>
  <c r="AD112" i="8" s="1"/>
  <c r="AC112" i="8" a="1"/>
  <c r="AC112" i="8" s="1"/>
  <c r="AB112" i="8" a="1"/>
  <c r="AB112" i="8" s="1"/>
  <c r="AA112" i="8" a="1"/>
  <c r="AA112" i="8" s="1"/>
  <c r="Z112" i="8" a="1"/>
  <c r="Z112" i="8" s="1"/>
  <c r="Y112" i="8" a="1"/>
  <c r="Y112" i="8"/>
  <c r="X112" i="8" a="1"/>
  <c r="X112" i="8"/>
  <c r="W112" i="8" a="1"/>
  <c r="W112" i="8"/>
  <c r="V112" i="8"/>
  <c r="T112" i="8"/>
  <c r="S112" i="8"/>
  <c r="R112" i="8"/>
  <c r="Q112" i="8"/>
  <c r="P112" i="8"/>
  <c r="O112" i="8"/>
  <c r="N112" i="8"/>
  <c r="M112" i="8"/>
  <c r="L112" i="8"/>
  <c r="AD111" i="8" a="1"/>
  <c r="AD111" i="8"/>
  <c r="AC111" i="8" a="1"/>
  <c r="AC111" i="8"/>
  <c r="AB111" i="8" a="1"/>
  <c r="AB111" i="8"/>
  <c r="AA111" i="8" a="1"/>
  <c r="AA111" i="8" s="1"/>
  <c r="Z111" i="8" a="1"/>
  <c r="Z111" i="8" s="1"/>
  <c r="Y111" i="8" a="1"/>
  <c r="Y111" i="8" s="1"/>
  <c r="X111" i="8" a="1"/>
  <c r="X111" i="8" s="1"/>
  <c r="W111" i="8" a="1"/>
  <c r="W111" i="8" s="1"/>
  <c r="V111" i="8"/>
  <c r="T111" i="8"/>
  <c r="S111" i="8"/>
  <c r="R111" i="8"/>
  <c r="Q111" i="8"/>
  <c r="P111" i="8"/>
  <c r="O111" i="8"/>
  <c r="N111" i="8"/>
  <c r="M111" i="8"/>
  <c r="L111" i="8"/>
  <c r="AD110" i="8" a="1"/>
  <c r="AD110" i="8"/>
  <c r="AC110" i="8" a="1"/>
  <c r="AC110" i="8"/>
  <c r="AB110" i="8" a="1"/>
  <c r="AB110" i="8" s="1"/>
  <c r="AA110" i="8" a="1"/>
  <c r="AA110" i="8" s="1"/>
  <c r="Z110" i="8" a="1"/>
  <c r="Z110" i="8" s="1"/>
  <c r="Y110" i="8" a="1"/>
  <c r="Y110" i="8" s="1"/>
  <c r="X110" i="8" a="1"/>
  <c r="X110" i="8" s="1"/>
  <c r="W110" i="8" a="1"/>
  <c r="W110" i="8"/>
  <c r="V110" i="8"/>
  <c r="T110" i="8"/>
  <c r="S110" i="8"/>
  <c r="R110" i="8"/>
  <c r="Q110" i="8"/>
  <c r="P110" i="8"/>
  <c r="O110" i="8"/>
  <c r="N110" i="8"/>
  <c r="M110" i="8"/>
  <c r="L110" i="8"/>
  <c r="AD109" i="8" a="1"/>
  <c r="AD109" i="8"/>
  <c r="AC109" i="8" a="1"/>
  <c r="AC109" i="8" s="1"/>
  <c r="AB109" i="8" a="1"/>
  <c r="AB109" i="8" s="1"/>
  <c r="AA109" i="8" a="1"/>
  <c r="AA109" i="8" s="1"/>
  <c r="Z109" i="8" a="1"/>
  <c r="Z109" i="8" s="1"/>
  <c r="Y109" i="8" a="1"/>
  <c r="Y109" i="8" s="1"/>
  <c r="X109" i="8" a="1"/>
  <c r="X109" i="8"/>
  <c r="W109" i="8" a="1"/>
  <c r="W109" i="8"/>
  <c r="V109" i="8"/>
  <c r="T109" i="8"/>
  <c r="S109" i="8"/>
  <c r="R109" i="8"/>
  <c r="Q109" i="8"/>
  <c r="P109" i="8"/>
  <c r="O109" i="8"/>
  <c r="N109" i="8"/>
  <c r="M109" i="8"/>
  <c r="L109" i="8"/>
  <c r="AD108" i="8" a="1"/>
  <c r="AD108" i="8" s="1"/>
  <c r="AC108" i="8" a="1"/>
  <c r="AC108" i="8" s="1"/>
  <c r="AB108" i="8" a="1"/>
  <c r="AB108" i="8" s="1"/>
  <c r="AA108" i="8" a="1"/>
  <c r="AA108" i="8" s="1"/>
  <c r="Z108" i="8" a="1"/>
  <c r="Z108" i="8" s="1"/>
  <c r="Y108" i="8" a="1"/>
  <c r="Y108" i="8"/>
  <c r="X108" i="8" a="1"/>
  <c r="X108" i="8"/>
  <c r="W108" i="8" a="1"/>
  <c r="W108" i="8"/>
  <c r="V108" i="8"/>
  <c r="T108" i="8"/>
  <c r="S108" i="8"/>
  <c r="R108" i="8"/>
  <c r="Q108" i="8"/>
  <c r="P108" i="8"/>
  <c r="O108" i="8"/>
  <c r="N108" i="8"/>
  <c r="M108" i="8"/>
  <c r="L108" i="8"/>
  <c r="AD107" i="8" a="1"/>
  <c r="AD107" i="8"/>
  <c r="AC107" i="8" a="1"/>
  <c r="AC107" i="8"/>
  <c r="AB107" i="8" a="1"/>
  <c r="AB107" i="8"/>
  <c r="AA107" i="8" a="1"/>
  <c r="AA107" i="8" s="1"/>
  <c r="Z107" i="8" a="1"/>
  <c r="Z107" i="8" s="1"/>
  <c r="Y107" i="8" a="1"/>
  <c r="Y107" i="8" s="1"/>
  <c r="X107" i="8" a="1"/>
  <c r="X107" i="8" s="1"/>
  <c r="W107" i="8" a="1"/>
  <c r="W107" i="8" s="1"/>
  <c r="V107" i="8"/>
  <c r="T107" i="8"/>
  <c r="S107" i="8"/>
  <c r="R107" i="8"/>
  <c r="Q107" i="8"/>
  <c r="P107" i="8"/>
  <c r="O107" i="8"/>
  <c r="N107" i="8"/>
  <c r="M107" i="8"/>
  <c r="L107" i="8"/>
  <c r="AD106" i="8" a="1"/>
  <c r="AD106" i="8"/>
  <c r="AC106" i="8" a="1"/>
  <c r="AC106" i="8"/>
  <c r="AB106" i="8" a="1"/>
  <c r="AB106" i="8" s="1"/>
  <c r="AA106" i="8" a="1"/>
  <c r="AA106" i="8" s="1"/>
  <c r="Z106" i="8" a="1"/>
  <c r="Z106" i="8" s="1"/>
  <c r="Y106" i="8" a="1"/>
  <c r="Y106" i="8" s="1"/>
  <c r="X106" i="8" a="1"/>
  <c r="X106" i="8" s="1"/>
  <c r="W106" i="8" a="1"/>
  <c r="W106" i="8"/>
  <c r="V106" i="8"/>
  <c r="T106" i="8"/>
  <c r="S106" i="8"/>
  <c r="R106" i="8"/>
  <c r="Q106" i="8"/>
  <c r="P106" i="8"/>
  <c r="O106" i="8"/>
  <c r="N106" i="8"/>
  <c r="M106" i="8"/>
  <c r="L106" i="8"/>
  <c r="AD105" i="8" a="1"/>
  <c r="AD105" i="8"/>
  <c r="AC105" i="8" a="1"/>
  <c r="AC105" i="8" s="1"/>
  <c r="AB105" i="8" a="1"/>
  <c r="AB105" i="8" s="1"/>
  <c r="AA105" i="8" a="1"/>
  <c r="AA105" i="8" s="1"/>
  <c r="Z105" i="8" a="1"/>
  <c r="Z105" i="8" s="1"/>
  <c r="Y105" i="8" a="1"/>
  <c r="Y105" i="8" s="1"/>
  <c r="X105" i="8" a="1"/>
  <c r="X105" i="8"/>
  <c r="W105" i="8" a="1"/>
  <c r="W105" i="8"/>
  <c r="V105" i="8"/>
  <c r="T105" i="8"/>
  <c r="S105" i="8"/>
  <c r="R105" i="8"/>
  <c r="Q105" i="8"/>
  <c r="P105" i="8"/>
  <c r="O105" i="8"/>
  <c r="N105" i="8"/>
  <c r="M105" i="8"/>
  <c r="L105" i="8"/>
  <c r="AD104" i="8" a="1"/>
  <c r="AD104" i="8" s="1"/>
  <c r="AC104" i="8" a="1"/>
  <c r="AC104" i="8" s="1"/>
  <c r="AB104" i="8" a="1"/>
  <c r="AB104" i="8" s="1"/>
  <c r="AA104" i="8" a="1"/>
  <c r="AA104" i="8" s="1"/>
  <c r="Z104" i="8" a="1"/>
  <c r="Z104" i="8" s="1"/>
  <c r="Y104" i="8" a="1"/>
  <c r="Y104" i="8"/>
  <c r="X104" i="8" a="1"/>
  <c r="X104" i="8"/>
  <c r="W104" i="8" a="1"/>
  <c r="W104" i="8"/>
  <c r="V104" i="8"/>
  <c r="T104" i="8"/>
  <c r="S104" i="8"/>
  <c r="R104" i="8"/>
  <c r="Q104" i="8"/>
  <c r="P104" i="8"/>
  <c r="O104" i="8"/>
  <c r="N104" i="8"/>
  <c r="M104" i="8"/>
  <c r="L104" i="8"/>
  <c r="AD103" i="8" a="1"/>
  <c r="AD103" i="8"/>
  <c r="AC103" i="8" a="1"/>
  <c r="AC103" i="8"/>
  <c r="AB103" i="8" a="1"/>
  <c r="AB103" i="8"/>
  <c r="AA103" i="8" a="1"/>
  <c r="AA103" i="8" s="1"/>
  <c r="Z103" i="8" a="1"/>
  <c r="Z103" i="8" s="1"/>
  <c r="Y103" i="8" a="1"/>
  <c r="Y103" i="8" s="1"/>
  <c r="X103" i="8" a="1"/>
  <c r="X103" i="8" s="1"/>
  <c r="W103" i="8" a="1"/>
  <c r="W103" i="8" s="1"/>
  <c r="V103" i="8"/>
  <c r="T103" i="8"/>
  <c r="S103" i="8"/>
  <c r="R103" i="8"/>
  <c r="Q103" i="8"/>
  <c r="P103" i="8"/>
  <c r="O103" i="8"/>
  <c r="N103" i="8"/>
  <c r="M103" i="8"/>
  <c r="L103" i="8"/>
  <c r="AD102" i="8" a="1"/>
  <c r="AD102" i="8"/>
  <c r="AC102" i="8" a="1"/>
  <c r="AC102" i="8"/>
  <c r="AB102" i="8" a="1"/>
  <c r="AB102" i="8" s="1"/>
  <c r="AA102" i="8" a="1"/>
  <c r="AA102" i="8" s="1"/>
  <c r="Z102" i="8" a="1"/>
  <c r="Z102" i="8" s="1"/>
  <c r="Y102" i="8" a="1"/>
  <c r="Y102" i="8" s="1"/>
  <c r="X102" i="8" a="1"/>
  <c r="X102" i="8" s="1"/>
  <c r="W102" i="8" a="1"/>
  <c r="W102" i="8"/>
  <c r="V102" i="8"/>
  <c r="T102" i="8"/>
  <c r="S102" i="8"/>
  <c r="R102" i="8"/>
  <c r="Q102" i="8"/>
  <c r="P102" i="8"/>
  <c r="O102" i="8"/>
  <c r="N102" i="8"/>
  <c r="M102" i="8"/>
  <c r="L102" i="8"/>
  <c r="AD101" i="8" a="1"/>
  <c r="AD101" i="8"/>
  <c r="AC101" i="8" a="1"/>
  <c r="AC101" i="8" s="1"/>
  <c r="AB101" i="8" a="1"/>
  <c r="AB101" i="8" s="1"/>
  <c r="AA101" i="8" a="1"/>
  <c r="AA101" i="8" s="1"/>
  <c r="Z101" i="8" a="1"/>
  <c r="Z101" i="8" s="1"/>
  <c r="Y101" i="8" a="1"/>
  <c r="Y101" i="8" s="1"/>
  <c r="X101" i="8" a="1"/>
  <c r="X101" i="8"/>
  <c r="W101" i="8" a="1"/>
  <c r="W101" i="8"/>
  <c r="V101" i="8"/>
  <c r="T101" i="8"/>
  <c r="S101" i="8"/>
  <c r="R101" i="8"/>
  <c r="Q101" i="8"/>
  <c r="P101" i="8"/>
  <c r="O101" i="8"/>
  <c r="N101" i="8"/>
  <c r="M101" i="8"/>
  <c r="L101" i="8"/>
  <c r="AD100" i="8" a="1"/>
  <c r="AD100" i="8" s="1"/>
  <c r="AC100" i="8" a="1"/>
  <c r="AC100" i="8" s="1"/>
  <c r="AB100" i="8" a="1"/>
  <c r="AB100" i="8" s="1"/>
  <c r="AA100" i="8" a="1"/>
  <c r="AA100" i="8" s="1"/>
  <c r="Z100" i="8" a="1"/>
  <c r="Z100" i="8" s="1"/>
  <c r="Y100" i="8" a="1"/>
  <c r="Y100" i="8"/>
  <c r="X100" i="8" a="1"/>
  <c r="X100" i="8"/>
  <c r="W100" i="8" a="1"/>
  <c r="W100" i="8"/>
  <c r="V100" i="8"/>
  <c r="T100" i="8"/>
  <c r="S100" i="8"/>
  <c r="R100" i="8"/>
  <c r="Q100" i="8"/>
  <c r="P100" i="8"/>
  <c r="O100" i="8"/>
  <c r="N100" i="8"/>
  <c r="M100" i="8"/>
  <c r="L100" i="8"/>
  <c r="AD99" i="8" a="1"/>
  <c r="AD99" i="8"/>
  <c r="AC99" i="8" a="1"/>
  <c r="AC99" i="8"/>
  <c r="AB99" i="8" a="1"/>
  <c r="AB99" i="8"/>
  <c r="AA99" i="8" a="1"/>
  <c r="AA99" i="8" s="1"/>
  <c r="Z99" i="8" a="1"/>
  <c r="Z99" i="8" s="1"/>
  <c r="Y99" i="8" a="1"/>
  <c r="Y99" i="8" s="1"/>
  <c r="X99" i="8" a="1"/>
  <c r="X99" i="8" s="1"/>
  <c r="W99" i="8" a="1"/>
  <c r="W99" i="8" s="1"/>
  <c r="V99" i="8"/>
  <c r="T99" i="8"/>
  <c r="S99" i="8"/>
  <c r="R99" i="8"/>
  <c r="Q99" i="8"/>
  <c r="P99" i="8"/>
  <c r="O99" i="8"/>
  <c r="N99" i="8"/>
  <c r="M99" i="8"/>
  <c r="L99" i="8"/>
  <c r="AD98" i="8" a="1"/>
  <c r="AD98" i="8"/>
  <c r="AC98" i="8" a="1"/>
  <c r="AC98" i="8"/>
  <c r="AB98" i="8" a="1"/>
  <c r="AB98" i="8" s="1"/>
  <c r="AA98" i="8" a="1"/>
  <c r="AA98" i="8" s="1"/>
  <c r="Z98" i="8" a="1"/>
  <c r="Z98" i="8" s="1"/>
  <c r="Y98" i="8" a="1"/>
  <c r="Y98" i="8" s="1"/>
  <c r="X98" i="8" a="1"/>
  <c r="X98" i="8" s="1"/>
  <c r="W98" i="8" a="1"/>
  <c r="W98" i="8"/>
  <c r="V98" i="8"/>
  <c r="T98" i="8"/>
  <c r="S98" i="8"/>
  <c r="R98" i="8"/>
  <c r="Q98" i="8"/>
  <c r="P98" i="8"/>
  <c r="O98" i="8"/>
  <c r="N98" i="8"/>
  <c r="M98" i="8"/>
  <c r="L98" i="8"/>
  <c r="AD97" i="8" a="1"/>
  <c r="AD97" i="8"/>
  <c r="AC97" i="8" a="1"/>
  <c r="AC97" i="8" s="1"/>
  <c r="AB97" i="8" a="1"/>
  <c r="AB97" i="8" s="1"/>
  <c r="AA97" i="8" a="1"/>
  <c r="AA97" i="8" s="1"/>
  <c r="Z97" i="8" a="1"/>
  <c r="Z97" i="8" s="1"/>
  <c r="Y97" i="8" a="1"/>
  <c r="Y97" i="8" s="1"/>
  <c r="X97" i="8" a="1"/>
  <c r="X97" i="8"/>
  <c r="W97" i="8" a="1"/>
  <c r="W97" i="8"/>
  <c r="V97" i="8"/>
  <c r="T97" i="8"/>
  <c r="S97" i="8"/>
  <c r="R97" i="8"/>
  <c r="Q97" i="8"/>
  <c r="P97" i="8"/>
  <c r="O97" i="8"/>
  <c r="N97" i="8"/>
  <c r="M97" i="8"/>
  <c r="L97" i="8"/>
  <c r="AD96" i="8" a="1"/>
  <c r="AD96" i="8" s="1"/>
  <c r="AC96" i="8" a="1"/>
  <c r="AC96" i="8" s="1"/>
  <c r="AB96" i="8" a="1"/>
  <c r="AB96" i="8" s="1"/>
  <c r="AA96" i="8" a="1"/>
  <c r="AA96" i="8" s="1"/>
  <c r="Z96" i="8" a="1"/>
  <c r="Z96" i="8" s="1"/>
  <c r="Y96" i="8" a="1"/>
  <c r="Y96" i="8"/>
  <c r="X96" i="8" a="1"/>
  <c r="X96" i="8"/>
  <c r="W96" i="8" a="1"/>
  <c r="W96" i="8"/>
  <c r="V96" i="8"/>
  <c r="T96" i="8"/>
  <c r="S96" i="8"/>
  <c r="R96" i="8"/>
  <c r="Q96" i="8"/>
  <c r="P96" i="8"/>
  <c r="O96" i="8"/>
  <c r="N96" i="8"/>
  <c r="M96" i="8"/>
  <c r="L96" i="8"/>
  <c r="AD95" i="8" a="1"/>
  <c r="AD95" i="8"/>
  <c r="AC95" i="8" a="1"/>
  <c r="AC95" i="8"/>
  <c r="AB95" i="8" a="1"/>
  <c r="AB95" i="8"/>
  <c r="AA95" i="8" a="1"/>
  <c r="AA95" i="8" s="1"/>
  <c r="Z95" i="8" a="1"/>
  <c r="Z95" i="8" s="1"/>
  <c r="Y95" i="8" a="1"/>
  <c r="Y95" i="8" s="1"/>
  <c r="X95" i="8" a="1"/>
  <c r="X95" i="8" s="1"/>
  <c r="W95" i="8" a="1"/>
  <c r="W95" i="8" s="1"/>
  <c r="V95" i="8"/>
  <c r="T95" i="8"/>
  <c r="S95" i="8"/>
  <c r="R95" i="8"/>
  <c r="Q95" i="8"/>
  <c r="P95" i="8"/>
  <c r="O95" i="8"/>
  <c r="N95" i="8"/>
  <c r="M95" i="8"/>
  <c r="L95" i="8"/>
  <c r="AD94" i="8" a="1"/>
  <c r="AD94" i="8"/>
  <c r="AC94" i="8" a="1"/>
  <c r="AC94" i="8"/>
  <c r="AB94" i="8" a="1"/>
  <c r="AB94" i="8" s="1"/>
  <c r="AA94" i="8" a="1"/>
  <c r="AA94" i="8" s="1"/>
  <c r="Z94" i="8" a="1"/>
  <c r="Z94" i="8" s="1"/>
  <c r="Y94" i="8" a="1"/>
  <c r="Y94" i="8" s="1"/>
  <c r="X94" i="8" a="1"/>
  <c r="X94" i="8" s="1"/>
  <c r="W94" i="8" a="1"/>
  <c r="W94" i="8"/>
  <c r="V94" i="8"/>
  <c r="T94" i="8"/>
  <c r="S94" i="8"/>
  <c r="R94" i="8"/>
  <c r="Q94" i="8"/>
  <c r="P94" i="8"/>
  <c r="O94" i="8"/>
  <c r="N94" i="8"/>
  <c r="M94" i="8"/>
  <c r="L94" i="8"/>
  <c r="AD93" i="8" a="1"/>
  <c r="AD93" i="8"/>
  <c r="AC93" i="8" a="1"/>
  <c r="AC93" i="8" s="1"/>
  <c r="AB93" i="8" a="1"/>
  <c r="AB93" i="8" s="1"/>
  <c r="AA93" i="8" a="1"/>
  <c r="AA93" i="8" s="1"/>
  <c r="Z93" i="8" a="1"/>
  <c r="Z93" i="8" s="1"/>
  <c r="Y93" i="8" a="1"/>
  <c r="Y93" i="8" s="1"/>
  <c r="X93" i="8" a="1"/>
  <c r="X93" i="8"/>
  <c r="W93" i="8" a="1"/>
  <c r="W93" i="8"/>
  <c r="V93" i="8"/>
  <c r="T93" i="8"/>
  <c r="S93" i="8"/>
  <c r="R93" i="8"/>
  <c r="Q93" i="8"/>
  <c r="P93" i="8"/>
  <c r="O93" i="8"/>
  <c r="N93" i="8"/>
  <c r="M93" i="8"/>
  <c r="L93" i="8"/>
  <c r="AD92" i="8" a="1"/>
  <c r="AD92" i="8" s="1"/>
  <c r="AC92" i="8" a="1"/>
  <c r="AC92" i="8" s="1"/>
  <c r="AB92" i="8" a="1"/>
  <c r="AB92" i="8" s="1"/>
  <c r="AA92" i="8" a="1"/>
  <c r="AA92" i="8" s="1"/>
  <c r="Z92" i="8" a="1"/>
  <c r="Z92" i="8" s="1"/>
  <c r="Y92" i="8" a="1"/>
  <c r="Y92" i="8"/>
  <c r="X92" i="8" a="1"/>
  <c r="X92" i="8"/>
  <c r="W92" i="8" a="1"/>
  <c r="W92" i="8"/>
  <c r="V92" i="8"/>
  <c r="T92" i="8"/>
  <c r="S92" i="8"/>
  <c r="R92" i="8"/>
  <c r="Q92" i="8"/>
  <c r="P92" i="8"/>
  <c r="O92" i="8"/>
  <c r="N92" i="8"/>
  <c r="M92" i="8"/>
  <c r="L92" i="8"/>
  <c r="AD91" i="8" a="1"/>
  <c r="AD91" i="8"/>
  <c r="AC91" i="8" a="1"/>
  <c r="AC91" i="8"/>
  <c r="AB91" i="8" a="1"/>
  <c r="AB91" i="8"/>
  <c r="AA91" i="8" a="1"/>
  <c r="AA91" i="8" s="1"/>
  <c r="Z91" i="8" a="1"/>
  <c r="Z91" i="8" s="1"/>
  <c r="Y91" i="8" a="1"/>
  <c r="Y91" i="8" s="1"/>
  <c r="X91" i="8" a="1"/>
  <c r="X91" i="8" s="1"/>
  <c r="W91" i="8" a="1"/>
  <c r="W91" i="8" s="1"/>
  <c r="V91" i="8"/>
  <c r="T91" i="8"/>
  <c r="S91" i="8"/>
  <c r="R91" i="8"/>
  <c r="Q91" i="8"/>
  <c r="P91" i="8"/>
  <c r="O91" i="8"/>
  <c r="N91" i="8"/>
  <c r="M91" i="8"/>
  <c r="L91" i="8"/>
  <c r="AD90" i="8" a="1"/>
  <c r="AD90" i="8"/>
  <c r="AC90" i="8" a="1"/>
  <c r="AC90" i="8"/>
  <c r="AB90" i="8" a="1"/>
  <c r="AB90" i="8" s="1"/>
  <c r="AA90" i="8" a="1"/>
  <c r="AA90" i="8" s="1"/>
  <c r="Z90" i="8" a="1"/>
  <c r="Z90" i="8" s="1"/>
  <c r="Y90" i="8" a="1"/>
  <c r="Y90" i="8" s="1"/>
  <c r="X90" i="8" a="1"/>
  <c r="X90" i="8" s="1"/>
  <c r="W90" i="8" a="1"/>
  <c r="W90" i="8"/>
  <c r="V90" i="8"/>
  <c r="T90" i="8"/>
  <c r="S90" i="8"/>
  <c r="R90" i="8"/>
  <c r="Q90" i="8"/>
  <c r="P90" i="8"/>
  <c r="O90" i="8"/>
  <c r="N90" i="8"/>
  <c r="M90" i="8"/>
  <c r="L90" i="8"/>
  <c r="AD89" i="8" a="1"/>
  <c r="AD89" i="8"/>
  <c r="AC89" i="8" a="1"/>
  <c r="AC89" i="8" s="1"/>
  <c r="AB89" i="8" a="1"/>
  <c r="AB89" i="8" s="1"/>
  <c r="AA89" i="8" a="1"/>
  <c r="AA89" i="8" s="1"/>
  <c r="Z89" i="8" a="1"/>
  <c r="Z89" i="8" s="1"/>
  <c r="Y89" i="8" a="1"/>
  <c r="Y89" i="8" s="1"/>
  <c r="X89" i="8" a="1"/>
  <c r="X89" i="8"/>
  <c r="W89" i="8" a="1"/>
  <c r="W89" i="8"/>
  <c r="V89" i="8"/>
  <c r="T89" i="8"/>
  <c r="S89" i="8"/>
  <c r="R89" i="8"/>
  <c r="Q89" i="8"/>
  <c r="P89" i="8"/>
  <c r="O89" i="8"/>
  <c r="N89" i="8"/>
  <c r="M89" i="8"/>
  <c r="L89" i="8"/>
  <c r="AD88" i="8" a="1"/>
  <c r="AD88" i="8" s="1"/>
  <c r="AC88" i="8" a="1"/>
  <c r="AC88" i="8" s="1"/>
  <c r="AB88" i="8" a="1"/>
  <c r="AB88" i="8" s="1"/>
  <c r="AA88" i="8" a="1"/>
  <c r="AA88" i="8" s="1"/>
  <c r="Z88" i="8" a="1"/>
  <c r="Z88" i="8" s="1"/>
  <c r="Y88" i="8" a="1"/>
  <c r="Y88" i="8"/>
  <c r="X88" i="8" a="1"/>
  <c r="X88" i="8"/>
  <c r="W88" i="8" a="1"/>
  <c r="W88" i="8"/>
  <c r="V88" i="8"/>
  <c r="T88" i="8"/>
  <c r="S88" i="8"/>
  <c r="R88" i="8"/>
  <c r="Q88" i="8"/>
  <c r="P88" i="8"/>
  <c r="O88" i="8"/>
  <c r="N88" i="8"/>
  <c r="M88" i="8"/>
  <c r="L88" i="8"/>
  <c r="AD87" i="8" a="1"/>
  <c r="AD87" i="8"/>
  <c r="AC87" i="8" a="1"/>
  <c r="AC87" i="8"/>
  <c r="AB87" i="8" a="1"/>
  <c r="AB87" i="8"/>
  <c r="AA87" i="8" a="1"/>
  <c r="AA87" i="8" s="1"/>
  <c r="Z87" i="8" a="1"/>
  <c r="Z87" i="8" s="1"/>
  <c r="Y87" i="8" a="1"/>
  <c r="Y87" i="8" s="1"/>
  <c r="X87" i="8" a="1"/>
  <c r="X87" i="8" s="1"/>
  <c r="W87" i="8" a="1"/>
  <c r="W87" i="8" s="1"/>
  <c r="V87" i="8"/>
  <c r="T87" i="8"/>
  <c r="S87" i="8"/>
  <c r="R87" i="8"/>
  <c r="Q87" i="8"/>
  <c r="P87" i="8"/>
  <c r="O87" i="8"/>
  <c r="N87" i="8"/>
  <c r="M87" i="8"/>
  <c r="L87" i="8"/>
  <c r="AD86" i="8" a="1"/>
  <c r="AD86" i="8"/>
  <c r="AC86" i="8" a="1"/>
  <c r="AC86" i="8"/>
  <c r="AB86" i="8" a="1"/>
  <c r="AB86" i="8" s="1"/>
  <c r="AA86" i="8" a="1"/>
  <c r="AA86" i="8" s="1"/>
  <c r="Z86" i="8" a="1"/>
  <c r="Z86" i="8" s="1"/>
  <c r="Y86" i="8" a="1"/>
  <c r="Y86" i="8" s="1"/>
  <c r="X86" i="8" a="1"/>
  <c r="X86" i="8" s="1"/>
  <c r="W86" i="8" a="1"/>
  <c r="W86" i="8"/>
  <c r="V86" i="8"/>
  <c r="T86" i="8"/>
  <c r="S86" i="8"/>
  <c r="R86" i="8"/>
  <c r="Q86" i="8"/>
  <c r="P86" i="8"/>
  <c r="O86" i="8"/>
  <c r="N86" i="8"/>
  <c r="M86" i="8"/>
  <c r="L86" i="8"/>
  <c r="AD85" i="8" a="1"/>
  <c r="AD85" i="8"/>
  <c r="AC85" i="8" a="1"/>
  <c r="AC85" i="8" s="1"/>
  <c r="AB85" i="8" a="1"/>
  <c r="AB85" i="8" s="1"/>
  <c r="AA85" i="8" a="1"/>
  <c r="AA85" i="8" s="1"/>
  <c r="Z85" i="8" a="1"/>
  <c r="Z85" i="8" s="1"/>
  <c r="Y85" i="8" a="1"/>
  <c r="Y85" i="8" s="1"/>
  <c r="X85" i="8" a="1"/>
  <c r="X85" i="8"/>
  <c r="W85" i="8" a="1"/>
  <c r="W85" i="8"/>
  <c r="V85" i="8"/>
  <c r="T85" i="8"/>
  <c r="S85" i="8"/>
  <c r="R85" i="8"/>
  <c r="Q85" i="8"/>
  <c r="P85" i="8"/>
  <c r="O85" i="8"/>
  <c r="N85" i="8"/>
  <c r="M85" i="8"/>
  <c r="L85" i="8"/>
  <c r="AD84" i="8" a="1"/>
  <c r="AD84" i="8" s="1"/>
  <c r="AC84" i="8" a="1"/>
  <c r="AC84" i="8" s="1"/>
  <c r="AB84" i="8" a="1"/>
  <c r="AB84" i="8" s="1"/>
  <c r="AA84" i="8" a="1"/>
  <c r="AA84" i="8" s="1"/>
  <c r="Z84" i="8" a="1"/>
  <c r="Z84" i="8" s="1"/>
  <c r="Y84" i="8" a="1"/>
  <c r="Y84" i="8"/>
  <c r="X84" i="8" a="1"/>
  <c r="X84" i="8"/>
  <c r="W84" i="8" a="1"/>
  <c r="W84" i="8"/>
  <c r="V84" i="8"/>
  <c r="T84" i="8"/>
  <c r="S84" i="8"/>
  <c r="R84" i="8"/>
  <c r="Q84" i="8"/>
  <c r="P84" i="8"/>
  <c r="O84" i="8"/>
  <c r="N84" i="8"/>
  <c r="M84" i="8"/>
  <c r="L84" i="8"/>
  <c r="AD83" i="8" a="1"/>
  <c r="AD83" i="8"/>
  <c r="AC83" i="8" a="1"/>
  <c r="AC83" i="8"/>
  <c r="AB83" i="8" a="1"/>
  <c r="AB83" i="8"/>
  <c r="AA83" i="8" a="1"/>
  <c r="AA83" i="8" s="1"/>
  <c r="Z83" i="8" a="1"/>
  <c r="Z83" i="8" s="1"/>
  <c r="Y83" i="8" a="1"/>
  <c r="Y83" i="8" s="1"/>
  <c r="X83" i="8" a="1"/>
  <c r="X83" i="8" s="1"/>
  <c r="W83" i="8" a="1"/>
  <c r="W83" i="8" s="1"/>
  <c r="V83" i="8"/>
  <c r="T83" i="8"/>
  <c r="S83" i="8"/>
  <c r="R83" i="8"/>
  <c r="Q83" i="8"/>
  <c r="P83" i="8"/>
  <c r="O83" i="8"/>
  <c r="N83" i="8"/>
  <c r="M83" i="8"/>
  <c r="L83" i="8"/>
  <c r="AD82" i="8" a="1"/>
  <c r="AD82" i="8"/>
  <c r="AC82" i="8" a="1"/>
  <c r="AC82" i="8"/>
  <c r="AB82" i="8" a="1"/>
  <c r="AB82" i="8" s="1"/>
  <c r="AA82" i="8" a="1"/>
  <c r="AA82" i="8" s="1"/>
  <c r="Z82" i="8" a="1"/>
  <c r="Z82" i="8" s="1"/>
  <c r="Y82" i="8" a="1"/>
  <c r="Y82" i="8" s="1"/>
  <c r="X82" i="8" a="1"/>
  <c r="X82" i="8" s="1"/>
  <c r="W82" i="8" a="1"/>
  <c r="W82" i="8"/>
  <c r="V82" i="8"/>
  <c r="T82" i="8"/>
  <c r="S82" i="8"/>
  <c r="R82" i="8"/>
  <c r="Q82" i="8"/>
  <c r="P82" i="8"/>
  <c r="O82" i="8"/>
  <c r="N82" i="8"/>
  <c r="M82" i="8"/>
  <c r="L82" i="8"/>
  <c r="AD81" i="8" a="1"/>
  <c r="AD81" i="8"/>
  <c r="AC81" i="8" a="1"/>
  <c r="AC81" i="8" s="1"/>
  <c r="AB81" i="8" a="1"/>
  <c r="AB81" i="8" s="1"/>
  <c r="AA81" i="8" a="1"/>
  <c r="AA81" i="8" s="1"/>
  <c r="Z81" i="8" a="1"/>
  <c r="Z81" i="8" s="1"/>
  <c r="Y81" i="8" a="1"/>
  <c r="Y81" i="8" s="1"/>
  <c r="X81" i="8" a="1"/>
  <c r="X81" i="8"/>
  <c r="W81" i="8" a="1"/>
  <c r="W81" i="8"/>
  <c r="V81" i="8"/>
  <c r="T81" i="8"/>
  <c r="S81" i="8"/>
  <c r="R81" i="8"/>
  <c r="Q81" i="8"/>
  <c r="P81" i="8"/>
  <c r="O81" i="8"/>
  <c r="N81" i="8"/>
  <c r="M81" i="8"/>
  <c r="L81" i="8"/>
  <c r="AD80" i="8" a="1"/>
  <c r="AD80" i="8" s="1"/>
  <c r="AC80" i="8" a="1"/>
  <c r="AC80" i="8" s="1"/>
  <c r="AB80" i="8" a="1"/>
  <c r="AB80" i="8" s="1"/>
  <c r="AA80" i="8" a="1"/>
  <c r="AA80" i="8" s="1"/>
  <c r="Z80" i="8" a="1"/>
  <c r="Z80" i="8" s="1"/>
  <c r="Y80" i="8" a="1"/>
  <c r="Y80" i="8"/>
  <c r="X80" i="8" a="1"/>
  <c r="X80" i="8"/>
  <c r="W80" i="8" a="1"/>
  <c r="W80" i="8"/>
  <c r="V80" i="8"/>
  <c r="T80" i="8"/>
  <c r="S80" i="8"/>
  <c r="R80" i="8"/>
  <c r="Q80" i="8"/>
  <c r="P80" i="8"/>
  <c r="O80" i="8"/>
  <c r="N80" i="8"/>
  <c r="M80" i="8"/>
  <c r="L80" i="8"/>
  <c r="AD79" i="8" a="1"/>
  <c r="AD79" i="8"/>
  <c r="AC79" i="8" a="1"/>
  <c r="AC79" i="8"/>
  <c r="AB79" i="8" a="1"/>
  <c r="AB79" i="8"/>
  <c r="AA79" i="8" a="1"/>
  <c r="AA79" i="8" s="1"/>
  <c r="Z79" i="8" a="1"/>
  <c r="Z79" i="8"/>
  <c r="Y79" i="8" a="1"/>
  <c r="Y79" i="8" s="1"/>
  <c r="X79" i="8" a="1"/>
  <c r="X79" i="8" s="1"/>
  <c r="W79" i="8" a="1"/>
  <c r="W79" i="8" s="1"/>
  <c r="V79" i="8"/>
  <c r="T79" i="8"/>
  <c r="S79" i="8"/>
  <c r="R79" i="8"/>
  <c r="Q79" i="8"/>
  <c r="P79" i="8"/>
  <c r="O79" i="8"/>
  <c r="N79" i="8"/>
  <c r="M79" i="8"/>
  <c r="L79" i="8"/>
  <c r="AD78" i="8" a="1"/>
  <c r="AD78" i="8"/>
  <c r="AC78" i="8" a="1"/>
  <c r="AC78" i="8"/>
  <c r="AB78" i="8" a="1"/>
  <c r="AB78" i="8" s="1"/>
  <c r="AA78" i="8" a="1"/>
  <c r="AA78" i="8" s="1"/>
  <c r="Z78" i="8" a="1"/>
  <c r="Z78" i="8"/>
  <c r="Y78" i="8" a="1"/>
  <c r="Y78" i="8" s="1"/>
  <c r="X78" i="8" a="1"/>
  <c r="X78" i="8" s="1"/>
  <c r="W78" i="8" a="1"/>
  <c r="W78" i="8"/>
  <c r="V78" i="8"/>
  <c r="T78" i="8"/>
  <c r="S78" i="8"/>
  <c r="R78" i="8"/>
  <c r="Q78" i="8"/>
  <c r="P78" i="8"/>
  <c r="O78" i="8"/>
  <c r="N78" i="8"/>
  <c r="M78" i="8"/>
  <c r="L78" i="8"/>
  <c r="AD77" i="8" a="1"/>
  <c r="AD77" i="8"/>
  <c r="AC77" i="8" a="1"/>
  <c r="AC77" i="8" s="1"/>
  <c r="AB77" i="8" a="1"/>
  <c r="AB77" i="8" s="1"/>
  <c r="AA77" i="8" a="1"/>
  <c r="AA77" i="8" s="1"/>
  <c r="Z77" i="8" a="1"/>
  <c r="Z77" i="8"/>
  <c r="Y77" i="8" a="1"/>
  <c r="Y77" i="8" s="1"/>
  <c r="X77" i="8" a="1"/>
  <c r="X77" i="8"/>
  <c r="W77" i="8" a="1"/>
  <c r="W77" i="8"/>
  <c r="V77" i="8"/>
  <c r="T77" i="8"/>
  <c r="S77" i="8"/>
  <c r="R77" i="8"/>
  <c r="Q77" i="8"/>
  <c r="P77" i="8"/>
  <c r="O77" i="8"/>
  <c r="N77" i="8"/>
  <c r="M77" i="8"/>
  <c r="L77" i="8"/>
  <c r="AD76" i="8" a="1"/>
  <c r="AD76" i="8" s="1"/>
  <c r="AC76" i="8" a="1"/>
  <c r="AC76" i="8" s="1"/>
  <c r="AB76" i="8" a="1"/>
  <c r="AB76" i="8" s="1"/>
  <c r="AA76" i="8" a="1"/>
  <c r="AA76" i="8" s="1"/>
  <c r="Z76" i="8" a="1"/>
  <c r="Z76" i="8" s="1"/>
  <c r="Y76" i="8" a="1"/>
  <c r="Y76" i="8"/>
  <c r="X76" i="8" a="1"/>
  <c r="X76" i="8"/>
  <c r="W76" i="8" a="1"/>
  <c r="W76" i="8"/>
  <c r="V76" i="8"/>
  <c r="T76" i="8"/>
  <c r="S76" i="8"/>
  <c r="R76" i="8"/>
  <c r="Q76" i="8"/>
  <c r="P76" i="8"/>
  <c r="O76" i="8"/>
  <c r="N76" i="8"/>
  <c r="M76" i="8"/>
  <c r="L76" i="8"/>
  <c r="AD75" i="8" a="1"/>
  <c r="AD75" i="8"/>
  <c r="AC75" i="8" a="1"/>
  <c r="AC75" i="8"/>
  <c r="AB75" i="8" a="1"/>
  <c r="AB75" i="8"/>
  <c r="AA75" i="8" a="1"/>
  <c r="AA75" i="8" s="1"/>
  <c r="Z75" i="8" a="1"/>
  <c r="Z75" i="8"/>
  <c r="Y75" i="8" a="1"/>
  <c r="Y75" i="8" s="1"/>
  <c r="X75" i="8" a="1"/>
  <c r="X75" i="8" s="1"/>
  <c r="W75" i="8" a="1"/>
  <c r="W75" i="8" s="1"/>
  <c r="V75" i="8"/>
  <c r="T75" i="8"/>
  <c r="S75" i="8"/>
  <c r="R75" i="8"/>
  <c r="Q75" i="8"/>
  <c r="P75" i="8"/>
  <c r="O75" i="8"/>
  <c r="N75" i="8"/>
  <c r="M75" i="8"/>
  <c r="L75" i="8"/>
  <c r="AD74" i="8" a="1"/>
  <c r="AD74" i="8"/>
  <c r="AC74" i="8" a="1"/>
  <c r="AC74" i="8"/>
  <c r="AB74" i="8" a="1"/>
  <c r="AB74" i="8" s="1"/>
  <c r="AA74" i="8" a="1"/>
  <c r="AA74" i="8" s="1"/>
  <c r="Z74" i="8" a="1"/>
  <c r="Z74" i="8"/>
  <c r="Y74" i="8" a="1"/>
  <c r="Y74" i="8" s="1"/>
  <c r="X74" i="8" a="1"/>
  <c r="X74" i="8" s="1"/>
  <c r="W74" i="8" a="1"/>
  <c r="W74" i="8"/>
  <c r="V74" i="8"/>
  <c r="T74" i="8"/>
  <c r="S74" i="8"/>
  <c r="R74" i="8"/>
  <c r="Q74" i="8"/>
  <c r="P74" i="8"/>
  <c r="O74" i="8"/>
  <c r="N74" i="8"/>
  <c r="M74" i="8"/>
  <c r="L74" i="8"/>
  <c r="AD73" i="8" a="1"/>
  <c r="AD73" i="8"/>
  <c r="AC73" i="8" a="1"/>
  <c r="AC73" i="8" s="1"/>
  <c r="AB73" i="8" a="1"/>
  <c r="AB73" i="8" s="1"/>
  <c r="AA73" i="8" a="1"/>
  <c r="AA73" i="8" s="1"/>
  <c r="Z73" i="8" a="1"/>
  <c r="Z73" i="8"/>
  <c r="Y73" i="8" a="1"/>
  <c r="Y73" i="8" s="1"/>
  <c r="X73" i="8" a="1"/>
  <c r="X73" i="8"/>
  <c r="W73" i="8" a="1"/>
  <c r="W73" i="8"/>
  <c r="V73" i="8"/>
  <c r="T73" i="8"/>
  <c r="S73" i="8"/>
  <c r="R73" i="8"/>
  <c r="Q73" i="8"/>
  <c r="P73" i="8"/>
  <c r="O73" i="8"/>
  <c r="N73" i="8"/>
  <c r="M73" i="8"/>
  <c r="L73" i="8"/>
  <c r="AD72" i="8" a="1"/>
  <c r="AD72" i="8" s="1"/>
  <c r="AC72" i="8" a="1"/>
  <c r="AC72" i="8" s="1"/>
  <c r="AB72" i="8" a="1"/>
  <c r="AB72" i="8" s="1"/>
  <c r="AA72" i="8" a="1"/>
  <c r="AA72" i="8" s="1"/>
  <c r="Z72" i="8" a="1"/>
  <c r="Z72" i="8" s="1"/>
  <c r="Y72" i="8" a="1"/>
  <c r="Y72" i="8"/>
  <c r="X72" i="8" a="1"/>
  <c r="X72" i="8"/>
  <c r="W72" i="8" a="1"/>
  <c r="W72" i="8"/>
  <c r="V72" i="8"/>
  <c r="T72" i="8"/>
  <c r="S72" i="8"/>
  <c r="R72" i="8"/>
  <c r="Q72" i="8"/>
  <c r="P72" i="8"/>
  <c r="O72" i="8"/>
  <c r="N72" i="8"/>
  <c r="M72" i="8"/>
  <c r="L72" i="8"/>
  <c r="AD71" i="8" a="1"/>
  <c r="AD71" i="8"/>
  <c r="AC71" i="8" a="1"/>
  <c r="AC71" i="8"/>
  <c r="AB71" i="8" a="1"/>
  <c r="AB71" i="8"/>
  <c r="AA71" i="8" a="1"/>
  <c r="AA71" i="8" s="1"/>
  <c r="Z71" i="8" a="1"/>
  <c r="Z71" i="8"/>
  <c r="Y71" i="8" a="1"/>
  <c r="Y71" i="8" s="1"/>
  <c r="X71" i="8" a="1"/>
  <c r="X71" i="8" s="1"/>
  <c r="W71" i="8" a="1"/>
  <c r="W71" i="8" s="1"/>
  <c r="V71" i="8"/>
  <c r="T71" i="8"/>
  <c r="S71" i="8"/>
  <c r="R71" i="8"/>
  <c r="Q71" i="8"/>
  <c r="P71" i="8"/>
  <c r="O71" i="8"/>
  <c r="N71" i="8"/>
  <c r="M71" i="8"/>
  <c r="L71" i="8"/>
  <c r="AD70" i="8" a="1"/>
  <c r="AD70" i="8"/>
  <c r="AC70" i="8" a="1"/>
  <c r="AC70" i="8"/>
  <c r="AB70" i="8" a="1"/>
  <c r="AB70" i="8" s="1"/>
  <c r="AA70" i="8" a="1"/>
  <c r="AA70" i="8" s="1"/>
  <c r="Z70" i="8" a="1"/>
  <c r="Z70" i="8"/>
  <c r="Y70" i="8" a="1"/>
  <c r="Y70" i="8" s="1"/>
  <c r="X70" i="8" a="1"/>
  <c r="X70" i="8" s="1"/>
  <c r="W70" i="8" a="1"/>
  <c r="W70" i="8" s="1"/>
  <c r="V70" i="8"/>
  <c r="T70" i="8"/>
  <c r="S70" i="8"/>
  <c r="R70" i="8"/>
  <c r="Q70" i="8"/>
  <c r="P70" i="8"/>
  <c r="O70" i="8"/>
  <c r="N70" i="8"/>
  <c r="M70" i="8"/>
  <c r="L70" i="8"/>
  <c r="AD69" i="8" a="1"/>
  <c r="AD69" i="8" s="1"/>
  <c r="AC69" i="8" a="1"/>
  <c r="AC69" i="8" s="1"/>
  <c r="AB69" i="8" a="1"/>
  <c r="AB69" i="8" s="1"/>
  <c r="AA69" i="8" a="1"/>
  <c r="AA69" i="8"/>
  <c r="Z69" i="8" a="1"/>
  <c r="Z69" i="8" s="1"/>
  <c r="Y69" i="8" a="1"/>
  <c r="Y69" i="8" s="1"/>
  <c r="X69" i="8" a="1"/>
  <c r="X69" i="8" s="1"/>
  <c r="W69" i="8" a="1"/>
  <c r="W69" i="8"/>
  <c r="V69" i="8"/>
  <c r="T69" i="8"/>
  <c r="S69" i="8"/>
  <c r="R69" i="8"/>
  <c r="Q69" i="8"/>
  <c r="P69" i="8"/>
  <c r="O69" i="8"/>
  <c r="N69" i="8"/>
  <c r="M69" i="8"/>
  <c r="L69" i="8"/>
  <c r="AD68" i="8" a="1"/>
  <c r="AD68" i="8" s="1"/>
  <c r="AC68" i="8" a="1"/>
  <c r="AC68" i="8" s="1"/>
  <c r="AB68" i="8" a="1"/>
  <c r="AB68" i="8"/>
  <c r="AA68" i="8" a="1"/>
  <c r="AA68" i="8" s="1"/>
  <c r="Z68" i="8" a="1"/>
  <c r="Z68" i="8" s="1"/>
  <c r="Y68" i="8" a="1"/>
  <c r="Y68" i="8" s="1"/>
  <c r="X68" i="8" a="1"/>
  <c r="X68" i="8" s="1"/>
  <c r="W68" i="8" a="1"/>
  <c r="W68" i="8" s="1"/>
  <c r="V68" i="8"/>
  <c r="T68" i="8"/>
  <c r="S68" i="8"/>
  <c r="R68" i="8"/>
  <c r="Q68" i="8"/>
  <c r="P68" i="8"/>
  <c r="O68" i="8"/>
  <c r="N68" i="8"/>
  <c r="M68" i="8"/>
  <c r="L68" i="8"/>
  <c r="AD67" i="8" a="1"/>
  <c r="AD67" i="8" s="1"/>
  <c r="AC67" i="8" a="1"/>
  <c r="AC67" i="8" s="1"/>
  <c r="AB67" i="8" a="1"/>
  <c r="AB67" i="8" s="1"/>
  <c r="AA67" i="8" a="1"/>
  <c r="AA67" i="8" s="1"/>
  <c r="Z67" i="8" a="1"/>
  <c r="Z67" i="8" s="1"/>
  <c r="Y67" i="8" a="1"/>
  <c r="Y67" i="8" s="1"/>
  <c r="X67" i="8" a="1"/>
  <c r="X67" i="8" s="1"/>
  <c r="W67" i="8" a="1"/>
  <c r="W67" i="8" s="1"/>
  <c r="V67" i="8"/>
  <c r="T67" i="8"/>
  <c r="S67" i="8"/>
  <c r="R67" i="8"/>
  <c r="Q67" i="8"/>
  <c r="P67" i="8"/>
  <c r="O67" i="8"/>
  <c r="N67" i="8"/>
  <c r="M67" i="8"/>
  <c r="L67" i="8"/>
  <c r="AD66" i="8" a="1"/>
  <c r="AD66" i="8" s="1"/>
  <c r="AC66" i="8" a="1"/>
  <c r="AC66" i="8" s="1"/>
  <c r="AB66" i="8" a="1"/>
  <c r="AB66" i="8" s="1"/>
  <c r="AA66" i="8" a="1"/>
  <c r="AA66" i="8" s="1"/>
  <c r="Z66" i="8" a="1"/>
  <c r="Z66" i="8" s="1"/>
  <c r="Y66" i="8" a="1"/>
  <c r="Y66" i="8" s="1"/>
  <c r="X66" i="8" a="1"/>
  <c r="X66" i="8" s="1"/>
  <c r="W66" i="8" a="1"/>
  <c r="W66" i="8" s="1"/>
  <c r="V66" i="8"/>
  <c r="T66" i="8"/>
  <c r="S66" i="8"/>
  <c r="R66" i="8"/>
  <c r="Q66" i="8"/>
  <c r="P66" i="8"/>
  <c r="O66" i="8"/>
  <c r="N66" i="8"/>
  <c r="M66" i="8"/>
  <c r="L66" i="8"/>
  <c r="AD65" i="8" a="1"/>
  <c r="AD65" i="8" s="1"/>
  <c r="AC65" i="8" a="1"/>
  <c r="AC65" i="8" s="1"/>
  <c r="AB65" i="8" a="1"/>
  <c r="AB65" i="8" s="1"/>
  <c r="AA65" i="8" a="1"/>
  <c r="AA65" i="8" s="1"/>
  <c r="Z65" i="8" a="1"/>
  <c r="Z65" i="8" s="1"/>
  <c r="Y65" i="8" a="1"/>
  <c r="Y65" i="8" s="1"/>
  <c r="X65" i="8" a="1"/>
  <c r="X65" i="8" s="1"/>
  <c r="W65" i="8" a="1"/>
  <c r="W65" i="8" s="1"/>
  <c r="V65" i="8"/>
  <c r="T65" i="8"/>
  <c r="S65" i="8"/>
  <c r="R65" i="8"/>
  <c r="Q65" i="8"/>
  <c r="P65" i="8"/>
  <c r="O65" i="8"/>
  <c r="N65" i="8"/>
  <c r="M65" i="8"/>
  <c r="L65" i="8"/>
  <c r="AD64" i="8" a="1"/>
  <c r="AD64" i="8" s="1"/>
  <c r="AC64" i="8" a="1"/>
  <c r="AC64" i="8" s="1"/>
  <c r="AB64" i="8" a="1"/>
  <c r="AB64" i="8" s="1"/>
  <c r="AA64" i="8" a="1"/>
  <c r="AA64" i="8" s="1"/>
  <c r="Z64" i="8" a="1"/>
  <c r="Z64" i="8" s="1"/>
  <c r="Y64" i="8" a="1"/>
  <c r="Y64" i="8" s="1"/>
  <c r="X64" i="8" a="1"/>
  <c r="X64" i="8" s="1"/>
  <c r="W64" i="8" a="1"/>
  <c r="W64" i="8" s="1"/>
  <c r="V64" i="8"/>
  <c r="T64" i="8"/>
  <c r="S64" i="8"/>
  <c r="R64" i="8"/>
  <c r="Q64" i="8"/>
  <c r="P64" i="8"/>
  <c r="O64" i="8"/>
  <c r="N64" i="8"/>
  <c r="M64" i="8"/>
  <c r="L64" i="8"/>
  <c r="AD63" i="8" a="1"/>
  <c r="AD63" i="8" s="1"/>
  <c r="AC63" i="8" a="1"/>
  <c r="AC63" i="8" s="1"/>
  <c r="AB63" i="8" a="1"/>
  <c r="AB63" i="8" s="1"/>
  <c r="AA63" i="8" a="1"/>
  <c r="AA63" i="8" s="1"/>
  <c r="Z63" i="8" a="1"/>
  <c r="Z63" i="8" s="1"/>
  <c r="Y63" i="8" a="1"/>
  <c r="Y63" i="8" s="1"/>
  <c r="X63" i="8" a="1"/>
  <c r="X63" i="8" s="1"/>
  <c r="W63" i="8" a="1"/>
  <c r="W63" i="8" s="1"/>
  <c r="V63" i="8"/>
  <c r="T63" i="8"/>
  <c r="S63" i="8"/>
  <c r="R63" i="8"/>
  <c r="Q63" i="8"/>
  <c r="P63" i="8"/>
  <c r="O63" i="8"/>
  <c r="N63" i="8"/>
  <c r="M63" i="8"/>
  <c r="L63" i="8"/>
  <c r="AD62" i="8" a="1"/>
  <c r="AD62" i="8" s="1"/>
  <c r="AC62" i="8" a="1"/>
  <c r="AC62" i="8" s="1"/>
  <c r="AB62" i="8" a="1"/>
  <c r="AB62" i="8" s="1"/>
  <c r="AA62" i="8" a="1"/>
  <c r="AA62" i="8" s="1"/>
  <c r="Z62" i="8" a="1"/>
  <c r="Z62" i="8" s="1"/>
  <c r="Y62" i="8" a="1"/>
  <c r="Y62" i="8" s="1"/>
  <c r="X62" i="8" a="1"/>
  <c r="X62" i="8" s="1"/>
  <c r="W62" i="8" a="1"/>
  <c r="W62" i="8" s="1"/>
  <c r="V62" i="8"/>
  <c r="T62" i="8"/>
  <c r="S62" i="8"/>
  <c r="R62" i="8"/>
  <c r="Q62" i="8"/>
  <c r="P62" i="8"/>
  <c r="O62" i="8"/>
  <c r="N62" i="8"/>
  <c r="M62" i="8"/>
  <c r="L62" i="8"/>
  <c r="AD61" i="8" a="1"/>
  <c r="AD61" i="8" s="1"/>
  <c r="AC61" i="8" a="1"/>
  <c r="AC61" i="8" s="1"/>
  <c r="AB61" i="8" a="1"/>
  <c r="AB61" i="8" s="1"/>
  <c r="AA61" i="8" a="1"/>
  <c r="AA61" i="8" s="1"/>
  <c r="Z61" i="8" a="1"/>
  <c r="Z61" i="8" s="1"/>
  <c r="Y61" i="8" a="1"/>
  <c r="Y61" i="8" s="1"/>
  <c r="X61" i="8" a="1"/>
  <c r="X61" i="8" s="1"/>
  <c r="W61" i="8" a="1"/>
  <c r="W61" i="8" s="1"/>
  <c r="V61" i="8"/>
  <c r="T61" i="8"/>
  <c r="S61" i="8"/>
  <c r="R61" i="8"/>
  <c r="Q61" i="8"/>
  <c r="P61" i="8"/>
  <c r="O61" i="8"/>
  <c r="N61" i="8"/>
  <c r="M61" i="8"/>
  <c r="L61" i="8"/>
  <c r="AD60" i="8" a="1"/>
  <c r="AD60" i="8" s="1"/>
  <c r="AC60" i="8" a="1"/>
  <c r="AC60" i="8" s="1"/>
  <c r="AB60" i="8" a="1"/>
  <c r="AB60" i="8" s="1"/>
  <c r="AA60" i="8" a="1"/>
  <c r="AA60" i="8" s="1"/>
  <c r="Z60" i="8" a="1"/>
  <c r="Z60" i="8" s="1"/>
  <c r="Y60" i="8" a="1"/>
  <c r="Y60" i="8" s="1"/>
  <c r="X60" i="8" a="1"/>
  <c r="X60" i="8" s="1"/>
  <c r="W60" i="8" a="1"/>
  <c r="W60" i="8" s="1"/>
  <c r="V60" i="8"/>
  <c r="T60" i="8"/>
  <c r="S60" i="8"/>
  <c r="R60" i="8"/>
  <c r="Q60" i="8"/>
  <c r="P60" i="8"/>
  <c r="O60" i="8"/>
  <c r="N60" i="8"/>
  <c r="M60" i="8"/>
  <c r="L60" i="8"/>
  <c r="AD59" i="8" a="1"/>
  <c r="AD59" i="8" s="1"/>
  <c r="AC59" i="8" a="1"/>
  <c r="AC59" i="8" s="1"/>
  <c r="AB59" i="8" a="1"/>
  <c r="AB59" i="8" s="1"/>
  <c r="AA59" i="8" a="1"/>
  <c r="AA59" i="8" s="1"/>
  <c r="Z59" i="8" a="1"/>
  <c r="Z59" i="8" s="1"/>
  <c r="Y59" i="8" a="1"/>
  <c r="Y59" i="8" s="1"/>
  <c r="X59" i="8" a="1"/>
  <c r="X59" i="8" s="1"/>
  <c r="W59" i="8" a="1"/>
  <c r="W59" i="8" s="1"/>
  <c r="V59" i="8"/>
  <c r="T59" i="8"/>
  <c r="S59" i="8"/>
  <c r="R59" i="8"/>
  <c r="Q59" i="8"/>
  <c r="P59" i="8"/>
  <c r="O59" i="8"/>
  <c r="N59" i="8"/>
  <c r="M59" i="8"/>
  <c r="L59" i="8"/>
  <c r="AD58" i="8" a="1"/>
  <c r="AD58" i="8" s="1"/>
  <c r="AC58" i="8" a="1"/>
  <c r="AC58" i="8" s="1"/>
  <c r="AB58" i="8" a="1"/>
  <c r="AB58" i="8" s="1"/>
  <c r="AA58" i="8" a="1"/>
  <c r="AA58" i="8" s="1"/>
  <c r="Z58" i="8" a="1"/>
  <c r="Z58" i="8" s="1"/>
  <c r="Y58" i="8" a="1"/>
  <c r="Y58" i="8" s="1"/>
  <c r="X58" i="8" a="1"/>
  <c r="X58" i="8" s="1"/>
  <c r="W58" i="8" a="1"/>
  <c r="W58" i="8" s="1"/>
  <c r="V58" i="8"/>
  <c r="T58" i="8"/>
  <c r="S58" i="8"/>
  <c r="R58" i="8"/>
  <c r="Q58" i="8"/>
  <c r="P58" i="8"/>
  <c r="O58" i="8"/>
  <c r="N58" i="8"/>
  <c r="M58" i="8"/>
  <c r="L58" i="8"/>
  <c r="AD57" i="8" a="1"/>
  <c r="AD57" i="8" s="1"/>
  <c r="AC57" i="8" a="1"/>
  <c r="AC57" i="8" s="1"/>
  <c r="AB57" i="8" a="1"/>
  <c r="AB57" i="8" s="1"/>
  <c r="AA57" i="8" a="1"/>
  <c r="AA57" i="8" s="1"/>
  <c r="Z57" i="8" a="1"/>
  <c r="Z57" i="8" s="1"/>
  <c r="Y57" i="8" a="1"/>
  <c r="Y57" i="8" s="1"/>
  <c r="X57" i="8" a="1"/>
  <c r="X57" i="8" s="1"/>
  <c r="W57" i="8" a="1"/>
  <c r="W57" i="8" s="1"/>
  <c r="V57" i="8"/>
  <c r="T57" i="8"/>
  <c r="S57" i="8"/>
  <c r="R57" i="8"/>
  <c r="Q57" i="8"/>
  <c r="P57" i="8"/>
  <c r="O57" i="8"/>
  <c r="N57" i="8"/>
  <c r="M57" i="8"/>
  <c r="L57" i="8"/>
  <c r="AD56" i="8" a="1"/>
  <c r="AD56" i="8" s="1"/>
  <c r="AC56" i="8" a="1"/>
  <c r="AC56" i="8" s="1"/>
  <c r="AB56" i="8" a="1"/>
  <c r="AB56" i="8" s="1"/>
  <c r="AA56" i="8" a="1"/>
  <c r="AA56" i="8" s="1"/>
  <c r="Z56" i="8" a="1"/>
  <c r="Z56" i="8" s="1"/>
  <c r="Y56" i="8" a="1"/>
  <c r="Y56" i="8" s="1"/>
  <c r="X56" i="8" a="1"/>
  <c r="X56" i="8" s="1"/>
  <c r="W56" i="8" a="1"/>
  <c r="W56" i="8" s="1"/>
  <c r="V56" i="8"/>
  <c r="T56" i="8"/>
  <c r="S56" i="8"/>
  <c r="R56" i="8"/>
  <c r="Q56" i="8"/>
  <c r="P56" i="8"/>
  <c r="O56" i="8"/>
  <c r="N56" i="8"/>
  <c r="M56" i="8"/>
  <c r="L56" i="8"/>
  <c r="AD55" i="8" a="1"/>
  <c r="AD55" i="8" s="1"/>
  <c r="AC55" i="8" a="1"/>
  <c r="AC55" i="8" s="1"/>
  <c r="AB55" i="8" a="1"/>
  <c r="AB55" i="8" s="1"/>
  <c r="AA55" i="8" a="1"/>
  <c r="AA55" i="8" s="1"/>
  <c r="Z55" i="8" a="1"/>
  <c r="Z55" i="8" s="1"/>
  <c r="Y55" i="8" a="1"/>
  <c r="Y55" i="8" s="1"/>
  <c r="X55" i="8" a="1"/>
  <c r="X55" i="8" s="1"/>
  <c r="W55" i="8" a="1"/>
  <c r="W55" i="8" s="1"/>
  <c r="V55" i="8"/>
  <c r="T55" i="8"/>
  <c r="S55" i="8"/>
  <c r="R55" i="8"/>
  <c r="Q55" i="8"/>
  <c r="P55" i="8"/>
  <c r="O55" i="8"/>
  <c r="N55" i="8"/>
  <c r="M55" i="8"/>
  <c r="L55" i="8"/>
  <c r="AD54" i="8" a="1"/>
  <c r="AD54" i="8" s="1"/>
  <c r="AC54" i="8" a="1"/>
  <c r="AC54" i="8" s="1"/>
  <c r="AB54" i="8" a="1"/>
  <c r="AB54" i="8" s="1"/>
  <c r="AA54" i="8" a="1"/>
  <c r="AA54" i="8" s="1"/>
  <c r="Z54" i="8" a="1"/>
  <c r="Z54" i="8" s="1"/>
  <c r="Y54" i="8" a="1"/>
  <c r="Y54" i="8" s="1"/>
  <c r="X54" i="8" a="1"/>
  <c r="X54" i="8" s="1"/>
  <c r="W54" i="8" a="1"/>
  <c r="W54" i="8" s="1"/>
  <c r="V54" i="8"/>
  <c r="T54" i="8"/>
  <c r="S54" i="8"/>
  <c r="R54" i="8"/>
  <c r="Q54" i="8"/>
  <c r="P54" i="8"/>
  <c r="O54" i="8"/>
  <c r="N54" i="8"/>
  <c r="M54" i="8"/>
  <c r="L54" i="8"/>
  <c r="AD53" i="8" a="1"/>
  <c r="AD53" i="8" s="1"/>
  <c r="AC53" i="8" a="1"/>
  <c r="AC53" i="8" s="1"/>
  <c r="AB53" i="8" a="1"/>
  <c r="AB53" i="8" s="1"/>
  <c r="AA53" i="8" a="1"/>
  <c r="AA53" i="8" s="1"/>
  <c r="Z53" i="8" a="1"/>
  <c r="Z53" i="8" s="1"/>
  <c r="Y53" i="8" a="1"/>
  <c r="Y53" i="8" s="1"/>
  <c r="X53" i="8" a="1"/>
  <c r="X53" i="8" s="1"/>
  <c r="W53" i="8" a="1"/>
  <c r="W53" i="8" s="1"/>
  <c r="V53" i="8"/>
  <c r="T53" i="8"/>
  <c r="S53" i="8"/>
  <c r="R53" i="8"/>
  <c r="Q53" i="8"/>
  <c r="P53" i="8"/>
  <c r="O53" i="8"/>
  <c r="N53" i="8"/>
  <c r="M53" i="8"/>
  <c r="L53" i="8"/>
  <c r="AD52" i="8" a="1"/>
  <c r="AD52" i="8" s="1"/>
  <c r="AC52" i="8" a="1"/>
  <c r="AC52" i="8" s="1"/>
  <c r="AB52" i="8" a="1"/>
  <c r="AB52" i="8" s="1"/>
  <c r="AA52" i="8" a="1"/>
  <c r="AA52" i="8" s="1"/>
  <c r="Z52" i="8" a="1"/>
  <c r="Z52" i="8" s="1"/>
  <c r="Y52" i="8" a="1"/>
  <c r="Y52" i="8" s="1"/>
  <c r="X52" i="8" a="1"/>
  <c r="X52" i="8" s="1"/>
  <c r="W52" i="8" a="1"/>
  <c r="W52" i="8" s="1"/>
  <c r="V52" i="8"/>
  <c r="T52" i="8"/>
  <c r="S52" i="8"/>
  <c r="R52" i="8"/>
  <c r="Q52" i="8"/>
  <c r="P52" i="8"/>
  <c r="O52" i="8"/>
  <c r="N52" i="8"/>
  <c r="M52" i="8"/>
  <c r="L52" i="8"/>
  <c r="AD51" i="8" a="1"/>
  <c r="AD51" i="8" s="1"/>
  <c r="AC51" i="8" a="1"/>
  <c r="AC51" i="8" s="1"/>
  <c r="AB51" i="8" a="1"/>
  <c r="AB51" i="8" s="1"/>
  <c r="AA51" i="8" a="1"/>
  <c r="AA51" i="8" s="1"/>
  <c r="Z51" i="8" a="1"/>
  <c r="Z51" i="8" s="1"/>
  <c r="Y51" i="8" a="1"/>
  <c r="Y51" i="8" s="1"/>
  <c r="X51" i="8" a="1"/>
  <c r="X51" i="8" s="1"/>
  <c r="W51" i="8" a="1"/>
  <c r="W51" i="8" s="1"/>
  <c r="V51" i="8"/>
  <c r="T51" i="8"/>
  <c r="S51" i="8"/>
  <c r="R51" i="8"/>
  <c r="Q51" i="8"/>
  <c r="P51" i="8"/>
  <c r="O51" i="8"/>
  <c r="N51" i="8"/>
  <c r="M51" i="8"/>
  <c r="L51" i="8"/>
  <c r="AD50" i="8" a="1"/>
  <c r="AD50" i="8" s="1"/>
  <c r="AC50" i="8" a="1"/>
  <c r="AC50" i="8" s="1"/>
  <c r="AB50" i="8" a="1"/>
  <c r="AB50" i="8" s="1"/>
  <c r="AA50" i="8" a="1"/>
  <c r="AA50" i="8" s="1"/>
  <c r="Z50" i="8" a="1"/>
  <c r="Z50" i="8" s="1"/>
  <c r="Y50" i="8" a="1"/>
  <c r="Y50" i="8" s="1"/>
  <c r="X50" i="8" a="1"/>
  <c r="X50" i="8" s="1"/>
  <c r="W50" i="8" a="1"/>
  <c r="W50" i="8" s="1"/>
  <c r="V50" i="8"/>
  <c r="T50" i="8"/>
  <c r="S50" i="8"/>
  <c r="R50" i="8"/>
  <c r="Q50" i="8"/>
  <c r="P50" i="8"/>
  <c r="O50" i="8"/>
  <c r="N50" i="8"/>
  <c r="M50" i="8"/>
  <c r="L50" i="8"/>
  <c r="AD49" i="8" a="1"/>
  <c r="AD49" i="8" s="1"/>
  <c r="AC49" i="8" a="1"/>
  <c r="AC49" i="8" s="1"/>
  <c r="AB49" i="8" a="1"/>
  <c r="AB49" i="8" s="1"/>
  <c r="AA49" i="8" a="1"/>
  <c r="AA49" i="8" s="1"/>
  <c r="Z49" i="8" a="1"/>
  <c r="Z49" i="8" s="1"/>
  <c r="Y49" i="8" a="1"/>
  <c r="Y49" i="8" s="1"/>
  <c r="X49" i="8" a="1"/>
  <c r="X49" i="8" s="1"/>
  <c r="W49" i="8" a="1"/>
  <c r="W49" i="8" s="1"/>
  <c r="V49" i="8"/>
  <c r="T49" i="8"/>
  <c r="S49" i="8"/>
  <c r="R49" i="8"/>
  <c r="Q49" i="8"/>
  <c r="P49" i="8"/>
  <c r="O49" i="8"/>
  <c r="N49" i="8"/>
  <c r="M49" i="8"/>
  <c r="L49" i="8"/>
  <c r="AD48" i="8" a="1"/>
  <c r="AD48" i="8" s="1"/>
  <c r="AC48" i="8" a="1"/>
  <c r="AC48" i="8" s="1"/>
  <c r="AB48" i="8" a="1"/>
  <c r="AB48" i="8" s="1"/>
  <c r="AA48" i="8" a="1"/>
  <c r="AA48" i="8" s="1"/>
  <c r="Z48" i="8" a="1"/>
  <c r="Z48" i="8" s="1"/>
  <c r="Y48" i="8" a="1"/>
  <c r="Y48" i="8" s="1"/>
  <c r="X48" i="8" a="1"/>
  <c r="X48" i="8" s="1"/>
  <c r="W48" i="8" a="1"/>
  <c r="W48" i="8" s="1"/>
  <c r="V48" i="8"/>
  <c r="T48" i="8"/>
  <c r="S48" i="8"/>
  <c r="R48" i="8"/>
  <c r="Q48" i="8"/>
  <c r="P48" i="8"/>
  <c r="O48" i="8"/>
  <c r="N48" i="8"/>
  <c r="M48" i="8"/>
  <c r="L48" i="8"/>
  <c r="AD47" i="8" a="1"/>
  <c r="AD47" i="8" s="1"/>
  <c r="AC47" i="8" a="1"/>
  <c r="AC47" i="8" s="1"/>
  <c r="AB47" i="8" a="1"/>
  <c r="AB47" i="8" s="1"/>
  <c r="AA47" i="8" a="1"/>
  <c r="AA47" i="8" s="1"/>
  <c r="Z47" i="8" a="1"/>
  <c r="Z47" i="8" s="1"/>
  <c r="Y47" i="8" a="1"/>
  <c r="Y47" i="8" s="1"/>
  <c r="X47" i="8" a="1"/>
  <c r="X47" i="8" s="1"/>
  <c r="W47" i="8" a="1"/>
  <c r="W47" i="8" s="1"/>
  <c r="V47" i="8"/>
  <c r="T47" i="8"/>
  <c r="S47" i="8"/>
  <c r="R47" i="8"/>
  <c r="Q47" i="8"/>
  <c r="P47" i="8"/>
  <c r="O47" i="8"/>
  <c r="N47" i="8"/>
  <c r="M47" i="8"/>
  <c r="L47" i="8"/>
  <c r="AD46" i="8" a="1"/>
  <c r="AD46" i="8" s="1"/>
  <c r="AC46" i="8" a="1"/>
  <c r="AC46" i="8" s="1"/>
  <c r="AB46" i="8" a="1"/>
  <c r="AB46" i="8" s="1"/>
  <c r="AA46" i="8" a="1"/>
  <c r="AA46" i="8" s="1"/>
  <c r="Z46" i="8" a="1"/>
  <c r="Z46" i="8" s="1"/>
  <c r="Y46" i="8" a="1"/>
  <c r="Y46" i="8" s="1"/>
  <c r="X46" i="8" a="1"/>
  <c r="X46" i="8" s="1"/>
  <c r="W46" i="8" a="1"/>
  <c r="W46" i="8" s="1"/>
  <c r="V46" i="8"/>
  <c r="T46" i="8"/>
  <c r="S46" i="8"/>
  <c r="R46" i="8"/>
  <c r="Q46" i="8"/>
  <c r="P46" i="8"/>
  <c r="O46" i="8"/>
  <c r="N46" i="8"/>
  <c r="M46" i="8"/>
  <c r="L46" i="8"/>
  <c r="AD45" i="8" a="1"/>
  <c r="AD45" i="8" s="1"/>
  <c r="AC45" i="8" a="1"/>
  <c r="AC45" i="8" s="1"/>
  <c r="AB45" i="8" a="1"/>
  <c r="AB45" i="8" s="1"/>
  <c r="AA45" i="8" a="1"/>
  <c r="AA45" i="8" s="1"/>
  <c r="Z45" i="8" a="1"/>
  <c r="Z45" i="8" s="1"/>
  <c r="Y45" i="8" a="1"/>
  <c r="Y45" i="8" s="1"/>
  <c r="X45" i="8" a="1"/>
  <c r="X45" i="8" s="1"/>
  <c r="W45" i="8" a="1"/>
  <c r="W45" i="8" s="1"/>
  <c r="V45" i="8"/>
  <c r="T45" i="8"/>
  <c r="S45" i="8"/>
  <c r="R45" i="8"/>
  <c r="Q45" i="8"/>
  <c r="P45" i="8"/>
  <c r="O45" i="8"/>
  <c r="N45" i="8"/>
  <c r="M45" i="8"/>
  <c r="L45" i="8"/>
  <c r="AD44" i="8" a="1"/>
  <c r="AD44" i="8" s="1"/>
  <c r="AC44" i="8" a="1"/>
  <c r="AC44" i="8" s="1"/>
  <c r="AB44" i="8" a="1"/>
  <c r="AB44" i="8" s="1"/>
  <c r="AA44" i="8" a="1"/>
  <c r="AA44" i="8" s="1"/>
  <c r="Z44" i="8" a="1"/>
  <c r="Z44" i="8" s="1"/>
  <c r="Y44" i="8" a="1"/>
  <c r="Y44" i="8" s="1"/>
  <c r="X44" i="8" a="1"/>
  <c r="X44" i="8" s="1"/>
  <c r="W44" i="8" a="1"/>
  <c r="W44" i="8" s="1"/>
  <c r="V44" i="8"/>
  <c r="T44" i="8"/>
  <c r="S44" i="8"/>
  <c r="R44" i="8"/>
  <c r="Q44" i="8"/>
  <c r="P44" i="8"/>
  <c r="O44" i="8"/>
  <c r="N44" i="8"/>
  <c r="M44" i="8"/>
  <c r="L44" i="8"/>
  <c r="AD43" i="8" a="1"/>
  <c r="AD43" i="8" s="1"/>
  <c r="AC43" i="8" a="1"/>
  <c r="AC43" i="8" s="1"/>
  <c r="AB43" i="8" a="1"/>
  <c r="AB43" i="8" s="1"/>
  <c r="AA43" i="8" a="1"/>
  <c r="AA43" i="8" s="1"/>
  <c r="Z43" i="8" a="1"/>
  <c r="Z43" i="8" s="1"/>
  <c r="Y43" i="8" a="1"/>
  <c r="Y43" i="8" s="1"/>
  <c r="X43" i="8" a="1"/>
  <c r="X43" i="8" s="1"/>
  <c r="W43" i="8" a="1"/>
  <c r="W43" i="8" s="1"/>
  <c r="V43" i="8"/>
  <c r="T43" i="8"/>
  <c r="S43" i="8"/>
  <c r="R43" i="8"/>
  <c r="Q43" i="8"/>
  <c r="P43" i="8"/>
  <c r="O43" i="8"/>
  <c r="N43" i="8"/>
  <c r="M43" i="8"/>
  <c r="L43" i="8"/>
  <c r="AD42" i="8" a="1"/>
  <c r="AD42" i="8" s="1"/>
  <c r="AC42" i="8" a="1"/>
  <c r="AC42" i="8" s="1"/>
  <c r="AB42" i="8" a="1"/>
  <c r="AB42" i="8" s="1"/>
  <c r="AA42" i="8" a="1"/>
  <c r="AA42" i="8" s="1"/>
  <c r="Z42" i="8" a="1"/>
  <c r="Z42" i="8" s="1"/>
  <c r="Y42" i="8" a="1"/>
  <c r="Y42" i="8" s="1"/>
  <c r="X42" i="8" a="1"/>
  <c r="X42" i="8" s="1"/>
  <c r="W42" i="8" a="1"/>
  <c r="W42" i="8" s="1"/>
  <c r="V42" i="8"/>
  <c r="T42" i="8"/>
  <c r="S42" i="8"/>
  <c r="R42" i="8"/>
  <c r="Q42" i="8"/>
  <c r="P42" i="8"/>
  <c r="O42" i="8"/>
  <c r="N42" i="8"/>
  <c r="M42" i="8"/>
  <c r="L42" i="8"/>
  <c r="AD41" i="8" a="1"/>
  <c r="AD41" i="8" s="1"/>
  <c r="AC41" i="8" a="1"/>
  <c r="AC41" i="8" s="1"/>
  <c r="AB41" i="8" a="1"/>
  <c r="AB41" i="8" s="1"/>
  <c r="AA41" i="8" a="1"/>
  <c r="AA41" i="8" s="1"/>
  <c r="Z41" i="8" a="1"/>
  <c r="Z41" i="8" s="1"/>
  <c r="Y41" i="8" a="1"/>
  <c r="Y41" i="8" s="1"/>
  <c r="X41" i="8" a="1"/>
  <c r="X41" i="8" s="1"/>
  <c r="W41" i="8" a="1"/>
  <c r="W41" i="8" s="1"/>
  <c r="V41" i="8"/>
  <c r="T41" i="8"/>
  <c r="S41" i="8"/>
  <c r="R41" i="8"/>
  <c r="Q41" i="8"/>
  <c r="P41" i="8"/>
  <c r="O41" i="8"/>
  <c r="N41" i="8"/>
  <c r="M41" i="8"/>
  <c r="L41" i="8"/>
  <c r="AD40" i="8" a="1"/>
  <c r="AD40" i="8" s="1"/>
  <c r="AC40" i="8" a="1"/>
  <c r="AC40" i="8" s="1"/>
  <c r="AB40" i="8" a="1"/>
  <c r="AB40" i="8" s="1"/>
  <c r="AA40" i="8" a="1"/>
  <c r="AA40" i="8" s="1"/>
  <c r="Z40" i="8" a="1"/>
  <c r="Z40" i="8" s="1"/>
  <c r="Y40" i="8" a="1"/>
  <c r="Y40" i="8" s="1"/>
  <c r="X40" i="8" a="1"/>
  <c r="X40" i="8" s="1"/>
  <c r="W40" i="8" a="1"/>
  <c r="W40" i="8" s="1"/>
  <c r="V40" i="8"/>
  <c r="T40" i="8"/>
  <c r="S40" i="8"/>
  <c r="R40" i="8"/>
  <c r="Q40" i="8"/>
  <c r="P40" i="8"/>
  <c r="O40" i="8"/>
  <c r="N40" i="8"/>
  <c r="M40" i="8"/>
  <c r="L40" i="8"/>
  <c r="AD39" i="8" a="1"/>
  <c r="AD39" i="8" s="1"/>
  <c r="AC39" i="8" a="1"/>
  <c r="AC39" i="8" s="1"/>
  <c r="AB39" i="8" a="1"/>
  <c r="AB39" i="8" s="1"/>
  <c r="AA39" i="8" a="1"/>
  <c r="AA39" i="8" s="1"/>
  <c r="Z39" i="8" a="1"/>
  <c r="Z39" i="8" s="1"/>
  <c r="Y39" i="8" a="1"/>
  <c r="Y39" i="8" s="1"/>
  <c r="X39" i="8" a="1"/>
  <c r="X39" i="8" s="1"/>
  <c r="W39" i="8" a="1"/>
  <c r="W39" i="8" s="1"/>
  <c r="V39" i="8"/>
  <c r="T39" i="8"/>
  <c r="S39" i="8"/>
  <c r="R39" i="8"/>
  <c r="Q39" i="8"/>
  <c r="P39" i="8"/>
  <c r="O39" i="8"/>
  <c r="N39" i="8"/>
  <c r="M39" i="8"/>
  <c r="L39" i="8"/>
  <c r="AD38" i="8" a="1"/>
  <c r="AD38" i="8" s="1"/>
  <c r="AC38" i="8" a="1"/>
  <c r="AC38" i="8" s="1"/>
  <c r="AB38" i="8" a="1"/>
  <c r="AB38" i="8" s="1"/>
  <c r="AA38" i="8" a="1"/>
  <c r="AA38" i="8" s="1"/>
  <c r="Z38" i="8" a="1"/>
  <c r="Z38" i="8" s="1"/>
  <c r="Y38" i="8" a="1"/>
  <c r="Y38" i="8" s="1"/>
  <c r="X38" i="8" a="1"/>
  <c r="X38" i="8" s="1"/>
  <c r="W38" i="8" a="1"/>
  <c r="W38" i="8" s="1"/>
  <c r="V38" i="8"/>
  <c r="T38" i="8"/>
  <c r="S38" i="8"/>
  <c r="R38" i="8"/>
  <c r="Q38" i="8"/>
  <c r="P38" i="8"/>
  <c r="O38" i="8"/>
  <c r="N38" i="8"/>
  <c r="M38" i="8"/>
  <c r="L38" i="8"/>
  <c r="AD37" i="8" a="1"/>
  <c r="AD37" i="8" s="1"/>
  <c r="AC37" i="8" a="1"/>
  <c r="AC37" i="8" s="1"/>
  <c r="AB37" i="8" a="1"/>
  <c r="AB37" i="8" s="1"/>
  <c r="AA37" i="8" a="1"/>
  <c r="AA37" i="8" s="1"/>
  <c r="Z37" i="8" a="1"/>
  <c r="Z37" i="8" s="1"/>
  <c r="Y37" i="8" a="1"/>
  <c r="Y37" i="8" s="1"/>
  <c r="X37" i="8" a="1"/>
  <c r="X37" i="8" s="1"/>
  <c r="W37" i="8" a="1"/>
  <c r="W37" i="8" s="1"/>
  <c r="V37" i="8"/>
  <c r="T37" i="8"/>
  <c r="S37" i="8"/>
  <c r="R37" i="8"/>
  <c r="Q37" i="8"/>
  <c r="P37" i="8"/>
  <c r="O37" i="8"/>
  <c r="N37" i="8"/>
  <c r="M37" i="8"/>
  <c r="L37" i="8"/>
  <c r="AD36" i="8" a="1"/>
  <c r="AD36" i="8" s="1"/>
  <c r="AC36" i="8" a="1"/>
  <c r="AC36" i="8" s="1"/>
  <c r="AB36" i="8" a="1"/>
  <c r="AB36" i="8" s="1"/>
  <c r="AA36" i="8" a="1"/>
  <c r="AA36" i="8" s="1"/>
  <c r="Z36" i="8" a="1"/>
  <c r="Z36" i="8" s="1"/>
  <c r="Y36" i="8" a="1"/>
  <c r="Y36" i="8" s="1"/>
  <c r="X36" i="8" a="1"/>
  <c r="X36" i="8" s="1"/>
  <c r="W36" i="8" a="1"/>
  <c r="W36" i="8" s="1"/>
  <c r="V36" i="8"/>
  <c r="T36" i="8"/>
  <c r="S36" i="8"/>
  <c r="R36" i="8"/>
  <c r="Q36" i="8"/>
  <c r="P36" i="8"/>
  <c r="O36" i="8"/>
  <c r="N36" i="8"/>
  <c r="M36" i="8"/>
  <c r="L36" i="8"/>
  <c r="AD35" i="8" a="1"/>
  <c r="AD35" i="8" s="1"/>
  <c r="AC35" i="8" a="1"/>
  <c r="AC35" i="8" s="1"/>
  <c r="AB35" i="8" a="1"/>
  <c r="AB35" i="8" s="1"/>
  <c r="AA35" i="8" a="1"/>
  <c r="AA35" i="8" s="1"/>
  <c r="Z35" i="8" a="1"/>
  <c r="Z35" i="8" s="1"/>
  <c r="Y35" i="8" a="1"/>
  <c r="Y35" i="8" s="1"/>
  <c r="X35" i="8" a="1"/>
  <c r="X35" i="8" s="1"/>
  <c r="W35" i="8" a="1"/>
  <c r="W35" i="8" s="1"/>
  <c r="V35" i="8"/>
  <c r="T35" i="8"/>
  <c r="S35" i="8"/>
  <c r="R35" i="8"/>
  <c r="Q35" i="8"/>
  <c r="P35" i="8"/>
  <c r="O35" i="8"/>
  <c r="N35" i="8"/>
  <c r="M35" i="8"/>
  <c r="L35" i="8"/>
  <c r="AD34" i="8" a="1"/>
  <c r="AD34" i="8" s="1"/>
  <c r="AC34" i="8" a="1"/>
  <c r="AC34" i="8" s="1"/>
  <c r="AB34" i="8" a="1"/>
  <c r="AB34" i="8" s="1"/>
  <c r="AA34" i="8" a="1"/>
  <c r="AA34" i="8" s="1"/>
  <c r="Z34" i="8" a="1"/>
  <c r="Z34" i="8" s="1"/>
  <c r="Y34" i="8" a="1"/>
  <c r="Y34" i="8" s="1"/>
  <c r="X34" i="8" a="1"/>
  <c r="X34" i="8" s="1"/>
  <c r="W34" i="8" a="1"/>
  <c r="W34" i="8" s="1"/>
  <c r="V34" i="8"/>
  <c r="T34" i="8"/>
  <c r="S34" i="8"/>
  <c r="R34" i="8"/>
  <c r="Q34" i="8"/>
  <c r="P34" i="8"/>
  <c r="O34" i="8"/>
  <c r="N34" i="8"/>
  <c r="M34" i="8"/>
  <c r="L34" i="8"/>
  <c r="AD33" i="8" a="1"/>
  <c r="AD33" i="8" s="1"/>
  <c r="AC33" i="8" a="1"/>
  <c r="AC33" i="8" s="1"/>
  <c r="AB33" i="8" a="1"/>
  <c r="AB33" i="8" s="1"/>
  <c r="AA33" i="8" a="1"/>
  <c r="AA33" i="8" s="1"/>
  <c r="Z33" i="8" a="1"/>
  <c r="Z33" i="8" s="1"/>
  <c r="Y33" i="8" a="1"/>
  <c r="Y33" i="8" s="1"/>
  <c r="X33" i="8" a="1"/>
  <c r="X33" i="8" s="1"/>
  <c r="W33" i="8" a="1"/>
  <c r="W33" i="8" s="1"/>
  <c r="V33" i="8"/>
  <c r="T33" i="8"/>
  <c r="S33" i="8"/>
  <c r="R33" i="8"/>
  <c r="Q33" i="8"/>
  <c r="P33" i="8"/>
  <c r="O33" i="8"/>
  <c r="N33" i="8"/>
  <c r="M33" i="8"/>
  <c r="L33" i="8"/>
  <c r="AD32" i="8" a="1"/>
  <c r="AD32" i="8" s="1"/>
  <c r="AC32" i="8" a="1"/>
  <c r="AC32" i="8" s="1"/>
  <c r="AB32" i="8" a="1"/>
  <c r="AB32" i="8" s="1"/>
  <c r="AA32" i="8" a="1"/>
  <c r="AA32" i="8" s="1"/>
  <c r="Z32" i="8" a="1"/>
  <c r="Z32" i="8" s="1"/>
  <c r="Y32" i="8" a="1"/>
  <c r="Y32" i="8" s="1"/>
  <c r="X32" i="8" a="1"/>
  <c r="X32" i="8" s="1"/>
  <c r="W32" i="8" a="1"/>
  <c r="W32" i="8" s="1"/>
  <c r="V32" i="8"/>
  <c r="T32" i="8"/>
  <c r="S32" i="8"/>
  <c r="R32" i="8"/>
  <c r="Q32" i="8"/>
  <c r="P32" i="8"/>
  <c r="O32" i="8"/>
  <c r="N32" i="8"/>
  <c r="M32" i="8"/>
  <c r="L32" i="8"/>
  <c r="AD31" i="8" a="1"/>
  <c r="AD31" i="8" s="1"/>
  <c r="AC31" i="8" a="1"/>
  <c r="AC31" i="8" s="1"/>
  <c r="AB31" i="8" a="1"/>
  <c r="AB31" i="8" s="1"/>
  <c r="AA31" i="8" a="1"/>
  <c r="AA31" i="8" s="1"/>
  <c r="Z31" i="8" a="1"/>
  <c r="Z31" i="8" s="1"/>
  <c r="Y31" i="8" a="1"/>
  <c r="Y31" i="8" s="1"/>
  <c r="X31" i="8" a="1"/>
  <c r="X31" i="8" s="1"/>
  <c r="W31" i="8" a="1"/>
  <c r="W31" i="8" s="1"/>
  <c r="V31" i="8"/>
  <c r="T31" i="8"/>
  <c r="S31" i="8"/>
  <c r="R31" i="8"/>
  <c r="Q31" i="8"/>
  <c r="P31" i="8"/>
  <c r="O31" i="8"/>
  <c r="N31" i="8"/>
  <c r="M31" i="8"/>
  <c r="L31" i="8"/>
  <c r="AD30" i="8" a="1"/>
  <c r="AD30" i="8" s="1"/>
  <c r="AC30" i="8" a="1"/>
  <c r="AC30" i="8" s="1"/>
  <c r="AB30" i="8" a="1"/>
  <c r="AB30" i="8" s="1"/>
  <c r="AA30" i="8" a="1"/>
  <c r="AA30" i="8" s="1"/>
  <c r="Z30" i="8" a="1"/>
  <c r="Z30" i="8" s="1"/>
  <c r="Y30" i="8" a="1"/>
  <c r="Y30" i="8" s="1"/>
  <c r="X30" i="8" a="1"/>
  <c r="X30" i="8" s="1"/>
  <c r="W30" i="8" a="1"/>
  <c r="W30" i="8" s="1"/>
  <c r="V30" i="8"/>
  <c r="T30" i="8"/>
  <c r="S30" i="8"/>
  <c r="R30" i="8"/>
  <c r="Q30" i="8"/>
  <c r="P30" i="8"/>
  <c r="O30" i="8"/>
  <c r="N30" i="8"/>
  <c r="M30" i="8"/>
  <c r="L30" i="8"/>
  <c r="AD29" i="8" a="1"/>
  <c r="AD29" i="8" s="1"/>
  <c r="AC29" i="8" a="1"/>
  <c r="AC29" i="8" s="1"/>
  <c r="AB29" i="8" a="1"/>
  <c r="AB29" i="8" s="1"/>
  <c r="AA29" i="8" a="1"/>
  <c r="AA29" i="8" s="1"/>
  <c r="Z29" i="8" a="1"/>
  <c r="Z29" i="8" s="1"/>
  <c r="Y29" i="8" a="1"/>
  <c r="Y29" i="8" s="1"/>
  <c r="X29" i="8" a="1"/>
  <c r="X29" i="8" s="1"/>
  <c r="W29" i="8" a="1"/>
  <c r="W29" i="8" s="1"/>
  <c r="V29" i="8"/>
  <c r="T29" i="8"/>
  <c r="S29" i="8"/>
  <c r="R29" i="8"/>
  <c r="Q29" i="8"/>
  <c r="P29" i="8"/>
  <c r="O29" i="8"/>
  <c r="N29" i="8"/>
  <c r="M29" i="8"/>
  <c r="L29" i="8"/>
  <c r="AD28" i="8" a="1"/>
  <c r="AD28" i="8" s="1"/>
  <c r="AC28" i="8" a="1"/>
  <c r="AC28" i="8" s="1"/>
  <c r="AB28" i="8" a="1"/>
  <c r="AB28" i="8" s="1"/>
  <c r="AA28" i="8" a="1"/>
  <c r="AA28" i="8" s="1"/>
  <c r="Z28" i="8" a="1"/>
  <c r="Z28" i="8" s="1"/>
  <c r="Y28" i="8" a="1"/>
  <c r="Y28" i="8" s="1"/>
  <c r="X28" i="8" a="1"/>
  <c r="X28" i="8" s="1"/>
  <c r="W28" i="8" a="1"/>
  <c r="W28" i="8" s="1"/>
  <c r="V28" i="8"/>
  <c r="T28" i="8"/>
  <c r="S28" i="8"/>
  <c r="R28" i="8"/>
  <c r="Q28" i="8"/>
  <c r="P28" i="8"/>
  <c r="O28" i="8"/>
  <c r="N28" i="8"/>
  <c r="M28" i="8"/>
  <c r="L28" i="8"/>
  <c r="AD27" i="8" a="1"/>
  <c r="AD27" i="8" s="1"/>
  <c r="AC27" i="8" a="1"/>
  <c r="AC27" i="8" s="1"/>
  <c r="AB27" i="8" a="1"/>
  <c r="AB27" i="8" s="1"/>
  <c r="AA27" i="8" a="1"/>
  <c r="AA27" i="8" s="1"/>
  <c r="Z27" i="8" a="1"/>
  <c r="Z27" i="8" s="1"/>
  <c r="Y27" i="8" a="1"/>
  <c r="Y27" i="8" s="1"/>
  <c r="X27" i="8" a="1"/>
  <c r="X27" i="8" s="1"/>
  <c r="W27" i="8" a="1"/>
  <c r="W27" i="8" s="1"/>
  <c r="V27" i="8"/>
  <c r="T27" i="8"/>
  <c r="S27" i="8"/>
  <c r="R27" i="8"/>
  <c r="Q27" i="8"/>
  <c r="P27" i="8"/>
  <c r="O27" i="8"/>
  <c r="N27" i="8"/>
  <c r="M27" i="8"/>
  <c r="L27" i="8"/>
  <c r="AD26" i="8" a="1"/>
  <c r="AD26" i="8" s="1"/>
  <c r="AC26" i="8" a="1"/>
  <c r="AC26" i="8" s="1"/>
  <c r="AB26" i="8" a="1"/>
  <c r="AB26" i="8" s="1"/>
  <c r="AA26" i="8" a="1"/>
  <c r="AA26" i="8" s="1"/>
  <c r="Z26" i="8" a="1"/>
  <c r="Z26" i="8" s="1"/>
  <c r="Y26" i="8" a="1"/>
  <c r="Y26" i="8" s="1"/>
  <c r="X26" i="8" a="1"/>
  <c r="X26" i="8" s="1"/>
  <c r="W26" i="8" a="1"/>
  <c r="W26" i="8" s="1"/>
  <c r="V26" i="8"/>
  <c r="T26" i="8"/>
  <c r="S26" i="8"/>
  <c r="R26" i="8"/>
  <c r="Q26" i="8"/>
  <c r="P26" i="8"/>
  <c r="O26" i="8"/>
  <c r="N26" i="8"/>
  <c r="M26" i="8"/>
  <c r="L26" i="8"/>
  <c r="AD25" i="8" a="1"/>
  <c r="AD25" i="8" s="1"/>
  <c r="AC25" i="8" a="1"/>
  <c r="AC25" i="8" s="1"/>
  <c r="AB25" i="8" a="1"/>
  <c r="AB25" i="8" s="1"/>
  <c r="AA25" i="8" a="1"/>
  <c r="AA25" i="8" s="1"/>
  <c r="Z25" i="8" a="1"/>
  <c r="Z25" i="8" s="1"/>
  <c r="Y25" i="8" a="1"/>
  <c r="Y25" i="8" s="1"/>
  <c r="X25" i="8" a="1"/>
  <c r="X25" i="8" s="1"/>
  <c r="W25" i="8" a="1"/>
  <c r="W25" i="8" s="1"/>
  <c r="V25" i="8"/>
  <c r="T25" i="8"/>
  <c r="S25" i="8"/>
  <c r="R25" i="8"/>
  <c r="Q25" i="8"/>
  <c r="P25" i="8"/>
  <c r="O25" i="8"/>
  <c r="N25" i="8"/>
  <c r="M25" i="8"/>
  <c r="L25" i="8"/>
  <c r="AD24" i="8" a="1"/>
  <c r="AD24" i="8" s="1"/>
  <c r="AC24" i="8" a="1"/>
  <c r="AC24" i="8" s="1"/>
  <c r="AB24" i="8" a="1"/>
  <c r="AB24" i="8" s="1"/>
  <c r="AA24" i="8" a="1"/>
  <c r="AA24" i="8" s="1"/>
  <c r="Z24" i="8" a="1"/>
  <c r="Z24" i="8" s="1"/>
  <c r="Y24" i="8" a="1"/>
  <c r="Y24" i="8" s="1"/>
  <c r="X24" i="8" a="1"/>
  <c r="X24" i="8" s="1"/>
  <c r="W24" i="8" a="1"/>
  <c r="W24" i="8" s="1"/>
  <c r="V24" i="8"/>
  <c r="T24" i="8"/>
  <c r="S24" i="8"/>
  <c r="R24" i="8"/>
  <c r="Q24" i="8"/>
  <c r="P24" i="8"/>
  <c r="O24" i="8"/>
  <c r="N24" i="8"/>
  <c r="M24" i="8"/>
  <c r="L24" i="8"/>
  <c r="AD23" i="8" a="1"/>
  <c r="AD23" i="8" s="1"/>
  <c r="AC23" i="8" a="1"/>
  <c r="AC23" i="8" s="1"/>
  <c r="AB23" i="8" a="1"/>
  <c r="AB23" i="8" s="1"/>
  <c r="AA23" i="8" a="1"/>
  <c r="AA23" i="8" s="1"/>
  <c r="Z23" i="8" a="1"/>
  <c r="Z23" i="8" s="1"/>
  <c r="Y23" i="8" a="1"/>
  <c r="Y23" i="8" s="1"/>
  <c r="X23" i="8" a="1"/>
  <c r="X23" i="8" s="1"/>
  <c r="W23" i="8" a="1"/>
  <c r="W23" i="8" s="1"/>
  <c r="V23" i="8"/>
  <c r="T23" i="8"/>
  <c r="S23" i="8"/>
  <c r="R23" i="8"/>
  <c r="Q23" i="8"/>
  <c r="P23" i="8"/>
  <c r="O23" i="8"/>
  <c r="N23" i="8"/>
  <c r="M23" i="8"/>
  <c r="L23" i="8"/>
  <c r="AD22" i="8" a="1"/>
  <c r="AD22" i="8" s="1"/>
  <c r="AC22" i="8" a="1"/>
  <c r="AC22" i="8" s="1"/>
  <c r="AB22" i="8" a="1"/>
  <c r="AB22" i="8" s="1"/>
  <c r="AA22" i="8" a="1"/>
  <c r="AA22" i="8" s="1"/>
  <c r="Z22" i="8" a="1"/>
  <c r="Z22" i="8" s="1"/>
  <c r="Y22" i="8" a="1"/>
  <c r="Y22" i="8" s="1"/>
  <c r="X22" i="8" a="1"/>
  <c r="X22" i="8" s="1"/>
  <c r="W22" i="8" a="1"/>
  <c r="W22" i="8" s="1"/>
  <c r="V22" i="8"/>
  <c r="T22" i="8"/>
  <c r="S22" i="8"/>
  <c r="R22" i="8"/>
  <c r="Q22" i="8"/>
  <c r="P22" i="8"/>
  <c r="O22" i="8"/>
  <c r="N22" i="8"/>
  <c r="M22" i="8"/>
  <c r="L22" i="8"/>
  <c r="AD21" i="8" a="1"/>
  <c r="AD21" i="8" s="1"/>
  <c r="AC21" i="8" a="1"/>
  <c r="AC21" i="8" s="1"/>
  <c r="AB21" i="8" a="1"/>
  <c r="AB21" i="8" s="1"/>
  <c r="AA21" i="8" a="1"/>
  <c r="AA21" i="8" s="1"/>
  <c r="Z21" i="8" a="1"/>
  <c r="Z21" i="8" s="1"/>
  <c r="Y21" i="8" a="1"/>
  <c r="Y21" i="8" s="1"/>
  <c r="X21" i="8" a="1"/>
  <c r="X21" i="8" s="1"/>
  <c r="W21" i="8" a="1"/>
  <c r="W21" i="8" s="1"/>
  <c r="V21" i="8"/>
  <c r="T21" i="8"/>
  <c r="S21" i="8"/>
  <c r="R21" i="8"/>
  <c r="Q21" i="8"/>
  <c r="P21" i="8"/>
  <c r="O21" i="8"/>
  <c r="N21" i="8"/>
  <c r="M21" i="8"/>
  <c r="L21" i="8"/>
  <c r="AD20" i="8" a="1"/>
  <c r="AD20" i="8" s="1"/>
  <c r="AC20" i="8" a="1"/>
  <c r="AC20" i="8" s="1"/>
  <c r="AB20" i="8" a="1"/>
  <c r="AB20" i="8" s="1"/>
  <c r="AA20" i="8" a="1"/>
  <c r="AA20" i="8" s="1"/>
  <c r="Z20" i="8" a="1"/>
  <c r="Z20" i="8" s="1"/>
  <c r="Y20" i="8" a="1"/>
  <c r="Y20" i="8" s="1"/>
  <c r="X20" i="8" a="1"/>
  <c r="X20" i="8" s="1"/>
  <c r="W20" i="8" a="1"/>
  <c r="W20" i="8" s="1"/>
  <c r="V20" i="8"/>
  <c r="T20" i="8"/>
  <c r="S20" i="8"/>
  <c r="R20" i="8"/>
  <c r="Q20" i="8"/>
  <c r="P20" i="8"/>
  <c r="O20" i="8"/>
  <c r="N20" i="8"/>
  <c r="M20" i="8"/>
  <c r="L20" i="8"/>
  <c r="AD19" i="8" a="1"/>
  <c r="AD19" i="8" s="1"/>
  <c r="AC19" i="8" a="1"/>
  <c r="AC19" i="8" s="1"/>
  <c r="AB19" i="8" a="1"/>
  <c r="AB19" i="8" s="1"/>
  <c r="AA19" i="8" a="1"/>
  <c r="AA19" i="8" s="1"/>
  <c r="Z19" i="8" a="1"/>
  <c r="Z19" i="8" s="1"/>
  <c r="Y19" i="8" a="1"/>
  <c r="Y19" i="8" s="1"/>
  <c r="X19" i="8" a="1"/>
  <c r="X19" i="8" s="1"/>
  <c r="W19" i="8" a="1"/>
  <c r="W19" i="8" s="1"/>
  <c r="V19" i="8"/>
  <c r="T19" i="8"/>
  <c r="S19" i="8"/>
  <c r="R19" i="8"/>
  <c r="Q19" i="8"/>
  <c r="P19" i="8"/>
  <c r="O19" i="8"/>
  <c r="N19" i="8"/>
  <c r="M19" i="8"/>
  <c r="L19" i="8"/>
  <c r="AD18" i="8" a="1"/>
  <c r="AD18" i="8" s="1"/>
  <c r="AC18" i="8" a="1"/>
  <c r="AC18" i="8" s="1"/>
  <c r="AB18" i="8" a="1"/>
  <c r="AB18" i="8" s="1"/>
  <c r="AA18" i="8" a="1"/>
  <c r="AA18" i="8" s="1"/>
  <c r="Z18" i="8" a="1"/>
  <c r="Z18" i="8" s="1"/>
  <c r="Y18" i="8" a="1"/>
  <c r="Y18" i="8" s="1"/>
  <c r="X18" i="8" a="1"/>
  <c r="X18" i="8" s="1"/>
  <c r="W18" i="8" a="1"/>
  <c r="W18" i="8" s="1"/>
  <c r="V18" i="8"/>
  <c r="T18" i="8"/>
  <c r="S18" i="8"/>
  <c r="R18" i="8"/>
  <c r="Q18" i="8"/>
  <c r="P18" i="8"/>
  <c r="O18" i="8"/>
  <c r="N18" i="8"/>
  <c r="M18" i="8"/>
  <c r="L18" i="8"/>
  <c r="AD17" i="8" a="1"/>
  <c r="AD17" i="8" s="1"/>
  <c r="AC17" i="8" a="1"/>
  <c r="AC17" i="8" s="1"/>
  <c r="AB17" i="8" a="1"/>
  <c r="AB17" i="8" s="1"/>
  <c r="AA17" i="8" a="1"/>
  <c r="AA17" i="8" s="1"/>
  <c r="Z17" i="8" a="1"/>
  <c r="Z17" i="8" s="1"/>
  <c r="Y17" i="8" a="1"/>
  <c r="Y17" i="8" s="1"/>
  <c r="X17" i="8" a="1"/>
  <c r="X17" i="8" s="1"/>
  <c r="W17" i="8" a="1"/>
  <c r="W17" i="8" s="1"/>
  <c r="V17" i="8"/>
  <c r="T17" i="8"/>
  <c r="S17" i="8"/>
  <c r="R17" i="8"/>
  <c r="Q17" i="8"/>
  <c r="P17" i="8"/>
  <c r="O17" i="8"/>
  <c r="N17" i="8"/>
  <c r="M17" i="8"/>
  <c r="L17" i="8"/>
  <c r="AD16" i="8" a="1"/>
  <c r="AD16" i="8" s="1"/>
  <c r="AC16" i="8" a="1"/>
  <c r="AC16" i="8" s="1"/>
  <c r="AB16" i="8" a="1"/>
  <c r="AB16" i="8" s="1"/>
  <c r="AA16" i="8" a="1"/>
  <c r="AA16" i="8" s="1"/>
  <c r="Z16" i="8" a="1"/>
  <c r="Z16" i="8" s="1"/>
  <c r="Y16" i="8" a="1"/>
  <c r="Y16" i="8" s="1"/>
  <c r="X16" i="8" a="1"/>
  <c r="X16" i="8" s="1"/>
  <c r="W16" i="8" a="1"/>
  <c r="W16" i="8" s="1"/>
  <c r="V16" i="8"/>
  <c r="T16" i="8"/>
  <c r="S16" i="8"/>
  <c r="R16" i="8"/>
  <c r="Q16" i="8"/>
  <c r="P16" i="8"/>
  <c r="O16" i="8"/>
  <c r="N16" i="8"/>
  <c r="M16" i="8"/>
  <c r="L16" i="8"/>
  <c r="AD15" i="8" a="1"/>
  <c r="AD15" i="8" s="1"/>
  <c r="AC15" i="8" a="1"/>
  <c r="AC15" i="8" s="1"/>
  <c r="AB15" i="8" a="1"/>
  <c r="AB15" i="8" s="1"/>
  <c r="AA15" i="8" a="1"/>
  <c r="AA15" i="8" s="1"/>
  <c r="Z15" i="8" a="1"/>
  <c r="Z15" i="8" s="1"/>
  <c r="Y15" i="8" a="1"/>
  <c r="Y15" i="8" s="1"/>
  <c r="X15" i="8" a="1"/>
  <c r="X15" i="8" s="1"/>
  <c r="W15" i="8" a="1"/>
  <c r="W15" i="8" s="1"/>
  <c r="V15" i="8"/>
  <c r="T15" i="8"/>
  <c r="S15" i="8"/>
  <c r="R15" i="8"/>
  <c r="Q15" i="8"/>
  <c r="P15" i="8"/>
  <c r="O15" i="8"/>
  <c r="N15" i="8"/>
  <c r="M15" i="8"/>
  <c r="L15" i="8"/>
  <c r="AD14" i="8" a="1"/>
  <c r="AD14" i="8" s="1"/>
  <c r="AC14" i="8" a="1"/>
  <c r="AC14" i="8" s="1"/>
  <c r="AB14" i="8" a="1"/>
  <c r="AB14" i="8" s="1"/>
  <c r="AA14" i="8" a="1"/>
  <c r="AA14" i="8" s="1"/>
  <c r="Z14" i="8" a="1"/>
  <c r="Z14" i="8" s="1"/>
  <c r="Y14" i="8" a="1"/>
  <c r="Y14" i="8" s="1"/>
  <c r="X14" i="8" a="1"/>
  <c r="X14" i="8" s="1"/>
  <c r="W14" i="8" a="1"/>
  <c r="W14" i="8" s="1"/>
  <c r="V14" i="8"/>
  <c r="T14" i="8"/>
  <c r="S14" i="8"/>
  <c r="R14" i="8"/>
  <c r="Q14" i="8"/>
  <c r="P14" i="8"/>
  <c r="O14" i="8"/>
  <c r="N14" i="8"/>
  <c r="M14" i="8"/>
  <c r="L14" i="8"/>
  <c r="AD13" i="8" a="1"/>
  <c r="AD13" i="8" s="1"/>
  <c r="AC13" i="8" a="1"/>
  <c r="AC13" i="8" s="1"/>
  <c r="AB13" i="8" a="1"/>
  <c r="AB13" i="8" s="1"/>
  <c r="AA13" i="8" a="1"/>
  <c r="AA13" i="8" s="1"/>
  <c r="Z13" i="8" a="1"/>
  <c r="Z13" i="8" s="1"/>
  <c r="Y13" i="8" a="1"/>
  <c r="Y13" i="8" s="1"/>
  <c r="X13" i="8" a="1"/>
  <c r="X13" i="8" s="1"/>
  <c r="W13" i="8" a="1"/>
  <c r="W13" i="8" s="1"/>
  <c r="V13" i="8"/>
  <c r="T13" i="8"/>
  <c r="S13" i="8"/>
  <c r="R13" i="8"/>
  <c r="Q13" i="8"/>
  <c r="P13" i="8"/>
  <c r="O13" i="8"/>
  <c r="N13" i="8"/>
  <c r="M13" i="8"/>
  <c r="L13" i="8"/>
  <c r="AD12" i="8" a="1"/>
  <c r="AD12" i="8" s="1"/>
  <c r="AC12" i="8" a="1"/>
  <c r="AC12" i="8" s="1"/>
  <c r="AB12" i="8" a="1"/>
  <c r="AB12" i="8" s="1"/>
  <c r="AA12" i="8" a="1"/>
  <c r="AA12" i="8" s="1"/>
  <c r="Z12" i="8" a="1"/>
  <c r="Z12" i="8" s="1"/>
  <c r="Y12" i="8" a="1"/>
  <c r="Y12" i="8" s="1"/>
  <c r="X12" i="8" a="1"/>
  <c r="X12" i="8" s="1"/>
  <c r="W12" i="8" a="1"/>
  <c r="W12" i="8" s="1"/>
  <c r="V12" i="8"/>
  <c r="T12" i="8"/>
  <c r="S12" i="8"/>
  <c r="R12" i="8"/>
  <c r="Q12" i="8"/>
  <c r="P12" i="8"/>
  <c r="O12" i="8"/>
  <c r="N12" i="8"/>
  <c r="M12" i="8"/>
  <c r="L12" i="8"/>
  <c r="AD11" i="8" a="1"/>
  <c r="AD11" i="8" s="1"/>
  <c r="AC11" i="8" a="1"/>
  <c r="AC11" i="8" s="1"/>
  <c r="AB11" i="8" a="1"/>
  <c r="AB11" i="8" s="1"/>
  <c r="AA11" i="8" a="1"/>
  <c r="AA11" i="8" s="1"/>
  <c r="Z11" i="8" a="1"/>
  <c r="Z11" i="8" s="1"/>
  <c r="Y11" i="8" a="1"/>
  <c r="Y11" i="8" s="1"/>
  <c r="X11" i="8" a="1"/>
  <c r="X11" i="8" s="1"/>
  <c r="W11" i="8" a="1"/>
  <c r="W11" i="8" s="1"/>
  <c r="V11" i="8"/>
  <c r="T11" i="8"/>
  <c r="S11" i="8"/>
  <c r="R11" i="8"/>
  <c r="Q11" i="8"/>
  <c r="P11" i="8"/>
  <c r="O11" i="8"/>
  <c r="N11" i="8"/>
  <c r="M11" i="8"/>
  <c r="L11" i="8"/>
  <c r="AD10" i="8" a="1"/>
  <c r="AD10" i="8" s="1"/>
  <c r="AC10" i="8" a="1"/>
  <c r="AC10" i="8" s="1"/>
  <c r="AB10" i="8" a="1"/>
  <c r="AB10" i="8" s="1"/>
  <c r="AA10" i="8" a="1"/>
  <c r="AA10" i="8" s="1"/>
  <c r="Z10" i="8" a="1"/>
  <c r="Z10" i="8" s="1"/>
  <c r="Y10" i="8" a="1"/>
  <c r="Y10" i="8" s="1"/>
  <c r="X10" i="8" a="1"/>
  <c r="X10" i="8" s="1"/>
  <c r="W10" i="8" a="1"/>
  <c r="W10" i="8" s="1"/>
  <c r="V10" i="8"/>
  <c r="T10" i="8"/>
  <c r="S10" i="8"/>
  <c r="R10" i="8"/>
  <c r="Q10" i="8"/>
  <c r="P10" i="8"/>
  <c r="O10" i="8"/>
  <c r="N10" i="8"/>
  <c r="M10" i="8"/>
  <c r="L10" i="8"/>
  <c r="AD9" i="8" a="1"/>
  <c r="AD9" i="8" s="1"/>
  <c r="AC9" i="8" a="1"/>
  <c r="AC9" i="8" s="1"/>
  <c r="AB9" i="8" a="1"/>
  <c r="AB9" i="8" s="1"/>
  <c r="AA9" i="8" a="1"/>
  <c r="AA9" i="8" s="1"/>
  <c r="Z9" i="8" a="1"/>
  <c r="Z9" i="8" s="1"/>
  <c r="Y9" i="8" a="1"/>
  <c r="Y9" i="8" s="1"/>
  <c r="X9" i="8" a="1"/>
  <c r="X9" i="8" s="1"/>
  <c r="W9" i="8" a="1"/>
  <c r="W9" i="8" s="1"/>
  <c r="V9" i="8"/>
  <c r="T9" i="8"/>
  <c r="S9" i="8"/>
  <c r="R9" i="8"/>
  <c r="Q9" i="8"/>
  <c r="P9" i="8"/>
  <c r="O9" i="8"/>
  <c r="N9" i="8"/>
  <c r="M9" i="8"/>
  <c r="L9" i="8"/>
  <c r="AD8" i="8" a="1"/>
  <c r="AD8" i="8" s="1"/>
  <c r="AC8" i="8" a="1"/>
  <c r="AC8" i="8" s="1"/>
  <c r="AB8" i="8" a="1"/>
  <c r="AB8" i="8" s="1"/>
  <c r="AA8" i="8" a="1"/>
  <c r="AA8" i="8" s="1"/>
  <c r="Z8" i="8" a="1"/>
  <c r="Z8" i="8" s="1"/>
  <c r="Y8" i="8" a="1"/>
  <c r="Y8" i="8" s="1"/>
  <c r="X8" i="8" a="1"/>
  <c r="X8" i="8" s="1"/>
  <c r="W8" i="8" a="1"/>
  <c r="W8" i="8" s="1"/>
  <c r="V8" i="8"/>
  <c r="T8" i="8"/>
  <c r="S8" i="8"/>
  <c r="R8" i="8"/>
  <c r="Q8" i="8"/>
  <c r="P8" i="8"/>
  <c r="O8" i="8"/>
  <c r="N8" i="8"/>
  <c r="M8" i="8"/>
  <c r="L8" i="8"/>
  <c r="AD7" i="8" a="1"/>
  <c r="AD7" i="8" s="1"/>
  <c r="AC7" i="8" a="1"/>
  <c r="AC7" i="8" s="1"/>
  <c r="AB7" i="8" a="1"/>
  <c r="AB7" i="8" s="1"/>
  <c r="AA7" i="8" a="1"/>
  <c r="AA7" i="8" s="1"/>
  <c r="Z7" i="8" a="1"/>
  <c r="Z7" i="8" s="1"/>
  <c r="Y7" i="8" a="1"/>
  <c r="Y7" i="8" s="1"/>
  <c r="X7" i="8" a="1"/>
  <c r="X7" i="8" s="1"/>
  <c r="W7" i="8" a="1"/>
  <c r="W7" i="8" s="1"/>
  <c r="V7" i="8"/>
  <c r="T7" i="8"/>
  <c r="S7" i="8"/>
  <c r="R7" i="8"/>
  <c r="Q7" i="8"/>
  <c r="P7" i="8"/>
  <c r="O7" i="8"/>
  <c r="N7" i="8"/>
  <c r="M7" i="8"/>
  <c r="L7" i="8"/>
  <c r="AD6" i="8" a="1"/>
  <c r="AD6" i="8" s="1"/>
  <c r="AC6" i="8" a="1"/>
  <c r="AC6" i="8" s="1"/>
  <c r="AB6" i="8" a="1"/>
  <c r="AB6" i="8" s="1"/>
  <c r="AA6" i="8" a="1"/>
  <c r="AA6" i="8" s="1"/>
  <c r="Z6" i="8" a="1"/>
  <c r="Z6" i="8" s="1"/>
  <c r="Y6" i="8" a="1"/>
  <c r="Y6" i="8" s="1"/>
  <c r="X6" i="8" a="1"/>
  <c r="X6" i="8" s="1"/>
  <c r="W6" i="8" a="1"/>
  <c r="W6" i="8" s="1"/>
  <c r="V6" i="8"/>
  <c r="T6" i="8"/>
  <c r="S6" i="8"/>
  <c r="R6" i="8"/>
  <c r="Q6" i="8"/>
  <c r="P6" i="8"/>
  <c r="O6" i="8"/>
  <c r="N6" i="8"/>
  <c r="M6" i="8"/>
  <c r="L6" i="8"/>
  <c r="AD5" i="8" a="1"/>
  <c r="AD5" i="8" s="1"/>
  <c r="AC5" i="8" a="1"/>
  <c r="AC5" i="8" s="1"/>
  <c r="AB5" i="8" a="1"/>
  <c r="AB5" i="8" s="1"/>
  <c r="AA5" i="8" a="1"/>
  <c r="AA5" i="8" s="1"/>
  <c r="Z5" i="8" a="1"/>
  <c r="Z5" i="8" s="1"/>
  <c r="Y5" i="8" a="1"/>
  <c r="Y5" i="8" s="1"/>
  <c r="X5" i="8" a="1"/>
  <c r="X5" i="8" s="1"/>
  <c r="W5" i="8" a="1"/>
  <c r="W5" i="8" s="1"/>
  <c r="V5" i="8"/>
  <c r="T5" i="8"/>
  <c r="S5" i="8"/>
  <c r="R5" i="8"/>
  <c r="Q5" i="8"/>
  <c r="P5" i="8"/>
  <c r="O5" i="8"/>
  <c r="N5" i="8"/>
  <c r="M5" i="8"/>
  <c r="L5" i="8"/>
  <c r="AD4" i="8" a="1"/>
  <c r="AD4" i="8" s="1"/>
  <c r="AC4" i="8" a="1"/>
  <c r="AC4" i="8" s="1"/>
  <c r="AB4" i="8" a="1"/>
  <c r="AB4" i="8" s="1"/>
  <c r="AA4" i="8" a="1"/>
  <c r="AA4" i="8" s="1"/>
  <c r="Z4" i="8" a="1"/>
  <c r="Z4" i="8" s="1"/>
  <c r="Y4" i="8" a="1"/>
  <c r="Y4" i="8" s="1"/>
  <c r="X4" i="8" a="1"/>
  <c r="X4" i="8" s="1"/>
  <c r="W4" i="8" a="1"/>
  <c r="W4" i="8" s="1"/>
  <c r="V4" i="8"/>
  <c r="T4" i="8"/>
  <c r="S4" i="8"/>
  <c r="R4" i="8"/>
  <c r="Q4" i="8"/>
  <c r="P4" i="8"/>
  <c r="O4" i="8"/>
  <c r="N4" i="8"/>
  <c r="M4" i="8"/>
  <c r="L4" i="8"/>
  <c r="AD3" i="8" a="1"/>
  <c r="AD3" i="8" s="1"/>
  <c r="AC3" i="8" a="1"/>
  <c r="AC3" i="8" s="1"/>
  <c r="AB3" i="8" a="1"/>
  <c r="AB3" i="8" s="1"/>
  <c r="AA3" i="8" a="1"/>
  <c r="AA3" i="8" s="1"/>
  <c r="Z3" i="8" a="1"/>
  <c r="Z3" i="8" s="1"/>
  <c r="Y3" i="8" a="1"/>
  <c r="Y3" i="8" s="1"/>
  <c r="X3" i="8" a="1"/>
  <c r="X3" i="8" s="1"/>
  <c r="W3" i="8" a="1"/>
  <c r="W3" i="8" s="1"/>
  <c r="V3" i="8"/>
  <c r="T3" i="8"/>
  <c r="S3" i="8"/>
  <c r="R3" i="8"/>
  <c r="Q3" i="8"/>
  <c r="P3" i="8"/>
  <c r="O3" i="8"/>
  <c r="N3" i="8"/>
  <c r="M3" i="8"/>
  <c r="L3" i="8"/>
  <c r="O341" i="17" a="1"/>
  <c r="O341" i="17" s="1"/>
  <c r="N341" i="17" a="1"/>
  <c r="N341" i="17" s="1"/>
  <c r="M341" i="17" a="1"/>
  <c r="M341" i="17" s="1"/>
  <c r="L341" i="17"/>
  <c r="J341" i="17"/>
  <c r="I341" i="17"/>
  <c r="H341" i="17"/>
  <c r="G341" i="17"/>
  <c r="O340" i="17" a="1"/>
  <c r="O340" i="17"/>
  <c r="N340" i="17" a="1"/>
  <c r="N340" i="17"/>
  <c r="M340" i="17" a="1"/>
  <c r="M340" i="17"/>
  <c r="L340" i="17"/>
  <c r="J340" i="17"/>
  <c r="I340" i="17"/>
  <c r="H340" i="17"/>
  <c r="G340" i="17"/>
  <c r="O339" i="17" a="1"/>
  <c r="O339" i="17" s="1"/>
  <c r="N339" i="17" a="1"/>
  <c r="N339" i="17" s="1"/>
  <c r="M339" i="17" a="1"/>
  <c r="M339" i="17" s="1"/>
  <c r="L339" i="17"/>
  <c r="J339" i="17"/>
  <c r="I339" i="17"/>
  <c r="H339" i="17"/>
  <c r="G339" i="17"/>
  <c r="O338" i="17" a="1"/>
  <c r="O338" i="17"/>
  <c r="N338" i="17" a="1"/>
  <c r="N338" i="17"/>
  <c r="M338" i="17" a="1"/>
  <c r="M338" i="17"/>
  <c r="L338" i="17"/>
  <c r="J338" i="17"/>
  <c r="I338" i="17"/>
  <c r="H338" i="17"/>
  <c r="G338" i="17"/>
  <c r="O337" i="17" a="1"/>
  <c r="O337" i="17" s="1"/>
  <c r="N337" i="17" a="1"/>
  <c r="N337" i="17" s="1"/>
  <c r="M337" i="17" a="1"/>
  <c r="M337" i="17" s="1"/>
  <c r="L337" i="17"/>
  <c r="J337" i="17"/>
  <c r="I337" i="17"/>
  <c r="H337" i="17"/>
  <c r="G337" i="17"/>
  <c r="O336" i="17" a="1"/>
  <c r="O336" i="17"/>
  <c r="N336" i="17" a="1"/>
  <c r="N336" i="17"/>
  <c r="M336" i="17" a="1"/>
  <c r="M336" i="17"/>
  <c r="L336" i="17"/>
  <c r="J336" i="17"/>
  <c r="I336" i="17"/>
  <c r="H336" i="17"/>
  <c r="G336" i="17"/>
  <c r="O335" i="17" a="1"/>
  <c r="O335" i="17" s="1"/>
  <c r="N335" i="17" a="1"/>
  <c r="N335" i="17" s="1"/>
  <c r="M335" i="17" a="1"/>
  <c r="M335" i="17" s="1"/>
  <c r="L335" i="17"/>
  <c r="J335" i="17"/>
  <c r="I335" i="17"/>
  <c r="H335" i="17"/>
  <c r="G335" i="17"/>
  <c r="O334" i="17" a="1"/>
  <c r="O334" i="17"/>
  <c r="N334" i="17" a="1"/>
  <c r="N334" i="17"/>
  <c r="M334" i="17" a="1"/>
  <c r="M334" i="17"/>
  <c r="L334" i="17"/>
  <c r="J334" i="17"/>
  <c r="I334" i="17"/>
  <c r="H334" i="17"/>
  <c r="G334" i="17"/>
  <c r="O333" i="17" a="1"/>
  <c r="O333" i="17" s="1"/>
  <c r="N333" i="17" a="1"/>
  <c r="N333" i="17" s="1"/>
  <c r="M333" i="17" a="1"/>
  <c r="M333" i="17" s="1"/>
  <c r="L333" i="17"/>
  <c r="J333" i="17"/>
  <c r="I333" i="17"/>
  <c r="H333" i="17"/>
  <c r="G333" i="17"/>
  <c r="O332" i="17" a="1"/>
  <c r="O332" i="17"/>
  <c r="N332" i="17" a="1"/>
  <c r="N332" i="17"/>
  <c r="M332" i="17" a="1"/>
  <c r="M332" i="17"/>
  <c r="L332" i="17"/>
  <c r="J332" i="17"/>
  <c r="I332" i="17"/>
  <c r="H332" i="17"/>
  <c r="G332" i="17"/>
  <c r="O331" i="17" a="1"/>
  <c r="O331" i="17" s="1"/>
  <c r="N331" i="17" a="1"/>
  <c r="N331" i="17" s="1"/>
  <c r="M331" i="17" a="1"/>
  <c r="M331" i="17" s="1"/>
  <c r="L331" i="17"/>
  <c r="J331" i="17"/>
  <c r="I331" i="17"/>
  <c r="H331" i="17"/>
  <c r="G331" i="17"/>
  <c r="O330" i="17" a="1"/>
  <c r="O330" i="17"/>
  <c r="N330" i="17" a="1"/>
  <c r="N330" i="17"/>
  <c r="M330" i="17" a="1"/>
  <c r="M330" i="17"/>
  <c r="L330" i="17"/>
  <c r="J330" i="17"/>
  <c r="I330" i="17"/>
  <c r="H330" i="17"/>
  <c r="G330" i="17"/>
  <c r="O329" i="17" a="1"/>
  <c r="O329" i="17" s="1"/>
  <c r="N329" i="17" a="1"/>
  <c r="N329" i="17" s="1"/>
  <c r="M329" i="17" a="1"/>
  <c r="M329" i="17" s="1"/>
  <c r="L329" i="17"/>
  <c r="J329" i="17"/>
  <c r="I329" i="17"/>
  <c r="H329" i="17"/>
  <c r="G329" i="17"/>
  <c r="O328" i="17" a="1"/>
  <c r="O328" i="17"/>
  <c r="N328" i="17" a="1"/>
  <c r="N328" i="17"/>
  <c r="M328" i="17" a="1"/>
  <c r="M328" i="17"/>
  <c r="L328" i="17"/>
  <c r="J328" i="17"/>
  <c r="I328" i="17"/>
  <c r="H328" i="17"/>
  <c r="G328" i="17"/>
  <c r="O327" i="17" a="1"/>
  <c r="O327" i="17" s="1"/>
  <c r="N327" i="17" a="1"/>
  <c r="N327" i="17" s="1"/>
  <c r="M327" i="17" a="1"/>
  <c r="M327" i="17" s="1"/>
  <c r="L327" i="17"/>
  <c r="J327" i="17"/>
  <c r="I327" i="17"/>
  <c r="H327" i="17"/>
  <c r="G327" i="17"/>
  <c r="O326" i="17" a="1"/>
  <c r="O326" i="17"/>
  <c r="N326" i="17" a="1"/>
  <c r="N326" i="17"/>
  <c r="M326" i="17" a="1"/>
  <c r="M326" i="17"/>
  <c r="L326" i="17"/>
  <c r="J326" i="17"/>
  <c r="I326" i="17"/>
  <c r="H326" i="17"/>
  <c r="G326" i="17"/>
  <c r="O325" i="17" a="1"/>
  <c r="O325" i="17" s="1"/>
  <c r="N325" i="17" a="1"/>
  <c r="N325" i="17" s="1"/>
  <c r="M325" i="17" a="1"/>
  <c r="M325" i="17" s="1"/>
  <c r="L325" i="17"/>
  <c r="J325" i="17"/>
  <c r="I325" i="17"/>
  <c r="H325" i="17"/>
  <c r="G325" i="17"/>
  <c r="O324" i="17" a="1"/>
  <c r="O324" i="17"/>
  <c r="N324" i="17" a="1"/>
  <c r="N324" i="17"/>
  <c r="M324" i="17" a="1"/>
  <c r="M324" i="17"/>
  <c r="L324" i="17"/>
  <c r="J324" i="17"/>
  <c r="I324" i="17"/>
  <c r="H324" i="17"/>
  <c r="G324" i="17"/>
  <c r="O323" i="17" a="1"/>
  <c r="O323" i="17" s="1"/>
  <c r="N323" i="17" a="1"/>
  <c r="N323" i="17" s="1"/>
  <c r="M323" i="17" a="1"/>
  <c r="M323" i="17" s="1"/>
  <c r="L323" i="17"/>
  <c r="J323" i="17"/>
  <c r="I323" i="17"/>
  <c r="H323" i="17"/>
  <c r="G323" i="17"/>
  <c r="O322" i="17" a="1"/>
  <c r="O322" i="17"/>
  <c r="N322" i="17" a="1"/>
  <c r="N322" i="17"/>
  <c r="M322" i="17" a="1"/>
  <c r="M322" i="17"/>
  <c r="L322" i="17"/>
  <c r="J322" i="17"/>
  <c r="I322" i="17"/>
  <c r="H322" i="17"/>
  <c r="G322" i="17"/>
  <c r="O321" i="17" a="1"/>
  <c r="O321" i="17" s="1"/>
  <c r="N321" i="17" a="1"/>
  <c r="N321" i="17" s="1"/>
  <c r="M321" i="17" a="1"/>
  <c r="M321" i="17" s="1"/>
  <c r="L321" i="17"/>
  <c r="J321" i="17"/>
  <c r="I321" i="17"/>
  <c r="H321" i="17"/>
  <c r="G321" i="17"/>
  <c r="O320" i="17" a="1"/>
  <c r="O320" i="17"/>
  <c r="N320" i="17" a="1"/>
  <c r="N320" i="17"/>
  <c r="M320" i="17" a="1"/>
  <c r="M320" i="17"/>
  <c r="L320" i="17"/>
  <c r="J320" i="17"/>
  <c r="I320" i="17"/>
  <c r="H320" i="17"/>
  <c r="G320" i="17"/>
  <c r="O319" i="17" a="1"/>
  <c r="O319" i="17" s="1"/>
  <c r="N319" i="17" a="1"/>
  <c r="N319" i="17" s="1"/>
  <c r="M319" i="17" a="1"/>
  <c r="M319" i="17" s="1"/>
  <c r="L319" i="17"/>
  <c r="J319" i="17"/>
  <c r="I319" i="17"/>
  <c r="H319" i="17"/>
  <c r="G319" i="17"/>
  <c r="O318" i="17" a="1"/>
  <c r="O318" i="17"/>
  <c r="N318" i="17" a="1"/>
  <c r="N318" i="17"/>
  <c r="M318" i="17" a="1"/>
  <c r="M318" i="17"/>
  <c r="L318" i="17"/>
  <c r="J318" i="17"/>
  <c r="I318" i="17"/>
  <c r="H318" i="17"/>
  <c r="G318" i="17"/>
  <c r="O317" i="17" a="1"/>
  <c r="O317" i="17" s="1"/>
  <c r="N317" i="17" a="1"/>
  <c r="N317" i="17" s="1"/>
  <c r="M317" i="17" a="1"/>
  <c r="M317" i="17" s="1"/>
  <c r="L317" i="17"/>
  <c r="J317" i="17"/>
  <c r="I317" i="17"/>
  <c r="H317" i="17"/>
  <c r="G317" i="17"/>
  <c r="O316" i="17" a="1"/>
  <c r="O316" i="17"/>
  <c r="N316" i="17" a="1"/>
  <c r="N316" i="17"/>
  <c r="M316" i="17" a="1"/>
  <c r="M316" i="17"/>
  <c r="L316" i="17"/>
  <c r="J316" i="17"/>
  <c r="I316" i="17"/>
  <c r="H316" i="17"/>
  <c r="G316" i="17"/>
  <c r="O315" i="17" a="1"/>
  <c r="O315" i="17" s="1"/>
  <c r="N315" i="17" a="1"/>
  <c r="N315" i="17" s="1"/>
  <c r="M315" i="17" a="1"/>
  <c r="M315" i="17" s="1"/>
  <c r="L315" i="17"/>
  <c r="J315" i="17"/>
  <c r="I315" i="17"/>
  <c r="H315" i="17"/>
  <c r="G315" i="17"/>
  <c r="O314" i="17" a="1"/>
  <c r="O314" i="17"/>
  <c r="N314" i="17" a="1"/>
  <c r="N314" i="17"/>
  <c r="M314" i="17" a="1"/>
  <c r="M314" i="17"/>
  <c r="L314" i="17"/>
  <c r="J314" i="17"/>
  <c r="I314" i="17"/>
  <c r="H314" i="17"/>
  <c r="G314" i="17"/>
  <c r="O313" i="17" a="1"/>
  <c r="O313" i="17" s="1"/>
  <c r="N313" i="17" a="1"/>
  <c r="N313" i="17" s="1"/>
  <c r="M313" i="17" a="1"/>
  <c r="M313" i="17" s="1"/>
  <c r="L313" i="17"/>
  <c r="J313" i="17"/>
  <c r="I313" i="17"/>
  <c r="H313" i="17"/>
  <c r="G313" i="17"/>
  <c r="O312" i="17" a="1"/>
  <c r="O312" i="17"/>
  <c r="N312" i="17" a="1"/>
  <c r="N312" i="17"/>
  <c r="M312" i="17" a="1"/>
  <c r="M312" i="17"/>
  <c r="L312" i="17"/>
  <c r="J312" i="17"/>
  <c r="I312" i="17"/>
  <c r="H312" i="17"/>
  <c r="G312" i="17"/>
  <c r="O311" i="17" a="1"/>
  <c r="O311" i="17" s="1"/>
  <c r="N311" i="17" a="1"/>
  <c r="N311" i="17" s="1"/>
  <c r="M311" i="17" a="1"/>
  <c r="M311" i="17" s="1"/>
  <c r="L311" i="17"/>
  <c r="J311" i="17"/>
  <c r="I311" i="17"/>
  <c r="H311" i="17"/>
  <c r="G311" i="17"/>
  <c r="O310" i="17" a="1"/>
  <c r="O310" i="17"/>
  <c r="N310" i="17" a="1"/>
  <c r="N310" i="17"/>
  <c r="M310" i="17" a="1"/>
  <c r="M310" i="17"/>
  <c r="L310" i="17"/>
  <c r="J310" i="17"/>
  <c r="I310" i="17"/>
  <c r="H310" i="17"/>
  <c r="G310" i="17"/>
  <c r="O309" i="17" a="1"/>
  <c r="O309" i="17" s="1"/>
  <c r="N309" i="17" a="1"/>
  <c r="N309" i="17" s="1"/>
  <c r="M309" i="17" a="1"/>
  <c r="M309" i="17" s="1"/>
  <c r="L309" i="17"/>
  <c r="J309" i="17"/>
  <c r="I309" i="17"/>
  <c r="H309" i="17"/>
  <c r="G309" i="17"/>
  <c r="O308" i="17" a="1"/>
  <c r="O308" i="17"/>
  <c r="N308" i="17" a="1"/>
  <c r="N308" i="17"/>
  <c r="M308" i="17" a="1"/>
  <c r="M308" i="17"/>
  <c r="L308" i="17"/>
  <c r="J308" i="17"/>
  <c r="I308" i="17"/>
  <c r="H308" i="17"/>
  <c r="G308" i="17"/>
  <c r="O307" i="17" a="1"/>
  <c r="O307" i="17" s="1"/>
  <c r="N307" i="17" a="1"/>
  <c r="N307" i="17" s="1"/>
  <c r="M307" i="17" a="1"/>
  <c r="M307" i="17" s="1"/>
  <c r="L307" i="17"/>
  <c r="J307" i="17"/>
  <c r="I307" i="17"/>
  <c r="H307" i="17"/>
  <c r="G307" i="17"/>
  <c r="O306" i="17" a="1"/>
  <c r="O306" i="17"/>
  <c r="N306" i="17" a="1"/>
  <c r="N306" i="17"/>
  <c r="M306" i="17" a="1"/>
  <c r="M306" i="17"/>
  <c r="L306" i="17"/>
  <c r="J306" i="17"/>
  <c r="I306" i="17"/>
  <c r="H306" i="17"/>
  <c r="G306" i="17"/>
  <c r="O305" i="17" a="1"/>
  <c r="O305" i="17" s="1"/>
  <c r="N305" i="17" a="1"/>
  <c r="N305" i="17" s="1"/>
  <c r="M305" i="17" a="1"/>
  <c r="M305" i="17" s="1"/>
  <c r="L305" i="17"/>
  <c r="J305" i="17"/>
  <c r="I305" i="17"/>
  <c r="H305" i="17"/>
  <c r="G305" i="17"/>
  <c r="O304" i="17" a="1"/>
  <c r="O304" i="17"/>
  <c r="N304" i="17" a="1"/>
  <c r="N304" i="17"/>
  <c r="M304" i="17" a="1"/>
  <c r="M304" i="17"/>
  <c r="L304" i="17"/>
  <c r="J304" i="17"/>
  <c r="I304" i="17"/>
  <c r="H304" i="17"/>
  <c r="G304" i="17"/>
  <c r="O303" i="17" a="1"/>
  <c r="O303" i="17" s="1"/>
  <c r="N303" i="17" a="1"/>
  <c r="N303" i="17" s="1"/>
  <c r="M303" i="17" a="1"/>
  <c r="M303" i="17" s="1"/>
  <c r="L303" i="17"/>
  <c r="J303" i="17"/>
  <c r="I303" i="17"/>
  <c r="H303" i="17"/>
  <c r="G303" i="17"/>
  <c r="O302" i="17" a="1"/>
  <c r="O302" i="17"/>
  <c r="N302" i="17" a="1"/>
  <c r="N302" i="17"/>
  <c r="M302" i="17" a="1"/>
  <c r="M302" i="17"/>
  <c r="L302" i="17"/>
  <c r="J302" i="17"/>
  <c r="I302" i="17"/>
  <c r="H302" i="17"/>
  <c r="G302" i="17"/>
  <c r="O301" i="17" a="1"/>
  <c r="O301" i="17" s="1"/>
  <c r="N301" i="17" a="1"/>
  <c r="N301" i="17" s="1"/>
  <c r="M301" i="17" a="1"/>
  <c r="M301" i="17" s="1"/>
  <c r="L301" i="17"/>
  <c r="J301" i="17"/>
  <c r="I301" i="17"/>
  <c r="H301" i="17"/>
  <c r="G301" i="17"/>
  <c r="O300" i="17" a="1"/>
  <c r="O300" i="17"/>
  <c r="N300" i="17" a="1"/>
  <c r="N300" i="17"/>
  <c r="M300" i="17" a="1"/>
  <c r="M300" i="17"/>
  <c r="L300" i="17"/>
  <c r="J300" i="17"/>
  <c r="I300" i="17"/>
  <c r="H300" i="17"/>
  <c r="G300" i="17"/>
  <c r="O299" i="17" a="1"/>
  <c r="O299" i="17" s="1"/>
  <c r="N299" i="17" a="1"/>
  <c r="N299" i="17" s="1"/>
  <c r="M299" i="17" a="1"/>
  <c r="M299" i="17" s="1"/>
  <c r="L299" i="17"/>
  <c r="J299" i="17"/>
  <c r="I299" i="17"/>
  <c r="H299" i="17"/>
  <c r="G299" i="17"/>
  <c r="O298" i="17" a="1"/>
  <c r="O298" i="17"/>
  <c r="N298" i="17" a="1"/>
  <c r="N298" i="17"/>
  <c r="M298" i="17" a="1"/>
  <c r="M298" i="17"/>
  <c r="L298" i="17"/>
  <c r="J298" i="17"/>
  <c r="I298" i="17"/>
  <c r="H298" i="17"/>
  <c r="G298" i="17"/>
  <c r="O297" i="17" a="1"/>
  <c r="O297" i="17" s="1"/>
  <c r="N297" i="17" a="1"/>
  <c r="N297" i="17" s="1"/>
  <c r="M297" i="17" a="1"/>
  <c r="M297" i="17" s="1"/>
  <c r="L297" i="17"/>
  <c r="J297" i="17"/>
  <c r="I297" i="17"/>
  <c r="H297" i="17"/>
  <c r="G297" i="17"/>
  <c r="O296" i="17" a="1"/>
  <c r="O296" i="17"/>
  <c r="N296" i="17" a="1"/>
  <c r="N296" i="17"/>
  <c r="M296" i="17" a="1"/>
  <c r="M296" i="17"/>
  <c r="L296" i="17"/>
  <c r="J296" i="17"/>
  <c r="I296" i="17"/>
  <c r="H296" i="17"/>
  <c r="G296" i="17"/>
  <c r="O295" i="17" a="1"/>
  <c r="O295" i="17" s="1"/>
  <c r="N295" i="17" a="1"/>
  <c r="N295" i="17" s="1"/>
  <c r="M295" i="17" a="1"/>
  <c r="M295" i="17" s="1"/>
  <c r="L295" i="17"/>
  <c r="J295" i="17"/>
  <c r="I295" i="17"/>
  <c r="H295" i="17"/>
  <c r="G295" i="17"/>
  <c r="O294" i="17" a="1"/>
  <c r="O294" i="17"/>
  <c r="N294" i="17" a="1"/>
  <c r="N294" i="17"/>
  <c r="M294" i="17" a="1"/>
  <c r="M294" i="17"/>
  <c r="L294" i="17"/>
  <c r="J294" i="17"/>
  <c r="I294" i="17"/>
  <c r="H294" i="17"/>
  <c r="G294" i="17"/>
  <c r="O293" i="17" a="1"/>
  <c r="O293" i="17" s="1"/>
  <c r="N293" i="17" a="1"/>
  <c r="N293" i="17" s="1"/>
  <c r="M293" i="17" a="1"/>
  <c r="M293" i="17" s="1"/>
  <c r="L293" i="17"/>
  <c r="J293" i="17"/>
  <c r="I293" i="17"/>
  <c r="H293" i="17"/>
  <c r="G293" i="17"/>
  <c r="O292" i="17" a="1"/>
  <c r="O292" i="17"/>
  <c r="N292" i="17" a="1"/>
  <c r="N292" i="17"/>
  <c r="M292" i="17" a="1"/>
  <c r="M292" i="17"/>
  <c r="L292" i="17"/>
  <c r="J292" i="17"/>
  <c r="I292" i="17"/>
  <c r="H292" i="17"/>
  <c r="G292" i="17"/>
  <c r="O291" i="17" a="1"/>
  <c r="O291" i="17" s="1"/>
  <c r="N291" i="17" a="1"/>
  <c r="N291" i="17" s="1"/>
  <c r="M291" i="17" a="1"/>
  <c r="M291" i="17" s="1"/>
  <c r="L291" i="17"/>
  <c r="J291" i="17"/>
  <c r="I291" i="17"/>
  <c r="H291" i="17"/>
  <c r="G291" i="17"/>
  <c r="O290" i="17" a="1"/>
  <c r="O290" i="17"/>
  <c r="N290" i="17" a="1"/>
  <c r="N290" i="17"/>
  <c r="M290" i="17" a="1"/>
  <c r="M290" i="17"/>
  <c r="L290" i="17"/>
  <c r="J290" i="17"/>
  <c r="I290" i="17"/>
  <c r="H290" i="17"/>
  <c r="G290" i="17"/>
  <c r="O289" i="17" a="1"/>
  <c r="O289" i="17" s="1"/>
  <c r="N289" i="17" a="1"/>
  <c r="N289" i="17" s="1"/>
  <c r="M289" i="17" a="1"/>
  <c r="M289" i="17" s="1"/>
  <c r="L289" i="17"/>
  <c r="J289" i="17"/>
  <c r="I289" i="17"/>
  <c r="H289" i="17"/>
  <c r="G289" i="17"/>
  <c r="O288" i="17" a="1"/>
  <c r="O288" i="17"/>
  <c r="N288" i="17" a="1"/>
  <c r="N288" i="17"/>
  <c r="M288" i="17" a="1"/>
  <c r="M288" i="17"/>
  <c r="L288" i="17"/>
  <c r="J288" i="17"/>
  <c r="I288" i="17"/>
  <c r="H288" i="17"/>
  <c r="G288" i="17"/>
  <c r="O287" i="17" a="1"/>
  <c r="O287" i="17" s="1"/>
  <c r="N287" i="17" a="1"/>
  <c r="N287" i="17" s="1"/>
  <c r="M287" i="17" a="1"/>
  <c r="M287" i="17" s="1"/>
  <c r="L287" i="17"/>
  <c r="J287" i="17"/>
  <c r="I287" i="17"/>
  <c r="H287" i="17"/>
  <c r="G287" i="17"/>
  <c r="O286" i="17" a="1"/>
  <c r="O286" i="17"/>
  <c r="N286" i="17" a="1"/>
  <c r="N286" i="17"/>
  <c r="M286" i="17" a="1"/>
  <c r="M286" i="17"/>
  <c r="L286" i="17"/>
  <c r="J286" i="17"/>
  <c r="I286" i="17"/>
  <c r="H286" i="17"/>
  <c r="G286" i="17"/>
  <c r="O285" i="17" a="1"/>
  <c r="O285" i="17" s="1"/>
  <c r="N285" i="17" a="1"/>
  <c r="N285" i="17" s="1"/>
  <c r="M285" i="17" a="1"/>
  <c r="M285" i="17" s="1"/>
  <c r="L285" i="17"/>
  <c r="J285" i="17"/>
  <c r="I285" i="17"/>
  <c r="H285" i="17"/>
  <c r="G285" i="17"/>
  <c r="O284" i="17" a="1"/>
  <c r="O284" i="17"/>
  <c r="N284" i="17" a="1"/>
  <c r="N284" i="17"/>
  <c r="M284" i="17" a="1"/>
  <c r="M284" i="17"/>
  <c r="L284" i="17"/>
  <c r="J284" i="17"/>
  <c r="I284" i="17"/>
  <c r="H284" i="17"/>
  <c r="G284" i="17"/>
  <c r="O283" i="17" a="1"/>
  <c r="O283" i="17" s="1"/>
  <c r="N283" i="17" a="1"/>
  <c r="N283" i="17" s="1"/>
  <c r="M283" i="17" a="1"/>
  <c r="M283" i="17" s="1"/>
  <c r="L283" i="17"/>
  <c r="J283" i="17"/>
  <c r="I283" i="17"/>
  <c r="H283" i="17"/>
  <c r="G283" i="17"/>
  <c r="O282" i="17" a="1"/>
  <c r="O282" i="17"/>
  <c r="N282" i="17" a="1"/>
  <c r="N282" i="17"/>
  <c r="M282" i="17" a="1"/>
  <c r="M282" i="17"/>
  <c r="L282" i="17"/>
  <c r="J282" i="17"/>
  <c r="I282" i="17"/>
  <c r="H282" i="17"/>
  <c r="G282" i="17"/>
  <c r="O281" i="17" a="1"/>
  <c r="O281" i="17" s="1"/>
  <c r="N281" i="17" a="1"/>
  <c r="N281" i="17" s="1"/>
  <c r="M281" i="17" a="1"/>
  <c r="M281" i="17" s="1"/>
  <c r="L281" i="17"/>
  <c r="J281" i="17"/>
  <c r="I281" i="17"/>
  <c r="H281" i="17"/>
  <c r="G281" i="17"/>
  <c r="O280" i="17" a="1"/>
  <c r="O280" i="17"/>
  <c r="N280" i="17" a="1"/>
  <c r="N280" i="17"/>
  <c r="M280" i="17" a="1"/>
  <c r="M280" i="17"/>
  <c r="L280" i="17"/>
  <c r="J280" i="17"/>
  <c r="I280" i="17"/>
  <c r="H280" i="17"/>
  <c r="G280" i="17"/>
  <c r="O279" i="17" a="1"/>
  <c r="O279" i="17" s="1"/>
  <c r="N279" i="17" a="1"/>
  <c r="N279" i="17" s="1"/>
  <c r="M279" i="17" a="1"/>
  <c r="M279" i="17" s="1"/>
  <c r="L279" i="17"/>
  <c r="J279" i="17"/>
  <c r="I279" i="17"/>
  <c r="H279" i="17"/>
  <c r="G279" i="17"/>
  <c r="O278" i="17" a="1"/>
  <c r="O278" i="17"/>
  <c r="N278" i="17" a="1"/>
  <c r="N278" i="17"/>
  <c r="M278" i="17" a="1"/>
  <c r="M278" i="17"/>
  <c r="L278" i="17"/>
  <c r="J278" i="17"/>
  <c r="I278" i="17"/>
  <c r="H278" i="17"/>
  <c r="G278" i="17"/>
  <c r="O277" i="17" a="1"/>
  <c r="O277" i="17" s="1"/>
  <c r="N277" i="17" a="1"/>
  <c r="N277" i="17" s="1"/>
  <c r="M277" i="17" a="1"/>
  <c r="M277" i="17" s="1"/>
  <c r="L277" i="17"/>
  <c r="J277" i="17"/>
  <c r="I277" i="17"/>
  <c r="H277" i="17"/>
  <c r="G277" i="17"/>
  <c r="O276" i="17" a="1"/>
  <c r="O276" i="17"/>
  <c r="N276" i="17" a="1"/>
  <c r="N276" i="17"/>
  <c r="M276" i="17" a="1"/>
  <c r="M276" i="17"/>
  <c r="L276" i="17"/>
  <c r="J276" i="17"/>
  <c r="I276" i="17"/>
  <c r="H276" i="17"/>
  <c r="G276" i="17"/>
  <c r="O275" i="17" a="1"/>
  <c r="O275" i="17" s="1"/>
  <c r="N275" i="17" a="1"/>
  <c r="N275" i="17" s="1"/>
  <c r="M275" i="17" a="1"/>
  <c r="M275" i="17" s="1"/>
  <c r="L275" i="17"/>
  <c r="J275" i="17"/>
  <c r="I275" i="17"/>
  <c r="H275" i="17"/>
  <c r="G275" i="17"/>
  <c r="O274" i="17" a="1"/>
  <c r="O274" i="17"/>
  <c r="N274" i="17" a="1"/>
  <c r="N274" i="17"/>
  <c r="M274" i="17" a="1"/>
  <c r="M274" i="17"/>
  <c r="L274" i="17"/>
  <c r="J274" i="17"/>
  <c r="I274" i="17"/>
  <c r="H274" i="17"/>
  <c r="G274" i="17"/>
  <c r="O273" i="17" a="1"/>
  <c r="O273" i="17" s="1"/>
  <c r="N273" i="17" a="1"/>
  <c r="N273" i="17" s="1"/>
  <c r="M273" i="17" a="1"/>
  <c r="M273" i="17" s="1"/>
  <c r="L273" i="17"/>
  <c r="J273" i="17"/>
  <c r="I273" i="17"/>
  <c r="H273" i="17"/>
  <c r="G273" i="17"/>
  <c r="O272" i="17" a="1"/>
  <c r="O272" i="17"/>
  <c r="N272" i="17" a="1"/>
  <c r="N272" i="17"/>
  <c r="M272" i="17" a="1"/>
  <c r="M272" i="17"/>
  <c r="L272" i="17"/>
  <c r="J272" i="17"/>
  <c r="I272" i="17"/>
  <c r="H272" i="17"/>
  <c r="G272" i="17"/>
  <c r="O271" i="17" a="1"/>
  <c r="O271" i="17" s="1"/>
  <c r="N271" i="17" a="1"/>
  <c r="N271" i="17" s="1"/>
  <c r="M271" i="17" a="1"/>
  <c r="M271" i="17" s="1"/>
  <c r="L271" i="17"/>
  <c r="J271" i="17"/>
  <c r="I271" i="17"/>
  <c r="H271" i="17"/>
  <c r="G271" i="17"/>
  <c r="O270" i="17" a="1"/>
  <c r="O270" i="17"/>
  <c r="N270" i="17" a="1"/>
  <c r="N270" i="17"/>
  <c r="M270" i="17" a="1"/>
  <c r="M270" i="17"/>
  <c r="L270" i="17"/>
  <c r="J270" i="17"/>
  <c r="I270" i="17"/>
  <c r="H270" i="17"/>
  <c r="G270" i="17"/>
  <c r="O269" i="17" a="1"/>
  <c r="O269" i="17" s="1"/>
  <c r="N269" i="17" a="1"/>
  <c r="N269" i="17" s="1"/>
  <c r="M269" i="17" a="1"/>
  <c r="M269" i="17" s="1"/>
  <c r="L269" i="17"/>
  <c r="J269" i="17"/>
  <c r="I269" i="17"/>
  <c r="H269" i="17"/>
  <c r="G269" i="17"/>
  <c r="O268" i="17" a="1"/>
  <c r="O268" i="17"/>
  <c r="N268" i="17" a="1"/>
  <c r="N268" i="17"/>
  <c r="M268" i="17" a="1"/>
  <c r="M268" i="17"/>
  <c r="L268" i="17"/>
  <c r="J268" i="17"/>
  <c r="I268" i="17"/>
  <c r="H268" i="17"/>
  <c r="G268" i="17"/>
  <c r="O267" i="17" a="1"/>
  <c r="O267" i="17" s="1"/>
  <c r="N267" i="17" a="1"/>
  <c r="N267" i="17" s="1"/>
  <c r="M267" i="17" a="1"/>
  <c r="M267" i="17" s="1"/>
  <c r="L267" i="17"/>
  <c r="J267" i="17"/>
  <c r="I267" i="17"/>
  <c r="H267" i="17"/>
  <c r="G267" i="17"/>
  <c r="O266" i="17" a="1"/>
  <c r="O266" i="17"/>
  <c r="N266" i="17" a="1"/>
  <c r="N266" i="17"/>
  <c r="M266" i="17" a="1"/>
  <c r="M266" i="17"/>
  <c r="L266" i="17"/>
  <c r="J266" i="17"/>
  <c r="I266" i="17"/>
  <c r="H266" i="17"/>
  <c r="G266" i="17"/>
  <c r="O265" i="17" a="1"/>
  <c r="O265" i="17" s="1"/>
  <c r="N265" i="17" a="1"/>
  <c r="N265" i="17" s="1"/>
  <c r="M265" i="17" a="1"/>
  <c r="M265" i="17" s="1"/>
  <c r="L265" i="17"/>
  <c r="J265" i="17"/>
  <c r="I265" i="17"/>
  <c r="H265" i="17"/>
  <c r="G265" i="17"/>
  <c r="O264" i="17" a="1"/>
  <c r="O264" i="17"/>
  <c r="N264" i="17" a="1"/>
  <c r="N264" i="17"/>
  <c r="M264" i="17" a="1"/>
  <c r="M264" i="17"/>
  <c r="L264" i="17"/>
  <c r="J264" i="17"/>
  <c r="I264" i="17"/>
  <c r="H264" i="17"/>
  <c r="G264" i="17"/>
  <c r="O263" i="17" a="1"/>
  <c r="O263" i="17" s="1"/>
  <c r="N263" i="17" a="1"/>
  <c r="N263" i="17" s="1"/>
  <c r="M263" i="17" a="1"/>
  <c r="M263" i="17" s="1"/>
  <c r="L263" i="17"/>
  <c r="J263" i="17"/>
  <c r="I263" i="17"/>
  <c r="H263" i="17"/>
  <c r="G263" i="17"/>
  <c r="O262" i="17" a="1"/>
  <c r="O262" i="17"/>
  <c r="N262" i="17" a="1"/>
  <c r="N262" i="17"/>
  <c r="M262" i="17" a="1"/>
  <c r="M262" i="17"/>
  <c r="L262" i="17"/>
  <c r="J262" i="17"/>
  <c r="I262" i="17"/>
  <c r="H262" i="17"/>
  <c r="G262" i="17"/>
  <c r="O261" i="17" a="1"/>
  <c r="O261" i="17" s="1"/>
  <c r="N261" i="17" a="1"/>
  <c r="N261" i="17" s="1"/>
  <c r="M261" i="17" a="1"/>
  <c r="M261" i="17" s="1"/>
  <c r="L261" i="17"/>
  <c r="J261" i="17"/>
  <c r="I261" i="17"/>
  <c r="H261" i="17"/>
  <c r="G261" i="17"/>
  <c r="O260" i="17" a="1"/>
  <c r="O260" i="17"/>
  <c r="N260" i="17" a="1"/>
  <c r="N260" i="17"/>
  <c r="M260" i="17" a="1"/>
  <c r="M260" i="17"/>
  <c r="L260" i="17"/>
  <c r="J260" i="17"/>
  <c r="I260" i="17"/>
  <c r="H260" i="17"/>
  <c r="G260" i="17"/>
  <c r="O259" i="17" a="1"/>
  <c r="O259" i="17" s="1"/>
  <c r="N259" i="17" a="1"/>
  <c r="N259" i="17" s="1"/>
  <c r="M259" i="17" a="1"/>
  <c r="M259" i="17" s="1"/>
  <c r="L259" i="17"/>
  <c r="J259" i="17"/>
  <c r="I259" i="17"/>
  <c r="H259" i="17"/>
  <c r="G259" i="17"/>
  <c r="O258" i="17" a="1"/>
  <c r="O258" i="17"/>
  <c r="N258" i="17" a="1"/>
  <c r="N258" i="17"/>
  <c r="M258" i="17" a="1"/>
  <c r="M258" i="17"/>
  <c r="L258" i="17"/>
  <c r="J258" i="17"/>
  <c r="I258" i="17"/>
  <c r="H258" i="17"/>
  <c r="G258" i="17"/>
  <c r="O257" i="17" a="1"/>
  <c r="O257" i="17" s="1"/>
  <c r="N257" i="17" a="1"/>
  <c r="N257" i="17" s="1"/>
  <c r="M257" i="17" a="1"/>
  <c r="M257" i="17" s="1"/>
  <c r="L257" i="17"/>
  <c r="J257" i="17"/>
  <c r="I257" i="17"/>
  <c r="H257" i="17"/>
  <c r="G257" i="17"/>
  <c r="O256" i="17" a="1"/>
  <c r="O256" i="17"/>
  <c r="N256" i="17" a="1"/>
  <c r="N256" i="17"/>
  <c r="M256" i="17" a="1"/>
  <c r="M256" i="17"/>
  <c r="L256" i="17"/>
  <c r="J256" i="17"/>
  <c r="I256" i="17"/>
  <c r="H256" i="17"/>
  <c r="G256" i="17"/>
  <c r="O255" i="17" a="1"/>
  <c r="O255" i="17" s="1"/>
  <c r="N255" i="17" a="1"/>
  <c r="N255" i="17" s="1"/>
  <c r="M255" i="17" a="1"/>
  <c r="M255" i="17" s="1"/>
  <c r="L255" i="17"/>
  <c r="J255" i="17"/>
  <c r="I255" i="17"/>
  <c r="H255" i="17"/>
  <c r="G255" i="17"/>
  <c r="O254" i="17" a="1"/>
  <c r="O254" i="17"/>
  <c r="N254" i="17" a="1"/>
  <c r="N254" i="17"/>
  <c r="M254" i="17" a="1"/>
  <c r="M254" i="17"/>
  <c r="L254" i="17"/>
  <c r="J254" i="17"/>
  <c r="I254" i="17"/>
  <c r="H254" i="17"/>
  <c r="G254" i="17"/>
  <c r="O253" i="17" a="1"/>
  <c r="O253" i="17" s="1"/>
  <c r="N253" i="17" a="1"/>
  <c r="N253" i="17" s="1"/>
  <c r="M253" i="17" a="1"/>
  <c r="M253" i="17" s="1"/>
  <c r="L253" i="17"/>
  <c r="J253" i="17"/>
  <c r="I253" i="17"/>
  <c r="H253" i="17"/>
  <c r="G253" i="17"/>
  <c r="O252" i="17" a="1"/>
  <c r="O252" i="17"/>
  <c r="N252" i="17" a="1"/>
  <c r="N252" i="17"/>
  <c r="M252" i="17" a="1"/>
  <c r="M252" i="17"/>
  <c r="L252" i="17"/>
  <c r="J252" i="17"/>
  <c r="I252" i="17"/>
  <c r="H252" i="17"/>
  <c r="G252" i="17"/>
  <c r="O251" i="17" a="1"/>
  <c r="O251" i="17" s="1"/>
  <c r="N251" i="17" a="1"/>
  <c r="N251" i="17" s="1"/>
  <c r="M251" i="17" a="1"/>
  <c r="M251" i="17" s="1"/>
  <c r="L251" i="17"/>
  <c r="J251" i="17"/>
  <c r="I251" i="17"/>
  <c r="H251" i="17"/>
  <c r="G251" i="17"/>
  <c r="O250" i="17" a="1"/>
  <c r="O250" i="17"/>
  <c r="N250" i="17" a="1"/>
  <c r="N250" i="17"/>
  <c r="M250" i="17" a="1"/>
  <c r="M250" i="17"/>
  <c r="L250" i="17"/>
  <c r="J250" i="17"/>
  <c r="I250" i="17"/>
  <c r="H250" i="17"/>
  <c r="G250" i="17"/>
  <c r="O249" i="17" a="1"/>
  <c r="O249" i="17" s="1"/>
  <c r="N249" i="17" a="1"/>
  <c r="N249" i="17" s="1"/>
  <c r="M249" i="17" a="1"/>
  <c r="M249" i="17" s="1"/>
  <c r="L249" i="17"/>
  <c r="J249" i="17"/>
  <c r="I249" i="17"/>
  <c r="H249" i="17"/>
  <c r="G249" i="17"/>
  <c r="O248" i="17" a="1"/>
  <c r="O248" i="17"/>
  <c r="N248" i="17" a="1"/>
  <c r="N248" i="17"/>
  <c r="M248" i="17" a="1"/>
  <c r="M248" i="17"/>
  <c r="L248" i="17"/>
  <c r="J248" i="17"/>
  <c r="I248" i="17"/>
  <c r="H248" i="17"/>
  <c r="G248" i="17"/>
  <c r="O247" i="17" a="1"/>
  <c r="O247" i="17" s="1"/>
  <c r="N247" i="17" a="1"/>
  <c r="N247" i="17" s="1"/>
  <c r="M247" i="17" a="1"/>
  <c r="M247" i="17" s="1"/>
  <c r="L247" i="17"/>
  <c r="J247" i="17"/>
  <c r="I247" i="17"/>
  <c r="H247" i="17"/>
  <c r="G247" i="17"/>
  <c r="O246" i="17" a="1"/>
  <c r="O246" i="17"/>
  <c r="N246" i="17" a="1"/>
  <c r="N246" i="17"/>
  <c r="M246" i="17" a="1"/>
  <c r="M246" i="17"/>
  <c r="L246" i="17"/>
  <c r="J246" i="17"/>
  <c r="I246" i="17"/>
  <c r="H246" i="17"/>
  <c r="G246" i="17"/>
  <c r="O245" i="17" a="1"/>
  <c r="O245" i="17" s="1"/>
  <c r="N245" i="17" a="1"/>
  <c r="N245" i="17" s="1"/>
  <c r="M245" i="17" a="1"/>
  <c r="M245" i="17" s="1"/>
  <c r="L245" i="17"/>
  <c r="J245" i="17"/>
  <c r="I245" i="17"/>
  <c r="H245" i="17"/>
  <c r="G245" i="17"/>
  <c r="O244" i="17" a="1"/>
  <c r="O244" i="17"/>
  <c r="N244" i="17" a="1"/>
  <c r="N244" i="17"/>
  <c r="M244" i="17" a="1"/>
  <c r="M244" i="17"/>
  <c r="L244" i="17"/>
  <c r="J244" i="17"/>
  <c r="I244" i="17"/>
  <c r="H244" i="17"/>
  <c r="G244" i="17"/>
  <c r="O243" i="17" a="1"/>
  <c r="O243" i="17" s="1"/>
  <c r="N243" i="17" a="1"/>
  <c r="N243" i="17" s="1"/>
  <c r="M243" i="17" a="1"/>
  <c r="M243" i="17" s="1"/>
  <c r="L243" i="17"/>
  <c r="J243" i="17"/>
  <c r="I243" i="17"/>
  <c r="H243" i="17"/>
  <c r="G243" i="17"/>
  <c r="O242" i="17" a="1"/>
  <c r="O242" i="17"/>
  <c r="N242" i="17" a="1"/>
  <c r="N242" i="17"/>
  <c r="M242" i="17" a="1"/>
  <c r="M242" i="17"/>
  <c r="L242" i="17"/>
  <c r="J242" i="17"/>
  <c r="I242" i="17"/>
  <c r="H242" i="17"/>
  <c r="G242" i="17"/>
  <c r="O241" i="17" a="1"/>
  <c r="O241" i="17" s="1"/>
  <c r="N241" i="17" a="1"/>
  <c r="N241" i="17" s="1"/>
  <c r="M241" i="17" a="1"/>
  <c r="M241" i="17" s="1"/>
  <c r="L241" i="17"/>
  <c r="J241" i="17"/>
  <c r="I241" i="17"/>
  <c r="H241" i="17"/>
  <c r="G241" i="17"/>
  <c r="O240" i="17" a="1"/>
  <c r="O240" i="17"/>
  <c r="N240" i="17" a="1"/>
  <c r="N240" i="17"/>
  <c r="M240" i="17" a="1"/>
  <c r="M240" i="17"/>
  <c r="L240" i="17"/>
  <c r="J240" i="17"/>
  <c r="I240" i="17"/>
  <c r="H240" i="17"/>
  <c r="G240" i="17"/>
  <c r="O239" i="17" a="1"/>
  <c r="O239" i="17" s="1"/>
  <c r="N239" i="17" a="1"/>
  <c r="N239" i="17" s="1"/>
  <c r="M239" i="17" a="1"/>
  <c r="M239" i="17" s="1"/>
  <c r="L239" i="17"/>
  <c r="J239" i="17"/>
  <c r="I239" i="17"/>
  <c r="H239" i="17"/>
  <c r="G239" i="17"/>
  <c r="O238" i="17" a="1"/>
  <c r="O238" i="17"/>
  <c r="N238" i="17" a="1"/>
  <c r="N238" i="17"/>
  <c r="M238" i="17" a="1"/>
  <c r="M238" i="17"/>
  <c r="L238" i="17"/>
  <c r="J238" i="17"/>
  <c r="I238" i="17"/>
  <c r="H238" i="17"/>
  <c r="G238" i="17"/>
  <c r="O237" i="17" a="1"/>
  <c r="O237" i="17" s="1"/>
  <c r="N237" i="17" a="1"/>
  <c r="N237" i="17" s="1"/>
  <c r="M237" i="17" a="1"/>
  <c r="M237" i="17" s="1"/>
  <c r="L237" i="17"/>
  <c r="J237" i="17"/>
  <c r="I237" i="17"/>
  <c r="H237" i="17"/>
  <c r="G237" i="17"/>
  <c r="O236" i="17" a="1"/>
  <c r="O236" i="17"/>
  <c r="N236" i="17" a="1"/>
  <c r="N236" i="17"/>
  <c r="M236" i="17" a="1"/>
  <c r="M236" i="17"/>
  <c r="L236" i="17"/>
  <c r="J236" i="17"/>
  <c r="I236" i="17"/>
  <c r="H236" i="17"/>
  <c r="G236" i="17"/>
  <c r="O235" i="17" a="1"/>
  <c r="O235" i="17" s="1"/>
  <c r="N235" i="17" a="1"/>
  <c r="N235" i="17" s="1"/>
  <c r="M235" i="17" a="1"/>
  <c r="M235" i="17" s="1"/>
  <c r="L235" i="17"/>
  <c r="J235" i="17"/>
  <c r="I235" i="17"/>
  <c r="H235" i="17"/>
  <c r="G235" i="17"/>
  <c r="O234" i="17" a="1"/>
  <c r="O234" i="17"/>
  <c r="N234" i="17" a="1"/>
  <c r="N234" i="17"/>
  <c r="M234" i="17" a="1"/>
  <c r="M234" i="17"/>
  <c r="L234" i="17"/>
  <c r="J234" i="17"/>
  <c r="I234" i="17"/>
  <c r="H234" i="17"/>
  <c r="G234" i="17"/>
  <c r="O233" i="17" a="1"/>
  <c r="O233" i="17" s="1"/>
  <c r="N233" i="17" a="1"/>
  <c r="N233" i="17" s="1"/>
  <c r="M233" i="17" a="1"/>
  <c r="M233" i="17" s="1"/>
  <c r="L233" i="17"/>
  <c r="J233" i="17"/>
  <c r="I233" i="17"/>
  <c r="H233" i="17"/>
  <c r="G233" i="17"/>
  <c r="O232" i="17" a="1"/>
  <c r="O232" i="17"/>
  <c r="N232" i="17" a="1"/>
  <c r="N232" i="17"/>
  <c r="M232" i="17" a="1"/>
  <c r="M232" i="17"/>
  <c r="L232" i="17"/>
  <c r="J232" i="17"/>
  <c r="I232" i="17"/>
  <c r="H232" i="17"/>
  <c r="G232" i="17"/>
  <c r="O231" i="17" a="1"/>
  <c r="O231" i="17" s="1"/>
  <c r="N231" i="17" a="1"/>
  <c r="N231" i="17" s="1"/>
  <c r="M231" i="17" a="1"/>
  <c r="M231" i="17" s="1"/>
  <c r="L231" i="17"/>
  <c r="J231" i="17"/>
  <c r="I231" i="17"/>
  <c r="H231" i="17"/>
  <c r="G231" i="17"/>
  <c r="O230" i="17" a="1"/>
  <c r="O230" i="17"/>
  <c r="N230" i="17" a="1"/>
  <c r="N230" i="17"/>
  <c r="M230" i="17" a="1"/>
  <c r="M230" i="17"/>
  <c r="L230" i="17"/>
  <c r="J230" i="17"/>
  <c r="I230" i="17"/>
  <c r="H230" i="17"/>
  <c r="G230" i="17"/>
  <c r="O229" i="17" a="1"/>
  <c r="O229" i="17" s="1"/>
  <c r="N229" i="17" a="1"/>
  <c r="N229" i="17" s="1"/>
  <c r="M229" i="17" a="1"/>
  <c r="M229" i="17" s="1"/>
  <c r="L229" i="17"/>
  <c r="J229" i="17"/>
  <c r="I229" i="17"/>
  <c r="H229" i="17"/>
  <c r="G229" i="17"/>
  <c r="O228" i="17" a="1"/>
  <c r="O228" i="17"/>
  <c r="N228" i="17" a="1"/>
  <c r="N228" i="17"/>
  <c r="M228" i="17" a="1"/>
  <c r="M228" i="17"/>
  <c r="L228" i="17"/>
  <c r="J228" i="17"/>
  <c r="I228" i="17"/>
  <c r="H228" i="17"/>
  <c r="G228" i="17"/>
  <c r="O227" i="17" a="1"/>
  <c r="O227" i="17" s="1"/>
  <c r="N227" i="17" a="1"/>
  <c r="N227" i="17" s="1"/>
  <c r="M227" i="17" a="1"/>
  <c r="M227" i="17" s="1"/>
  <c r="L227" i="17"/>
  <c r="J227" i="17"/>
  <c r="I227" i="17"/>
  <c r="H227" i="17"/>
  <c r="G227" i="17"/>
  <c r="O226" i="17" a="1"/>
  <c r="O226" i="17"/>
  <c r="N226" i="17" a="1"/>
  <c r="N226" i="17"/>
  <c r="M226" i="17" a="1"/>
  <c r="M226" i="17"/>
  <c r="L226" i="17"/>
  <c r="J226" i="17"/>
  <c r="I226" i="17"/>
  <c r="H226" i="17"/>
  <c r="G226" i="17"/>
  <c r="O225" i="17" a="1"/>
  <c r="O225" i="17" s="1"/>
  <c r="N225" i="17" a="1"/>
  <c r="N225" i="17" s="1"/>
  <c r="M225" i="17" a="1"/>
  <c r="M225" i="17" s="1"/>
  <c r="L225" i="17"/>
  <c r="J225" i="17"/>
  <c r="I225" i="17"/>
  <c r="H225" i="17"/>
  <c r="G225" i="17"/>
  <c r="O224" i="17" a="1"/>
  <c r="O224" i="17"/>
  <c r="N224" i="17" a="1"/>
  <c r="N224" i="17"/>
  <c r="M224" i="17" a="1"/>
  <c r="M224" i="17"/>
  <c r="L224" i="17"/>
  <c r="J224" i="17"/>
  <c r="I224" i="17"/>
  <c r="H224" i="17"/>
  <c r="G224" i="17"/>
  <c r="O223" i="17" a="1"/>
  <c r="O223" i="17" s="1"/>
  <c r="N223" i="17" a="1"/>
  <c r="N223" i="17" s="1"/>
  <c r="M223" i="17" a="1"/>
  <c r="M223" i="17" s="1"/>
  <c r="L223" i="17"/>
  <c r="J223" i="17"/>
  <c r="I223" i="17"/>
  <c r="H223" i="17"/>
  <c r="G223" i="17"/>
  <c r="O222" i="17" a="1"/>
  <c r="O222" i="17"/>
  <c r="N222" i="17" a="1"/>
  <c r="N222" i="17"/>
  <c r="M222" i="17" a="1"/>
  <c r="M222" i="17"/>
  <c r="L222" i="17"/>
  <c r="J222" i="17"/>
  <c r="I222" i="17"/>
  <c r="H222" i="17"/>
  <c r="G222" i="17"/>
  <c r="O221" i="17" a="1"/>
  <c r="O221" i="17" s="1"/>
  <c r="N221" i="17" a="1"/>
  <c r="N221" i="17" s="1"/>
  <c r="M221" i="17" a="1"/>
  <c r="M221" i="17" s="1"/>
  <c r="L221" i="17"/>
  <c r="J221" i="17"/>
  <c r="I221" i="17"/>
  <c r="H221" i="17"/>
  <c r="G221" i="17"/>
  <c r="O220" i="17" a="1"/>
  <c r="O220" i="17"/>
  <c r="N220" i="17" a="1"/>
  <c r="N220" i="17"/>
  <c r="M220" i="17" a="1"/>
  <c r="M220" i="17"/>
  <c r="L220" i="17"/>
  <c r="J220" i="17"/>
  <c r="I220" i="17"/>
  <c r="H220" i="17"/>
  <c r="G220" i="17"/>
  <c r="O219" i="17" a="1"/>
  <c r="O219" i="17" s="1"/>
  <c r="N219" i="17" a="1"/>
  <c r="N219" i="17" s="1"/>
  <c r="M219" i="17" a="1"/>
  <c r="M219" i="17" s="1"/>
  <c r="L219" i="17"/>
  <c r="J219" i="17"/>
  <c r="I219" i="17"/>
  <c r="H219" i="17"/>
  <c r="G219" i="17"/>
  <c r="O218" i="17" a="1"/>
  <c r="O218" i="17"/>
  <c r="N218" i="17" a="1"/>
  <c r="N218" i="17"/>
  <c r="M218" i="17" a="1"/>
  <c r="M218" i="17"/>
  <c r="L218" i="17"/>
  <c r="J218" i="17"/>
  <c r="I218" i="17"/>
  <c r="H218" i="17"/>
  <c r="G218" i="17"/>
  <c r="O217" i="17" a="1"/>
  <c r="O217" i="17" s="1"/>
  <c r="N217" i="17" a="1"/>
  <c r="N217" i="17" s="1"/>
  <c r="M217" i="17" a="1"/>
  <c r="M217" i="17" s="1"/>
  <c r="L217" i="17"/>
  <c r="J217" i="17"/>
  <c r="I217" i="17"/>
  <c r="H217" i="17"/>
  <c r="G217" i="17"/>
  <c r="O216" i="17" a="1"/>
  <c r="O216" i="17"/>
  <c r="N216" i="17" a="1"/>
  <c r="N216" i="17"/>
  <c r="M216" i="17" a="1"/>
  <c r="M216" i="17"/>
  <c r="L216" i="17"/>
  <c r="J216" i="17"/>
  <c r="I216" i="17"/>
  <c r="H216" i="17"/>
  <c r="G216" i="17"/>
  <c r="O215" i="17" a="1"/>
  <c r="O215" i="17" s="1"/>
  <c r="N215" i="17" a="1"/>
  <c r="N215" i="17" s="1"/>
  <c r="M215" i="17" a="1"/>
  <c r="M215" i="17" s="1"/>
  <c r="L215" i="17"/>
  <c r="J215" i="17"/>
  <c r="I215" i="17"/>
  <c r="H215" i="17"/>
  <c r="G215" i="17"/>
  <c r="O214" i="17" a="1"/>
  <c r="O214" i="17"/>
  <c r="N214" i="17" a="1"/>
  <c r="N214" i="17"/>
  <c r="M214" i="17" a="1"/>
  <c r="M214" i="17"/>
  <c r="L214" i="17"/>
  <c r="J214" i="17"/>
  <c r="I214" i="17"/>
  <c r="H214" i="17"/>
  <c r="G214" i="17"/>
  <c r="O213" i="17" a="1"/>
  <c r="O213" i="17" s="1"/>
  <c r="N213" i="17" a="1"/>
  <c r="N213" i="17" s="1"/>
  <c r="M213" i="17" a="1"/>
  <c r="M213" i="17" s="1"/>
  <c r="L213" i="17"/>
  <c r="J213" i="17"/>
  <c r="I213" i="17"/>
  <c r="H213" i="17"/>
  <c r="G213" i="17"/>
  <c r="O212" i="17" a="1"/>
  <c r="O212" i="17"/>
  <c r="N212" i="17" a="1"/>
  <c r="N212" i="17"/>
  <c r="M212" i="17" a="1"/>
  <c r="M212" i="17"/>
  <c r="L212" i="17"/>
  <c r="J212" i="17"/>
  <c r="I212" i="17"/>
  <c r="H212" i="17"/>
  <c r="G212" i="17"/>
  <c r="O211" i="17" a="1"/>
  <c r="O211" i="17" s="1"/>
  <c r="N211" i="17" a="1"/>
  <c r="N211" i="17" s="1"/>
  <c r="M211" i="17" a="1"/>
  <c r="M211" i="17" s="1"/>
  <c r="L211" i="17"/>
  <c r="J211" i="17"/>
  <c r="I211" i="17"/>
  <c r="H211" i="17"/>
  <c r="G211" i="17"/>
  <c r="O210" i="17" a="1"/>
  <c r="O210" i="17"/>
  <c r="N210" i="17" a="1"/>
  <c r="N210" i="17"/>
  <c r="M210" i="17" a="1"/>
  <c r="M210" i="17"/>
  <c r="L210" i="17"/>
  <c r="J210" i="17"/>
  <c r="I210" i="17"/>
  <c r="H210" i="17"/>
  <c r="G210" i="17"/>
  <c r="O209" i="17" a="1"/>
  <c r="O209" i="17" s="1"/>
  <c r="N209" i="17" a="1"/>
  <c r="N209" i="17" s="1"/>
  <c r="M209" i="17" a="1"/>
  <c r="M209" i="17" s="1"/>
  <c r="L209" i="17"/>
  <c r="J209" i="17"/>
  <c r="I209" i="17"/>
  <c r="H209" i="17"/>
  <c r="G209" i="17"/>
  <c r="O208" i="17" a="1"/>
  <c r="O208" i="17"/>
  <c r="N208" i="17" a="1"/>
  <c r="N208" i="17"/>
  <c r="M208" i="17" a="1"/>
  <c r="M208" i="17"/>
  <c r="L208" i="17"/>
  <c r="J208" i="17"/>
  <c r="I208" i="17"/>
  <c r="H208" i="17"/>
  <c r="G208" i="17"/>
  <c r="O207" i="17" a="1"/>
  <c r="O207" i="17" s="1"/>
  <c r="N207" i="17" a="1"/>
  <c r="N207" i="17" s="1"/>
  <c r="M207" i="17" a="1"/>
  <c r="M207" i="17" s="1"/>
  <c r="L207" i="17"/>
  <c r="J207" i="17"/>
  <c r="I207" i="17"/>
  <c r="H207" i="17"/>
  <c r="G207" i="17"/>
  <c r="O206" i="17" a="1"/>
  <c r="O206" i="17"/>
  <c r="N206" i="17" a="1"/>
  <c r="N206" i="17"/>
  <c r="M206" i="17" a="1"/>
  <c r="M206" i="17"/>
  <c r="L206" i="17"/>
  <c r="J206" i="17"/>
  <c r="I206" i="17"/>
  <c r="H206" i="17"/>
  <c r="G206" i="17"/>
  <c r="O205" i="17" a="1"/>
  <c r="O205" i="17" s="1"/>
  <c r="N205" i="17" a="1"/>
  <c r="N205" i="17" s="1"/>
  <c r="M205" i="17" a="1"/>
  <c r="M205" i="17" s="1"/>
  <c r="L205" i="17"/>
  <c r="J205" i="17"/>
  <c r="I205" i="17"/>
  <c r="H205" i="17"/>
  <c r="G205" i="17"/>
  <c r="O204" i="17" a="1"/>
  <c r="O204" i="17"/>
  <c r="N204" i="17" a="1"/>
  <c r="N204" i="17"/>
  <c r="M204" i="17" a="1"/>
  <c r="M204" i="17"/>
  <c r="L204" i="17"/>
  <c r="J204" i="17"/>
  <c r="I204" i="17"/>
  <c r="H204" i="17"/>
  <c r="G204" i="17"/>
  <c r="O203" i="17" a="1"/>
  <c r="O203" i="17" s="1"/>
  <c r="N203" i="17" a="1"/>
  <c r="N203" i="17" s="1"/>
  <c r="M203" i="17" a="1"/>
  <c r="M203" i="17" s="1"/>
  <c r="L203" i="17"/>
  <c r="J203" i="17"/>
  <c r="I203" i="17"/>
  <c r="H203" i="17"/>
  <c r="G203" i="17"/>
  <c r="O202" i="17" a="1"/>
  <c r="O202" i="17"/>
  <c r="N202" i="17" a="1"/>
  <c r="N202" i="17"/>
  <c r="M202" i="17" a="1"/>
  <c r="M202" i="17"/>
  <c r="L202" i="17"/>
  <c r="J202" i="17"/>
  <c r="I202" i="17"/>
  <c r="H202" i="17"/>
  <c r="G202" i="17"/>
  <c r="O201" i="17" a="1"/>
  <c r="O201" i="17" s="1"/>
  <c r="N201" i="17" a="1"/>
  <c r="N201" i="17" s="1"/>
  <c r="M201" i="17" a="1"/>
  <c r="M201" i="17" s="1"/>
  <c r="L201" i="17"/>
  <c r="J201" i="17"/>
  <c r="I201" i="17"/>
  <c r="H201" i="17"/>
  <c r="G201" i="17"/>
  <c r="O200" i="17" a="1"/>
  <c r="O200" i="17"/>
  <c r="N200" i="17" a="1"/>
  <c r="N200" i="17"/>
  <c r="M200" i="17" a="1"/>
  <c r="M200" i="17"/>
  <c r="L200" i="17"/>
  <c r="J200" i="17"/>
  <c r="I200" i="17"/>
  <c r="H200" i="17"/>
  <c r="G200" i="17"/>
  <c r="O199" i="17" a="1"/>
  <c r="O199" i="17" s="1"/>
  <c r="N199" i="17" a="1"/>
  <c r="N199" i="17" s="1"/>
  <c r="M199" i="17" a="1"/>
  <c r="M199" i="17" s="1"/>
  <c r="L199" i="17"/>
  <c r="J199" i="17"/>
  <c r="I199" i="17"/>
  <c r="H199" i="17"/>
  <c r="G199" i="17"/>
  <c r="O198" i="17" a="1"/>
  <c r="O198" i="17"/>
  <c r="N198" i="17" a="1"/>
  <c r="N198" i="17"/>
  <c r="M198" i="17" a="1"/>
  <c r="M198" i="17"/>
  <c r="L198" i="17"/>
  <c r="J198" i="17"/>
  <c r="I198" i="17"/>
  <c r="H198" i="17"/>
  <c r="G198" i="17"/>
  <c r="O197" i="17" a="1"/>
  <c r="O197" i="17" s="1"/>
  <c r="N197" i="17" a="1"/>
  <c r="N197" i="17" s="1"/>
  <c r="M197" i="17" a="1"/>
  <c r="M197" i="17" s="1"/>
  <c r="L197" i="17"/>
  <c r="J197" i="17"/>
  <c r="I197" i="17"/>
  <c r="H197" i="17"/>
  <c r="G197" i="17"/>
  <c r="O196" i="17" a="1"/>
  <c r="O196" i="17"/>
  <c r="N196" i="17" a="1"/>
  <c r="N196" i="17"/>
  <c r="M196" i="17" a="1"/>
  <c r="M196" i="17"/>
  <c r="L196" i="17"/>
  <c r="J196" i="17"/>
  <c r="I196" i="17"/>
  <c r="H196" i="17"/>
  <c r="G196" i="17"/>
  <c r="O195" i="17" a="1"/>
  <c r="O195" i="17" s="1"/>
  <c r="N195" i="17" a="1"/>
  <c r="N195" i="17" s="1"/>
  <c r="M195" i="17" a="1"/>
  <c r="M195" i="17" s="1"/>
  <c r="L195" i="17"/>
  <c r="J195" i="17"/>
  <c r="I195" i="17"/>
  <c r="H195" i="17"/>
  <c r="G195" i="17"/>
  <c r="O194" i="17" a="1"/>
  <c r="O194" i="17"/>
  <c r="N194" i="17" a="1"/>
  <c r="N194" i="17"/>
  <c r="M194" i="17" a="1"/>
  <c r="M194" i="17"/>
  <c r="L194" i="17"/>
  <c r="J194" i="17"/>
  <c r="I194" i="17"/>
  <c r="H194" i="17"/>
  <c r="G194" i="17"/>
  <c r="O193" i="17" a="1"/>
  <c r="O193" i="17" s="1"/>
  <c r="N193" i="17" a="1"/>
  <c r="N193" i="17" s="1"/>
  <c r="M193" i="17" a="1"/>
  <c r="M193" i="17" s="1"/>
  <c r="L193" i="17"/>
  <c r="J193" i="17"/>
  <c r="I193" i="17"/>
  <c r="H193" i="17"/>
  <c r="G193" i="17"/>
  <c r="O192" i="17" a="1"/>
  <c r="O192" i="17"/>
  <c r="N192" i="17" a="1"/>
  <c r="N192" i="17"/>
  <c r="M192" i="17" a="1"/>
  <c r="M192" i="17"/>
  <c r="L192" i="17"/>
  <c r="J192" i="17"/>
  <c r="I192" i="17"/>
  <c r="H192" i="17"/>
  <c r="G192" i="17"/>
  <c r="O191" i="17" a="1"/>
  <c r="O191" i="17" s="1"/>
  <c r="N191" i="17" a="1"/>
  <c r="N191" i="17" s="1"/>
  <c r="M191" i="17" a="1"/>
  <c r="M191" i="17" s="1"/>
  <c r="L191" i="17"/>
  <c r="J191" i="17"/>
  <c r="I191" i="17"/>
  <c r="H191" i="17"/>
  <c r="G191" i="17"/>
  <c r="O190" i="17" a="1"/>
  <c r="O190" i="17"/>
  <c r="N190" i="17" a="1"/>
  <c r="N190" i="17"/>
  <c r="M190" i="17" a="1"/>
  <c r="M190" i="17"/>
  <c r="L190" i="17"/>
  <c r="J190" i="17"/>
  <c r="I190" i="17"/>
  <c r="H190" i="17"/>
  <c r="G190" i="17"/>
  <c r="O189" i="17" a="1"/>
  <c r="O189" i="17" s="1"/>
  <c r="N189" i="17" a="1"/>
  <c r="N189" i="17" s="1"/>
  <c r="M189" i="17" a="1"/>
  <c r="M189" i="17" s="1"/>
  <c r="L189" i="17"/>
  <c r="J189" i="17"/>
  <c r="I189" i="17"/>
  <c r="H189" i="17"/>
  <c r="G189" i="17"/>
  <c r="O188" i="17" a="1"/>
  <c r="O188" i="17"/>
  <c r="N188" i="17" a="1"/>
  <c r="N188" i="17"/>
  <c r="M188" i="17" a="1"/>
  <c r="M188" i="17"/>
  <c r="L188" i="17"/>
  <c r="J188" i="17"/>
  <c r="I188" i="17"/>
  <c r="H188" i="17"/>
  <c r="G188" i="17"/>
  <c r="O187" i="17" a="1"/>
  <c r="O187" i="17" s="1"/>
  <c r="N187" i="17" a="1"/>
  <c r="N187" i="17" s="1"/>
  <c r="M187" i="17" a="1"/>
  <c r="M187" i="17" s="1"/>
  <c r="L187" i="17"/>
  <c r="J187" i="17"/>
  <c r="I187" i="17"/>
  <c r="H187" i="17"/>
  <c r="G187" i="17"/>
  <c r="O186" i="17" a="1"/>
  <c r="O186" i="17"/>
  <c r="N186" i="17" a="1"/>
  <c r="N186" i="17"/>
  <c r="M186" i="17" a="1"/>
  <c r="M186" i="17"/>
  <c r="L186" i="17"/>
  <c r="J186" i="17"/>
  <c r="I186" i="17"/>
  <c r="H186" i="17"/>
  <c r="G186" i="17"/>
  <c r="O185" i="17" a="1"/>
  <c r="O185" i="17" s="1"/>
  <c r="N185" i="17" a="1"/>
  <c r="N185" i="17" s="1"/>
  <c r="M185" i="17" a="1"/>
  <c r="M185" i="17" s="1"/>
  <c r="L185" i="17"/>
  <c r="J185" i="17"/>
  <c r="I185" i="17"/>
  <c r="H185" i="17"/>
  <c r="G185" i="17"/>
  <c r="O184" i="17" a="1"/>
  <c r="O184" i="17"/>
  <c r="N184" i="17" a="1"/>
  <c r="N184" i="17"/>
  <c r="M184" i="17" a="1"/>
  <c r="M184" i="17"/>
  <c r="L184" i="17"/>
  <c r="J184" i="17"/>
  <c r="I184" i="17"/>
  <c r="H184" i="17"/>
  <c r="G184" i="17"/>
  <c r="O183" i="17" a="1"/>
  <c r="O183" i="17" s="1"/>
  <c r="N183" i="17" a="1"/>
  <c r="N183" i="17" s="1"/>
  <c r="M183" i="17" a="1"/>
  <c r="M183" i="17" s="1"/>
  <c r="L183" i="17"/>
  <c r="J183" i="17"/>
  <c r="I183" i="17"/>
  <c r="H183" i="17"/>
  <c r="G183" i="17"/>
  <c r="O182" i="17" a="1"/>
  <c r="O182" i="17"/>
  <c r="N182" i="17" a="1"/>
  <c r="N182" i="17"/>
  <c r="M182" i="17" a="1"/>
  <c r="M182" i="17"/>
  <c r="L182" i="17"/>
  <c r="J182" i="17"/>
  <c r="I182" i="17"/>
  <c r="H182" i="17"/>
  <c r="G182" i="17"/>
  <c r="O181" i="17" a="1"/>
  <c r="O181" i="17" s="1"/>
  <c r="N181" i="17" a="1"/>
  <c r="N181" i="17" s="1"/>
  <c r="M181" i="17" a="1"/>
  <c r="M181" i="17" s="1"/>
  <c r="L181" i="17"/>
  <c r="J181" i="17"/>
  <c r="I181" i="17"/>
  <c r="H181" i="17"/>
  <c r="G181" i="17"/>
  <c r="O180" i="17" a="1"/>
  <c r="O180" i="17"/>
  <c r="N180" i="17" a="1"/>
  <c r="N180" i="17"/>
  <c r="M180" i="17" a="1"/>
  <c r="M180" i="17"/>
  <c r="L180" i="17"/>
  <c r="J180" i="17"/>
  <c r="I180" i="17"/>
  <c r="H180" i="17"/>
  <c r="G180" i="17"/>
  <c r="O179" i="17" a="1"/>
  <c r="O179" i="17" s="1"/>
  <c r="N179" i="17" a="1"/>
  <c r="N179" i="17" s="1"/>
  <c r="M179" i="17" a="1"/>
  <c r="M179" i="17" s="1"/>
  <c r="L179" i="17"/>
  <c r="J179" i="17"/>
  <c r="I179" i="17"/>
  <c r="H179" i="17"/>
  <c r="G179" i="17"/>
  <c r="O178" i="17" a="1"/>
  <c r="O178" i="17"/>
  <c r="N178" i="17" a="1"/>
  <c r="N178" i="17"/>
  <c r="M178" i="17" a="1"/>
  <c r="M178" i="17"/>
  <c r="L178" i="17"/>
  <c r="J178" i="17"/>
  <c r="I178" i="17"/>
  <c r="H178" i="17"/>
  <c r="G178" i="17"/>
  <c r="O177" i="17" a="1"/>
  <c r="O177" i="17" s="1"/>
  <c r="N177" i="17" a="1"/>
  <c r="N177" i="17" s="1"/>
  <c r="M177" i="17" a="1"/>
  <c r="M177" i="17" s="1"/>
  <c r="L177" i="17"/>
  <c r="J177" i="17"/>
  <c r="I177" i="17"/>
  <c r="H177" i="17"/>
  <c r="G177" i="17"/>
  <c r="O176" i="17" a="1"/>
  <c r="O176" i="17"/>
  <c r="N176" i="17" a="1"/>
  <c r="N176" i="17"/>
  <c r="M176" i="17" a="1"/>
  <c r="M176" i="17"/>
  <c r="L176" i="17"/>
  <c r="J176" i="17"/>
  <c r="I176" i="17"/>
  <c r="H176" i="17"/>
  <c r="G176" i="17"/>
  <c r="O175" i="17" a="1"/>
  <c r="O175" i="17" s="1"/>
  <c r="N175" i="17" a="1"/>
  <c r="N175" i="17" s="1"/>
  <c r="M175" i="17" a="1"/>
  <c r="M175" i="17" s="1"/>
  <c r="L175" i="17"/>
  <c r="J175" i="17"/>
  <c r="I175" i="17"/>
  <c r="H175" i="17"/>
  <c r="G175" i="17"/>
  <c r="O174" i="17" a="1"/>
  <c r="O174" i="17"/>
  <c r="N174" i="17" a="1"/>
  <c r="N174" i="17"/>
  <c r="M174" i="17" a="1"/>
  <c r="M174" i="17"/>
  <c r="L174" i="17"/>
  <c r="J174" i="17"/>
  <c r="I174" i="17"/>
  <c r="H174" i="17"/>
  <c r="G174" i="17"/>
  <c r="O173" i="17" a="1"/>
  <c r="O173" i="17" s="1"/>
  <c r="N173" i="17" a="1"/>
  <c r="N173" i="17" s="1"/>
  <c r="M173" i="17" a="1"/>
  <c r="M173" i="17" s="1"/>
  <c r="L173" i="17"/>
  <c r="J173" i="17"/>
  <c r="I173" i="17"/>
  <c r="H173" i="17"/>
  <c r="G173" i="17"/>
  <c r="O172" i="17" a="1"/>
  <c r="O172" i="17"/>
  <c r="N172" i="17" a="1"/>
  <c r="N172" i="17"/>
  <c r="M172" i="17" a="1"/>
  <c r="M172" i="17"/>
  <c r="L172" i="17"/>
  <c r="J172" i="17"/>
  <c r="I172" i="17"/>
  <c r="H172" i="17"/>
  <c r="G172" i="17"/>
  <c r="O171" i="17" a="1"/>
  <c r="O171" i="17" s="1"/>
  <c r="N171" i="17" a="1"/>
  <c r="N171" i="17" s="1"/>
  <c r="M171" i="17" a="1"/>
  <c r="M171" i="17" s="1"/>
  <c r="L171" i="17"/>
  <c r="J171" i="17"/>
  <c r="I171" i="17"/>
  <c r="H171" i="17"/>
  <c r="G171" i="17"/>
  <c r="O170" i="17" a="1"/>
  <c r="O170" i="17"/>
  <c r="N170" i="17" a="1"/>
  <c r="N170" i="17"/>
  <c r="M170" i="17" a="1"/>
  <c r="M170" i="17"/>
  <c r="L170" i="17"/>
  <c r="J170" i="17"/>
  <c r="I170" i="17"/>
  <c r="H170" i="17"/>
  <c r="G170" i="17"/>
  <c r="O169" i="17" a="1"/>
  <c r="O169" i="17" s="1"/>
  <c r="N169" i="17" a="1"/>
  <c r="N169" i="17" s="1"/>
  <c r="M169" i="17" a="1"/>
  <c r="M169" i="17" s="1"/>
  <c r="L169" i="17"/>
  <c r="J169" i="17"/>
  <c r="I169" i="17"/>
  <c r="H169" i="17"/>
  <c r="G169" i="17"/>
  <c r="O168" i="17" a="1"/>
  <c r="O168" i="17"/>
  <c r="N168" i="17" a="1"/>
  <c r="N168" i="17"/>
  <c r="M168" i="17" a="1"/>
  <c r="M168" i="17"/>
  <c r="L168" i="17"/>
  <c r="J168" i="17"/>
  <c r="I168" i="17"/>
  <c r="H168" i="17"/>
  <c r="G168" i="17"/>
  <c r="O167" i="17" a="1"/>
  <c r="O167" i="17" s="1"/>
  <c r="N167" i="17" a="1"/>
  <c r="N167" i="17" s="1"/>
  <c r="M167" i="17" a="1"/>
  <c r="M167" i="17" s="1"/>
  <c r="L167" i="17"/>
  <c r="J167" i="17"/>
  <c r="I167" i="17"/>
  <c r="H167" i="17"/>
  <c r="G167" i="17"/>
  <c r="O166" i="17" a="1"/>
  <c r="O166" i="17"/>
  <c r="N166" i="17" a="1"/>
  <c r="N166" i="17"/>
  <c r="M166" i="17" a="1"/>
  <c r="M166" i="17"/>
  <c r="L166" i="17"/>
  <c r="J166" i="17"/>
  <c r="I166" i="17"/>
  <c r="H166" i="17"/>
  <c r="G166" i="17"/>
  <c r="O165" i="17" a="1"/>
  <c r="O165" i="17" s="1"/>
  <c r="N165" i="17" a="1"/>
  <c r="N165" i="17" s="1"/>
  <c r="M165" i="17" a="1"/>
  <c r="M165" i="17" s="1"/>
  <c r="L165" i="17"/>
  <c r="J165" i="17"/>
  <c r="I165" i="17"/>
  <c r="H165" i="17"/>
  <c r="G165" i="17"/>
  <c r="O164" i="17" a="1"/>
  <c r="O164" i="17"/>
  <c r="N164" i="17" a="1"/>
  <c r="N164" i="17"/>
  <c r="M164" i="17" a="1"/>
  <c r="M164" i="17"/>
  <c r="L164" i="17"/>
  <c r="J164" i="17"/>
  <c r="I164" i="17"/>
  <c r="H164" i="17"/>
  <c r="G164" i="17"/>
  <c r="O163" i="17" a="1"/>
  <c r="O163" i="17" s="1"/>
  <c r="N163" i="17" a="1"/>
  <c r="N163" i="17" s="1"/>
  <c r="M163" i="17" a="1"/>
  <c r="M163" i="17" s="1"/>
  <c r="L163" i="17"/>
  <c r="J163" i="17"/>
  <c r="I163" i="17"/>
  <c r="H163" i="17"/>
  <c r="G163" i="17"/>
  <c r="O162" i="17" a="1"/>
  <c r="O162" i="17"/>
  <c r="N162" i="17" a="1"/>
  <c r="N162" i="17"/>
  <c r="M162" i="17" a="1"/>
  <c r="M162" i="17"/>
  <c r="L162" i="17"/>
  <c r="J162" i="17"/>
  <c r="I162" i="17"/>
  <c r="H162" i="17"/>
  <c r="G162" i="17"/>
  <c r="O161" i="17" a="1"/>
  <c r="O161" i="17" s="1"/>
  <c r="N161" i="17" a="1"/>
  <c r="N161" i="17" s="1"/>
  <c r="M161" i="17" a="1"/>
  <c r="M161" i="17" s="1"/>
  <c r="L161" i="17"/>
  <c r="J161" i="17"/>
  <c r="I161" i="17"/>
  <c r="H161" i="17"/>
  <c r="G161" i="17"/>
  <c r="O160" i="17" a="1"/>
  <c r="O160" i="17"/>
  <c r="N160" i="17" a="1"/>
  <c r="N160" i="17"/>
  <c r="M160" i="17" a="1"/>
  <c r="M160" i="17"/>
  <c r="L160" i="17"/>
  <c r="J160" i="17"/>
  <c r="I160" i="17"/>
  <c r="H160" i="17"/>
  <c r="G160" i="17"/>
  <c r="O159" i="17" a="1"/>
  <c r="O159" i="17" s="1"/>
  <c r="N159" i="17" a="1"/>
  <c r="N159" i="17" s="1"/>
  <c r="M159" i="17" a="1"/>
  <c r="M159" i="17" s="1"/>
  <c r="L159" i="17"/>
  <c r="J159" i="17"/>
  <c r="I159" i="17"/>
  <c r="H159" i="17"/>
  <c r="G159" i="17"/>
  <c r="O158" i="17" a="1"/>
  <c r="O158" i="17"/>
  <c r="N158" i="17" a="1"/>
  <c r="N158" i="17"/>
  <c r="M158" i="17" a="1"/>
  <c r="M158" i="17"/>
  <c r="L158" i="17"/>
  <c r="J158" i="17"/>
  <c r="I158" i="17"/>
  <c r="H158" i="17"/>
  <c r="G158" i="17"/>
  <c r="O157" i="17" a="1"/>
  <c r="O157" i="17" s="1"/>
  <c r="N157" i="17" a="1"/>
  <c r="N157" i="17" s="1"/>
  <c r="M157" i="17" a="1"/>
  <c r="M157" i="17" s="1"/>
  <c r="L157" i="17"/>
  <c r="J157" i="17"/>
  <c r="I157" i="17"/>
  <c r="H157" i="17"/>
  <c r="G157" i="17"/>
  <c r="O156" i="17" a="1"/>
  <c r="O156" i="17"/>
  <c r="N156" i="17" a="1"/>
  <c r="N156" i="17"/>
  <c r="M156" i="17" a="1"/>
  <c r="M156" i="17"/>
  <c r="L156" i="17"/>
  <c r="J156" i="17"/>
  <c r="I156" i="17"/>
  <c r="H156" i="17"/>
  <c r="G156" i="17"/>
  <c r="O155" i="17" a="1"/>
  <c r="O155" i="17" s="1"/>
  <c r="N155" i="17" a="1"/>
  <c r="N155" i="17" s="1"/>
  <c r="M155" i="17" a="1"/>
  <c r="M155" i="17" s="1"/>
  <c r="L155" i="17"/>
  <c r="J155" i="17"/>
  <c r="I155" i="17"/>
  <c r="H155" i="17"/>
  <c r="G155" i="17"/>
  <c r="O154" i="17" a="1"/>
  <c r="O154" i="17"/>
  <c r="N154" i="17" a="1"/>
  <c r="N154" i="17"/>
  <c r="M154" i="17" a="1"/>
  <c r="M154" i="17"/>
  <c r="L154" i="17"/>
  <c r="J154" i="17"/>
  <c r="I154" i="17"/>
  <c r="H154" i="17"/>
  <c r="G154" i="17"/>
  <c r="O153" i="17" a="1"/>
  <c r="O153" i="17" s="1"/>
  <c r="N153" i="17" a="1"/>
  <c r="N153" i="17" s="1"/>
  <c r="M153" i="17" a="1"/>
  <c r="M153" i="17" s="1"/>
  <c r="L153" i="17"/>
  <c r="J153" i="17"/>
  <c r="I153" i="17"/>
  <c r="H153" i="17"/>
  <c r="G153" i="17"/>
  <c r="O152" i="17" a="1"/>
  <c r="O152" i="17"/>
  <c r="N152" i="17" a="1"/>
  <c r="N152" i="17"/>
  <c r="M152" i="17" a="1"/>
  <c r="M152" i="17"/>
  <c r="L152" i="17"/>
  <c r="J152" i="17"/>
  <c r="I152" i="17"/>
  <c r="H152" i="17"/>
  <c r="G152" i="17"/>
  <c r="O151" i="17" a="1"/>
  <c r="O151" i="17" s="1"/>
  <c r="N151" i="17" a="1"/>
  <c r="N151" i="17" s="1"/>
  <c r="M151" i="17" a="1"/>
  <c r="M151" i="17" s="1"/>
  <c r="L151" i="17"/>
  <c r="J151" i="17"/>
  <c r="I151" i="17"/>
  <c r="H151" i="17"/>
  <c r="G151" i="17"/>
  <c r="O150" i="17" a="1"/>
  <c r="O150" i="17"/>
  <c r="N150" i="17" a="1"/>
  <c r="N150" i="17"/>
  <c r="M150" i="17" a="1"/>
  <c r="M150" i="17"/>
  <c r="L150" i="17"/>
  <c r="J150" i="17"/>
  <c r="I150" i="17"/>
  <c r="H150" i="17"/>
  <c r="G150" i="17"/>
  <c r="O149" i="17" a="1"/>
  <c r="O149" i="17" s="1"/>
  <c r="N149" i="17" a="1"/>
  <c r="N149" i="17" s="1"/>
  <c r="M149" i="17" a="1"/>
  <c r="M149" i="17" s="1"/>
  <c r="L149" i="17"/>
  <c r="J149" i="17"/>
  <c r="I149" i="17"/>
  <c r="H149" i="17"/>
  <c r="G149" i="17"/>
  <c r="O148" i="17" a="1"/>
  <c r="O148" i="17"/>
  <c r="N148" i="17" a="1"/>
  <c r="N148" i="17"/>
  <c r="M148" i="17" a="1"/>
  <c r="M148" i="17"/>
  <c r="L148" i="17"/>
  <c r="J148" i="17"/>
  <c r="I148" i="17"/>
  <c r="H148" i="17"/>
  <c r="G148" i="17"/>
  <c r="O147" i="17" a="1"/>
  <c r="O147" i="17" s="1"/>
  <c r="N147" i="17" a="1"/>
  <c r="N147" i="17" s="1"/>
  <c r="M147" i="17" a="1"/>
  <c r="M147" i="17" s="1"/>
  <c r="L147" i="17"/>
  <c r="J147" i="17"/>
  <c r="I147" i="17"/>
  <c r="H147" i="17"/>
  <c r="G147" i="17"/>
  <c r="O146" i="17" a="1"/>
  <c r="O146" i="17"/>
  <c r="N146" i="17" a="1"/>
  <c r="N146" i="17"/>
  <c r="M146" i="17" a="1"/>
  <c r="M146" i="17"/>
  <c r="L146" i="17"/>
  <c r="J146" i="17"/>
  <c r="I146" i="17"/>
  <c r="H146" i="17"/>
  <c r="G146" i="17"/>
  <c r="O145" i="17" a="1"/>
  <c r="O145" i="17" s="1"/>
  <c r="N145" i="17" a="1"/>
  <c r="N145" i="17" s="1"/>
  <c r="M145" i="17" a="1"/>
  <c r="M145" i="17" s="1"/>
  <c r="L145" i="17"/>
  <c r="J145" i="17"/>
  <c r="I145" i="17"/>
  <c r="H145" i="17"/>
  <c r="G145" i="17"/>
  <c r="O144" i="17" a="1"/>
  <c r="O144" i="17"/>
  <c r="N144" i="17" a="1"/>
  <c r="N144" i="17"/>
  <c r="M144" i="17" a="1"/>
  <c r="M144" i="17"/>
  <c r="L144" i="17"/>
  <c r="J144" i="17"/>
  <c r="I144" i="17"/>
  <c r="H144" i="17"/>
  <c r="G144" i="17"/>
  <c r="O143" i="17" a="1"/>
  <c r="O143" i="17" s="1"/>
  <c r="N143" i="17" a="1"/>
  <c r="N143" i="17" s="1"/>
  <c r="M143" i="17" a="1"/>
  <c r="M143" i="17" s="1"/>
  <c r="L143" i="17"/>
  <c r="J143" i="17"/>
  <c r="I143" i="17"/>
  <c r="H143" i="17"/>
  <c r="G143" i="17"/>
  <c r="O142" i="17" a="1"/>
  <c r="O142" i="17"/>
  <c r="N142" i="17" a="1"/>
  <c r="N142" i="17"/>
  <c r="M142" i="17" a="1"/>
  <c r="M142" i="17"/>
  <c r="L142" i="17"/>
  <c r="J142" i="17"/>
  <c r="I142" i="17"/>
  <c r="H142" i="17"/>
  <c r="G142" i="17"/>
  <c r="O141" i="17" a="1"/>
  <c r="O141" i="17" s="1"/>
  <c r="N141" i="17" a="1"/>
  <c r="N141" i="17" s="1"/>
  <c r="M141" i="17" a="1"/>
  <c r="M141" i="17" s="1"/>
  <c r="L141" i="17"/>
  <c r="J141" i="17"/>
  <c r="I141" i="17"/>
  <c r="H141" i="17"/>
  <c r="G141" i="17"/>
  <c r="O140" i="17" a="1"/>
  <c r="O140" i="17"/>
  <c r="N140" i="17" a="1"/>
  <c r="N140" i="17"/>
  <c r="M140" i="17" a="1"/>
  <c r="M140" i="17"/>
  <c r="L140" i="17"/>
  <c r="J140" i="17"/>
  <c r="I140" i="17"/>
  <c r="H140" i="17"/>
  <c r="G140" i="17"/>
  <c r="O139" i="17" a="1"/>
  <c r="O139" i="17" s="1"/>
  <c r="N139" i="17" a="1"/>
  <c r="N139" i="17" s="1"/>
  <c r="M139" i="17" a="1"/>
  <c r="M139" i="17" s="1"/>
  <c r="L139" i="17"/>
  <c r="J139" i="17"/>
  <c r="I139" i="17"/>
  <c r="H139" i="17"/>
  <c r="G139" i="17"/>
  <c r="O138" i="17" a="1"/>
  <c r="O138" i="17"/>
  <c r="N138" i="17" a="1"/>
  <c r="N138" i="17"/>
  <c r="M138" i="17" a="1"/>
  <c r="M138" i="17"/>
  <c r="L138" i="17"/>
  <c r="J138" i="17"/>
  <c r="I138" i="17"/>
  <c r="H138" i="17"/>
  <c r="G138" i="17"/>
  <c r="O137" i="17" a="1"/>
  <c r="O137" i="17" s="1"/>
  <c r="N137" i="17" a="1"/>
  <c r="N137" i="17" s="1"/>
  <c r="M137" i="17" a="1"/>
  <c r="M137" i="17" s="1"/>
  <c r="L137" i="17"/>
  <c r="J137" i="17"/>
  <c r="I137" i="17"/>
  <c r="H137" i="17"/>
  <c r="G137" i="17"/>
  <c r="O136" i="17" a="1"/>
  <c r="O136" i="17"/>
  <c r="N136" i="17" a="1"/>
  <c r="N136" i="17"/>
  <c r="M136" i="17" a="1"/>
  <c r="M136" i="17"/>
  <c r="L136" i="17"/>
  <c r="J136" i="17"/>
  <c r="I136" i="17"/>
  <c r="H136" i="17"/>
  <c r="G136" i="17"/>
  <c r="O135" i="17" a="1"/>
  <c r="O135" i="17" s="1"/>
  <c r="N135" i="17" a="1"/>
  <c r="N135" i="17" s="1"/>
  <c r="M135" i="17" a="1"/>
  <c r="M135" i="17" s="1"/>
  <c r="L135" i="17"/>
  <c r="J135" i="17"/>
  <c r="I135" i="17"/>
  <c r="H135" i="17"/>
  <c r="G135" i="17"/>
  <c r="O134" i="17" a="1"/>
  <c r="O134" i="17"/>
  <c r="N134" i="17" a="1"/>
  <c r="N134" i="17"/>
  <c r="M134" i="17" a="1"/>
  <c r="M134" i="17"/>
  <c r="L134" i="17"/>
  <c r="J134" i="17"/>
  <c r="I134" i="17"/>
  <c r="H134" i="17"/>
  <c r="G134" i="17"/>
  <c r="O133" i="17" a="1"/>
  <c r="O133" i="17" s="1"/>
  <c r="N133" i="17" a="1"/>
  <c r="N133" i="17" s="1"/>
  <c r="M133" i="17" a="1"/>
  <c r="M133" i="17" s="1"/>
  <c r="L133" i="17"/>
  <c r="J133" i="17"/>
  <c r="I133" i="17"/>
  <c r="H133" i="17"/>
  <c r="G133" i="17"/>
  <c r="O132" i="17" a="1"/>
  <c r="O132" i="17"/>
  <c r="N132" i="17" a="1"/>
  <c r="N132" i="17"/>
  <c r="M132" i="17" a="1"/>
  <c r="M132" i="17"/>
  <c r="L132" i="17"/>
  <c r="J132" i="17"/>
  <c r="I132" i="17"/>
  <c r="H132" i="17"/>
  <c r="G132" i="17"/>
  <c r="O131" i="17" a="1"/>
  <c r="O131" i="17" s="1"/>
  <c r="N131" i="17" a="1"/>
  <c r="N131" i="17" s="1"/>
  <c r="M131" i="17" a="1"/>
  <c r="M131" i="17" s="1"/>
  <c r="L131" i="17"/>
  <c r="J131" i="17"/>
  <c r="I131" i="17"/>
  <c r="H131" i="17"/>
  <c r="G131" i="17"/>
  <c r="O130" i="17" a="1"/>
  <c r="O130" i="17"/>
  <c r="N130" i="17" a="1"/>
  <c r="N130" i="17"/>
  <c r="M130" i="17" a="1"/>
  <c r="M130" i="17"/>
  <c r="L130" i="17"/>
  <c r="J130" i="17"/>
  <c r="I130" i="17"/>
  <c r="H130" i="17"/>
  <c r="G130" i="17"/>
  <c r="O129" i="17" a="1"/>
  <c r="O129" i="17" s="1"/>
  <c r="N129" i="17" a="1"/>
  <c r="N129" i="17" s="1"/>
  <c r="M129" i="17" a="1"/>
  <c r="M129" i="17" s="1"/>
  <c r="L129" i="17"/>
  <c r="J129" i="17"/>
  <c r="I129" i="17"/>
  <c r="H129" i="17"/>
  <c r="G129" i="17"/>
  <c r="O128" i="17" a="1"/>
  <c r="O128" i="17"/>
  <c r="N128" i="17" a="1"/>
  <c r="N128" i="17"/>
  <c r="M128" i="17" a="1"/>
  <c r="M128" i="17"/>
  <c r="L128" i="17"/>
  <c r="J128" i="17"/>
  <c r="I128" i="17"/>
  <c r="H128" i="17"/>
  <c r="G128" i="17"/>
  <c r="O127" i="17" a="1"/>
  <c r="O127" i="17" s="1"/>
  <c r="N127" i="17" a="1"/>
  <c r="N127" i="17" s="1"/>
  <c r="M127" i="17" a="1"/>
  <c r="M127" i="17" s="1"/>
  <c r="L127" i="17"/>
  <c r="J127" i="17"/>
  <c r="I127" i="17"/>
  <c r="H127" i="17"/>
  <c r="G127" i="17"/>
  <c r="O126" i="17" a="1"/>
  <c r="O126" i="17"/>
  <c r="N126" i="17" a="1"/>
  <c r="N126" i="17"/>
  <c r="M126" i="17" a="1"/>
  <c r="M126" i="17"/>
  <c r="L126" i="17"/>
  <c r="J126" i="17"/>
  <c r="I126" i="17"/>
  <c r="H126" i="17"/>
  <c r="G126" i="17"/>
  <c r="O125" i="17" a="1"/>
  <c r="O125" i="17" s="1"/>
  <c r="N125" i="17" a="1"/>
  <c r="N125" i="17" s="1"/>
  <c r="M125" i="17" a="1"/>
  <c r="M125" i="17" s="1"/>
  <c r="L125" i="17"/>
  <c r="J125" i="17"/>
  <c r="I125" i="17"/>
  <c r="H125" i="17"/>
  <c r="G125" i="17"/>
  <c r="O124" i="17" a="1"/>
  <c r="O124" i="17"/>
  <c r="N124" i="17" a="1"/>
  <c r="N124" i="17"/>
  <c r="M124" i="17" a="1"/>
  <c r="M124" i="17"/>
  <c r="L124" i="17"/>
  <c r="J124" i="17"/>
  <c r="I124" i="17"/>
  <c r="H124" i="17"/>
  <c r="G124" i="17"/>
  <c r="O123" i="17" a="1"/>
  <c r="O123" i="17" s="1"/>
  <c r="N123" i="17" a="1"/>
  <c r="N123" i="17" s="1"/>
  <c r="M123" i="17" a="1"/>
  <c r="M123" i="17" s="1"/>
  <c r="L123" i="17"/>
  <c r="J123" i="17"/>
  <c r="I123" i="17"/>
  <c r="H123" i="17"/>
  <c r="G123" i="17"/>
  <c r="O122" i="17" a="1"/>
  <c r="O122" i="17"/>
  <c r="N122" i="17" a="1"/>
  <c r="N122" i="17"/>
  <c r="M122" i="17" a="1"/>
  <c r="M122" i="17"/>
  <c r="L122" i="17"/>
  <c r="J122" i="17"/>
  <c r="I122" i="17"/>
  <c r="H122" i="17"/>
  <c r="G122" i="17"/>
  <c r="O121" i="17" a="1"/>
  <c r="O121" i="17" s="1"/>
  <c r="N121" i="17" a="1"/>
  <c r="N121" i="17" s="1"/>
  <c r="M121" i="17" a="1"/>
  <c r="M121" i="17" s="1"/>
  <c r="L121" i="17"/>
  <c r="J121" i="17"/>
  <c r="I121" i="17"/>
  <c r="H121" i="17"/>
  <c r="G121" i="17"/>
  <c r="O120" i="17" a="1"/>
  <c r="O120" i="17"/>
  <c r="N120" i="17" a="1"/>
  <c r="N120" i="17"/>
  <c r="M120" i="17" a="1"/>
  <c r="M120" i="17"/>
  <c r="L120" i="17"/>
  <c r="J120" i="17"/>
  <c r="I120" i="17"/>
  <c r="H120" i="17"/>
  <c r="G120" i="17"/>
  <c r="O119" i="17" a="1"/>
  <c r="O119" i="17" s="1"/>
  <c r="N119" i="17" a="1"/>
  <c r="N119" i="17" s="1"/>
  <c r="M119" i="17" a="1"/>
  <c r="M119" i="17" s="1"/>
  <c r="L119" i="17"/>
  <c r="J119" i="17"/>
  <c r="I119" i="17"/>
  <c r="H119" i="17"/>
  <c r="G119" i="17"/>
  <c r="O118" i="17" a="1"/>
  <c r="O118" i="17"/>
  <c r="N118" i="17" a="1"/>
  <c r="N118" i="17"/>
  <c r="M118" i="17" a="1"/>
  <c r="M118" i="17"/>
  <c r="L118" i="17"/>
  <c r="J118" i="17"/>
  <c r="I118" i="17"/>
  <c r="H118" i="17"/>
  <c r="G118" i="17"/>
  <c r="O117" i="17" a="1"/>
  <c r="O117" i="17" s="1"/>
  <c r="N117" i="17" a="1"/>
  <c r="N117" i="17" s="1"/>
  <c r="M117" i="17" a="1"/>
  <c r="M117" i="17" s="1"/>
  <c r="L117" i="17"/>
  <c r="J117" i="17"/>
  <c r="I117" i="17"/>
  <c r="H117" i="17"/>
  <c r="G117" i="17"/>
  <c r="O116" i="17" a="1"/>
  <c r="O116" i="17"/>
  <c r="N116" i="17" a="1"/>
  <c r="N116" i="17"/>
  <c r="M116" i="17" a="1"/>
  <c r="M116" i="17"/>
  <c r="L116" i="17"/>
  <c r="J116" i="17"/>
  <c r="I116" i="17"/>
  <c r="H116" i="17"/>
  <c r="G116" i="17"/>
  <c r="O115" i="17" a="1"/>
  <c r="O115" i="17" s="1"/>
  <c r="N115" i="17" a="1"/>
  <c r="N115" i="17" s="1"/>
  <c r="M115" i="17" a="1"/>
  <c r="M115" i="17" s="1"/>
  <c r="L115" i="17"/>
  <c r="J115" i="17"/>
  <c r="I115" i="17"/>
  <c r="H115" i="17"/>
  <c r="G115" i="17"/>
  <c r="O114" i="17" a="1"/>
  <c r="O114" i="17"/>
  <c r="N114" i="17" a="1"/>
  <c r="N114" i="17"/>
  <c r="M114" i="17" a="1"/>
  <c r="M114" i="17"/>
  <c r="L114" i="17"/>
  <c r="J114" i="17"/>
  <c r="I114" i="17"/>
  <c r="H114" i="17"/>
  <c r="G114" i="17"/>
  <c r="O113" i="17" a="1"/>
  <c r="O113" i="17" s="1"/>
  <c r="N113" i="17" a="1"/>
  <c r="N113" i="17" s="1"/>
  <c r="M113" i="17" a="1"/>
  <c r="M113" i="17" s="1"/>
  <c r="L113" i="17"/>
  <c r="J113" i="17"/>
  <c r="I113" i="17"/>
  <c r="H113" i="17"/>
  <c r="G113" i="17"/>
  <c r="O112" i="17" a="1"/>
  <c r="O112" i="17"/>
  <c r="N112" i="17" a="1"/>
  <c r="N112" i="17"/>
  <c r="M112" i="17" a="1"/>
  <c r="M112" i="17"/>
  <c r="L112" i="17"/>
  <c r="J112" i="17"/>
  <c r="I112" i="17"/>
  <c r="H112" i="17"/>
  <c r="G112" i="17"/>
  <c r="O111" i="17" a="1"/>
  <c r="O111" i="17" s="1"/>
  <c r="N111" i="17" a="1"/>
  <c r="N111" i="17" s="1"/>
  <c r="M111" i="17" a="1"/>
  <c r="M111" i="17" s="1"/>
  <c r="L111" i="17"/>
  <c r="J111" i="17"/>
  <c r="I111" i="17"/>
  <c r="H111" i="17"/>
  <c r="G111" i="17"/>
  <c r="O110" i="17" a="1"/>
  <c r="O110" i="17"/>
  <c r="N110" i="17" a="1"/>
  <c r="N110" i="17"/>
  <c r="M110" i="17" a="1"/>
  <c r="M110" i="17"/>
  <c r="L110" i="17"/>
  <c r="J110" i="17"/>
  <c r="I110" i="17"/>
  <c r="H110" i="17"/>
  <c r="G110" i="17"/>
  <c r="O109" i="17" a="1"/>
  <c r="O109" i="17" s="1"/>
  <c r="N109" i="17" a="1"/>
  <c r="N109" i="17" s="1"/>
  <c r="M109" i="17" a="1"/>
  <c r="M109" i="17" s="1"/>
  <c r="L109" i="17"/>
  <c r="J109" i="17"/>
  <c r="I109" i="17"/>
  <c r="H109" i="17"/>
  <c r="G109" i="17"/>
  <c r="O108" i="17" a="1"/>
  <c r="O108" i="17"/>
  <c r="N108" i="17" a="1"/>
  <c r="N108" i="17"/>
  <c r="M108" i="17" a="1"/>
  <c r="M108" i="17"/>
  <c r="L108" i="17"/>
  <c r="J108" i="17"/>
  <c r="I108" i="17"/>
  <c r="H108" i="17"/>
  <c r="G108" i="17"/>
  <c r="O107" i="17" a="1"/>
  <c r="O107" i="17" s="1"/>
  <c r="N107" i="17" a="1"/>
  <c r="N107" i="17" s="1"/>
  <c r="M107" i="17" a="1"/>
  <c r="M107" i="17" s="1"/>
  <c r="L107" i="17"/>
  <c r="J107" i="17"/>
  <c r="I107" i="17"/>
  <c r="H107" i="17"/>
  <c r="G107" i="17"/>
  <c r="O106" i="17" a="1"/>
  <c r="O106" i="17"/>
  <c r="N106" i="17" a="1"/>
  <c r="N106" i="17"/>
  <c r="M106" i="17" a="1"/>
  <c r="M106" i="17"/>
  <c r="L106" i="17"/>
  <c r="J106" i="17"/>
  <c r="I106" i="17"/>
  <c r="H106" i="17"/>
  <c r="G106" i="17"/>
  <c r="O105" i="17" a="1"/>
  <c r="O105" i="17" s="1"/>
  <c r="N105" i="17" a="1"/>
  <c r="N105" i="17" s="1"/>
  <c r="M105" i="17" a="1"/>
  <c r="M105" i="17" s="1"/>
  <c r="L105" i="17"/>
  <c r="J105" i="17"/>
  <c r="I105" i="17"/>
  <c r="H105" i="17"/>
  <c r="G105" i="17"/>
  <c r="O104" i="17" a="1"/>
  <c r="O104" i="17"/>
  <c r="N104" i="17" a="1"/>
  <c r="N104" i="17"/>
  <c r="M104" i="17" a="1"/>
  <c r="M104" i="17"/>
  <c r="L104" i="17"/>
  <c r="J104" i="17"/>
  <c r="I104" i="17"/>
  <c r="H104" i="17"/>
  <c r="G104" i="17"/>
  <c r="O103" i="17" a="1"/>
  <c r="O103" i="17" s="1"/>
  <c r="N103" i="17" a="1"/>
  <c r="N103" i="17" s="1"/>
  <c r="M103" i="17" a="1"/>
  <c r="M103" i="17" s="1"/>
  <c r="L103" i="17"/>
  <c r="J103" i="17"/>
  <c r="I103" i="17"/>
  <c r="H103" i="17"/>
  <c r="G103" i="17"/>
  <c r="O102" i="17" a="1"/>
  <c r="O102" i="17"/>
  <c r="N102" i="17" a="1"/>
  <c r="N102" i="17"/>
  <c r="M102" i="17" a="1"/>
  <c r="M102" i="17"/>
  <c r="L102" i="17"/>
  <c r="J102" i="17"/>
  <c r="I102" i="17"/>
  <c r="H102" i="17"/>
  <c r="G102" i="17"/>
  <c r="O101" i="17" a="1"/>
  <c r="O101" i="17" s="1"/>
  <c r="N101" i="17" a="1"/>
  <c r="N101" i="17" s="1"/>
  <c r="M101" i="17" a="1"/>
  <c r="M101" i="17" s="1"/>
  <c r="L101" i="17"/>
  <c r="J101" i="17"/>
  <c r="I101" i="17"/>
  <c r="H101" i="17"/>
  <c r="G101" i="17"/>
  <c r="O100" i="17" a="1"/>
  <c r="O100" i="17"/>
  <c r="N100" i="17" a="1"/>
  <c r="N100" i="17"/>
  <c r="M100" i="17" a="1"/>
  <c r="M100" i="17"/>
  <c r="L100" i="17"/>
  <c r="J100" i="17"/>
  <c r="I100" i="17"/>
  <c r="H100" i="17"/>
  <c r="G100" i="17"/>
  <c r="O99" i="17" a="1"/>
  <c r="O99" i="17" s="1"/>
  <c r="N99" i="17" a="1"/>
  <c r="N99" i="17" s="1"/>
  <c r="M99" i="17" a="1"/>
  <c r="M99" i="17" s="1"/>
  <c r="L99" i="17"/>
  <c r="J99" i="17"/>
  <c r="I99" i="17"/>
  <c r="H99" i="17"/>
  <c r="G99" i="17"/>
  <c r="O98" i="17" a="1"/>
  <c r="O98" i="17"/>
  <c r="N98" i="17" a="1"/>
  <c r="N98" i="17"/>
  <c r="M98" i="17" a="1"/>
  <c r="M98" i="17"/>
  <c r="L98" i="17"/>
  <c r="J98" i="17"/>
  <c r="I98" i="17"/>
  <c r="H98" i="17"/>
  <c r="G98" i="17"/>
  <c r="O97" i="17" a="1"/>
  <c r="O97" i="17" s="1"/>
  <c r="N97" i="17" a="1"/>
  <c r="N97" i="17" s="1"/>
  <c r="M97" i="17" a="1"/>
  <c r="M97" i="17" s="1"/>
  <c r="L97" i="17"/>
  <c r="J97" i="17"/>
  <c r="I97" i="17"/>
  <c r="H97" i="17"/>
  <c r="G97" i="17"/>
  <c r="O96" i="17" a="1"/>
  <c r="O96" i="17"/>
  <c r="N96" i="17" a="1"/>
  <c r="N96" i="17"/>
  <c r="M96" i="17" a="1"/>
  <c r="M96" i="17"/>
  <c r="L96" i="17"/>
  <c r="J96" i="17"/>
  <c r="I96" i="17"/>
  <c r="H96" i="17"/>
  <c r="G96" i="17"/>
  <c r="O95" i="17" a="1"/>
  <c r="O95" i="17" s="1"/>
  <c r="N95" i="17" a="1"/>
  <c r="N95" i="17" s="1"/>
  <c r="M95" i="17" a="1"/>
  <c r="M95" i="17" s="1"/>
  <c r="L95" i="17"/>
  <c r="J95" i="17"/>
  <c r="I95" i="17"/>
  <c r="H95" i="17"/>
  <c r="G95" i="17"/>
  <c r="O94" i="17" a="1"/>
  <c r="O94" i="17"/>
  <c r="N94" i="17" a="1"/>
  <c r="N94" i="17"/>
  <c r="M94" i="17" a="1"/>
  <c r="M94" i="17"/>
  <c r="L94" i="17"/>
  <c r="J94" i="17"/>
  <c r="I94" i="17"/>
  <c r="H94" i="17"/>
  <c r="G94" i="17"/>
  <c r="O93" i="17" a="1"/>
  <c r="O93" i="17" s="1"/>
  <c r="N93" i="17" a="1"/>
  <c r="N93" i="17" s="1"/>
  <c r="M93" i="17" a="1"/>
  <c r="M93" i="17" s="1"/>
  <c r="L93" i="17"/>
  <c r="J93" i="17"/>
  <c r="I93" i="17"/>
  <c r="H93" i="17"/>
  <c r="G93" i="17"/>
  <c r="O92" i="17" a="1"/>
  <c r="O92" i="17"/>
  <c r="N92" i="17" a="1"/>
  <c r="N92" i="17"/>
  <c r="M92" i="17" a="1"/>
  <c r="M92" i="17"/>
  <c r="L92" i="17"/>
  <c r="J92" i="17"/>
  <c r="I92" i="17"/>
  <c r="H92" i="17"/>
  <c r="G92" i="17"/>
  <c r="O91" i="17" a="1"/>
  <c r="O91" i="17" s="1"/>
  <c r="N91" i="17" a="1"/>
  <c r="N91" i="17" s="1"/>
  <c r="M91" i="17" a="1"/>
  <c r="M91" i="17" s="1"/>
  <c r="L91" i="17"/>
  <c r="J91" i="17"/>
  <c r="I91" i="17"/>
  <c r="H91" i="17"/>
  <c r="G91" i="17"/>
  <c r="O90" i="17" a="1"/>
  <c r="O90" i="17"/>
  <c r="N90" i="17" a="1"/>
  <c r="N90" i="17"/>
  <c r="M90" i="17" a="1"/>
  <c r="M90" i="17"/>
  <c r="L90" i="17"/>
  <c r="J90" i="17"/>
  <c r="I90" i="17"/>
  <c r="H90" i="17"/>
  <c r="G90" i="17"/>
  <c r="O89" i="17" a="1"/>
  <c r="O89" i="17" s="1"/>
  <c r="N89" i="17" a="1"/>
  <c r="N89" i="17" s="1"/>
  <c r="M89" i="17" a="1"/>
  <c r="M89" i="17" s="1"/>
  <c r="L89" i="17"/>
  <c r="J89" i="17"/>
  <c r="I89" i="17"/>
  <c r="H89" i="17"/>
  <c r="G89" i="17"/>
  <c r="O88" i="17" a="1"/>
  <c r="O88" i="17"/>
  <c r="N88" i="17" a="1"/>
  <c r="N88" i="17"/>
  <c r="M88" i="17" a="1"/>
  <c r="M88" i="17"/>
  <c r="L88" i="17"/>
  <c r="J88" i="17"/>
  <c r="I88" i="17"/>
  <c r="H88" i="17"/>
  <c r="G88" i="17"/>
  <c r="O87" i="17" a="1"/>
  <c r="O87" i="17" s="1"/>
  <c r="N87" i="17" a="1"/>
  <c r="N87" i="17" s="1"/>
  <c r="M87" i="17" a="1"/>
  <c r="M87" i="17" s="1"/>
  <c r="L87" i="17"/>
  <c r="J87" i="17"/>
  <c r="I87" i="17"/>
  <c r="H87" i="17"/>
  <c r="G87" i="17"/>
  <c r="O86" i="17" a="1"/>
  <c r="O86" i="17"/>
  <c r="N86" i="17" a="1"/>
  <c r="N86" i="17"/>
  <c r="M86" i="17" a="1"/>
  <c r="M86" i="17"/>
  <c r="L86" i="17"/>
  <c r="J86" i="17"/>
  <c r="I86" i="17"/>
  <c r="H86" i="17"/>
  <c r="G86" i="17"/>
  <c r="O85" i="17" a="1"/>
  <c r="O85" i="17" s="1"/>
  <c r="N85" i="17" a="1"/>
  <c r="N85" i="17" s="1"/>
  <c r="M85" i="17" a="1"/>
  <c r="M85" i="17" s="1"/>
  <c r="L85" i="17"/>
  <c r="J85" i="17"/>
  <c r="I85" i="17"/>
  <c r="H85" i="17"/>
  <c r="G85" i="17"/>
  <c r="O84" i="17" a="1"/>
  <c r="O84" i="17"/>
  <c r="N84" i="17" a="1"/>
  <c r="N84" i="17"/>
  <c r="M84" i="17" a="1"/>
  <c r="M84" i="17"/>
  <c r="L84" i="17"/>
  <c r="J84" i="17"/>
  <c r="I84" i="17"/>
  <c r="H84" i="17"/>
  <c r="G84" i="17"/>
  <c r="O83" i="17" a="1"/>
  <c r="O83" i="17" s="1"/>
  <c r="N83" i="17" a="1"/>
  <c r="N83" i="17" s="1"/>
  <c r="M83" i="17" a="1"/>
  <c r="M83" i="17" s="1"/>
  <c r="L83" i="17"/>
  <c r="J83" i="17"/>
  <c r="I83" i="17"/>
  <c r="H83" i="17"/>
  <c r="G83" i="17"/>
  <c r="O82" i="17" a="1"/>
  <c r="O82" i="17"/>
  <c r="N82" i="17" a="1"/>
  <c r="N82" i="17"/>
  <c r="M82" i="17" a="1"/>
  <c r="M82" i="17"/>
  <c r="L82" i="17"/>
  <c r="J82" i="17"/>
  <c r="I82" i="17"/>
  <c r="H82" i="17"/>
  <c r="G82" i="17"/>
  <c r="O81" i="17" a="1"/>
  <c r="O81" i="17" s="1"/>
  <c r="N81" i="17" a="1"/>
  <c r="N81" i="17" s="1"/>
  <c r="M81" i="17" a="1"/>
  <c r="M81" i="17" s="1"/>
  <c r="L81" i="17"/>
  <c r="J81" i="17"/>
  <c r="I81" i="17"/>
  <c r="H81" i="17"/>
  <c r="G81" i="17"/>
  <c r="O80" i="17" a="1"/>
  <c r="O80" i="17"/>
  <c r="N80" i="17" a="1"/>
  <c r="N80" i="17"/>
  <c r="M80" i="17" a="1"/>
  <c r="M80" i="17"/>
  <c r="L80" i="17"/>
  <c r="J80" i="17"/>
  <c r="I80" i="17"/>
  <c r="H80" i="17"/>
  <c r="G80" i="17"/>
  <c r="O79" i="17" a="1"/>
  <c r="O79" i="17" s="1"/>
  <c r="N79" i="17" a="1"/>
  <c r="N79" i="17" s="1"/>
  <c r="M79" i="17" a="1"/>
  <c r="M79" i="17" s="1"/>
  <c r="L79" i="17"/>
  <c r="J79" i="17"/>
  <c r="I79" i="17"/>
  <c r="H79" i="17"/>
  <c r="G79" i="17"/>
  <c r="O78" i="17" a="1"/>
  <c r="O78" i="17"/>
  <c r="N78" i="17" a="1"/>
  <c r="N78" i="17"/>
  <c r="M78" i="17" a="1"/>
  <c r="M78" i="17"/>
  <c r="L78" i="17"/>
  <c r="J78" i="17"/>
  <c r="I78" i="17"/>
  <c r="H78" i="17"/>
  <c r="G78" i="17"/>
  <c r="O77" i="17" a="1"/>
  <c r="O77" i="17" s="1"/>
  <c r="N77" i="17" a="1"/>
  <c r="N77" i="17" s="1"/>
  <c r="M77" i="17" a="1"/>
  <c r="M77" i="17" s="1"/>
  <c r="L77" i="17"/>
  <c r="J77" i="17"/>
  <c r="I77" i="17"/>
  <c r="H77" i="17"/>
  <c r="G77" i="17"/>
  <c r="O76" i="17" a="1"/>
  <c r="O76" i="17"/>
  <c r="N76" i="17" a="1"/>
  <c r="N76" i="17"/>
  <c r="M76" i="17" a="1"/>
  <c r="M76" i="17"/>
  <c r="L76" i="17"/>
  <c r="J76" i="17"/>
  <c r="I76" i="17"/>
  <c r="H76" i="17"/>
  <c r="G76" i="17"/>
  <c r="O75" i="17" a="1"/>
  <c r="O75" i="17" s="1"/>
  <c r="N75" i="17" a="1"/>
  <c r="N75" i="17" s="1"/>
  <c r="M75" i="17" a="1"/>
  <c r="M75" i="17" s="1"/>
  <c r="L75" i="17"/>
  <c r="J75" i="17"/>
  <c r="I75" i="17"/>
  <c r="H75" i="17"/>
  <c r="G75" i="17"/>
  <c r="O74" i="17" a="1"/>
  <c r="O74" i="17"/>
  <c r="N74" i="17" a="1"/>
  <c r="N74" i="17"/>
  <c r="M74" i="17" a="1"/>
  <c r="M74" i="17"/>
  <c r="L74" i="17"/>
  <c r="J74" i="17"/>
  <c r="I74" i="17"/>
  <c r="H74" i="17"/>
  <c r="G74" i="17"/>
  <c r="O73" i="17" a="1"/>
  <c r="O73" i="17" s="1"/>
  <c r="N73" i="17" a="1"/>
  <c r="N73" i="17" s="1"/>
  <c r="M73" i="17" a="1"/>
  <c r="M73" i="17" s="1"/>
  <c r="L73" i="17"/>
  <c r="J73" i="17"/>
  <c r="I73" i="17"/>
  <c r="H73" i="17"/>
  <c r="G73" i="17"/>
  <c r="O72" i="17" a="1"/>
  <c r="O72" i="17"/>
  <c r="N72" i="17" a="1"/>
  <c r="N72" i="17"/>
  <c r="M72" i="17" a="1"/>
  <c r="M72" i="17"/>
  <c r="L72" i="17"/>
  <c r="J72" i="17"/>
  <c r="I72" i="17"/>
  <c r="H72" i="17"/>
  <c r="G72" i="17"/>
  <c r="O71" i="17" a="1"/>
  <c r="O71" i="17" s="1"/>
  <c r="N71" i="17" a="1"/>
  <c r="N71" i="17" s="1"/>
  <c r="M71" i="17" a="1"/>
  <c r="M71" i="17" s="1"/>
  <c r="L71" i="17"/>
  <c r="J71" i="17"/>
  <c r="I71" i="17"/>
  <c r="H71" i="17"/>
  <c r="G71" i="17"/>
  <c r="O70" i="17" a="1"/>
  <c r="O70" i="17"/>
  <c r="N70" i="17" a="1"/>
  <c r="N70" i="17"/>
  <c r="M70" i="17" a="1"/>
  <c r="M70" i="17"/>
  <c r="L70" i="17"/>
  <c r="J70" i="17"/>
  <c r="I70" i="17"/>
  <c r="H70" i="17"/>
  <c r="G70" i="17"/>
  <c r="O69" i="17" a="1"/>
  <c r="O69" i="17" s="1"/>
  <c r="N69" i="17" a="1"/>
  <c r="N69" i="17" s="1"/>
  <c r="M69" i="17" a="1"/>
  <c r="M69" i="17" s="1"/>
  <c r="L69" i="17"/>
  <c r="J69" i="17"/>
  <c r="I69" i="17"/>
  <c r="H69" i="17"/>
  <c r="G69" i="17"/>
  <c r="O68" i="17" a="1"/>
  <c r="O68" i="17"/>
  <c r="N68" i="17" a="1"/>
  <c r="N68" i="17"/>
  <c r="M68" i="17" a="1"/>
  <c r="M68" i="17"/>
  <c r="L68" i="17"/>
  <c r="J68" i="17"/>
  <c r="I68" i="17"/>
  <c r="H68" i="17"/>
  <c r="G68" i="17"/>
  <c r="O67" i="17" a="1"/>
  <c r="O67" i="17" s="1"/>
  <c r="N67" i="17" a="1"/>
  <c r="N67" i="17" s="1"/>
  <c r="M67" i="17" a="1"/>
  <c r="M67" i="17" s="1"/>
  <c r="L67" i="17"/>
  <c r="J67" i="17"/>
  <c r="I67" i="17"/>
  <c r="H67" i="17"/>
  <c r="G67" i="17"/>
  <c r="O66" i="17" a="1"/>
  <c r="O66" i="17"/>
  <c r="N66" i="17" a="1"/>
  <c r="N66" i="17"/>
  <c r="M66" i="17" a="1"/>
  <c r="M66" i="17"/>
  <c r="L66" i="17"/>
  <c r="J66" i="17"/>
  <c r="I66" i="17"/>
  <c r="H66" i="17"/>
  <c r="G66" i="17"/>
  <c r="O65" i="17" a="1"/>
  <c r="O65" i="17" s="1"/>
  <c r="N65" i="17" a="1"/>
  <c r="N65" i="17" s="1"/>
  <c r="M65" i="17" a="1"/>
  <c r="M65" i="17" s="1"/>
  <c r="L65" i="17"/>
  <c r="J65" i="17"/>
  <c r="I65" i="17"/>
  <c r="H65" i="17"/>
  <c r="G65" i="17"/>
  <c r="O64" i="17" a="1"/>
  <c r="O64" i="17"/>
  <c r="N64" i="17" a="1"/>
  <c r="N64" i="17"/>
  <c r="M64" i="17" a="1"/>
  <c r="M64" i="17"/>
  <c r="L64" i="17"/>
  <c r="J64" i="17"/>
  <c r="I64" i="17"/>
  <c r="H64" i="17"/>
  <c r="G64" i="17"/>
  <c r="O63" i="17" a="1"/>
  <c r="O63" i="17" s="1"/>
  <c r="N63" i="17" a="1"/>
  <c r="N63" i="17" s="1"/>
  <c r="M63" i="17" a="1"/>
  <c r="M63" i="17" s="1"/>
  <c r="L63" i="17"/>
  <c r="J63" i="17"/>
  <c r="I63" i="17"/>
  <c r="H63" i="17"/>
  <c r="G63" i="17"/>
  <c r="O62" i="17" a="1"/>
  <c r="O62" i="17"/>
  <c r="N62" i="17" a="1"/>
  <c r="N62" i="17"/>
  <c r="M62" i="17" a="1"/>
  <c r="M62" i="17"/>
  <c r="L62" i="17"/>
  <c r="J62" i="17"/>
  <c r="I62" i="17"/>
  <c r="H62" i="17"/>
  <c r="G62" i="17"/>
  <c r="O61" i="17" a="1"/>
  <c r="O61" i="17" s="1"/>
  <c r="N61" i="17" a="1"/>
  <c r="N61" i="17" s="1"/>
  <c r="M61" i="17" a="1"/>
  <c r="M61" i="17" s="1"/>
  <c r="L61" i="17"/>
  <c r="J61" i="17"/>
  <c r="I61" i="17"/>
  <c r="H61" i="17"/>
  <c r="G61" i="17"/>
  <c r="O60" i="17" a="1"/>
  <c r="O60" i="17"/>
  <c r="N60" i="17" a="1"/>
  <c r="N60" i="17"/>
  <c r="M60" i="17" a="1"/>
  <c r="M60" i="17"/>
  <c r="L60" i="17"/>
  <c r="J60" i="17"/>
  <c r="I60" i="17"/>
  <c r="H60" i="17"/>
  <c r="G60" i="17"/>
  <c r="O59" i="17" a="1"/>
  <c r="O59" i="17" s="1"/>
  <c r="N59" i="17" a="1"/>
  <c r="N59" i="17" s="1"/>
  <c r="M59" i="17" a="1"/>
  <c r="M59" i="17" s="1"/>
  <c r="L59" i="17"/>
  <c r="J59" i="17"/>
  <c r="I59" i="17"/>
  <c r="H59" i="17"/>
  <c r="G59" i="17"/>
  <c r="O58" i="17" a="1"/>
  <c r="O58" i="17"/>
  <c r="N58" i="17" a="1"/>
  <c r="N58" i="17"/>
  <c r="M58" i="17" a="1"/>
  <c r="M58" i="17"/>
  <c r="L58" i="17"/>
  <c r="J58" i="17"/>
  <c r="I58" i="17"/>
  <c r="H58" i="17"/>
  <c r="G58" i="17"/>
  <c r="O57" i="17" a="1"/>
  <c r="O57" i="17" s="1"/>
  <c r="N57" i="17" a="1"/>
  <c r="N57" i="17" s="1"/>
  <c r="M57" i="17" a="1"/>
  <c r="M57" i="17" s="1"/>
  <c r="L57" i="17"/>
  <c r="J57" i="17"/>
  <c r="I57" i="17"/>
  <c r="H57" i="17"/>
  <c r="G57" i="17"/>
  <c r="O56" i="17" a="1"/>
  <c r="O56" i="17"/>
  <c r="N56" i="17" a="1"/>
  <c r="N56" i="17"/>
  <c r="M56" i="17" a="1"/>
  <c r="M56" i="17"/>
  <c r="L56" i="17"/>
  <c r="J56" i="17"/>
  <c r="I56" i="17"/>
  <c r="H56" i="17"/>
  <c r="G56" i="17"/>
  <c r="O55" i="17" a="1"/>
  <c r="O55" i="17" s="1"/>
  <c r="N55" i="17" a="1"/>
  <c r="N55" i="17" s="1"/>
  <c r="M55" i="17" a="1"/>
  <c r="M55" i="17" s="1"/>
  <c r="L55" i="17"/>
  <c r="J55" i="17"/>
  <c r="I55" i="17"/>
  <c r="H55" i="17"/>
  <c r="G55" i="17"/>
  <c r="O54" i="17" a="1"/>
  <c r="O54" i="17"/>
  <c r="N54" i="17" a="1"/>
  <c r="N54" i="17"/>
  <c r="M54" i="17" a="1"/>
  <c r="M54" i="17"/>
  <c r="L54" i="17"/>
  <c r="J54" i="17"/>
  <c r="I54" i="17"/>
  <c r="H54" i="17"/>
  <c r="G54" i="17"/>
  <c r="O53" i="17" a="1"/>
  <c r="O53" i="17" s="1"/>
  <c r="N53" i="17" a="1"/>
  <c r="N53" i="17" s="1"/>
  <c r="M53" i="17" a="1"/>
  <c r="M53" i="17" s="1"/>
  <c r="L53" i="17"/>
  <c r="J53" i="17"/>
  <c r="I53" i="17"/>
  <c r="H53" i="17"/>
  <c r="G53" i="17"/>
  <c r="O52" i="17" a="1"/>
  <c r="O52" i="17"/>
  <c r="N52" i="17" a="1"/>
  <c r="N52" i="17"/>
  <c r="M52" i="17" a="1"/>
  <c r="M52" i="17"/>
  <c r="L52" i="17"/>
  <c r="J52" i="17"/>
  <c r="I52" i="17"/>
  <c r="H52" i="17"/>
  <c r="G52" i="17"/>
  <c r="O51" i="17" a="1"/>
  <c r="O51" i="17" s="1"/>
  <c r="N51" i="17" a="1"/>
  <c r="N51" i="17" s="1"/>
  <c r="M51" i="17" a="1"/>
  <c r="M51" i="17" s="1"/>
  <c r="L51" i="17"/>
  <c r="J51" i="17"/>
  <c r="I51" i="17"/>
  <c r="H51" i="17"/>
  <c r="G51" i="17"/>
  <c r="O50" i="17" a="1"/>
  <c r="O50" i="17"/>
  <c r="N50" i="17" a="1"/>
  <c r="N50" i="17"/>
  <c r="M50" i="17" a="1"/>
  <c r="M50" i="17"/>
  <c r="L50" i="17"/>
  <c r="J50" i="17"/>
  <c r="I50" i="17"/>
  <c r="H50" i="17"/>
  <c r="G50" i="17"/>
  <c r="O49" i="17" a="1"/>
  <c r="O49" i="17" s="1"/>
  <c r="N49" i="17" a="1"/>
  <c r="N49" i="17" s="1"/>
  <c r="M49" i="17" a="1"/>
  <c r="M49" i="17" s="1"/>
  <c r="L49" i="17"/>
  <c r="J49" i="17"/>
  <c r="I49" i="17"/>
  <c r="H49" i="17"/>
  <c r="G49" i="17"/>
  <c r="O48" i="17" a="1"/>
  <c r="O48" i="17"/>
  <c r="N48" i="17" a="1"/>
  <c r="N48" i="17"/>
  <c r="M48" i="17" a="1"/>
  <c r="M48" i="17"/>
  <c r="L48" i="17"/>
  <c r="J48" i="17"/>
  <c r="I48" i="17"/>
  <c r="H48" i="17"/>
  <c r="G48" i="17"/>
  <c r="O47" i="17" a="1"/>
  <c r="O47" i="17" s="1"/>
  <c r="N47" i="17" a="1"/>
  <c r="N47" i="17" s="1"/>
  <c r="M47" i="17" a="1"/>
  <c r="M47" i="17" s="1"/>
  <c r="L47" i="17"/>
  <c r="J47" i="17"/>
  <c r="I47" i="17"/>
  <c r="H47" i="17"/>
  <c r="G47" i="17"/>
  <c r="O46" i="17" a="1"/>
  <c r="O46" i="17"/>
  <c r="N46" i="17" a="1"/>
  <c r="N46" i="17"/>
  <c r="M46" i="17" a="1"/>
  <c r="M46" i="17"/>
  <c r="L46" i="17"/>
  <c r="J46" i="17"/>
  <c r="I46" i="17"/>
  <c r="H46" i="17"/>
  <c r="G46" i="17"/>
  <c r="O45" i="17" a="1"/>
  <c r="O45" i="17" s="1"/>
  <c r="N45" i="17" a="1"/>
  <c r="N45" i="17" s="1"/>
  <c r="M45" i="17" a="1"/>
  <c r="M45" i="17" s="1"/>
  <c r="L45" i="17"/>
  <c r="J45" i="17"/>
  <c r="I45" i="17"/>
  <c r="H45" i="17"/>
  <c r="G45" i="17"/>
  <c r="O44" i="17" a="1"/>
  <c r="O44" i="17"/>
  <c r="N44" i="17" a="1"/>
  <c r="N44" i="17"/>
  <c r="M44" i="17" a="1"/>
  <c r="M44" i="17"/>
  <c r="L44" i="17"/>
  <c r="J44" i="17"/>
  <c r="I44" i="17"/>
  <c r="H44" i="17"/>
  <c r="G44" i="17"/>
  <c r="O43" i="17" a="1"/>
  <c r="O43" i="17" s="1"/>
  <c r="N43" i="17" a="1"/>
  <c r="N43" i="17" s="1"/>
  <c r="M43" i="17" a="1"/>
  <c r="M43" i="17" s="1"/>
  <c r="L43" i="17"/>
  <c r="J43" i="17"/>
  <c r="I43" i="17"/>
  <c r="H43" i="17"/>
  <c r="G43" i="17"/>
  <c r="O42" i="17" a="1"/>
  <c r="O42" i="17"/>
  <c r="N42" i="17" a="1"/>
  <c r="N42" i="17"/>
  <c r="M42" i="17" a="1"/>
  <c r="M42" i="17"/>
  <c r="L42" i="17"/>
  <c r="J42" i="17"/>
  <c r="I42" i="17"/>
  <c r="H42" i="17"/>
  <c r="G42" i="17"/>
  <c r="O41" i="17" a="1"/>
  <c r="O41" i="17" s="1"/>
  <c r="N41" i="17" a="1"/>
  <c r="N41" i="17" s="1"/>
  <c r="M41" i="17" a="1"/>
  <c r="M41" i="17" s="1"/>
  <c r="L41" i="17"/>
  <c r="J41" i="17"/>
  <c r="I41" i="17"/>
  <c r="H41" i="17"/>
  <c r="G41" i="17"/>
  <c r="O40" i="17" a="1"/>
  <c r="O40" i="17"/>
  <c r="N40" i="17" a="1"/>
  <c r="N40" i="17"/>
  <c r="M40" i="17" a="1"/>
  <c r="M40" i="17"/>
  <c r="L40" i="17"/>
  <c r="J40" i="17"/>
  <c r="I40" i="17"/>
  <c r="H40" i="17"/>
  <c r="G40" i="17"/>
  <c r="O39" i="17" a="1"/>
  <c r="O39" i="17" s="1"/>
  <c r="N39" i="17" a="1"/>
  <c r="N39" i="17" s="1"/>
  <c r="M39" i="17" a="1"/>
  <c r="M39" i="17" s="1"/>
  <c r="L39" i="17"/>
  <c r="J39" i="17"/>
  <c r="I39" i="17"/>
  <c r="H39" i="17"/>
  <c r="G39" i="17"/>
  <c r="O38" i="17" a="1"/>
  <c r="O38" i="17"/>
  <c r="N38" i="17" a="1"/>
  <c r="N38" i="17"/>
  <c r="M38" i="17" a="1"/>
  <c r="M38" i="17"/>
  <c r="L38" i="17"/>
  <c r="J38" i="17"/>
  <c r="I38" i="17"/>
  <c r="H38" i="17"/>
  <c r="G38" i="17"/>
  <c r="O37" i="17" a="1"/>
  <c r="O37" i="17" s="1"/>
  <c r="N37" i="17" a="1"/>
  <c r="N37" i="17" s="1"/>
  <c r="M37" i="17" a="1"/>
  <c r="M37" i="17" s="1"/>
  <c r="L37" i="17"/>
  <c r="J37" i="17"/>
  <c r="I37" i="17"/>
  <c r="H37" i="17"/>
  <c r="G37" i="17"/>
  <c r="O36" i="17" a="1"/>
  <c r="O36" i="17"/>
  <c r="N36" i="17" a="1"/>
  <c r="N36" i="17"/>
  <c r="M36" i="17" a="1"/>
  <c r="M36" i="17"/>
  <c r="L36" i="17"/>
  <c r="J36" i="17"/>
  <c r="I36" i="17"/>
  <c r="H36" i="17"/>
  <c r="G36" i="17"/>
  <c r="O35" i="17" a="1"/>
  <c r="O35" i="17" s="1"/>
  <c r="N35" i="17" a="1"/>
  <c r="N35" i="17" s="1"/>
  <c r="M35" i="17" a="1"/>
  <c r="M35" i="17" s="1"/>
  <c r="L35" i="17"/>
  <c r="J35" i="17"/>
  <c r="I35" i="17"/>
  <c r="H35" i="17"/>
  <c r="G35" i="17"/>
  <c r="O34" i="17" a="1"/>
  <c r="O34" i="17"/>
  <c r="N34" i="17" a="1"/>
  <c r="N34" i="17"/>
  <c r="M34" i="17" a="1"/>
  <c r="M34" i="17"/>
  <c r="L34" i="17"/>
  <c r="J34" i="17"/>
  <c r="I34" i="17"/>
  <c r="H34" i="17"/>
  <c r="G34" i="17"/>
  <c r="O33" i="17" a="1"/>
  <c r="O33" i="17" s="1"/>
  <c r="N33" i="17" a="1"/>
  <c r="N33" i="17" s="1"/>
  <c r="M33" i="17" a="1"/>
  <c r="M33" i="17" s="1"/>
  <c r="L33" i="17"/>
  <c r="J33" i="17"/>
  <c r="I33" i="17"/>
  <c r="H33" i="17"/>
  <c r="G33" i="17"/>
  <c r="O32" i="17" a="1"/>
  <c r="O32" i="17"/>
  <c r="N32" i="17" a="1"/>
  <c r="N32" i="17"/>
  <c r="M32" i="17" a="1"/>
  <c r="M32" i="17"/>
  <c r="L32" i="17"/>
  <c r="J32" i="17"/>
  <c r="I32" i="17"/>
  <c r="H32" i="17"/>
  <c r="G32" i="17"/>
  <c r="O31" i="17" a="1"/>
  <c r="O31" i="17" s="1"/>
  <c r="N31" i="17" a="1"/>
  <c r="N31" i="17" s="1"/>
  <c r="M31" i="17" a="1"/>
  <c r="M31" i="17" s="1"/>
  <c r="L31" i="17"/>
  <c r="J31" i="17"/>
  <c r="I31" i="17"/>
  <c r="H31" i="17"/>
  <c r="G31" i="17"/>
  <c r="O30" i="17" a="1"/>
  <c r="O30" i="17"/>
  <c r="N30" i="17" a="1"/>
  <c r="N30" i="17"/>
  <c r="M30" i="17" a="1"/>
  <c r="M30" i="17"/>
  <c r="L30" i="17"/>
  <c r="J30" i="17"/>
  <c r="I30" i="17"/>
  <c r="H30" i="17"/>
  <c r="G30" i="17"/>
  <c r="O29" i="17" a="1"/>
  <c r="O29" i="17" s="1"/>
  <c r="N29" i="17" a="1"/>
  <c r="N29" i="17" s="1"/>
  <c r="M29" i="17" a="1"/>
  <c r="M29" i="17" s="1"/>
  <c r="L29" i="17"/>
  <c r="J29" i="17"/>
  <c r="I29" i="17"/>
  <c r="H29" i="17"/>
  <c r="G29" i="17"/>
  <c r="O28" i="17" a="1"/>
  <c r="O28" i="17"/>
  <c r="N28" i="17" a="1"/>
  <c r="N28" i="17"/>
  <c r="M28" i="17" a="1"/>
  <c r="M28" i="17"/>
  <c r="L28" i="17"/>
  <c r="J28" i="17"/>
  <c r="I28" i="17"/>
  <c r="H28" i="17"/>
  <c r="G28" i="17"/>
  <c r="O27" i="17" a="1"/>
  <c r="O27" i="17" s="1"/>
  <c r="N27" i="17" a="1"/>
  <c r="N27" i="17" s="1"/>
  <c r="M27" i="17" a="1"/>
  <c r="M27" i="17" s="1"/>
  <c r="L27" i="17"/>
  <c r="J27" i="17"/>
  <c r="I27" i="17"/>
  <c r="H27" i="17"/>
  <c r="G27" i="17"/>
  <c r="O26" i="17" a="1"/>
  <c r="O26" i="17"/>
  <c r="N26" i="17" a="1"/>
  <c r="N26" i="17"/>
  <c r="M26" i="17" a="1"/>
  <c r="M26" i="17"/>
  <c r="L26" i="17"/>
  <c r="J26" i="17"/>
  <c r="I26" i="17"/>
  <c r="H26" i="17"/>
  <c r="G26" i="17"/>
  <c r="O25" i="17" a="1"/>
  <c r="O25" i="17" s="1"/>
  <c r="N25" i="17" a="1"/>
  <c r="N25" i="17" s="1"/>
  <c r="M25" i="17" a="1"/>
  <c r="M25" i="17" s="1"/>
  <c r="L25" i="17"/>
  <c r="J25" i="17"/>
  <c r="I25" i="17"/>
  <c r="H25" i="17"/>
  <c r="G25" i="17"/>
  <c r="O24" i="17" a="1"/>
  <c r="O24" i="17"/>
  <c r="N24" i="17" a="1"/>
  <c r="N24" i="17"/>
  <c r="M24" i="17" a="1"/>
  <c r="M24" i="17"/>
  <c r="L24" i="17"/>
  <c r="J24" i="17"/>
  <c r="I24" i="17"/>
  <c r="H24" i="17"/>
  <c r="G24" i="17"/>
  <c r="O23" i="17" a="1"/>
  <c r="O23" i="17" s="1"/>
  <c r="N23" i="17" a="1"/>
  <c r="N23" i="17" s="1"/>
  <c r="M23" i="17" a="1"/>
  <c r="M23" i="17" s="1"/>
  <c r="L23" i="17"/>
  <c r="J23" i="17"/>
  <c r="I23" i="17"/>
  <c r="H23" i="17"/>
  <c r="G23" i="17"/>
  <c r="O22" i="17" a="1"/>
  <c r="O22" i="17"/>
  <c r="N22" i="17" a="1"/>
  <c r="N22" i="17"/>
  <c r="M22" i="17" a="1"/>
  <c r="M22" i="17"/>
  <c r="L22" i="17"/>
  <c r="J22" i="17"/>
  <c r="I22" i="17"/>
  <c r="H22" i="17"/>
  <c r="G22" i="17"/>
  <c r="O21" i="17" a="1"/>
  <c r="O21" i="17" s="1"/>
  <c r="N21" i="17" a="1"/>
  <c r="N21" i="17" s="1"/>
  <c r="M21" i="17" a="1"/>
  <c r="M21" i="17" s="1"/>
  <c r="L21" i="17"/>
  <c r="J21" i="17"/>
  <c r="I21" i="17"/>
  <c r="H21" i="17"/>
  <c r="G21" i="17"/>
  <c r="O20" i="17" a="1"/>
  <c r="O20" i="17"/>
  <c r="N20" i="17" a="1"/>
  <c r="N20" i="17"/>
  <c r="M20" i="17" a="1"/>
  <c r="M20" i="17"/>
  <c r="L20" i="17"/>
  <c r="J20" i="17"/>
  <c r="I20" i="17"/>
  <c r="H20" i="17"/>
  <c r="G20" i="17"/>
  <c r="O19" i="17" a="1"/>
  <c r="O19" i="17" s="1"/>
  <c r="N19" i="17" a="1"/>
  <c r="N19" i="17" s="1"/>
  <c r="M19" i="17" a="1"/>
  <c r="M19" i="17" s="1"/>
  <c r="L19" i="17"/>
  <c r="J19" i="17"/>
  <c r="I19" i="17"/>
  <c r="H19" i="17"/>
  <c r="G19" i="17"/>
  <c r="O18" i="17" a="1"/>
  <c r="O18" i="17"/>
  <c r="N18" i="17" a="1"/>
  <c r="N18" i="17"/>
  <c r="M18" i="17" a="1"/>
  <c r="M18" i="17"/>
  <c r="L18" i="17"/>
  <c r="J18" i="17"/>
  <c r="I18" i="17"/>
  <c r="H18" i="17"/>
  <c r="G18" i="17"/>
  <c r="O17" i="17" a="1"/>
  <c r="O17" i="17" s="1"/>
  <c r="N17" i="17" a="1"/>
  <c r="N17" i="17" s="1"/>
  <c r="M17" i="17" a="1"/>
  <c r="M17" i="17" s="1"/>
  <c r="L17" i="17"/>
  <c r="J17" i="17"/>
  <c r="I17" i="17"/>
  <c r="H17" i="17"/>
  <c r="G17" i="17"/>
  <c r="O16" i="17" a="1"/>
  <c r="O16" i="17"/>
  <c r="N16" i="17" a="1"/>
  <c r="N16" i="17"/>
  <c r="M16" i="17" a="1"/>
  <c r="M16" i="17"/>
  <c r="L16" i="17"/>
  <c r="J16" i="17"/>
  <c r="I16" i="17"/>
  <c r="H16" i="17"/>
  <c r="G16" i="17"/>
  <c r="O15" i="17" a="1"/>
  <c r="O15" i="17" s="1"/>
  <c r="N15" i="17" a="1"/>
  <c r="N15" i="17" s="1"/>
  <c r="M15" i="17" a="1"/>
  <c r="M15" i="17" s="1"/>
  <c r="L15" i="17"/>
  <c r="J15" i="17"/>
  <c r="I15" i="17"/>
  <c r="H15" i="17"/>
  <c r="G15" i="17"/>
  <c r="O14" i="17" a="1"/>
  <c r="O14" i="17"/>
  <c r="N14" i="17" a="1"/>
  <c r="N14" i="17"/>
  <c r="M14" i="17" a="1"/>
  <c r="M14" i="17"/>
  <c r="L14" i="17"/>
  <c r="J14" i="17"/>
  <c r="I14" i="17"/>
  <c r="H14" i="17"/>
  <c r="G14" i="17"/>
  <c r="O13" i="17" a="1"/>
  <c r="O13" i="17" s="1"/>
  <c r="N13" i="17" a="1"/>
  <c r="N13" i="17" s="1"/>
  <c r="M13" i="17" a="1"/>
  <c r="M13" i="17" s="1"/>
  <c r="L13" i="17"/>
  <c r="J13" i="17"/>
  <c r="I13" i="17"/>
  <c r="H13" i="17"/>
  <c r="G13" i="17"/>
  <c r="O12" i="17" a="1"/>
  <c r="O12" i="17"/>
  <c r="N12" i="17" a="1"/>
  <c r="N12" i="17"/>
  <c r="M12" i="17" a="1"/>
  <c r="M12" i="17"/>
  <c r="L12" i="17"/>
  <c r="J12" i="17"/>
  <c r="I12" i="17"/>
  <c r="H12" i="17"/>
  <c r="G12" i="17"/>
  <c r="O11" i="17" a="1"/>
  <c r="O11" i="17" s="1"/>
  <c r="N11" i="17" a="1"/>
  <c r="N11" i="17" s="1"/>
  <c r="M11" i="17" a="1"/>
  <c r="M11" i="17" s="1"/>
  <c r="L11" i="17"/>
  <c r="J11" i="17"/>
  <c r="I11" i="17"/>
  <c r="H11" i="17"/>
  <c r="G11" i="17"/>
  <c r="O10" i="17" a="1"/>
  <c r="O10" i="17"/>
  <c r="N10" i="17" a="1"/>
  <c r="N10" i="17"/>
  <c r="M10" i="17" a="1"/>
  <c r="M10" i="17"/>
  <c r="L10" i="17"/>
  <c r="J10" i="17"/>
  <c r="I10" i="17"/>
  <c r="H10" i="17"/>
  <c r="G10" i="17"/>
  <c r="O9" i="17" a="1"/>
  <c r="O9" i="17" s="1"/>
  <c r="N9" i="17" a="1"/>
  <c r="N9" i="17" s="1"/>
  <c r="M9" i="17" a="1"/>
  <c r="M9" i="17" s="1"/>
  <c r="L9" i="17"/>
  <c r="J9" i="17"/>
  <c r="I9" i="17"/>
  <c r="H9" i="17"/>
  <c r="G9" i="17"/>
  <c r="O8" i="17" a="1"/>
  <c r="O8" i="17"/>
  <c r="N8" i="17" a="1"/>
  <c r="N8" i="17"/>
  <c r="M8" i="17" a="1"/>
  <c r="M8" i="17"/>
  <c r="L8" i="17"/>
  <c r="J8" i="17"/>
  <c r="I8" i="17"/>
  <c r="H8" i="17"/>
  <c r="G8" i="17"/>
  <c r="O7" i="17" a="1"/>
  <c r="O7" i="17" s="1"/>
  <c r="N7" i="17" a="1"/>
  <c r="N7" i="17" s="1"/>
  <c r="M7" i="17" a="1"/>
  <c r="M7" i="17" s="1"/>
  <c r="L7" i="17"/>
  <c r="J7" i="17"/>
  <c r="I7" i="17"/>
  <c r="H7" i="17"/>
  <c r="G7" i="17"/>
  <c r="O6" i="17" a="1"/>
  <c r="O6" i="17"/>
  <c r="N6" i="17" a="1"/>
  <c r="N6" i="17"/>
  <c r="M6" i="17" a="1"/>
  <c r="M6" i="17"/>
  <c r="L6" i="17"/>
  <c r="J6" i="17"/>
  <c r="I6" i="17"/>
  <c r="H6" i="17"/>
  <c r="G6" i="17"/>
  <c r="O5" i="17" a="1"/>
  <c r="O5" i="17" s="1"/>
  <c r="N5" i="17" a="1"/>
  <c r="N5" i="17" s="1"/>
  <c r="M5" i="17" a="1"/>
  <c r="M5" i="17" s="1"/>
  <c r="L5" i="17"/>
  <c r="J5" i="17"/>
  <c r="I5" i="17"/>
  <c r="H5" i="17"/>
  <c r="G5" i="17"/>
  <c r="O4" i="17" a="1"/>
  <c r="O4" i="17"/>
  <c r="N4" i="17" a="1"/>
  <c r="N4" i="17"/>
  <c r="M4" i="17" a="1"/>
  <c r="M4" i="17"/>
  <c r="L4" i="17"/>
  <c r="J4" i="17"/>
  <c r="I4" i="17"/>
  <c r="H4" i="17"/>
  <c r="G4" i="17"/>
  <c r="O3" i="17" a="1"/>
  <c r="O3" i="17" s="1"/>
  <c r="N3" i="17" a="1"/>
  <c r="N3" i="17" s="1"/>
  <c r="M3" i="17" a="1"/>
  <c r="M3" i="17" s="1"/>
  <c r="L3" i="17"/>
  <c r="J3" i="17"/>
  <c r="I3" i="17"/>
  <c r="H3" i="17"/>
  <c r="G3" i="17"/>
  <c r="O2" i="17"/>
  <c r="N2" i="17"/>
  <c r="M2" i="17"/>
  <c r="J2" i="17"/>
  <c r="I2" i="17"/>
  <c r="H2" i="17"/>
  <c r="T4" i="14"/>
  <c r="S5" i="14" s="1"/>
  <c r="T8" i="14" s="1"/>
  <c r="L4" i="14"/>
  <c r="K5" i="14" s="1"/>
  <c r="L8" i="14" s="1"/>
  <c r="C4" i="14"/>
  <c r="C5" i="14" s="1"/>
  <c r="D8" i="14" s="1"/>
  <c r="B1" i="14"/>
  <c r="D66" i="14"/>
  <c r="F57" i="14"/>
  <c r="V48" i="14"/>
  <c r="T40" i="14"/>
  <c r="C37" i="14"/>
  <c r="F33" i="14"/>
  <c r="L29" i="14"/>
  <c r="N37" i="14"/>
  <c r="D33" i="14"/>
  <c r="T57" i="14"/>
  <c r="F32" i="14"/>
  <c r="D11" i="14"/>
  <c r="S17" i="14"/>
  <c r="K24" i="14"/>
  <c r="T53" i="14"/>
  <c r="N44" i="14"/>
  <c r="K64" i="14"/>
  <c r="S59" i="14"/>
  <c r="S55" i="14"/>
  <c r="V50" i="14"/>
  <c r="F28" i="14"/>
  <c r="D19" i="14"/>
  <c r="F20" i="14"/>
  <c r="L31" i="14"/>
  <c r="T46" i="14"/>
  <c r="L18" i="14"/>
  <c r="F67" i="14"/>
  <c r="F61" i="14"/>
  <c r="L57" i="14"/>
  <c r="V38" i="14"/>
  <c r="T29" i="14"/>
  <c r="F58" i="14"/>
  <c r="N61" i="14"/>
  <c r="C27" i="14"/>
  <c r="V15" i="14"/>
  <c r="D12" i="14"/>
  <c r="C65" i="14"/>
  <c r="K53" i="14"/>
  <c r="S42" i="14"/>
  <c r="V24" i="14"/>
  <c r="L30" i="14"/>
  <c r="F21" i="14"/>
  <c r="V61" i="14"/>
  <c r="S38" i="14"/>
  <c r="D56" i="14"/>
  <c r="T30" i="14"/>
  <c r="D16" i="14"/>
  <c r="D63" i="14"/>
  <c r="N52" i="14"/>
  <c r="T47" i="14"/>
  <c r="T43" i="14"/>
  <c r="F39" i="14"/>
  <c r="K63" i="14"/>
  <c r="S54" i="14"/>
  <c r="F22" i="14"/>
  <c r="K27" i="14"/>
  <c r="L17" i="14"/>
  <c r="C66" i="14"/>
  <c r="L45" i="14"/>
  <c r="N34" i="14"/>
  <c r="T12" i="14"/>
  <c r="D53" i="14"/>
  <c r="S14" i="14"/>
  <c r="V29" i="14"/>
  <c r="D26" i="14"/>
  <c r="K22" i="14"/>
  <c r="L43" i="14"/>
  <c r="V18" i="14"/>
  <c r="K41" i="14"/>
  <c r="K31" i="14"/>
  <c r="K67" i="14"/>
  <c r="T58" i="14"/>
  <c r="K58" i="14"/>
  <c r="S28" i="14"/>
  <c r="K13" i="14"/>
  <c r="F56" i="14"/>
  <c r="K52" i="14"/>
  <c r="N47" i="14"/>
  <c r="N43" i="14"/>
  <c r="C14" i="14"/>
  <c r="C62" i="14"/>
  <c r="C63" i="14"/>
  <c r="F17" i="14"/>
  <c r="K17" i="14"/>
  <c r="S61" i="14"/>
  <c r="V57" i="14"/>
  <c r="V53" i="14"/>
  <c r="D49" i="14"/>
  <c r="S24" i="14"/>
  <c r="N15" i="14"/>
  <c r="T41" i="14"/>
  <c r="D46" i="14"/>
  <c r="L47" i="14"/>
  <c r="S65" i="14"/>
  <c r="K60" i="14"/>
  <c r="L56" i="14"/>
  <c r="D37" i="14"/>
  <c r="C28" i="14"/>
  <c r="S33" i="14"/>
  <c r="N26" i="14"/>
  <c r="T22" i="14"/>
  <c r="C19" i="14"/>
  <c r="L19" i="14"/>
  <c r="S15" i="14"/>
  <c r="V11" i="14"/>
  <c r="S60" i="14"/>
  <c r="K50" i="14"/>
  <c r="D39" i="14"/>
  <c r="V12" i="14"/>
  <c r="N35" i="14"/>
  <c r="D25" i="14"/>
  <c r="F35" i="14"/>
  <c r="T34" i="14"/>
  <c r="N31" i="14"/>
  <c r="N23" i="14"/>
  <c r="V39" i="14"/>
  <c r="D36" i="14"/>
  <c r="K32" i="14"/>
  <c r="N28" i="14"/>
  <c r="C34" i="14"/>
  <c r="D17" i="14"/>
  <c r="N10" i="14"/>
  <c r="V41" i="14"/>
  <c r="K15" i="14"/>
  <c r="F46" i="14"/>
  <c r="L41" i="14"/>
  <c r="S37" i="14"/>
  <c r="V33" i="14"/>
  <c r="C52" i="14"/>
  <c r="C42" i="14"/>
  <c r="N11" i="14"/>
  <c r="S16" i="14"/>
  <c r="L53" i="14"/>
  <c r="S48" i="14"/>
  <c r="V44" i="14"/>
  <c r="D40" i="14"/>
  <c r="S66" i="14"/>
  <c r="N56" i="14"/>
  <c r="C24" i="14"/>
  <c r="D29" i="14"/>
  <c r="S31" i="14"/>
  <c r="C17" i="14"/>
  <c r="F66" i="14"/>
  <c r="S41" i="14"/>
  <c r="F41" i="14"/>
  <c r="K39" i="14"/>
  <c r="N59" i="14"/>
  <c r="F29" i="14"/>
  <c r="L25" i="14"/>
  <c r="S21" i="14"/>
  <c r="V17" i="14"/>
  <c r="D23" i="14"/>
  <c r="C10" i="14"/>
  <c r="L32" i="14"/>
  <c r="F43" i="14"/>
  <c r="V27" i="14"/>
  <c r="K57" i="14"/>
  <c r="S30" i="14"/>
  <c r="V37" i="14"/>
  <c r="F23" i="14"/>
  <c r="S20" i="14"/>
  <c r="S62" i="14"/>
  <c r="N60" i="14"/>
  <c r="D31" i="14"/>
  <c r="D62" i="14"/>
  <c r="T44" i="14"/>
  <c r="S25" i="14"/>
  <c r="D18" i="14"/>
  <c r="K65" i="14"/>
  <c r="D28" i="14"/>
  <c r="N27" i="14"/>
  <c r="F27" i="14"/>
  <c r="L23" i="14"/>
  <c r="F30" i="14"/>
  <c r="C36" i="14"/>
  <c r="F37" i="14"/>
  <c r="S29" i="14"/>
  <c r="T19" i="14"/>
  <c r="L49" i="14"/>
  <c r="K19" i="14"/>
  <c r="K20" i="14"/>
  <c r="V36" i="14"/>
  <c r="C15" i="14"/>
  <c r="F63" i="14"/>
  <c r="L40" i="14"/>
  <c r="V26" i="14"/>
  <c r="N54" i="14"/>
  <c r="T39" i="14"/>
  <c r="T31" i="14"/>
  <c r="F53" i="14"/>
  <c r="F36" i="14"/>
  <c r="V31" i="14"/>
  <c r="S40" i="14"/>
  <c r="S32" i="14"/>
  <c r="T14" i="14"/>
  <c r="V58" i="14"/>
  <c r="K25" i="14"/>
  <c r="F12" i="14"/>
  <c r="D20" i="14"/>
  <c r="N12" i="14"/>
  <c r="N53" i="14"/>
  <c r="L36" i="14"/>
  <c r="K26" i="14"/>
  <c r="T18" i="14"/>
  <c r="T11" i="14"/>
  <c r="S50" i="14"/>
  <c r="D41" i="14"/>
  <c r="L61" i="14"/>
  <c r="C16" i="14"/>
  <c r="D64" i="14"/>
  <c r="L55" i="14"/>
  <c r="F26" i="14"/>
  <c r="C58" i="14"/>
  <c r="K38" i="14"/>
  <c r="S67" i="14"/>
  <c r="S34" i="14"/>
  <c r="K40" i="14"/>
  <c r="C22" i="14"/>
  <c r="K12" i="14"/>
  <c r="F65" i="14"/>
  <c r="D60" i="14"/>
  <c r="F45" i="14"/>
  <c r="D35" i="14"/>
  <c r="S64" i="14"/>
  <c r="V10" i="14"/>
  <c r="K46" i="14"/>
  <c r="F55" i="14"/>
  <c r="C21" i="14"/>
  <c r="N20" i="14"/>
  <c r="F60" i="14"/>
  <c r="F64" i="14"/>
  <c r="T32" i="14"/>
  <c r="C29" i="14"/>
  <c r="F25" i="14"/>
  <c r="L21" i="14"/>
  <c r="K37" i="14"/>
  <c r="T61" i="14"/>
  <c r="C43" i="14"/>
  <c r="S27" i="14"/>
  <c r="C32" i="14"/>
  <c r="D38" i="14"/>
  <c r="K34" i="14"/>
  <c r="N30" i="14"/>
  <c r="T26" i="14"/>
  <c r="K23" i="14"/>
  <c r="T27" i="14"/>
  <c r="F52" i="14"/>
  <c r="S12" i="14"/>
  <c r="K45" i="14"/>
  <c r="N40" i="14"/>
  <c r="T36" i="14"/>
  <c r="C33" i="14"/>
  <c r="F49" i="14"/>
  <c r="F40" i="14"/>
  <c r="D67" i="14"/>
  <c r="V14" i="14"/>
  <c r="K10" i="14"/>
  <c r="T48" i="14"/>
  <c r="T17" i="14"/>
  <c r="L27" i="14"/>
  <c r="V19" i="14"/>
  <c r="F14" i="14"/>
  <c r="V28" i="14"/>
  <c r="D22" i="14"/>
  <c r="K18" i="14"/>
  <c r="N14" i="14"/>
  <c r="T10" i="14"/>
  <c r="V56" i="14"/>
  <c r="C49" i="14"/>
  <c r="F18" i="14"/>
  <c r="L35" i="14"/>
  <c r="S13" i="14"/>
  <c r="V54" i="14"/>
  <c r="N21" i="14"/>
  <c r="S23" i="14"/>
  <c r="V40" i="14"/>
  <c r="T56" i="14"/>
  <c r="T52" i="14"/>
  <c r="C30" i="14"/>
  <c r="V20" i="14"/>
  <c r="D48" i="14"/>
  <c r="L52" i="14"/>
  <c r="D47" i="14"/>
  <c r="L13" i="14"/>
  <c r="V47" i="14"/>
  <c r="V21" i="14"/>
  <c r="K14" i="14"/>
  <c r="D15" i="14"/>
  <c r="D57" i="14"/>
  <c r="C31" i="14"/>
  <c r="S19" i="14"/>
  <c r="N13" i="14"/>
  <c r="N24" i="14"/>
  <c r="L33" i="14"/>
  <c r="V25" i="14"/>
  <c r="C26" i="14"/>
  <c r="C59" i="14"/>
  <c r="F50" i="14"/>
  <c r="L20" i="14"/>
  <c r="C61" i="14"/>
  <c r="F16" i="14"/>
  <c r="F11" i="14"/>
  <c r="N50" i="14"/>
  <c r="K21" i="14"/>
  <c r="D14" i="14"/>
  <c r="L24" i="14"/>
  <c r="C67" i="14"/>
  <c r="L12" i="14"/>
  <c r="L48" i="14"/>
  <c r="S44" i="14"/>
  <c r="T15" i="14"/>
  <c r="D65" i="14"/>
  <c r="V32" i="14"/>
  <c r="T55" i="14"/>
  <c r="S46" i="14"/>
  <c r="K55" i="14"/>
  <c r="N18" i="14"/>
  <c r="C11" i="14"/>
  <c r="N48" i="14"/>
  <c r="V13" i="14"/>
  <c r="T37" i="14"/>
  <c r="V23" i="14"/>
  <c r="K16" i="14"/>
  <c r="L60" i="14"/>
  <c r="T21" i="14"/>
  <c r="D30" i="14"/>
  <c r="N22" i="14"/>
  <c r="S26" i="14"/>
  <c r="F34" i="14"/>
  <c r="C35" i="14"/>
  <c r="V45" i="14"/>
  <c r="N45" i="14"/>
  <c r="C38" i="14"/>
  <c r="L59" i="14"/>
  <c r="K35" i="14"/>
  <c r="L54" i="14"/>
  <c r="C55" i="14"/>
  <c r="V52" i="14"/>
  <c r="K49" i="14"/>
  <c r="K59" i="14"/>
  <c r="D45" i="14"/>
  <c r="N36" i="14"/>
  <c r="N57" i="14"/>
  <c r="K48" i="14"/>
  <c r="V16" i="14"/>
  <c r="F15" i="14"/>
  <c r="L50" i="14"/>
  <c r="C48" i="14"/>
  <c r="N55" i="14"/>
  <c r="N29" i="14"/>
  <c r="C41" i="14"/>
  <c r="V30" i="14"/>
  <c r="F48" i="14"/>
  <c r="C20" i="14"/>
  <c r="F31" i="14"/>
  <c r="N16" i="14"/>
  <c r="V59" i="14"/>
  <c r="T28" i="14"/>
  <c r="L38" i="14"/>
  <c r="T38" i="14"/>
  <c r="K61" i="14"/>
  <c r="S22" i="14"/>
  <c r="S10" i="14"/>
  <c r="N38" i="14"/>
  <c r="L11" i="14"/>
  <c r="K33" i="14"/>
  <c r="S43" i="14"/>
  <c r="D55" i="14"/>
  <c r="N25" i="14"/>
  <c r="S11" i="14"/>
  <c r="T59" i="14"/>
  <c r="N19" i="14"/>
  <c r="S57" i="14"/>
  <c r="L44" i="14"/>
  <c r="K47" i="14"/>
  <c r="F24" i="14"/>
  <c r="N58" i="14"/>
  <c r="T49" i="14"/>
  <c r="D50" i="14"/>
  <c r="K30" i="14"/>
  <c r="D32" i="14"/>
  <c r="K42" i="14"/>
  <c r="V43" i="14"/>
  <c r="D27" i="14"/>
  <c r="S49" i="14"/>
  <c r="T16" i="14"/>
  <c r="C23" i="14"/>
  <c r="S36" i="14"/>
  <c r="V55" i="14"/>
  <c r="C64" i="14"/>
  <c r="D54" i="14"/>
  <c r="D59" i="14"/>
  <c r="L39" i="14"/>
  <c r="N49" i="14"/>
  <c r="C57" i="14"/>
  <c r="K62" i="14"/>
  <c r="N17" i="14"/>
  <c r="D21" i="14"/>
  <c r="D34" i="14"/>
  <c r="N39" i="14"/>
  <c r="F59" i="14"/>
  <c r="T54" i="14"/>
  <c r="L28" i="14"/>
  <c r="T50" i="14"/>
  <c r="K11" i="14"/>
  <c r="N32" i="14"/>
  <c r="N41" i="14"/>
  <c r="S53" i="14"/>
  <c r="C54" i="14"/>
  <c r="D10" i="14"/>
  <c r="T25" i="14"/>
  <c r="K56" i="14"/>
  <c r="V49" i="14"/>
  <c r="L14" i="14"/>
  <c r="L22" i="14"/>
  <c r="T24" i="14"/>
  <c r="D43" i="14"/>
  <c r="K66" i="14"/>
  <c r="L15" i="14"/>
  <c r="L46" i="14"/>
  <c r="S18" i="14"/>
  <c r="C12" i="14"/>
  <c r="S52" i="14"/>
  <c r="V60" i="14"/>
  <c r="C50" i="14"/>
  <c r="D44" i="14"/>
  <c r="N46" i="14"/>
  <c r="K54" i="14"/>
  <c r="L10" i="14"/>
  <c r="T60" i="14"/>
  <c r="V22" i="14"/>
  <c r="F44" i="14"/>
  <c r="F10" i="14"/>
  <c r="K36" i="14"/>
  <c r="F38" i="14"/>
  <c r="F13" i="14"/>
  <c r="L26" i="14"/>
  <c r="S63" i="14"/>
  <c r="C45" i="14"/>
  <c r="S58" i="14"/>
  <c r="K28" i="14"/>
  <c r="C47" i="14"/>
  <c r="C25" i="14"/>
  <c r="D24" i="14"/>
  <c r="F54" i="14"/>
  <c r="F62" i="14"/>
  <c r="C39" i="14"/>
  <c r="L58" i="14"/>
  <c r="T13" i="14"/>
  <c r="L16" i="14"/>
  <c r="S39" i="14"/>
  <c r="S47" i="14"/>
  <c r="N33" i="14"/>
  <c r="T23" i="14"/>
  <c r="C60" i="14"/>
  <c r="C13" i="14"/>
  <c r="F19" i="14"/>
  <c r="V46" i="14"/>
  <c r="V34" i="14"/>
  <c r="S45" i="14"/>
  <c r="D61" i="14"/>
  <c r="L34" i="14"/>
  <c r="S35" i="14"/>
  <c r="T45" i="14"/>
  <c r="C53" i="14"/>
  <c r="T20" i="14"/>
  <c r="D58" i="14"/>
  <c r="D52" i="14"/>
  <c r="D13" i="14"/>
  <c r="L37" i="14"/>
  <c r="C18" i="14"/>
  <c r="T33" i="14"/>
  <c r="T35" i="14"/>
  <c r="C40" i="14"/>
  <c r="C46" i="14"/>
  <c r="V35" i="14"/>
  <c r="K29" i="14"/>
  <c r="F47" i="14"/>
</calcChain>
</file>

<file path=xl/sharedStrings.xml><?xml version="1.0" encoding="utf-8"?>
<sst xmlns="http://schemas.openxmlformats.org/spreadsheetml/2006/main" count="8416" uniqueCount="1390">
  <si>
    <t>Coronavirus risk and resilience indicators for local government</t>
  </si>
  <si>
    <t>Dashboard and indicator database</t>
  </si>
  <si>
    <t>© The Institute for Fiscal Studies, 2020.</t>
  </si>
  <si>
    <t xml:space="preserve">For any questions, please contact Kate Ogden (kate.ogden@ifs.org.uk) and David Phillips (david_p@ifs.org.uk). </t>
  </si>
  <si>
    <t>Choose local authority 1</t>
  </si>
  <si>
    <t>Indicator List</t>
  </si>
  <si>
    <t>Indicator value</t>
  </si>
  <si>
    <t>Choose local authority 2</t>
  </si>
  <si>
    <t>Choose local authority 3</t>
  </si>
  <si>
    <t>E</t>
  </si>
  <si>
    <t>Revenue</t>
  </si>
  <si>
    <t>Adur</t>
  </si>
  <si>
    <t>Amber Valley</t>
  </si>
  <si>
    <t>Arun</t>
  </si>
  <si>
    <t>Hartlepool</t>
  </si>
  <si>
    <t>Middlesbrough</t>
  </si>
  <si>
    <t>Redcar and Cleveland</t>
  </si>
  <si>
    <t>Stockton-on-Tees</t>
  </si>
  <si>
    <t>Darlington</t>
  </si>
  <si>
    <t>Halton</t>
  </si>
  <si>
    <t>Warrington</t>
  </si>
  <si>
    <t>Blackburn with Darwen</t>
  </si>
  <si>
    <t>Blackpool</t>
  </si>
  <si>
    <t>Kingston upon Hull</t>
  </si>
  <si>
    <t>East Riding of Yorkshire</t>
  </si>
  <si>
    <t>North East Lincolnshire</t>
  </si>
  <si>
    <t>North Lincolnshire</t>
  </si>
  <si>
    <t>York</t>
  </si>
  <si>
    <t>Derby</t>
  </si>
  <si>
    <t>Leicester</t>
  </si>
  <si>
    <t>Rutland</t>
  </si>
  <si>
    <t>Nottingham</t>
  </si>
  <si>
    <t>Herefordshire</t>
  </si>
  <si>
    <t>Telford and Wrekin</t>
  </si>
  <si>
    <t>Stoke-on-Trent</t>
  </si>
  <si>
    <t>Bath and North East Somerset</t>
  </si>
  <si>
    <t>Bristol</t>
  </si>
  <si>
    <t>North Somerset</t>
  </si>
  <si>
    <t>South Gloucestershire</t>
  </si>
  <si>
    <t>Plymouth</t>
  </si>
  <si>
    <t>Torbay</t>
  </si>
  <si>
    <t>Swindon</t>
  </si>
  <si>
    <t>Peterborough</t>
  </si>
  <si>
    <t>Luton</t>
  </si>
  <si>
    <t>Southend-on-Sea</t>
  </si>
  <si>
    <t>Thurrock</t>
  </si>
  <si>
    <t>Medway</t>
  </si>
  <si>
    <t>Bracknell Forest</t>
  </si>
  <si>
    <t>West Berkshire</t>
  </si>
  <si>
    <t>Reading</t>
  </si>
  <si>
    <t>Slough</t>
  </si>
  <si>
    <t>Windsor and Maidenhead</t>
  </si>
  <si>
    <t>Wokingham</t>
  </si>
  <si>
    <t>Milton Keynes</t>
  </si>
  <si>
    <t>Brighton and Hove</t>
  </si>
  <si>
    <t>Portsmouth</t>
  </si>
  <si>
    <t>Southampton</t>
  </si>
  <si>
    <t>Isle of Wight</t>
  </si>
  <si>
    <t>Durham</t>
  </si>
  <si>
    <t>Cheshire East</t>
  </si>
  <si>
    <t>Cheshire West and Chester</t>
  </si>
  <si>
    <t>Shropshire</t>
  </si>
  <si>
    <t>Cornwall</t>
  </si>
  <si>
    <t>Isles of Scilly</t>
  </si>
  <si>
    <t>Wiltshire</t>
  </si>
  <si>
    <t>Bedford</t>
  </si>
  <si>
    <t>Central Bedfordshire</t>
  </si>
  <si>
    <t>Northumberland</t>
  </si>
  <si>
    <t>Bournemouth, Christchurch and Poole</t>
  </si>
  <si>
    <t>Dorset Council</t>
  </si>
  <si>
    <t>Cambridge</t>
  </si>
  <si>
    <t>East Cambridgeshire</t>
  </si>
  <si>
    <t>Fenland</t>
  </si>
  <si>
    <t>Huntingdonshire</t>
  </si>
  <si>
    <t>South Cambridgeshire</t>
  </si>
  <si>
    <t>Allerdale</t>
  </si>
  <si>
    <t>Barrow-in-Furness</t>
  </si>
  <si>
    <t>Carlisle</t>
  </si>
  <si>
    <t>Copeland</t>
  </si>
  <si>
    <t>Eden</t>
  </si>
  <si>
    <t>South Lakeland</t>
  </si>
  <si>
    <t>Bolsover</t>
  </si>
  <si>
    <t>Chesterfield</t>
  </si>
  <si>
    <t>Derbyshire Dales</t>
  </si>
  <si>
    <t>Erewash</t>
  </si>
  <si>
    <t>High Peak</t>
  </si>
  <si>
    <t>North East Derbyshire</t>
  </si>
  <si>
    <t>South Derbyshire</t>
  </si>
  <si>
    <t>East Devon</t>
  </si>
  <si>
    <t>Exeter</t>
  </si>
  <si>
    <t>Mid Devon</t>
  </si>
  <si>
    <t>North Devon</t>
  </si>
  <si>
    <t>South Hams</t>
  </si>
  <si>
    <t>Teignbridge</t>
  </si>
  <si>
    <t>Torridge</t>
  </si>
  <si>
    <t>West Devon</t>
  </si>
  <si>
    <t>Eastbourne</t>
  </si>
  <si>
    <t>Hastings</t>
  </si>
  <si>
    <t>Lewes</t>
  </si>
  <si>
    <t>Rother</t>
  </si>
  <si>
    <t>Wealden</t>
  </si>
  <si>
    <t>Basildon</t>
  </si>
  <si>
    <t>Braintree</t>
  </si>
  <si>
    <t>Brentwood</t>
  </si>
  <si>
    <t>Castle Point</t>
  </si>
  <si>
    <t>Chelmsford</t>
  </si>
  <si>
    <t>Colchester</t>
  </si>
  <si>
    <t>Epping Forest</t>
  </si>
  <si>
    <t>Harlow</t>
  </si>
  <si>
    <t>Maldon</t>
  </si>
  <si>
    <t>Rochford</t>
  </si>
  <si>
    <t>Tendring</t>
  </si>
  <si>
    <t>Uttlesford</t>
  </si>
  <si>
    <t>Cheltenham</t>
  </si>
  <si>
    <t>Cotswold</t>
  </si>
  <si>
    <t>Forest of Dean</t>
  </si>
  <si>
    <t>Gloucester</t>
  </si>
  <si>
    <t>Stroud</t>
  </si>
  <si>
    <t>Tewkesbury</t>
  </si>
  <si>
    <t>Basingstoke and Deane</t>
  </si>
  <si>
    <t>East Hampshire</t>
  </si>
  <si>
    <t>Eastleigh</t>
  </si>
  <si>
    <t>Fareham</t>
  </si>
  <si>
    <t>Gosport</t>
  </si>
  <si>
    <t>Hart</t>
  </si>
  <si>
    <t>Havant</t>
  </si>
  <si>
    <t>New Forest</t>
  </si>
  <si>
    <t>Rushmoor</t>
  </si>
  <si>
    <t>Test Valley</t>
  </si>
  <si>
    <t>Winchester</t>
  </si>
  <si>
    <t>Broxbourne</t>
  </si>
  <si>
    <t>Dacorum</t>
  </si>
  <si>
    <t>Hertsmere</t>
  </si>
  <si>
    <t>North Hertfordshire</t>
  </si>
  <si>
    <t>Three Rivers</t>
  </si>
  <si>
    <t>Watford</t>
  </si>
  <si>
    <t>Ashford</t>
  </si>
  <si>
    <t>Canterbury</t>
  </si>
  <si>
    <t>Dartford</t>
  </si>
  <si>
    <t>Dover</t>
  </si>
  <si>
    <t>Gravesham</t>
  </si>
  <si>
    <t>Maidstone</t>
  </si>
  <si>
    <t>Sevenoaks</t>
  </si>
  <si>
    <t>Folkestone and Hythe</t>
  </si>
  <si>
    <t>Swale</t>
  </si>
  <si>
    <t>Thanet</t>
  </si>
  <si>
    <t>Tonbridge and Malling</t>
  </si>
  <si>
    <t>Tunbridge Wells</t>
  </si>
  <si>
    <t>Burnley</t>
  </si>
  <si>
    <t>Chorley</t>
  </si>
  <si>
    <t>Fylde</t>
  </si>
  <si>
    <t>Hyndburn</t>
  </si>
  <si>
    <t>Lancaster</t>
  </si>
  <si>
    <t>Pendle</t>
  </si>
  <si>
    <t>Preston</t>
  </si>
  <si>
    <t>Ribble Valley</t>
  </si>
  <si>
    <t>Rossendale</t>
  </si>
  <si>
    <t>South Ribble</t>
  </si>
  <si>
    <t>West Lancashire</t>
  </si>
  <si>
    <t>Wyre</t>
  </si>
  <si>
    <t>Blaby</t>
  </si>
  <si>
    <t>Charnwood</t>
  </si>
  <si>
    <t>Harborough</t>
  </si>
  <si>
    <t>Hinckley and Bosworth</t>
  </si>
  <si>
    <t>Melton</t>
  </si>
  <si>
    <t>North West Leicestershire</t>
  </si>
  <si>
    <t>Oadby and Wigston</t>
  </si>
  <si>
    <t>Boston</t>
  </si>
  <si>
    <t>East Lindsey</t>
  </si>
  <si>
    <t>Lincoln</t>
  </si>
  <si>
    <t>North Kesteven</t>
  </si>
  <si>
    <t>South Holland</t>
  </si>
  <si>
    <t>South Kesteven</t>
  </si>
  <si>
    <t>West Lindsey</t>
  </si>
  <si>
    <t>Breckland</t>
  </si>
  <si>
    <t>Broadland</t>
  </si>
  <si>
    <t>Great Yarmouth</t>
  </si>
  <si>
    <t>King's Lynn and West Norfolk</t>
  </si>
  <si>
    <t>North Norfolk</t>
  </si>
  <si>
    <t>Norwich</t>
  </si>
  <si>
    <t>South Norfolk</t>
  </si>
  <si>
    <t>Corby</t>
  </si>
  <si>
    <t>Daventry</t>
  </si>
  <si>
    <t>East Northamptonshire</t>
  </si>
  <si>
    <t>Kettering</t>
  </si>
  <si>
    <t>Northampton</t>
  </si>
  <si>
    <t>South Northamptonshire</t>
  </si>
  <si>
    <t>Wellingborough</t>
  </si>
  <si>
    <t>Craven</t>
  </si>
  <si>
    <t>Hambleton</t>
  </si>
  <si>
    <t>Harrogate</t>
  </si>
  <si>
    <t>Richmondshire</t>
  </si>
  <si>
    <t>Ryedale</t>
  </si>
  <si>
    <t>Scarborough</t>
  </si>
  <si>
    <t>Selby</t>
  </si>
  <si>
    <t>Ashfield</t>
  </si>
  <si>
    <t>Bassetlaw</t>
  </si>
  <si>
    <t>Broxtowe</t>
  </si>
  <si>
    <t>Gedling</t>
  </si>
  <si>
    <t>Mansfield</t>
  </si>
  <si>
    <t>Newark and Sherwood</t>
  </si>
  <si>
    <t>Rushcliffe</t>
  </si>
  <si>
    <t>Cherwell</t>
  </si>
  <si>
    <t>Oxford</t>
  </si>
  <si>
    <t>South Oxfordshire</t>
  </si>
  <si>
    <t>Vale of White Horse</t>
  </si>
  <si>
    <t>West Oxfordshire</t>
  </si>
  <si>
    <t>Mendip</t>
  </si>
  <si>
    <t>Sedgemoor</t>
  </si>
  <si>
    <t>South Somerset</t>
  </si>
  <si>
    <t>Cannock Chase</t>
  </si>
  <si>
    <t>East Staffordshire</t>
  </si>
  <si>
    <t>Lichfield</t>
  </si>
  <si>
    <t>Newcastle-under-Lyme</t>
  </si>
  <si>
    <t>South Staffordshire</t>
  </si>
  <si>
    <t>Stafford</t>
  </si>
  <si>
    <t>Staffordshire Moorlands</t>
  </si>
  <si>
    <t>Tamworth</t>
  </si>
  <si>
    <t>Babergh</t>
  </si>
  <si>
    <t>Ipswich</t>
  </si>
  <si>
    <t>Mid Suffolk</t>
  </si>
  <si>
    <t>Elmbridge</t>
  </si>
  <si>
    <t>Epsom and Ewell</t>
  </si>
  <si>
    <t>Guildford</t>
  </si>
  <si>
    <t>Mole Valley</t>
  </si>
  <si>
    <t>Reigate and Banstead</t>
  </si>
  <si>
    <t>Runnymede</t>
  </si>
  <si>
    <t>Spelthorne</t>
  </si>
  <si>
    <t>Surrey Heath</t>
  </si>
  <si>
    <t>Tandridge</t>
  </si>
  <si>
    <t>Waverley</t>
  </si>
  <si>
    <t>Woking</t>
  </si>
  <si>
    <t>North Warwickshire</t>
  </si>
  <si>
    <t>Nuneaton and Bedworth</t>
  </si>
  <si>
    <t>Rugby</t>
  </si>
  <si>
    <t>Stratford-on-Avon</t>
  </si>
  <si>
    <t>Warwick</t>
  </si>
  <si>
    <t>Chichester</t>
  </si>
  <si>
    <t>Crawley</t>
  </si>
  <si>
    <t>Horsham</t>
  </si>
  <si>
    <t>Mid Sussex</t>
  </si>
  <si>
    <t>Worthing</t>
  </si>
  <si>
    <t>Bromsgrove</t>
  </si>
  <si>
    <t>Malvern Hills</t>
  </si>
  <si>
    <t>Redditch</t>
  </si>
  <si>
    <t>Worcester</t>
  </si>
  <si>
    <t>Wychavon</t>
  </si>
  <si>
    <t>Wyre Forest</t>
  </si>
  <si>
    <t>St Albans</t>
  </si>
  <si>
    <t>Welwyn Hatfield</t>
  </si>
  <si>
    <t>East Hertfordshire</t>
  </si>
  <si>
    <t>Stevenage</t>
  </si>
  <si>
    <t>East Suffolk</t>
  </si>
  <si>
    <t>West Suffolk</t>
  </si>
  <si>
    <t>Somerset West and Taunton</t>
  </si>
  <si>
    <t>Bolton</t>
  </si>
  <si>
    <t>Bury</t>
  </si>
  <si>
    <t>Manchester</t>
  </si>
  <si>
    <t>Oldham</t>
  </si>
  <si>
    <t>Rochdale</t>
  </si>
  <si>
    <t>Salford</t>
  </si>
  <si>
    <t>Stockport</t>
  </si>
  <si>
    <t>Tameside</t>
  </si>
  <si>
    <t>Trafford</t>
  </si>
  <si>
    <t>Wigan</t>
  </si>
  <si>
    <t>Knowsley</t>
  </si>
  <si>
    <t>Liverpool</t>
  </si>
  <si>
    <t>St. Helens</t>
  </si>
  <si>
    <t>Sefton</t>
  </si>
  <si>
    <t>Wirral</t>
  </si>
  <si>
    <t>Barnsley</t>
  </si>
  <si>
    <t>Doncaster</t>
  </si>
  <si>
    <t>Rotherham</t>
  </si>
  <si>
    <t>Sheffield</t>
  </si>
  <si>
    <t>Newcastle upon Tyne</t>
  </si>
  <si>
    <t>North Tyneside</t>
  </si>
  <si>
    <t>South Tyneside</t>
  </si>
  <si>
    <t>Sunderland</t>
  </si>
  <si>
    <t>Birmingham</t>
  </si>
  <si>
    <t>Coventry</t>
  </si>
  <si>
    <t>Dudley</t>
  </si>
  <si>
    <t>Sandwell</t>
  </si>
  <si>
    <t>Solihull</t>
  </si>
  <si>
    <t>Walsall</t>
  </si>
  <si>
    <t>Wolverhampton</t>
  </si>
  <si>
    <t>Bradford</t>
  </si>
  <si>
    <t>Calderdale</t>
  </si>
  <si>
    <t>Kirklees</t>
  </si>
  <si>
    <t>Leeds</t>
  </si>
  <si>
    <t>Wakefield</t>
  </si>
  <si>
    <t>Gateshead</t>
  </si>
  <si>
    <t>City of London</t>
  </si>
  <si>
    <t>Barking and Dagenham</t>
  </si>
  <si>
    <t>Barnet</t>
  </si>
  <si>
    <t>Bexley</t>
  </si>
  <si>
    <t>Brent</t>
  </si>
  <si>
    <t>Bromley</t>
  </si>
  <si>
    <t>Camden</t>
  </si>
  <si>
    <t>Croydon</t>
  </si>
  <si>
    <t>Ealing</t>
  </si>
  <si>
    <t>Enfield</t>
  </si>
  <si>
    <t>Greenwich</t>
  </si>
  <si>
    <t>Hackney</t>
  </si>
  <si>
    <t>Hammersmith and Fulham</t>
  </si>
  <si>
    <t>Haringey</t>
  </si>
  <si>
    <t>Harrow</t>
  </si>
  <si>
    <t>Havering</t>
  </si>
  <si>
    <t>Hillingdon</t>
  </si>
  <si>
    <t>Hounslow</t>
  </si>
  <si>
    <t>Islington</t>
  </si>
  <si>
    <t>Kensington and Chelsea</t>
  </si>
  <si>
    <t>Kingston upon Thames</t>
  </si>
  <si>
    <t>Lambeth</t>
  </si>
  <si>
    <t>Lewisham</t>
  </si>
  <si>
    <t>Merton</t>
  </si>
  <si>
    <t>Newham</t>
  </si>
  <si>
    <t>Redbridge</t>
  </si>
  <si>
    <t>Richmond upon Thames</t>
  </si>
  <si>
    <t>Southwark</t>
  </si>
  <si>
    <t>Sutton</t>
  </si>
  <si>
    <t>Tower Hamlets</t>
  </si>
  <si>
    <t>Waltham Forest</t>
  </si>
  <si>
    <t>Wandsworth</t>
  </si>
  <si>
    <t>Westminster</t>
  </si>
  <si>
    <t>E3831</t>
  </si>
  <si>
    <t>E0931</t>
  </si>
  <si>
    <t>E1031</t>
  </si>
  <si>
    <t>E3832</t>
  </si>
  <si>
    <t>E3031</t>
  </si>
  <si>
    <t>E2231</t>
  </si>
  <si>
    <t>E3531</t>
  </si>
  <si>
    <t>E5030</t>
  </si>
  <si>
    <t>E5031</t>
  </si>
  <si>
    <t>E4401</t>
  </si>
  <si>
    <t>E0932</t>
  </si>
  <si>
    <t>E1531</t>
  </si>
  <si>
    <t>E1731</t>
  </si>
  <si>
    <t>E3032</t>
  </si>
  <si>
    <t>E0101</t>
  </si>
  <si>
    <t>E0202</t>
  </si>
  <si>
    <t>E5032</t>
  </si>
  <si>
    <t>E4601</t>
  </si>
  <si>
    <t>E2431</t>
  </si>
  <si>
    <t>E2301</t>
  </si>
  <si>
    <t>E2302</t>
  </si>
  <si>
    <t>E1032</t>
  </si>
  <si>
    <t>E4201</t>
  </si>
  <si>
    <t>E2531</t>
  </si>
  <si>
    <t>E1204</t>
  </si>
  <si>
    <t>E0301</t>
  </si>
  <si>
    <t>E4701</t>
  </si>
  <si>
    <t>E1532</t>
  </si>
  <si>
    <t>E2631</t>
  </si>
  <si>
    <t>E5033</t>
  </si>
  <si>
    <t>E1533</t>
  </si>
  <si>
    <t>E1401</t>
  </si>
  <si>
    <t>E0102</t>
  </si>
  <si>
    <t>E2632</t>
  </si>
  <si>
    <t>E5034</t>
  </si>
  <si>
    <t>E1831</t>
  </si>
  <si>
    <t>E1931</t>
  </si>
  <si>
    <t>E3033</t>
  </si>
  <si>
    <t>E0402</t>
  </si>
  <si>
    <t>E2333</t>
  </si>
  <si>
    <t>E4202</t>
  </si>
  <si>
    <t>E4702</t>
  </si>
  <si>
    <t>E0531</t>
  </si>
  <si>
    <t>E0521</t>
  </si>
  <si>
    <t>E5011</t>
  </si>
  <si>
    <t>E3431</t>
  </si>
  <si>
    <t>E2232</t>
  </si>
  <si>
    <t>E0933</t>
  </si>
  <si>
    <t>E1534</t>
  </si>
  <si>
    <t>E0203</t>
  </si>
  <si>
    <t>E2432</t>
  </si>
  <si>
    <t>E1535</t>
  </si>
  <si>
    <t>E1631</t>
  </si>
  <si>
    <t>E3131</t>
  </si>
  <si>
    <t>E0603</t>
  </si>
  <si>
    <t>E0604</t>
  </si>
  <si>
    <t>E1033</t>
  </si>
  <si>
    <t>E3833</t>
  </si>
  <si>
    <t>E2334</t>
  </si>
  <si>
    <t>E5010</t>
  </si>
  <si>
    <t>E1536</t>
  </si>
  <si>
    <t>E0934</t>
  </si>
  <si>
    <t>E2831</t>
  </si>
  <si>
    <t>E0801</t>
  </si>
  <si>
    <t>E1632</t>
  </si>
  <si>
    <t>E4602</t>
  </si>
  <si>
    <t>E2731</t>
  </si>
  <si>
    <t>E3834</t>
  </si>
  <si>
    <t>E5035</t>
  </si>
  <si>
    <t>E0920</t>
  </si>
  <si>
    <t>E1932</t>
  </si>
  <si>
    <t>E1301</t>
  </si>
  <si>
    <t>E2233</t>
  </si>
  <si>
    <t>E2832</t>
  </si>
  <si>
    <t>E1001</t>
  </si>
  <si>
    <t>E1021</t>
  </si>
  <si>
    <t>E1035</t>
  </si>
  <si>
    <t>E1121</t>
  </si>
  <si>
    <t>E4402</t>
  </si>
  <si>
    <t>E1203</t>
  </si>
  <si>
    <t>E2234</t>
  </si>
  <si>
    <t>E4603</t>
  </si>
  <si>
    <t>E1302</t>
  </si>
  <si>
    <t>E5036</t>
  </si>
  <si>
    <t>E0532</t>
  </si>
  <si>
    <t>E1131</t>
  </si>
  <si>
    <t>E1732</t>
  </si>
  <si>
    <t>E1933</t>
  </si>
  <si>
    <t>E2532</t>
  </si>
  <si>
    <t>E2833</t>
  </si>
  <si>
    <t>E2001</t>
  </si>
  <si>
    <t>E3432</t>
  </si>
  <si>
    <t>E3538</t>
  </si>
  <si>
    <t>E1421</t>
  </si>
  <si>
    <t>E1432</t>
  </si>
  <si>
    <t>E1733</t>
  </si>
  <si>
    <t>E0935</t>
  </si>
  <si>
    <t>E3631</t>
  </si>
  <si>
    <t>E5037</t>
  </si>
  <si>
    <t>E1537</t>
  </si>
  <si>
    <t>E3632</t>
  </si>
  <si>
    <t>E1036</t>
  </si>
  <si>
    <t>E1521</t>
  </si>
  <si>
    <t>E1132</t>
  </si>
  <si>
    <t>E1734</t>
  </si>
  <si>
    <t>E0533</t>
  </si>
  <si>
    <t>E2240</t>
  </si>
  <si>
    <t>E1633</t>
  </si>
  <si>
    <t>E2335</t>
  </si>
  <si>
    <t>E4501</t>
  </si>
  <si>
    <t>E3034</t>
  </si>
  <si>
    <t>E1634</t>
  </si>
  <si>
    <t>E1620</t>
  </si>
  <si>
    <t>E1735</t>
  </si>
  <si>
    <t>E2236</t>
  </si>
  <si>
    <t>E2633</t>
  </si>
  <si>
    <t>E5012</t>
  </si>
  <si>
    <t>E3633</t>
  </si>
  <si>
    <t>E5013</t>
  </si>
  <si>
    <t>E0601</t>
  </si>
  <si>
    <t>E2732</t>
  </si>
  <si>
    <t>E5014</t>
  </si>
  <si>
    <t>E1721</t>
  </si>
  <si>
    <t>E2433</t>
  </si>
  <si>
    <t>E5038</t>
  </si>
  <si>
    <t>E1538</t>
  </si>
  <si>
    <t>E2753</t>
  </si>
  <si>
    <t>E5039</t>
  </si>
  <si>
    <t>E1736</t>
  </si>
  <si>
    <t>E0701</t>
  </si>
  <si>
    <t>E1433</t>
  </si>
  <si>
    <t>E1737</t>
  </si>
  <si>
    <t>E5040</t>
  </si>
  <si>
    <t>E1801</t>
  </si>
  <si>
    <t>E1920</t>
  </si>
  <si>
    <t>E1934</t>
  </si>
  <si>
    <t>E1037</t>
  </si>
  <si>
    <t>E5041</t>
  </si>
  <si>
    <t>E2434</t>
  </si>
  <si>
    <t>E3835</t>
  </si>
  <si>
    <t>E5042</t>
  </si>
  <si>
    <t>E0551</t>
  </si>
  <si>
    <t>E2336</t>
  </si>
  <si>
    <t>E3533</t>
  </si>
  <si>
    <t>E2101</t>
  </si>
  <si>
    <t>E4001</t>
  </si>
  <si>
    <t>E5015</t>
  </si>
  <si>
    <t>E5016</t>
  </si>
  <si>
    <t>E2221</t>
  </si>
  <si>
    <t>E2834</t>
  </si>
  <si>
    <t>E2634</t>
  </si>
  <si>
    <t>E2002</t>
  </si>
  <si>
    <t>E5043</t>
  </si>
  <si>
    <t>E4703</t>
  </si>
  <si>
    <t>E4301</t>
  </si>
  <si>
    <t>E5017</t>
  </si>
  <si>
    <t>E2321</t>
  </si>
  <si>
    <t>E2337</t>
  </si>
  <si>
    <t>E4704</t>
  </si>
  <si>
    <t>E2401</t>
  </si>
  <si>
    <t>E2421</t>
  </si>
  <si>
    <t>E1435</t>
  </si>
  <si>
    <t>E5018</t>
  </si>
  <si>
    <t>E3433</t>
  </si>
  <si>
    <t>E2533</t>
  </si>
  <si>
    <t>E2520</t>
  </si>
  <si>
    <t>E4302</t>
  </si>
  <si>
    <t>E0201</t>
  </si>
  <si>
    <t>E2237</t>
  </si>
  <si>
    <t>E1539</t>
  </si>
  <si>
    <t>E1851</t>
  </si>
  <si>
    <t>E4203</t>
  </si>
  <si>
    <t>E3035</t>
  </si>
  <si>
    <t>E2201</t>
  </si>
  <si>
    <t>E2436</t>
  </si>
  <si>
    <t>E3331</t>
  </si>
  <si>
    <t>E5044</t>
  </si>
  <si>
    <t>E1133</t>
  </si>
  <si>
    <t>E3534</t>
  </si>
  <si>
    <t>E3836</t>
  </si>
  <si>
    <t>E0702</t>
  </si>
  <si>
    <t>E0401</t>
  </si>
  <si>
    <t>E3634</t>
  </si>
  <si>
    <t>E1738</t>
  </si>
  <si>
    <t>E3036</t>
  </si>
  <si>
    <t>E4502</t>
  </si>
  <si>
    <t>E3434</t>
  </si>
  <si>
    <t>E5045</t>
  </si>
  <si>
    <t>E2620</t>
  </si>
  <si>
    <t>E1134</t>
  </si>
  <si>
    <t>E1038</t>
  </si>
  <si>
    <t>E2003</t>
  </si>
  <si>
    <t>E1935</t>
  </si>
  <si>
    <t>E2534</t>
  </si>
  <si>
    <t>E2004</t>
  </si>
  <si>
    <t>E2635</t>
  </si>
  <si>
    <t>E0104</t>
  </si>
  <si>
    <t>E4503</t>
  </si>
  <si>
    <t>E3731</t>
  </si>
  <si>
    <t>E2437</t>
  </si>
  <si>
    <t>E2721</t>
  </si>
  <si>
    <t>E2835</t>
  </si>
  <si>
    <t>E2820</t>
  </si>
  <si>
    <t>E2901</t>
  </si>
  <si>
    <t>E2636</t>
  </si>
  <si>
    <t>E3001</t>
  </si>
  <si>
    <t>E3021</t>
  </si>
  <si>
    <t>E3732</t>
  </si>
  <si>
    <t>E2438</t>
  </si>
  <si>
    <t>E4204</t>
  </si>
  <si>
    <t>E3132</t>
  </si>
  <si>
    <t>E3120</t>
  </si>
  <si>
    <t>E2338</t>
  </si>
  <si>
    <t>E0501</t>
  </si>
  <si>
    <t>E1101</t>
  </si>
  <si>
    <t>E1701</t>
  </si>
  <si>
    <t>E2339</t>
  </si>
  <si>
    <t>E0303</t>
  </si>
  <si>
    <t>E5046</t>
  </si>
  <si>
    <t>E0703</t>
  </si>
  <si>
    <t>E1835</t>
  </si>
  <si>
    <t>E3635</t>
  </si>
  <si>
    <t>E2340</t>
  </si>
  <si>
    <t>E5047</t>
  </si>
  <si>
    <t>E2734</t>
  </si>
  <si>
    <t>E4205</t>
  </si>
  <si>
    <t>E1540</t>
  </si>
  <si>
    <t>E2341</t>
  </si>
  <si>
    <t>E1436</t>
  </si>
  <si>
    <t>E4403</t>
  </si>
  <si>
    <t>E3733</t>
  </si>
  <si>
    <t>E3636</t>
  </si>
  <si>
    <t>E3038</t>
  </si>
  <si>
    <t>E1740</t>
  </si>
  <si>
    <t>E2402</t>
  </si>
  <si>
    <t>E2755</t>
  </si>
  <si>
    <t>E4206</t>
  </si>
  <si>
    <t>E4604</t>
  </si>
  <si>
    <t>E2736</t>
  </si>
  <si>
    <t>E3332</t>
  </si>
  <si>
    <t>E4304</t>
  </si>
  <si>
    <t>E2757</t>
  </si>
  <si>
    <t>E2239</t>
  </si>
  <si>
    <t>E4404</t>
  </si>
  <si>
    <t>E3202</t>
  </si>
  <si>
    <t>E0304</t>
  </si>
  <si>
    <t>E4605</t>
  </si>
  <si>
    <t>E3320</t>
  </si>
  <si>
    <t>E3336</t>
  </si>
  <si>
    <t>E0536</t>
  </si>
  <si>
    <t>E1039</t>
  </si>
  <si>
    <t>E0103</t>
  </si>
  <si>
    <t>E1136</t>
  </si>
  <si>
    <t>E2535</t>
  </si>
  <si>
    <t>E2536</t>
  </si>
  <si>
    <t>E0936</t>
  </si>
  <si>
    <t>E2637</t>
  </si>
  <si>
    <t>E2836</t>
  </si>
  <si>
    <t>E3133</t>
  </si>
  <si>
    <t>E2342</t>
  </si>
  <si>
    <t>E3334</t>
  </si>
  <si>
    <t>E3435</t>
  </si>
  <si>
    <t>E4504</t>
  </si>
  <si>
    <t>E1702</t>
  </si>
  <si>
    <t>E1501</t>
  </si>
  <si>
    <t>E5019</t>
  </si>
  <si>
    <t>E3637</t>
  </si>
  <si>
    <t>E1936</t>
  </si>
  <si>
    <t>E4303</t>
  </si>
  <si>
    <t>E3436</t>
  </si>
  <si>
    <t>E3421</t>
  </si>
  <si>
    <t>E3437</t>
  </si>
  <si>
    <t>E1937</t>
  </si>
  <si>
    <t>E4207</t>
  </si>
  <si>
    <t>E0704</t>
  </si>
  <si>
    <t>E3401</t>
  </si>
  <si>
    <t>E3734</t>
  </si>
  <si>
    <t>E1635</t>
  </si>
  <si>
    <t>E3520</t>
  </si>
  <si>
    <t>E4505</t>
  </si>
  <si>
    <t>E3620</t>
  </si>
  <si>
    <t>E3638</t>
  </si>
  <si>
    <t>E5048</t>
  </si>
  <si>
    <t>E2241</t>
  </si>
  <si>
    <t>E3901</t>
  </si>
  <si>
    <t>E4208</t>
  </si>
  <si>
    <t>E3439</t>
  </si>
  <si>
    <t>E3639</t>
  </si>
  <si>
    <t>E1137</t>
  </si>
  <si>
    <t>E3201</t>
  </si>
  <si>
    <t>E1542</t>
  </si>
  <si>
    <t>E1742</t>
  </si>
  <si>
    <t>E1636</t>
  </si>
  <si>
    <t>E2242</t>
  </si>
  <si>
    <t>E1938</t>
  </si>
  <si>
    <t>E1502</t>
  </si>
  <si>
    <t>E2243</t>
  </si>
  <si>
    <t>E1102</t>
  </si>
  <si>
    <t>E1139</t>
  </si>
  <si>
    <t>E5020</t>
  </si>
  <si>
    <t>E4209</t>
  </si>
  <si>
    <t>E2244</t>
  </si>
  <si>
    <t>E1544</t>
  </si>
  <si>
    <t>E3134</t>
  </si>
  <si>
    <t>E4705</t>
  </si>
  <si>
    <t>E4606</t>
  </si>
  <si>
    <t>E5049</t>
  </si>
  <si>
    <t>E5021</t>
  </si>
  <si>
    <t>E0602</t>
  </si>
  <si>
    <t>E3735</t>
  </si>
  <si>
    <t>E3720</t>
  </si>
  <si>
    <t>E1939</t>
  </si>
  <si>
    <t>E3640</t>
  </si>
  <si>
    <t>E1437</t>
  </si>
  <si>
    <t>E2837</t>
  </si>
  <si>
    <t>E1940</t>
  </si>
  <si>
    <t>E0302</t>
  </si>
  <si>
    <t>E1140</t>
  </si>
  <si>
    <t>E2343</t>
  </si>
  <si>
    <t>E2537</t>
  </si>
  <si>
    <t>E3135</t>
  </si>
  <si>
    <t>E3539</t>
  </si>
  <si>
    <t>E3820</t>
  </si>
  <si>
    <t>E5022</t>
  </si>
  <si>
    <t>E4210</t>
  </si>
  <si>
    <t>E3902</t>
  </si>
  <si>
    <t>E1743</t>
  </si>
  <si>
    <t>E0305</t>
  </si>
  <si>
    <t>E4305</t>
  </si>
  <si>
    <t>E3641</t>
  </si>
  <si>
    <t>E0306</t>
  </si>
  <si>
    <t>E4607</t>
  </si>
  <si>
    <t>E1837</t>
  </si>
  <si>
    <t>E1821</t>
  </si>
  <si>
    <t>E3837</t>
  </si>
  <si>
    <t>E1838</t>
  </si>
  <si>
    <t>E2344</t>
  </si>
  <si>
    <t>E1839</t>
  </si>
  <si>
    <t>E2701</t>
  </si>
  <si>
    <t>E07000223</t>
  </si>
  <si>
    <t>E07000026</t>
  </si>
  <si>
    <t>E07000032</t>
  </si>
  <si>
    <t>E07000224</t>
  </si>
  <si>
    <t>E07000170</t>
  </si>
  <si>
    <t>E07000105</t>
  </si>
  <si>
    <t>E07000200</t>
  </si>
  <si>
    <t>E09000002</t>
  </si>
  <si>
    <t>E09000003</t>
  </si>
  <si>
    <t>E08000016</t>
  </si>
  <si>
    <t>E07000027</t>
  </si>
  <si>
    <t>E07000066</t>
  </si>
  <si>
    <t>E07000084</t>
  </si>
  <si>
    <t>E07000171</t>
  </si>
  <si>
    <t>E06000022</t>
  </si>
  <si>
    <t>E06000055</t>
  </si>
  <si>
    <t>E09000004</t>
  </si>
  <si>
    <t>E08000025</t>
  </si>
  <si>
    <t>E07000129</t>
  </si>
  <si>
    <t>E06000008</t>
  </si>
  <si>
    <t>E06000009</t>
  </si>
  <si>
    <t>E07000033</t>
  </si>
  <si>
    <t>E08000001</t>
  </si>
  <si>
    <t>E07000136</t>
  </si>
  <si>
    <t>E06000058</t>
  </si>
  <si>
    <t>E06000036</t>
  </si>
  <si>
    <t>E08000032</t>
  </si>
  <si>
    <t>E07000067</t>
  </si>
  <si>
    <t>E07000143</t>
  </si>
  <si>
    <t>E09000005</t>
  </si>
  <si>
    <t>E07000068</t>
  </si>
  <si>
    <t>E06000043</t>
  </si>
  <si>
    <t>E06000023</t>
  </si>
  <si>
    <t>E07000144</t>
  </si>
  <si>
    <t>E09000006</t>
  </si>
  <si>
    <t>E07000234</t>
  </si>
  <si>
    <t>E07000095</t>
  </si>
  <si>
    <t>E07000172</t>
  </si>
  <si>
    <t>E06000060</t>
  </si>
  <si>
    <t>E07000117</t>
  </si>
  <si>
    <t>E08000002</t>
  </si>
  <si>
    <t>E08000033</t>
  </si>
  <si>
    <t>E07000008</t>
  </si>
  <si>
    <t>E10000003</t>
  </si>
  <si>
    <t>E09000007</t>
  </si>
  <si>
    <t>E07000192</t>
  </si>
  <si>
    <t>E07000106</t>
  </si>
  <si>
    <t>E07000028</t>
  </si>
  <si>
    <t>E07000069</t>
  </si>
  <si>
    <t>E06000056</t>
  </si>
  <si>
    <t>E07000130</t>
  </si>
  <si>
    <t>E07000070</t>
  </si>
  <si>
    <t>E07000078</t>
  </si>
  <si>
    <t>E07000177</t>
  </si>
  <si>
    <t>E06000049</t>
  </si>
  <si>
    <t>E06000050</t>
  </si>
  <si>
    <t>E07000034</t>
  </si>
  <si>
    <t>E07000225</t>
  </si>
  <si>
    <t>E07000118</t>
  </si>
  <si>
    <t>E09000001</t>
  </si>
  <si>
    <t>E07000071</t>
  </si>
  <si>
    <t>E07000029</t>
  </si>
  <si>
    <t>E07000150</t>
  </si>
  <si>
    <t>E06000052</t>
  </si>
  <si>
    <t>E07000079</t>
  </si>
  <si>
    <t>E08000026</t>
  </si>
  <si>
    <t>E07000163</t>
  </si>
  <si>
    <t>E07000226</t>
  </si>
  <si>
    <t>E09000008</t>
  </si>
  <si>
    <t>E10000006</t>
  </si>
  <si>
    <t>E07000096</t>
  </si>
  <si>
    <t>E06000005</t>
  </si>
  <si>
    <t>E07000107</t>
  </si>
  <si>
    <t>E07000151</t>
  </si>
  <si>
    <t>E06000015</t>
  </si>
  <si>
    <t>E10000007</t>
  </si>
  <si>
    <t>E07000035</t>
  </si>
  <si>
    <t>E10000008</t>
  </si>
  <si>
    <t>E08000017</t>
  </si>
  <si>
    <t>E06000059</t>
  </si>
  <si>
    <t>E07000108</t>
  </si>
  <si>
    <t>E08000027</t>
  </si>
  <si>
    <t>E06000047</t>
  </si>
  <si>
    <t>E09000009</t>
  </si>
  <si>
    <t>E07000009</t>
  </si>
  <si>
    <t>E07000040</t>
  </si>
  <si>
    <t>E07000085</t>
  </si>
  <si>
    <t>E07000242</t>
  </si>
  <si>
    <t>E07000137</t>
  </si>
  <si>
    <t>E07000152</t>
  </si>
  <si>
    <t>E06000011</t>
  </si>
  <si>
    <t>E07000193</t>
  </si>
  <si>
    <t>E07000244</t>
  </si>
  <si>
    <t>E10000011</t>
  </si>
  <si>
    <t>E07000061</t>
  </si>
  <si>
    <t>E07000086</t>
  </si>
  <si>
    <t>E07000030</t>
  </si>
  <si>
    <t>E07000207</t>
  </si>
  <si>
    <t>E09000010</t>
  </si>
  <si>
    <t>E07000072</t>
  </si>
  <si>
    <t>E07000208</t>
  </si>
  <si>
    <t>E07000036</t>
  </si>
  <si>
    <t>E10000012</t>
  </si>
  <si>
    <t>E07000041</t>
  </si>
  <si>
    <t>E07000087</t>
  </si>
  <si>
    <t>E07000010</t>
  </si>
  <si>
    <t>E07000112</t>
  </si>
  <si>
    <t>E07000080</t>
  </si>
  <si>
    <t>E07000119</t>
  </si>
  <si>
    <t>E08000037</t>
  </si>
  <si>
    <t>E07000173</t>
  </si>
  <si>
    <t>E07000081</t>
  </si>
  <si>
    <t>E10000013</t>
  </si>
  <si>
    <t>E07000088</t>
  </si>
  <si>
    <t>E07000109</t>
  </si>
  <si>
    <t>E07000145</t>
  </si>
  <si>
    <t>E09000011</t>
  </si>
  <si>
    <t>E07000209</t>
  </si>
  <si>
    <t>E09000012</t>
  </si>
  <si>
    <t>E06000006</t>
  </si>
  <si>
    <t>E07000164</t>
  </si>
  <si>
    <t>E09000013</t>
  </si>
  <si>
    <t>E10000014</t>
  </si>
  <si>
    <t>E07000131</t>
  </si>
  <si>
    <t>E09000014</t>
  </si>
  <si>
    <t>E07000073</t>
  </si>
  <si>
    <t>E07000165</t>
  </si>
  <si>
    <t>E09000015</t>
  </si>
  <si>
    <t>E07000089</t>
  </si>
  <si>
    <t>E06000001</t>
  </si>
  <si>
    <t>E07000062</t>
  </si>
  <si>
    <t>E07000090</t>
  </si>
  <si>
    <t>E09000016</t>
  </si>
  <si>
    <t>E06000019</t>
  </si>
  <si>
    <t>E10000015</t>
  </si>
  <si>
    <t>E07000098</t>
  </si>
  <si>
    <t>E07000037</t>
  </si>
  <si>
    <t>E09000017</t>
  </si>
  <si>
    <t>E07000132</t>
  </si>
  <si>
    <t>E07000227</t>
  </si>
  <si>
    <t>E09000018</t>
  </si>
  <si>
    <t>E07000011</t>
  </si>
  <si>
    <t>E07000120</t>
  </si>
  <si>
    <t>E07000202</t>
  </si>
  <si>
    <t>E06000046</t>
  </si>
  <si>
    <t>E06000053</t>
  </si>
  <si>
    <t>E09000019</t>
  </si>
  <si>
    <t>E09000020</t>
  </si>
  <si>
    <t>E10000016</t>
  </si>
  <si>
    <t>E07000153</t>
  </si>
  <si>
    <t>E07000146</t>
  </si>
  <si>
    <t>E06000010</t>
  </si>
  <si>
    <t>E09000021</t>
  </si>
  <si>
    <t>E08000034</t>
  </si>
  <si>
    <t>E08000011</t>
  </si>
  <si>
    <t>E09000022</t>
  </si>
  <si>
    <t>E10000017</t>
  </si>
  <si>
    <t>E07000121</t>
  </si>
  <si>
    <t>E08000035</t>
  </si>
  <si>
    <t>E06000016</t>
  </si>
  <si>
    <t>E10000018</t>
  </si>
  <si>
    <t>E07000063</t>
  </si>
  <si>
    <t>E09000023</t>
  </si>
  <si>
    <t>E07000194</t>
  </si>
  <si>
    <t>E07000138</t>
  </si>
  <si>
    <t>E10000019</t>
  </si>
  <si>
    <t>E08000012</t>
  </si>
  <si>
    <t>E06000032</t>
  </si>
  <si>
    <t>E07000110</t>
  </si>
  <si>
    <t>E07000074</t>
  </si>
  <si>
    <t>E07000235</t>
  </si>
  <si>
    <t>E08000003</t>
  </si>
  <si>
    <t>E07000174</t>
  </si>
  <si>
    <t>E06000035</t>
  </si>
  <si>
    <t>E07000133</t>
  </si>
  <si>
    <t>E07000187</t>
  </si>
  <si>
    <t>E09000024</t>
  </si>
  <si>
    <t>E07000042</t>
  </si>
  <si>
    <t>E07000203</t>
  </si>
  <si>
    <t>E07000228</t>
  </si>
  <si>
    <t>E06000002</t>
  </si>
  <si>
    <t>E06000042</t>
  </si>
  <si>
    <t>E07000210</t>
  </si>
  <si>
    <t>E07000091</t>
  </si>
  <si>
    <t>E07000175</t>
  </si>
  <si>
    <t>E08000021</t>
  </si>
  <si>
    <t>E07000195</t>
  </si>
  <si>
    <t>E09000025</t>
  </si>
  <si>
    <t>E10000020</t>
  </si>
  <si>
    <t>E07000043</t>
  </si>
  <si>
    <t>E07000038</t>
  </si>
  <si>
    <t>E06000012</t>
  </si>
  <si>
    <t>E07000099</t>
  </si>
  <si>
    <t>E07000139</t>
  </si>
  <si>
    <t>E06000013</t>
  </si>
  <si>
    <t>E07000147</t>
  </si>
  <si>
    <t>E06000024</t>
  </si>
  <si>
    <t>E08000022</t>
  </si>
  <si>
    <t>E07000218</t>
  </si>
  <si>
    <t>E07000134</t>
  </si>
  <si>
    <t>E10000023</t>
  </si>
  <si>
    <t>E07000154</t>
  </si>
  <si>
    <t>E10000021</t>
  </si>
  <si>
    <t>E06000057</t>
  </si>
  <si>
    <t>E07000148</t>
  </si>
  <si>
    <t>E06000018</t>
  </si>
  <si>
    <t>E10000024</t>
  </si>
  <si>
    <t>E07000219</t>
  </si>
  <si>
    <t>E07000135</t>
  </si>
  <si>
    <t>E08000004</t>
  </si>
  <si>
    <t>E07000178</t>
  </si>
  <si>
    <t>E10000025</t>
  </si>
  <si>
    <t>E07000122</t>
  </si>
  <si>
    <t>E06000031</t>
  </si>
  <si>
    <t>E06000026</t>
  </si>
  <si>
    <t>E06000044</t>
  </si>
  <si>
    <t>E07000123</t>
  </si>
  <si>
    <t>E06000038</t>
  </si>
  <si>
    <t>E09000026</t>
  </si>
  <si>
    <t>E06000003</t>
  </si>
  <si>
    <t>E07000236</t>
  </si>
  <si>
    <t>E07000211</t>
  </si>
  <si>
    <t>E07000124</t>
  </si>
  <si>
    <t>E09000027</t>
  </si>
  <si>
    <t>E07000166</t>
  </si>
  <si>
    <t>E08000005</t>
  </si>
  <si>
    <t>E07000075</t>
  </si>
  <si>
    <t>E07000125</t>
  </si>
  <si>
    <t>E07000064</t>
  </si>
  <si>
    <t>E08000018</t>
  </si>
  <si>
    <t>E07000220</t>
  </si>
  <si>
    <t>E07000212</t>
  </si>
  <si>
    <t>E07000176</t>
  </si>
  <si>
    <t>E07000092</t>
  </si>
  <si>
    <t>E06000017</t>
  </si>
  <si>
    <t>E07000167</t>
  </si>
  <si>
    <t>E08000006</t>
  </si>
  <si>
    <t>E08000028</t>
  </si>
  <si>
    <t>E07000168</t>
  </si>
  <si>
    <t>E07000188</t>
  </si>
  <si>
    <t>E08000014</t>
  </si>
  <si>
    <t>E07000169</t>
  </si>
  <si>
    <t>E07000111</t>
  </si>
  <si>
    <t>E08000019</t>
  </si>
  <si>
    <t>E06000051</t>
  </si>
  <si>
    <t>E06000039</t>
  </si>
  <si>
    <t>E08000029</t>
  </si>
  <si>
    <t>E10000027</t>
  </si>
  <si>
    <t>E07000246</t>
  </si>
  <si>
    <t>E07000012</t>
  </si>
  <si>
    <t>E07000039</t>
  </si>
  <si>
    <t>E06000025</t>
  </si>
  <si>
    <t>E07000044</t>
  </si>
  <si>
    <t>E07000140</t>
  </si>
  <si>
    <t>E07000141</t>
  </si>
  <si>
    <t>E07000031</t>
  </si>
  <si>
    <t>E07000149</t>
  </si>
  <si>
    <t>E07000155</t>
  </si>
  <si>
    <t>E07000179</t>
  </si>
  <si>
    <t>E07000126</t>
  </si>
  <si>
    <t>E07000189</t>
  </si>
  <si>
    <t>E07000196</t>
  </si>
  <si>
    <t>E08000023</t>
  </si>
  <si>
    <t>E06000045</t>
  </si>
  <si>
    <t>E06000033</t>
  </si>
  <si>
    <t>E09000028</t>
  </si>
  <si>
    <t>E07000213</t>
  </si>
  <si>
    <t>E07000240</t>
  </si>
  <si>
    <t>E08000013</t>
  </si>
  <si>
    <t>E07000197</t>
  </si>
  <si>
    <t>E10000028</t>
  </si>
  <si>
    <t>E07000198</t>
  </si>
  <si>
    <t>E07000243</t>
  </si>
  <si>
    <t>E08000007</t>
  </si>
  <si>
    <t>E06000004</t>
  </si>
  <si>
    <t>E06000021</t>
  </si>
  <si>
    <t>E07000221</t>
  </si>
  <si>
    <t>E07000082</t>
  </si>
  <si>
    <t>E10000029</t>
  </si>
  <si>
    <t>E08000024</t>
  </si>
  <si>
    <t>E10000030</t>
  </si>
  <si>
    <t>E07000214</t>
  </si>
  <si>
    <t>E09000029</t>
  </si>
  <si>
    <t>E07000113</t>
  </si>
  <si>
    <t>E06000030</t>
  </si>
  <si>
    <t>E08000008</t>
  </si>
  <si>
    <t>E07000199</t>
  </si>
  <si>
    <t>E07000215</t>
  </si>
  <si>
    <t>E07000045</t>
  </si>
  <si>
    <t>E06000020</t>
  </si>
  <si>
    <t>E07000076</t>
  </si>
  <si>
    <t>E07000093</t>
  </si>
  <si>
    <t>E07000083</t>
  </si>
  <si>
    <t>E07000114</t>
  </si>
  <si>
    <t>E07000102</t>
  </si>
  <si>
    <t>E06000034</t>
  </si>
  <si>
    <t>E07000115</t>
  </si>
  <si>
    <t>E06000027</t>
  </si>
  <si>
    <t>E07000046</t>
  </si>
  <si>
    <t>E09000030</t>
  </si>
  <si>
    <t>E08000009</t>
  </si>
  <si>
    <t>E07000116</t>
  </si>
  <si>
    <t>E07000077</t>
  </si>
  <si>
    <t>E07000180</t>
  </si>
  <si>
    <t>E08000036</t>
  </si>
  <si>
    <t>E08000030</t>
  </si>
  <si>
    <t>E09000031</t>
  </si>
  <si>
    <t>E09000032</t>
  </si>
  <si>
    <t>E06000007</t>
  </si>
  <si>
    <t>E07000222</t>
  </si>
  <si>
    <t>E10000031</t>
  </si>
  <si>
    <t>E07000103</t>
  </si>
  <si>
    <t>E07000216</t>
  </si>
  <si>
    <t>E07000065</t>
  </si>
  <si>
    <t>E07000156</t>
  </si>
  <si>
    <t>E07000241</t>
  </si>
  <si>
    <t>E06000037</t>
  </si>
  <si>
    <t>E07000047</t>
  </si>
  <si>
    <t>E07000127</t>
  </si>
  <si>
    <t>E07000142</t>
  </si>
  <si>
    <t>E07000181</t>
  </si>
  <si>
    <t>E07000245</t>
  </si>
  <si>
    <t>E10000032</t>
  </si>
  <si>
    <t>E09000033</t>
  </si>
  <si>
    <t>E08000010</t>
  </si>
  <si>
    <t>E06000054</t>
  </si>
  <si>
    <t>E07000094</t>
  </si>
  <si>
    <t>E06000040</t>
  </si>
  <si>
    <t>E08000015</t>
  </si>
  <si>
    <t>E07000217</t>
  </si>
  <si>
    <t>E06000041</t>
  </si>
  <si>
    <t>E08000031</t>
  </si>
  <si>
    <t>E07000237</t>
  </si>
  <si>
    <t>E10000034</t>
  </si>
  <si>
    <t>E07000229</t>
  </si>
  <si>
    <t>E07000238</t>
  </si>
  <si>
    <t>E07000128</t>
  </si>
  <si>
    <t>E07000239</t>
  </si>
  <si>
    <t>E06000014</t>
  </si>
  <si>
    <t>SD</t>
  </si>
  <si>
    <t>LB</t>
  </si>
  <si>
    <t>Met</t>
  </si>
  <si>
    <t>UA</t>
  </si>
  <si>
    <t>SC</t>
  </si>
  <si>
    <t>Name of authority</t>
  </si>
  <si>
    <t>Buckinghamshire Council</t>
  </si>
  <si>
    <t>Cambridgeshire</t>
  </si>
  <si>
    <t>Cumbria</t>
  </si>
  <si>
    <t>Derbyshire</t>
  </si>
  <si>
    <t>Devon</t>
  </si>
  <si>
    <t>East Sussex</t>
  </si>
  <si>
    <t>Essex</t>
  </si>
  <si>
    <t>Gloucestershire</t>
  </si>
  <si>
    <t>Hampshire</t>
  </si>
  <si>
    <t>Hertfordshire</t>
  </si>
  <si>
    <t>Kent</t>
  </si>
  <si>
    <t>Lancashire</t>
  </si>
  <si>
    <t>Leicestershire</t>
  </si>
  <si>
    <t>Lincolnshire</t>
  </si>
  <si>
    <t>Norfolk</t>
  </si>
  <si>
    <t>North Yorkshire</t>
  </si>
  <si>
    <t>Northamptonshire</t>
  </si>
  <si>
    <t>Nottinghamshire</t>
  </si>
  <si>
    <t>Oxfordshire</t>
  </si>
  <si>
    <t>Somerset</t>
  </si>
  <si>
    <t>Staffordshire</t>
  </si>
  <si>
    <t>Suffolk</t>
  </si>
  <si>
    <t>Surrey</t>
  </si>
  <si>
    <t>Warwickshire</t>
  </si>
  <si>
    <t>West Sussex</t>
  </si>
  <si>
    <t>Worcestershire</t>
  </si>
  <si>
    <t>Shire district</t>
  </si>
  <si>
    <t>London borough</t>
  </si>
  <si>
    <t>Metropolitan district</t>
  </si>
  <si>
    <t>Unitary authority</t>
  </si>
  <si>
    <t>Shire county</t>
  </si>
  <si>
    <t>SE</t>
  </si>
  <si>
    <t>NW</t>
  </si>
  <si>
    <t>EM</t>
  </si>
  <si>
    <t>L</t>
  </si>
  <si>
    <t>YH</t>
  </si>
  <si>
    <t>SW</t>
  </si>
  <si>
    <t>WM</t>
  </si>
  <si>
    <t>NE</t>
  </si>
  <si>
    <t>Proportion of population aged over 70, 2020</t>
  </si>
  <si>
    <t>Prevalence of coronary heart disease (all ages) in upper-tier authority, 2018/19</t>
  </si>
  <si>
    <t>Prevalence of diabetes (17+) in upper-tier authority, 2018/19</t>
  </si>
  <si>
    <t>Prevalence of hypertension (all ages) in upper-tier authority, 2018/19</t>
  </si>
  <si>
    <t xml:space="preserve">Health Deprivation and Disability - Average score </t>
  </si>
  <si>
    <t>Health Deprivation and Disability - Proportion  of LSOAs in most deprived 10% na</t>
  </si>
  <si>
    <t>Population density (people per sq km), 2020</t>
  </si>
  <si>
    <t>ecode</t>
  </si>
  <si>
    <t>ons_code</t>
  </si>
  <si>
    <t>local_authority</t>
  </si>
  <si>
    <t>local_authority_type</t>
  </si>
  <si>
    <t>region</t>
  </si>
  <si>
    <t>propn_popn_over70_2020</t>
  </si>
  <si>
    <t>prevalence_CHD</t>
  </si>
  <si>
    <t>prevalence_diabetes</t>
  </si>
  <si>
    <t>prevalence_hypertension</t>
  </si>
  <si>
    <t>Averagescore_health</t>
  </si>
  <si>
    <t>ProportionofLSOAsinmos_health</t>
  </si>
  <si>
    <t>popn_density_2020</t>
  </si>
  <si>
    <t>confirmedcases_per1000</t>
  </si>
  <si>
    <t>propn_deaths_covid</t>
  </si>
  <si>
    <t>roughsleepers_avg201719_per100k</t>
  </si>
  <si>
    <t>homeless_hhs_per1000</t>
  </si>
  <si>
    <t>LAC_per_1000</t>
  </si>
  <si>
    <t>children_starting_CPPs_per_1000</t>
  </si>
  <si>
    <t>pc_claiming_FSM</t>
  </si>
  <si>
    <t>Averagescore_overall</t>
  </si>
  <si>
    <t>ProportionofLSOAsinmos_overall</t>
  </si>
  <si>
    <t>propn_properties_overoccupied</t>
  </si>
  <si>
    <t>propn_adults_affected_employees</t>
  </si>
  <si>
    <t>council_tax_propn_rev_expend</t>
  </si>
  <si>
    <t>allocn_hardship_fund_percap</t>
  </si>
  <si>
    <t>propn_rev_not_s31_postCovid</t>
  </si>
  <si>
    <t>authority_in_BR_pool</t>
  </si>
  <si>
    <t>sfc_culture_leisure_propn_exp</t>
  </si>
  <si>
    <t>sfc_trade_waste_propn_exp</t>
  </si>
  <si>
    <t>sfc_planning_propn_exp</t>
  </si>
  <si>
    <t>sfc_parking_traffic_propn_exp</t>
  </si>
  <si>
    <t>social_care_propn_rev_expend</t>
  </si>
  <si>
    <t>interest_payments_propn_expend</t>
  </si>
  <si>
    <t>reserves_propn_expend_mar2020</t>
  </si>
  <si>
    <t>pc_change_in_reserves_2019</t>
  </si>
  <si>
    <t>avg_pc_change_in_reserves_3y</t>
  </si>
  <si>
    <t>local_authority_type_short</t>
  </si>
  <si>
    <t>South East</t>
  </si>
  <si>
    <t>North West</t>
  </si>
  <si>
    <t>East Midlands</t>
  </si>
  <si>
    <t>East of England</t>
  </si>
  <si>
    <t>London</t>
  </si>
  <si>
    <t>Yorkshire and Humber</t>
  </si>
  <si>
    <t>South West</t>
  </si>
  <si>
    <t>West Midlands</t>
  </si>
  <si>
    <t>North East</t>
  </si>
  <si>
    <t>region_short</t>
  </si>
  <si>
    <t>allocn_hardship_fund_revexp</t>
  </si>
  <si>
    <t>growth_above_snt_propn_revexp</t>
  </si>
  <si>
    <t>MHCLG Ecode</t>
  </si>
  <si>
    <t>ONS code [LTLA20CD or UTLA20CD]</t>
  </si>
  <si>
    <t>Local authority type</t>
  </si>
  <si>
    <t>Local authority type [short]</t>
  </si>
  <si>
    <t>Region</t>
  </si>
  <si>
    <t>Region [short]</t>
  </si>
  <si>
    <t>Average number of roughsleepers in Autumn count per 100K residents, 2017-19</t>
  </si>
  <si>
    <t>Households assessed as homeless or threatened with homelessness per 1,000, quart</t>
  </si>
  <si>
    <t>Looked after children per 10000 U18s, end March 2019, UTLA</t>
  </si>
  <si>
    <t>Rate of children starting child protection plans in the year per 10000 U18s, UTL</t>
  </si>
  <si>
    <t>Percentage of state-school pupils claiming free school meals in UTLA, Jan 2019</t>
  </si>
  <si>
    <t xml:space="preserve">IMD - Average score </t>
  </si>
  <si>
    <t xml:space="preserve">IMD - Proportion of LSOAs in most deprived 10% nationally </t>
  </si>
  <si>
    <t>Proportion of properties that were overoccupied, 2011 census</t>
  </si>
  <si>
    <t>Proportion of adults (16+) who are employees in directly affected sectors</t>
  </si>
  <si>
    <t>Council tax requirement as a proportion of revenue expenditure, 2019</t>
  </si>
  <si>
    <t>Allocation from £500m hardship fund, per capita</t>
  </si>
  <si>
    <t>Growth above safety net 2020 as propn of rev expend in 2019</t>
  </si>
  <si>
    <t>Proportion of BR revenue still expecting to collect</t>
  </si>
  <si>
    <t>Authority is in a business rate pool, 2020/21</t>
  </si>
  <si>
    <t>SFCs from culture and related services as propn of expend, 2018</t>
  </si>
  <si>
    <t>SFCs from trade waste as propn of expend, 2018</t>
  </si>
  <si>
    <t>SFCs from planning as propn of expend, 2018</t>
  </si>
  <si>
    <t>SFCs from off-street parking, PCNs and traffic control as propn of expend, 2018</t>
  </si>
  <si>
    <t>Spending on adult and children's social care as propn of rev expenditure, 2019</t>
  </si>
  <si>
    <t>External interest and repayment on principal as propn of expend, 2019</t>
  </si>
  <si>
    <t>Estimated reserves (excl schls and pub health) as propn of rev expend, Mar 2020</t>
  </si>
  <si>
    <t>Percentage change in level of reserves in year to March 2020</t>
  </si>
  <si>
    <t>Average percentage change in level of reserves, last 3 years</t>
  </si>
  <si>
    <t>Type</t>
  </si>
  <si>
    <t>(out of 339 authorities)</t>
  </si>
  <si>
    <t>Health</t>
  </si>
  <si>
    <t>allocn_response_fund_percap</t>
  </si>
  <si>
    <t>allocn_response_fund_revexp</t>
  </si>
  <si>
    <t>Total allocation from £3.2bn response fund, per capita</t>
  </si>
  <si>
    <t>Total allocation from £3.2bn response fund, propn rev exp</t>
  </si>
  <si>
    <t>Yes</t>
  </si>
  <si>
    <t>No</t>
  </si>
  <si>
    <t>Finance</t>
  </si>
  <si>
    <t>Decile - within type</t>
  </si>
  <si>
    <t>(1 = Most Risk, 10 = Least Risk)</t>
  </si>
  <si>
    <t>propn_adults_selfemployed</t>
  </si>
  <si>
    <t>Proportion of adults (16+) who are self-employed, year to Sept 2019</t>
  </si>
  <si>
    <t>Covid</t>
  </si>
  <si>
    <t>Decile - all LAs</t>
  </si>
  <si>
    <t>Housing</t>
  </si>
  <si>
    <t>Revenue risk - Council Tax</t>
  </si>
  <si>
    <t>Revenue risk - Business Rates</t>
  </si>
  <si>
    <t>Funding</t>
  </si>
  <si>
    <t>&gt;</t>
  </si>
  <si>
    <t>&lt;</t>
  </si>
  <si>
    <t>Details</t>
  </si>
  <si>
    <t>Source</t>
  </si>
  <si>
    <t>Link</t>
  </si>
  <si>
    <t>Indicator</t>
  </si>
  <si>
    <t>ONS Annual Population Survey</t>
  </si>
  <si>
    <t>https://www.nomisweb.co.uk/census/2011/qs412ew</t>
  </si>
  <si>
    <t>% of residents aged 16-64 who reported they were self-employed, Oct 2018 - Sept 2019, multiplied by the proportion of the adult population (16+) who are aged 16-64 according to ONS mid-2020 population projections</t>
  </si>
  <si>
    <t>Employment figures by detailed industry are from the ONS Business Register and Employment Survey for 2018, based on the location of an employees workplace.
The employee rate is from the ONS Annual Population Survey, and is on a residential basis</t>
  </si>
  <si>
    <t>https://www.nomisweb.co.uk/datasets/apsnew</t>
  </si>
  <si>
    <t>ONS 2018-based subnational population projections for local authorities (SNPP Z1)</t>
  </si>
  <si>
    <t>Projected resident population aged 70 or over, as a proportion of projected total population, 2020</t>
  </si>
  <si>
    <t>https://www.ons.gov.uk/peoplepopulationandcommunity/populationandmigration/populationprojections/datasets/localauthoritiesinenglandz1</t>
  </si>
  <si>
    <t>https://fingertips.phe.org.uk/search/coronary</t>
  </si>
  <si>
    <t>https://fingertips.phe.org.uk/search/diabetes</t>
  </si>
  <si>
    <t>https://fingertips.phe.org.uk/search/hypertension</t>
  </si>
  <si>
    <t>The percentage of patients with coronary heart disease, as recorded on practice disease register, 2018/19. Figures for shire districts are for the relevant upper-tier authority</t>
  </si>
  <si>
    <t>The percentage of patients aged 17 years and over with diabetes mellitus, as recorded on practice disease registers, 2018/19. Figures for shire districts are for the relevant upper-tier authority</t>
  </si>
  <si>
    <t>The percentage of patients with established hypertension, as recorded on practice disease registers, 2018/19. Figures for shire districts are for the relevant upper-tier authority</t>
  </si>
  <si>
    <t>ONS mid-2018 population estimates [MYE5]</t>
  </si>
  <si>
    <t>https://www.ons.gov.uk/peoplepopulationandcommunity/populationandmigration/populationestimates/datasets/populationestimatesforukenglandandwalesscotlandandnorthernireland</t>
  </si>
  <si>
    <t>https://coronavirus.data.gov.uk/</t>
  </si>
  <si>
    <t>https://www.ons.gov.uk/peoplepopulationandcommunity/healthandsocialcare/causesofdeath/datasets/deathregistrationsandoccurrencesbylocalauthorityandhealthboard</t>
  </si>
  <si>
    <t>ONS Death registrations and occurrences by local authority and health board</t>
  </si>
  <si>
    <t>Percentage of state-school pupils claiming free school meals on day of school census, January 2019, across all school types. Figures for shire districts are for the relevant upper-tier local authority.</t>
  </si>
  <si>
    <t>https://www.gov.uk/government/statistics/schools-pupils-and-their-characteristics-january-2019</t>
  </si>
  <si>
    <t>https://www.gov.uk/government/statistics/rough-sleeping-snapshot-in-england-autumn-2019</t>
  </si>
  <si>
    <t>Allocation from £500m Covid hardship fund, per capita</t>
  </si>
  <si>
    <t>Allocation from £500m Covid hardship fund, propn rev exp</t>
  </si>
  <si>
    <t>MHCLG Rough sleeping snapshot in England: autumn 2019</t>
  </si>
  <si>
    <t>Number of people sleeping rough on a single night in Autumn per 100,000 resident population, average over the 3 years 2017 to 2019. Figures for shire counties are derived from the per-population figures for the relevant shire districts.</t>
  </si>
  <si>
    <t>https://www.gov.uk/government/statistical-data-sets/live-tables-on-homelessness</t>
  </si>
  <si>
    <t>MHCLG Statutory homelessness in England: Detailed local authority level tables</t>
  </si>
  <si>
    <t>Quality and Outcomes Framework (QOF), NHS Digital.
Figure for Bournemouth, Christchurch and Poole UA is a population-weighted average of the prevalence in the former authorities of Bournemouth (UA), Christchurch (NMD) and Poole (UA).</t>
  </si>
  <si>
    <t>Public Health England data from the Gov.uk Coronavirus data dashboard. Location is based on the home postcode of the person tested.</t>
  </si>
  <si>
    <t>Average score of the Health deprivation and disability domain from the index of multiple deprivation (IMD 2019)</t>
  </si>
  <si>
    <t>MHCLG English indices of deprivation 2019</t>
  </si>
  <si>
    <t>https://www.gov.uk/government/statistics/english-indices-of-deprivation-2019</t>
  </si>
  <si>
    <t>Proportion of LSOAs in an authority which fall in the most deprived 10% of LSOAs nationally on the Health deprivation and disability domain from the index of multiple deprivation (IMD 2019)</t>
  </si>
  <si>
    <t>MHCLG English indices of deprivation 2020</t>
  </si>
  <si>
    <t>Total projected resident population in 2020 per sq km</t>
  </si>
  <si>
    <t>Occupancy rating (bedrooms)  [QS412EW]. ONS Census 2011, accessed through Nomis</t>
  </si>
  <si>
    <t>Average score of the overall index of multiple deprivation (IMD 2019)</t>
  </si>
  <si>
    <t>Proportion of LSOAs in an authority which fall in the most deprived 10% of LSOAs nationally on the overall index of multiple deprivation (IMD 2019)</t>
  </si>
  <si>
    <t>https://www.nomisweb.co.uk/datasets/newbres6pub</t>
  </si>
  <si>
    <t>https://www.gov.uk/government/statistics/local-authority-revenue-expenditure-and-financing-england-2018-to-2019-individual-local-authority-data-outturn</t>
  </si>
  <si>
    <t>Authority's allocation from the Covid-19 hardship fund, per capita based on projected resident population in mid-2020</t>
  </si>
  <si>
    <t>MHCLG guidance. Council tax: COVID-19 hardship fund 2020 to 2021 - guidance, Annex A</t>
  </si>
  <si>
    <t>https://www.gov.uk/government/publications/council-tax-covid-19-hardship-fund-2020-to-2021-guidance</t>
  </si>
  <si>
    <t>Details of risk and resilience indicators</t>
  </si>
  <si>
    <t>DfE statistics. Schools, pupils and their characteristics</t>
  </si>
  <si>
    <t>https://www.gov.uk/government/collections/statistics-looked-after-children</t>
  </si>
  <si>
    <t>https://www.gov.uk/government/statistics/characteristics-of-children-in-need-2018-to-2019</t>
  </si>
  <si>
    <t>DfE statistics. Characteristics of children in need underlying data: 2019</t>
  </si>
  <si>
    <t>DfE statistics. Children looked after in England including adoption: 2018 to 2019 [LAA1]</t>
  </si>
  <si>
    <t>Number of children looked after in a local authority at 31st March 2019, per 10,000 children aged under 18 years. For upper-tier local authorities only (as shire district councils do not have social care responsibilities)</t>
  </si>
  <si>
    <t>Rate of child protection plans (CPPs) starting in the year ending 31st March 2019, per 10,000 children aged under 18 years. For upper-tier local authorities only (as shire district councils do not have social care responsibilities)</t>
  </si>
  <si>
    <t>https://www.gov.uk/government/publications/covid-19-emergency-funding-for-local-government</t>
  </si>
  <si>
    <t>MHCLG guidance. COVID-19: emergency funding for local government. COVID-19: funding allocations</t>
  </si>
  <si>
    <t>MHCLG statistics. Local authority revenue expenditure and financing England: 2019 to 2020 budget individual local authority data. Revenue account (RA) budget 2019 to 2020 (lines 900 and 990). Specific and special revenue grants (SG) budget 2019 to 2020 (lines 102, 103, 107)</t>
  </si>
  <si>
    <t>https://www.gov.uk/government/statistics/local-authority-revenue-expenditure-and-financing-england-2019-to-2020-budget-individual-local-authority-data</t>
  </si>
  <si>
    <t>MHCLG statistics. Local authority revenue expenditure and financing England: 2019 to 2020 budget individual local authority data. Revenue account (RA) budget 2019 to 2020 (lines 330 and 360)</t>
  </si>
  <si>
    <t>MHCLG statistics. Local authority revenue expenditure and financing England: 2019 to 2020 budget individual local authority data. Revenue account (RA) budget 2019 to 2020 (lines 873 and 881)</t>
  </si>
  <si>
    <t>https://www.gov.uk/government/statistics/local-authority-revenue-expenditure-and-financing-england-2017-to-2018-individual-local-authority-data-outturn</t>
  </si>
  <si>
    <t>covid_deaths_per100k</t>
  </si>
  <si>
    <t>Average number of roughsleepers in Autumn count per 100,000 residents, 2017-19</t>
  </si>
  <si>
    <t>Spending on adult and children's social care as proportion of revenue expenditure, 2019</t>
  </si>
  <si>
    <t>% of employees aged 16-64 who were employed in directly affected sectors in 2018 multiplied by the proportion of the resident population aged 16-64 who were employees in 2019 multiplied by  the proportion of the adult population (16+) who are aged 16-64 according to ONS mid-2020 population projections.
The list of sectors classed as being directly affected by the lockdown are as in other IFS briefing and is as follows (4-digit SIC codes in brackets): Non-food, non-pharmaceutical retail (4719, 4730-4772, 4776-4799); passenger transport (4910, 4931-4939, 5010, 5030, 5110); accommodation and food (5510-5630); travel (7911-7990); childcare (8510, 8891); arts and leisure (9001-9329 except ‘artistic creation’ 9003); personal care (9601-9609 except ‘funeral and related activities’ 9603); domestic services (9700).
Earlier IFS work used the percentage of 16-64 employees. This is instead a percentage of all those aged 16+, which seems more relevant for understanding the possible impact on council tax receipts.</t>
  </si>
  <si>
    <t>The total number of households initially assessed as being owed a duty (homeless or threatened with homelessness within 56 days) per 1,000 households in the area. The figure is an average of the figures reported each quarter, between October 2018 and September 2019. Figures for shire counties are derived from the figures for the relevant shire districts. Where an authority failed to report in a quarter, the average over any quarters in which they did report has been used.</t>
  </si>
  <si>
    <t>External interest and repayment on principal as proportion of revenue expenditure, 2019</t>
  </si>
  <si>
    <t>Estimated reserves (excl schls and pub health) as proportion of revenue expenditure, Mar 2020</t>
  </si>
  <si>
    <t>Total allocation from £3.2bn response fund, as proportion of revenue expenditure</t>
  </si>
  <si>
    <t>Allocation from £500m hardship fund, as proportion of revenue expenditure</t>
  </si>
  <si>
    <t>Households assessed as homeless or threatened with homelessness per 1,000, quarterly average 2018-19</t>
  </si>
  <si>
    <t>Health Deprivation and Disability - Proportion of LSOAs in most deprived 10% nationally</t>
  </si>
  <si>
    <t>Percentage of state-school pupils claiming free school meals in upper-tier authority, January 2019</t>
  </si>
  <si>
    <t>Expected growth above safety net in 2020 as proportion of revenue expenditure in 2019</t>
  </si>
  <si>
    <t>SFCs from off-street parking, PCNs and traffic control as proportion of revenue expenditure, 2018</t>
  </si>
  <si>
    <t>SFCs from planning as proportion of revenue expenditure, 2019</t>
  </si>
  <si>
    <t>SFCs from culture and related services as proportion of revenue expenditure, 2018</t>
  </si>
  <si>
    <t>SFCs from trade waste as proportion of revenue expenditure, 2018</t>
  </si>
  <si>
    <t>Looked after children per 10,000 children, end March 2019, in upper-tier authority</t>
  </si>
  <si>
    <t>Rate of children starting child protection plans in the year per 10,000 children, in upper-tier authority</t>
  </si>
  <si>
    <t>Select authority from drop-down</t>
  </si>
  <si>
    <t>Total net current expenditure on adult social care and children's social care in 2019-20 as a proportion of non-schools revenue expenditure measure. From 2019-20 budget as outturn figures not yet available.</t>
  </si>
  <si>
    <t>Total external interest payments and provision for repayment of the principal in 2019-20 budget, as a proportion of non-schools revenue expenditure.</t>
  </si>
  <si>
    <t>Authority's allocation from the Covid-19 hardship fund, as a proportion of non-schools revenue expenditure in 2019</t>
  </si>
  <si>
    <t>Expected growth above safety net in 2020, as proportion of revenue expenditure in 2019</t>
  </si>
  <si>
    <t xml:space="preserve">Total level of unallocated and other earmarked financial reserves at 31st March 2020, as a proportion of non-schools revenue expenditure. Level of reserves does not include schools, dedicated schools grant or public health reserves.
The level of reserves in March 2020 as estimated in 2019-20 budgets data does not appear to reflect payments into reserves made in 2018-19. This is thus the level of reserves at 31st March 2019 based on 2018-19 outturn data, plus the expected change in reserves between March 2019 and March 2020 as estimated in 2019-20 budgets. </t>
  </si>
  <si>
    <t>MHCLG statistics. Local authority revenue expenditure and financing England: 2019 to 2020 budget individual local authority data. Revenue account (RA) budget 2019 to 2020 (lines 1015 and 1016).
Local authority revenue expenditure and financing England: 2017 to 2018 individual local authority data - outturn. Revenue outturn summary (RS) 2017 to 2018 - revised (lines 915 and 916)</t>
  </si>
  <si>
    <t>MHCLG statistics. Local authority revenue expenditure and financing England: 2019 to 2020 budget individual local authority data. Revenue account (RA) budget 2019 to 2020 (lines 1015 and 1016).
Local authority revenue expenditure and financing England: 2018 to 2019 individual local authority data - outturn. Revenue outturn summary (RS) 2018 to 2019 (lines 915 and 916)</t>
  </si>
  <si>
    <t>Average annual percentage change in the estimated level of unallocated and other earmarked financial reserves between 1st April 2017 and 31st March 2020, calculated as a compound average annual growth rate. April 2017 figure is from 2017-18 outturn; March 2020 figure is calculated as above using 2018-19 outturn and 2019-20 budgets.</t>
  </si>
  <si>
    <t>Percentage change in estimated level of unallocated and other earmarked financial reserves between 31st March 2019 and 31st March 2020.
The level of reserves at 31st March 2019 is based on 2018-19 outturn data; the level of reserves at 31st March 2020 is calculated as above using 2018-19 outturn and 2019-20 budgets.</t>
  </si>
  <si>
    <t>InterestInvestmentInc_propn_exp</t>
  </si>
  <si>
    <t>commercl_property_inc_propn_exp</t>
  </si>
  <si>
    <t>other_commercl_inc_propn_exp</t>
  </si>
  <si>
    <t>Interest and investment income as propn of expend, 2019</t>
  </si>
  <si>
    <t>Interest and investment income as proportion of revenue expenditure, 2019</t>
  </si>
  <si>
    <t>MHCLG statistics. Local authority revenue expenditure and financing England: 2019 to 2020 budget individual local authority data. Revenue account (RA) budget 2019 to 2020 (line 886)</t>
  </si>
  <si>
    <t>Commercial property income as propn of expend, 2018</t>
  </si>
  <si>
    <t>Other (non-property) commercial income as propn of expend, 2018</t>
  </si>
  <si>
    <t>Interest and investment income (external receipts and dividends) the authority expected to raise in 2019-20. This is as a proportion of non-schools revenue expenditure in 2019-20. From 2019-20 budget as outturn figures not yet available.</t>
  </si>
  <si>
    <t>Whether or not an authority was part of a non-domestic rates pool in 2020-21.</t>
  </si>
  <si>
    <t>MHCLG Revenue outturn highways and transport services (RO2) 2018 to 2019 (lines 62, 161, 52)</t>
  </si>
  <si>
    <t>Gross sales, fees and charges raised in 2018-19 from: Off-street parking; Penalty Charge Notices; and bus lane enforcement. This is as a proportion of non-schools revenue expenditure in 2018-19.</t>
  </si>
  <si>
    <t>Gross sales, fees and charges raised in 2018-19 from development control (`planning'). This is as a proportion of non-schools revenue expenditure in 2018-19.</t>
  </si>
  <si>
    <t>MHCLG Revenue outturn cultural, environmental, regulatory and planning services (RO5) 2018 to 2019 (line 320)</t>
  </si>
  <si>
    <t>Gross sales, fees and charges raised in 2018-19 from Cultural and related services. This includes Culture and heritage and Recreation and sport. This is as a proportion of non-schools revenue expenditure in 2018-19.</t>
  </si>
  <si>
    <t>MHCLG Revenue outturn cultural, environmental, regulatory and planning services (RO5) 2018 to 2019 (line 190)</t>
  </si>
  <si>
    <t>Gross sales, fees and charges raised in 2018-19 from Trade waste. This is as a proportion of non-schools revenue expenditure in 2018-19.</t>
  </si>
  <si>
    <t>MHCLG Revenue outturn cultural, environmental, regulatory and planning services (RO5) 2018 to 2019 (line 283)</t>
  </si>
  <si>
    <t>MHCLG statistics. Local authority revenue expenditure and financing England: 2018 to 2019 individual local authority data - outturn. Revenue outturn trading account services (TSR) 2018 to 2019 (lines 594 - 596)</t>
  </si>
  <si>
    <t>MHCLG statistics. Local authority revenue expenditure and financing England: 2018 to 2019 individual local authority data - outturn. Revenue outturn trading account services (TSR) 2018 to 2019 (lines 260 - 591,597, 691 - 695)</t>
  </si>
  <si>
    <t>Council tax revenues that councils budgeted to raise in 2019-20 as a proportion of the council's non-school revenue expenditure in the same year. This non-schools revenue expenditure measure is the council's revenue expenditure less income from ring-fenced education grants (Dedicated Schools Grant, Pupil Premium, Universal Infants Free School Meals).  From 2019-20 budget as outturn figures not yet available.</t>
  </si>
  <si>
    <t>Commercial property income surplus as proportion of revenue expenditure, 2018</t>
  </si>
  <si>
    <t>Other (non-property) commercial income surplus as proportion of revenue expenditure, 2018</t>
  </si>
  <si>
    <t>Net surplus from commercial property (Corporation estates, Industrial estates and Investment properties) in 2018-19. This is as a proportion of non-schools revenue expenditure in 2018-19. From 2018-19 outturn (latest available). Where an authority had a net deficit, this has been set to 0%.</t>
  </si>
  <si>
    <t>Net surplus on the external trading account, excluding commercial property, in 2018-19. This is as a proportion of non-schools revenue expenditure in 2018-19. From 2018-19 outturn (latest available). Where an authority had a net deficit, this has been set to 0%.</t>
  </si>
  <si>
    <t xml:space="preserve">Proportion of properties in an area that were over-occupied, having fewer bedrooms than required, in March 2011. Figures for shire counties are derived from the figures for the relevant shire districts. </t>
  </si>
  <si>
    <t>https://www.gov.uk/government/statistics/national-non-domestic-rates-collected-by-councils-in-england-forecast-for-2020-to-2021</t>
  </si>
  <si>
    <t>MHCLG statistics. National non-domestics rates 2020 to 2021: additional reliefs for 2020 to 2021 (revised figures published 6th May 2020)</t>
  </si>
  <si>
    <t>This estimates the fraction of an authority's business rates revenues that it is still expected to collect from ratepayers in 2020-21, as opposed to being compensated for by government grants. This will be lower for authorities where a greater share of rateable values are covered by existing reliefs (such as small business rates relief) or new rates reliefs announced since January 2020, particularly the expanded retail discount.
For this calculation, 'rates revenue'  is net rates payable (line 46, part 2 of NNDR1 2020-21) plus the value of s31 grant an authority would have expected to recieve (line 39, part 1 of NNDR1 2020-21) before new reliefs were announced. The value the authority will still be seeking to collect is the net rates payable figure less the value of new reliefs (the value of s31 compensation in respect of expanded retail discount, nursery discount and local newspaper relief according to April 2020 data collection exercise). Shire counties are not Principal Authorities and so do not collect business rates themselves; figures for Shire counties are averages across their Shire districts, weighted in proprotion to their share of rates revenue from each district. 
for shire counties, repeats summing up counties share of  relief and new 2 reliefs.</t>
  </si>
  <si>
    <t>This measures how dependent LAs are on business rates revenues that could potentially be lost: the expected value of retained business rates in 2020-21 above the authority's safety net threshold as a proportion of  non-school revenue expenditure in 2019-20.
For this calculation, the expected value of retained business rates in 2020-21 is retained non-domestic rating income (line 15, part 1 of NNDR1 2020-21), plus the value of s31 grant an authority would have expected to recieve (line 39, part 1 of NNDR1 2020-21), less any levy the authority would have expected to pay on growth above baseline, plus any top-up or tariff through the rates retention system. An authority's business rate baseline, safety net threshold, levy rate and tariff/top-up are from the local government finance settlement 2020-21.
Authorities which choose to pool their business rates instead face a pooled levy and safety net, only receiving safety net payments from central government once their pooled income falls below the pool's safety net threshold. The above calculation assumes that an authority pays the levy (at the pool's rate) and recieves safety net payments as if it were not part of a pool. This avoids making any assumptions about the operation of each business rate pool.</t>
  </si>
  <si>
    <t>https://www.gov.uk/government/publications/key-information-for-pools-final-local-government-finance-settlement-2020-to-2021</t>
  </si>
  <si>
    <t>MHCLG Policy paper. Key information for pools: final local government finance settlement 2020 to 2021</t>
  </si>
  <si>
    <t>MHCLG Policy paper. Key information for local authorities: final local government finance settlement 2020 to 2021.
MHCLG statistics. National non-domestic rates collected by councils in England: forecast for 2020 to 2021. National non-domestics rates collected in England 2020 to 2021: local authority data (NNDR1)</t>
  </si>
  <si>
    <t>https://www.gov.uk/government/publications/key-information-for-local-authorities-final-local-government-finance-settlement-2020-to-2021
https://www.gov.uk/government/statistics/national-non-domestic-rates-collected-by-councils-in-england-forecast-for-2020-to-2021</t>
  </si>
  <si>
    <t>This financial risk dashboard brings together a series of indicators relevant to understanding the risks that coronavirus and the government's response to the crisis present to the finances of individual councils.</t>
  </si>
  <si>
    <t xml:space="preserve">There is no overall ‘risk rating’ for each council. This is because it is unclear what weight should be put on each indicator, and a number of important factors are likely unobservable or omitted. </t>
  </si>
  <si>
    <t>Financial resilience and commitments</t>
  </si>
  <si>
    <t>Health-related risks</t>
  </si>
  <si>
    <t>Housing and family-related risks</t>
  </si>
  <si>
    <t xml:space="preserve">The dashboard also includes the funding authorites have received from the government so far to help address the financial impacts of the coronavirus crisis and to fund additional council tax reductions for residents in receipt of income-based discounts (‘council tax support’). These are not risk indicators, but are included as a memo item.  </t>
  </si>
  <si>
    <t>This is intended to illustrate the different challenges specific councils may face. To this end, users can select up to three authorities in the 'Dashboard' tab. This will show the value of each indicator for the selected authorities, as well how these compare to other councils of the same type, and to all other councils. This is based on deciles, where where group 1 is the relatively highest risk (red) and group 10 the lowest risk (green). Comparisons with other authorites of the same type are likely to be more meaningful for most indicators.</t>
  </si>
  <si>
    <t>The `Sources' tab provides the detail of how each indicator has been calculated, and provides links to sources for the underlying data.</t>
  </si>
  <si>
    <t>Estimated prevalence of common mental health disorders (16+) in upper-tier authority, 2017</t>
  </si>
  <si>
    <t>The estimated proportion of the population aged 16 and over who have a common mental disorder (CMD) in 2017, where CMD is defined as any type of depression or anxiety. Conputed by Public Health England, based on the 2014 Adult Psychiatric Morbidity Survey. Figures for shire districts are for the relevant upper-tier authority</t>
  </si>
  <si>
    <t>Public Health England. Public Health Profiles.
Figure for Bournemouth, Christchurch and Poole UA is a population-weighted average of the prevalence in the former authorities of Bournemouth (UA), Christchurch (NMD) and Poole (UA).</t>
  </si>
  <si>
    <t>https://fingertips.phe.org.uk/search/common%20mental%20health%20disorders</t>
  </si>
  <si>
    <t>prevalence_mental_overall</t>
  </si>
  <si>
    <t>Estimated prevalence of common mental disorders (16+), 2017</t>
  </si>
  <si>
    <t>Proportion of business rate revenues not covered by government-funded reliefs</t>
  </si>
  <si>
    <t>Proportion of BR revenue not covered by govt-funded reliefs</t>
  </si>
  <si>
    <t>Assessed prevalence of Covid-19</t>
  </si>
  <si>
    <t>Revenue risk - Sales, Fees and Charges</t>
  </si>
  <si>
    <t>Revenue risk - Commercial income</t>
  </si>
  <si>
    <t>SFCs from all services (excluding schools and social care) as proportion of revenue expenditure, 2018</t>
  </si>
  <si>
    <t>SFCs from all services, excl schools and social care, as propn of expend, 2019</t>
  </si>
  <si>
    <t>sfc_total_propn_exp</t>
  </si>
  <si>
    <t>SFCs from all services, excl schools and social care as propn of expend, 2018</t>
  </si>
  <si>
    <t>Gross sales, fees and charges raised in 2018-19 from all service areas, excluding schools, children's social care and adult social care. This is as a proportion of non-schools revenue expenditure in 2018-19.</t>
  </si>
  <si>
    <t>Authority's total allocation from both the first and second tranche of Covid-19 emergency funding for local government, per capita based on projected resident population in mid-2020. This does not include funding allocated to fire authorities, the GMCA or the GLA.</t>
  </si>
  <si>
    <t>Authority's total allocation from both the first and second tranche of Covid-19 emergency funding for local government, as a proportion of non-schools revenue expenditure in 2019. This does not include funding allocated to fire authorities, the GMCA or the GLA.</t>
  </si>
  <si>
    <t>class_detail</t>
  </si>
  <si>
    <t>OLB</t>
  </si>
  <si>
    <t>MD</t>
  </si>
  <si>
    <t>UNINFIR</t>
  </si>
  <si>
    <t>SCNFIR</t>
  </si>
  <si>
    <t>ILB</t>
  </si>
  <si>
    <t>UNIFIR</t>
  </si>
  <si>
    <t>SCFIR</t>
  </si>
  <si>
    <t>popn_Persons_all_2020</t>
  </si>
  <si>
    <t>popn_16to64_2020</t>
  </si>
  <si>
    <t>popn_16plus_2020</t>
  </si>
  <si>
    <t>FirstTrancheofCovid19Fundin</t>
  </si>
  <si>
    <t>SecondTrancheofCovid19Fundi</t>
  </si>
  <si>
    <t>TotalCovid19AdditionalFundin</t>
  </si>
  <si>
    <t>CouncilTaxCovid19HardshipF</t>
  </si>
  <si>
    <t>propn_rev_not_s31_preCovid</t>
  </si>
  <si>
    <t>growth_above_safety_net</t>
  </si>
  <si>
    <t>propn_employees_affected</t>
  </si>
  <si>
    <t>propn_popn_over80_2020</t>
  </si>
  <si>
    <t>prevalence_mental</t>
  </si>
  <si>
    <t>children_referred_per_1000</t>
  </si>
  <si>
    <t>revenue_expenditure_measure_2019</t>
  </si>
  <si>
    <t>council_tax_requirement_2019</t>
  </si>
  <si>
    <t>revenue_expenditure_measure_2018</t>
  </si>
  <si>
    <t>revenue_expenditure_measure_2017</t>
  </si>
  <si>
    <t>asc_propn_rev_expend</t>
  </si>
  <si>
    <t>csc_propn_rev_expend</t>
  </si>
  <si>
    <t>sfc_parking_traffic</t>
  </si>
  <si>
    <t>sfc_total</t>
  </si>
  <si>
    <t>sfc_culture_leisure_percap</t>
  </si>
  <si>
    <t>sfc_trade_waste_percap</t>
  </si>
  <si>
    <t>sfc_planning_percap</t>
  </si>
  <si>
    <t>sfc_parking_traffic_percap</t>
  </si>
  <si>
    <t>sfc_total_percap</t>
  </si>
  <si>
    <t>bus_rates_propn_rev_expend</t>
  </si>
  <si>
    <t>Projected resident population (all ages) in 2020</t>
  </si>
  <si>
    <t>Proportion of employees working in authority in directly affected sectors, 2018</t>
  </si>
  <si>
    <t>Proportion of population aged over 80, 2020</t>
  </si>
  <si>
    <t>Rate of children referred per 10000 under 18s, UTLA</t>
  </si>
  <si>
    <t>Spending on adult social care as propn of rev expenditure, 2019</t>
  </si>
  <si>
    <t>Spending on children's social care as propn of rev expenditure, 2019</t>
  </si>
  <si>
    <t>Retained business rates as proportion of revenue expenditure, 2019</t>
  </si>
  <si>
    <t>MHCLG statistics. Local authority revenue expenditure and financing England: 2018 to 2019 individual local authority data - outturn (RO2) (RO3) (RO4) (RO5) (RO6)</t>
  </si>
  <si>
    <t>Indicators are grouped into different categories:	
-	        Assessed prevalence of Covid-19
-	        Health-related risks
-	        Housing and family-related risks
-	        Revenue risks to: Council Tax; Business Rates; Sales, Fees and Charges; and Commercial income
-	        Financial resilience and commitments</t>
  </si>
  <si>
    <t>The figures relating to the prevalence of Covid-19 will be updated and a revised dashboard published monthly. Further indicators may also be added as data becomes available.</t>
  </si>
  <si>
    <t>utla_ons_code</t>
  </si>
  <si>
    <t>utla_popn_Persons_all_2020</t>
  </si>
  <si>
    <t>Number of lab-confirmed cases to  2020-06-16 per 1,000 popn, UTLA</t>
  </si>
  <si>
    <t>Number of deaths in first 23 weeks of 2020 involving COVID-19 per 100K popn</t>
  </si>
  <si>
    <t>Proportion of deaths in first 23 weeks of 2020 involving COVID-19</t>
  </si>
  <si>
    <t>UTLA19CD</t>
  </si>
  <si>
    <t>Population of UTLA</t>
  </si>
  <si>
    <t>Number of lab-confirmed cases to  2020-06-16 per 1,000 population, in upper-tier authority</t>
  </si>
  <si>
    <r>
      <t xml:space="preserve">Cumulative number of lab-confirmed cases of COVID-19, up to 2020-06-16, per 1,000 resident population in 2020. Figures for shire districts are for the relevant upper-tier local authority.
</t>
    </r>
    <r>
      <rPr>
        <b/>
        <sz val="10"/>
        <color theme="1"/>
        <rFont val="Noto Sans"/>
        <family val="2"/>
      </rPr>
      <t>This will be updated and a revised dashboard published montly.</t>
    </r>
  </si>
  <si>
    <t>Number of deaths in first 23 weeks of 2020 involving COVID-19 per 100,000 population</t>
  </si>
  <si>
    <r>
      <t xml:space="preserve">Number of registered deaths occuring in the first 23 weeks of 2020 in which COVID-19 was mentioned on the death certificate, per 100,000 resident population in 2020. This includes all places of death (hospitals, care homes, hospices, at home and elsewhere). Figures for shire counties are derived from the per-population figures for the relevant shire districts.
</t>
    </r>
    <r>
      <rPr>
        <b/>
        <sz val="10"/>
        <color theme="1"/>
        <rFont val="Noto Sans"/>
        <family val="2"/>
      </rPr>
      <t>This will be updated and a revised dashboard published monthly.</t>
    </r>
  </si>
  <si>
    <r>
      <t xml:space="preserve">Proportion of all registered deaths occuring in the first 23 weeks of 2020 in which COVID-19 was mentioned on the death certificate. This includes all places of death (hospitals, care homes, hospices, at home and elsewhere). Figures for shire counties are derived from the per-population figures for the relevant shire districts.
</t>
    </r>
    <r>
      <rPr>
        <b/>
        <sz val="10"/>
        <color theme="1"/>
        <rFont val="Noto Sans"/>
        <family val="2"/>
      </rPr>
      <t>This will be updated and a revised dashboard published monthly.</t>
    </r>
  </si>
  <si>
    <t>Number of lab-confirmed cases to 2020-06-16 per 1,000 population, in upper-tier authority</t>
  </si>
  <si>
    <t>First Tranche of Covid-19 Funding (£)</t>
  </si>
  <si>
    <t>Second Tranche of Covid-19 Funding (£)</t>
  </si>
  <si>
    <t>Total Covid-19 Additional Funding (£)</t>
  </si>
  <si>
    <t>Council Tax Covid-19 Hardship Funding (£)</t>
  </si>
  <si>
    <t>Proportion of business rate revenue were expecting to collect before additional Covid reliefs</t>
  </si>
  <si>
    <t>Prevalence of mental heath conditions (all ages) in upper-tier authority, 2018/19</t>
  </si>
  <si>
    <t>Projected resident population (aged 16-64) in 2020</t>
  </si>
  <si>
    <t>Projected resident population (aged 16+) in 2020</t>
  </si>
  <si>
    <t>Growth above safety net 2020 (£000s)</t>
  </si>
  <si>
    <t>Non-schools revenue expenditure measure in 2019-20 (£000s)</t>
  </si>
  <si>
    <t>Council tax requirement, 2019-20 (£000s)</t>
  </si>
  <si>
    <t>Non-schools revenue expenditure measure in 2018-19 (£000s)</t>
  </si>
  <si>
    <t>Non-schools revenue expenditure measure in 2017-18 (£000s)</t>
  </si>
  <si>
    <t>SFCs from off-street parking, PCNs and traffic control (£000s)</t>
  </si>
  <si>
    <t>SFCs from all services, excl schools and social care (£000s)</t>
  </si>
  <si>
    <t>SFCs from planning per capita, 2018 (£)</t>
  </si>
  <si>
    <t>SFCs from trade waste per capita, 2018 (£)</t>
  </si>
  <si>
    <t>SFCs from culture and related services per capita, 2018 (£)</t>
  </si>
  <si>
    <t>SFCs from off-street parking, PCNs and traffic control per capita, 2018  (£)</t>
  </si>
  <si>
    <t>SFCs from all services, excl schools and social care per capita, 2018 (£)</t>
  </si>
  <si>
    <t>Local authority type - detailed [short]</t>
  </si>
  <si>
    <t>Rate of children starting child protection plans in the year per 10000 U18s, UTLA</t>
  </si>
  <si>
    <t>Households assessed as homeless or threatened with homelessness per 1,000, quarterly average</t>
  </si>
  <si>
    <t>Health Deprivation and Disability - Proportion  of LSOAs in most deprived 10% nationally</t>
  </si>
  <si>
    <r>
      <t>Use of these results should acknowledge K. Ogden and D. Phillips (2020),</t>
    </r>
    <r>
      <rPr>
        <sz val="10"/>
        <rFont val="Noto Sans"/>
        <family val="2"/>
      </rPr>
      <t xml:space="preserve"> 'The financial risk and resilience of English local authorities in the coronavirus crisis</t>
    </r>
    <r>
      <rPr>
        <sz val="10"/>
        <color theme="1"/>
        <rFont val="Noto Sans"/>
        <family val="2"/>
      </rPr>
      <t xml:space="preserve">', and link to </t>
    </r>
    <r>
      <rPr>
        <u/>
        <sz val="10"/>
        <color theme="1"/>
        <rFont val="Noto Sans"/>
        <family val="2"/>
      </rPr>
      <t>www.ifs.org.uk/research/local-dashboard</t>
    </r>
  </si>
  <si>
    <t>For a description of each indicator, how they relate to the financial risks facing councils and some initial analysis of the trends, see the accompanying briefing note Ogden, K. and Phillips, D.  (2020), 'The financial risk and resilience of English local authorities in the coronavirus crisis', IFS Briefing Note BN296".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</si>
</sst>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_-&quot;£&quot;* #,##0.00_-;\-&quot;£&quot;* #,##0.00_-;_-&quot;£&quot;* &quot;-&quot;??_-;_-@_-"/>
    <numFmt numFmtId="165" formatCode="_-* #,##0.00_-;\-* #,##0.00_-;_-* &quot;-&quot;??_-;_-@_-"/>
    <numFmt numFmtId="166" formatCode="0_)"/>
    <numFmt numFmtId="167" formatCode="0.0"/>
    <numFmt numFmtId="168" formatCode="&quot;£&quot;#,##0.00"/>
  </numFmts>
  <fonts count="53" x14ac:knownFonts="1">
    <font>
      <sz val="11"/>
      <color theme="1"/>
      <name val="Calibri"/>
      <family val="2"/>
      <scheme val="minor"/>
    </font>
    <font>
      <sz val="12"/>
      <color theme="1"/>
      <name val="Noto Sans"/>
      <family val="2"/>
    </font>
    <font>
      <sz val="12"/>
      <color theme="1"/>
      <name val="Noto Sans"/>
      <family val="2"/>
    </font>
    <font>
      <b/>
      <sz val="14"/>
      <color theme="1"/>
      <name val="Noto Sans"/>
      <family val="2"/>
    </font>
    <font>
      <i/>
      <sz val="14"/>
      <color theme="1"/>
      <name val="Noto Sans"/>
      <family val="2"/>
    </font>
    <font>
      <sz val="11"/>
      <name val="Calibri"/>
      <family val="2"/>
    </font>
    <font>
      <sz val="11"/>
      <name val="Calibri"/>
      <family val="2"/>
    </font>
    <font>
      <sz val="10"/>
      <name val="Courier"/>
      <family val="3"/>
    </font>
    <font>
      <sz val="11"/>
      <color theme="1"/>
      <name val="Calibri"/>
      <family val="2"/>
      <scheme val="minor"/>
    </font>
    <font>
      <sz val="10"/>
      <name val="Arial"/>
      <family val="2"/>
    </font>
    <font>
      <sz val="10"/>
      <name val="Arial"/>
      <family val="2"/>
    </font>
    <font>
      <sz val="11"/>
      <color rgb="FFFFCCFF"/>
      <name val="Calibri"/>
      <family val="2"/>
      <scheme val="minor"/>
    </font>
    <font>
      <sz val="11"/>
      <color theme="8" tint="0.79995117038483843"/>
      <name val="Calibri"/>
      <family val="2"/>
      <scheme val="minor"/>
    </font>
    <font>
      <b/>
      <sz val="11"/>
      <color theme="1"/>
      <name val="Calibri"/>
      <family val="2"/>
      <scheme val="minor"/>
    </font>
    <font>
      <u/>
      <sz val="11"/>
      <color theme="10"/>
      <name val="Calibri"/>
      <family val="2"/>
      <scheme val="minor"/>
    </font>
    <font>
      <u/>
      <sz val="10"/>
      <color indexed="12"/>
      <name val="Arial"/>
      <family val="2"/>
    </font>
    <font>
      <sz val="10"/>
      <color theme="8" tint="0.79995117038483843"/>
      <name val="Calibri"/>
      <family val="2"/>
      <scheme val="minor"/>
    </font>
    <font>
      <sz val="10"/>
      <color theme="1"/>
      <name val="Noto Sans"/>
      <family val="2"/>
    </font>
    <font>
      <sz val="10"/>
      <color rgb="FFFFCCFF"/>
      <name val="Noto Sans"/>
      <family val="2"/>
    </font>
    <font>
      <b/>
      <sz val="10"/>
      <color theme="8" tint="0.79995117038483843"/>
      <name val="Calibri"/>
      <family val="2"/>
      <scheme val="minor"/>
    </font>
    <font>
      <b/>
      <sz val="10"/>
      <name val="Noto Sans"/>
      <family val="2"/>
    </font>
    <font>
      <sz val="10"/>
      <name val="Noto Sans"/>
      <family val="2"/>
    </font>
    <font>
      <sz val="10"/>
      <color theme="8" tint="0.79995117038483843"/>
      <name val="Noto Sans"/>
      <family val="2"/>
    </font>
    <font>
      <sz val="10"/>
      <color theme="4" tint="0.79995117038483843"/>
      <name val="Noto Sans"/>
      <family val="2"/>
    </font>
    <font>
      <i/>
      <sz val="10"/>
      <name val="Noto Sans"/>
      <family val="2"/>
    </font>
    <font>
      <i/>
      <sz val="10"/>
      <color theme="8" tint="0.79995117038483843"/>
      <name val="Calibri"/>
      <family val="2"/>
      <scheme val="minor"/>
    </font>
    <font>
      <i/>
      <sz val="10"/>
      <color theme="1"/>
      <name val="Noto Sans"/>
      <family val="2"/>
    </font>
    <font>
      <sz val="10"/>
      <color theme="1"/>
      <name val="Calibri"/>
      <family val="2"/>
      <scheme val="minor"/>
    </font>
    <font>
      <sz val="10"/>
      <color rgb="FFFFCCFF"/>
      <name val="Calibri"/>
      <family val="2"/>
      <scheme val="minor"/>
    </font>
    <font>
      <b/>
      <sz val="10"/>
      <color theme="1"/>
      <name val="Noto Sans"/>
      <family val="2"/>
    </font>
    <font>
      <u/>
      <sz val="10"/>
      <color theme="10"/>
      <name val="Noto Sans"/>
      <family val="2"/>
    </font>
    <font>
      <sz val="12"/>
      <color theme="1"/>
      <name val="Arial"/>
      <family val="2"/>
    </font>
    <font>
      <sz val="12"/>
      <name val="Arial"/>
      <family val="2"/>
    </font>
    <font>
      <sz val="12"/>
      <color rgb="FFFF0000"/>
      <name val="Arial"/>
      <family val="2"/>
    </font>
    <font>
      <b/>
      <sz val="12"/>
      <color theme="1"/>
      <name val="Arial"/>
      <family val="2"/>
    </font>
    <font>
      <b/>
      <sz val="18"/>
      <color theme="3"/>
      <name val="Calibri Light"/>
      <family val="2"/>
      <scheme val="major"/>
    </font>
    <font>
      <b/>
      <sz val="15"/>
      <color theme="3"/>
      <name val="Arial"/>
      <family val="2"/>
    </font>
    <font>
      <b/>
      <sz val="13"/>
      <color theme="3"/>
      <name val="Arial"/>
      <family val="2"/>
    </font>
    <font>
      <b/>
      <sz val="11"/>
      <color theme="3"/>
      <name val="Arial"/>
      <family val="2"/>
    </font>
    <font>
      <sz val="12"/>
      <color rgb="FF006100"/>
      <name val="Arial"/>
      <family val="2"/>
    </font>
    <font>
      <sz val="12"/>
      <color rgb="FF9C0006"/>
      <name val="Arial"/>
      <family val="2"/>
    </font>
    <font>
      <sz val="12"/>
      <color rgb="FF9C6500"/>
      <name val="Arial"/>
      <family val="2"/>
    </font>
    <font>
      <sz val="12"/>
      <color rgb="FF3F3F76"/>
      <name val="Arial"/>
      <family val="2"/>
    </font>
    <font>
      <b/>
      <sz val="12"/>
      <color rgb="FF3F3F3F"/>
      <name val="Arial"/>
      <family val="2"/>
    </font>
    <font>
      <b/>
      <sz val="12"/>
      <color rgb="FFFA7D00"/>
      <name val="Arial"/>
      <family val="2"/>
    </font>
    <font>
      <sz val="12"/>
      <color rgb="FFFA7D00"/>
      <name val="Arial"/>
      <family val="2"/>
    </font>
    <font>
      <b/>
      <sz val="12"/>
      <color theme="0"/>
      <name val="Arial"/>
      <family val="2"/>
    </font>
    <font>
      <i/>
      <sz val="12"/>
      <color rgb="FF7F7F7F"/>
      <name val="Arial"/>
      <family val="2"/>
    </font>
    <font>
      <sz val="12"/>
      <color theme="0"/>
      <name val="Arial"/>
      <family val="2"/>
    </font>
    <font>
      <sz val="12"/>
      <color indexed="8"/>
      <name val="Arial"/>
      <family val="2"/>
    </font>
    <font>
      <sz val="11"/>
      <color theme="0"/>
      <name val="Calibri"/>
      <family val="2"/>
      <scheme val="minor"/>
    </font>
    <font>
      <b/>
      <sz val="14"/>
      <color indexed="9"/>
      <name val="Noto Sans"/>
      <family val="2"/>
    </font>
    <font>
      <u/>
      <sz val="10"/>
      <color theme="1"/>
      <name val="Noto Sans"/>
      <family val="2"/>
    </font>
  </fonts>
  <fills count="43">
    <fill>
      <patternFill patternType="none"/>
    </fill>
    <fill>
      <patternFill patternType="gray125"/>
    </fill>
    <fill>
      <patternFill patternType="solid">
        <fgColor theme="0"/>
        <bgColor indexed="64"/>
      </patternFill>
    </fill>
    <fill>
      <patternFill patternType="solid">
        <fgColor rgb="FFFFCCFF"/>
        <bgColor indexed="64"/>
      </patternFill>
    </fill>
    <fill>
      <patternFill patternType="solid">
        <fgColor theme="8"/>
        <bgColor indexed="64"/>
      </patternFill>
    </fill>
    <fill>
      <patternFill patternType="solid">
        <fgColor rgb="FF7030A0"/>
        <bgColor indexed="64"/>
      </patternFill>
    </fill>
    <fill>
      <patternFill patternType="solid">
        <fgColor theme="1" tint="0.24994659260841701"/>
        <bgColor indexed="64"/>
      </patternFill>
    </fill>
    <fill>
      <patternFill patternType="solid">
        <fgColor theme="4" tint="0.39997558519241921"/>
        <bgColor indexed="64"/>
      </patternFill>
    </fill>
    <fill>
      <patternFill patternType="solid">
        <fgColor theme="8" tint="0.79995117038483843"/>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5117038483843"/>
        <bgColor indexed="65"/>
      </patternFill>
    </fill>
    <fill>
      <patternFill patternType="solid">
        <fgColor theme="4" tint="0.59996337778862885"/>
        <bgColor indexed="65"/>
      </patternFill>
    </fill>
    <fill>
      <patternFill patternType="solid">
        <fgColor theme="4" tint="0.39997558519241921"/>
        <bgColor indexed="65"/>
      </patternFill>
    </fill>
    <fill>
      <patternFill patternType="solid">
        <fgColor theme="5"/>
      </patternFill>
    </fill>
    <fill>
      <patternFill patternType="solid">
        <fgColor theme="5" tint="0.79995117038483843"/>
        <bgColor indexed="65"/>
      </patternFill>
    </fill>
    <fill>
      <patternFill patternType="solid">
        <fgColor theme="5" tint="0.59996337778862885"/>
        <bgColor indexed="65"/>
      </patternFill>
    </fill>
    <fill>
      <patternFill patternType="solid">
        <fgColor theme="5" tint="0.39997558519241921"/>
        <bgColor indexed="65"/>
      </patternFill>
    </fill>
    <fill>
      <patternFill patternType="solid">
        <fgColor theme="6"/>
      </patternFill>
    </fill>
    <fill>
      <patternFill patternType="solid">
        <fgColor theme="6" tint="0.79995117038483843"/>
        <bgColor indexed="65"/>
      </patternFill>
    </fill>
    <fill>
      <patternFill patternType="solid">
        <fgColor theme="6" tint="0.59996337778862885"/>
        <bgColor indexed="65"/>
      </patternFill>
    </fill>
    <fill>
      <patternFill patternType="solid">
        <fgColor theme="6" tint="0.39997558519241921"/>
        <bgColor indexed="65"/>
      </patternFill>
    </fill>
    <fill>
      <patternFill patternType="solid">
        <fgColor theme="7"/>
      </patternFill>
    </fill>
    <fill>
      <patternFill patternType="solid">
        <fgColor theme="7" tint="0.79995117038483843"/>
        <bgColor indexed="65"/>
      </patternFill>
    </fill>
    <fill>
      <patternFill patternType="solid">
        <fgColor theme="7" tint="0.59996337778862885"/>
        <bgColor indexed="65"/>
      </patternFill>
    </fill>
    <fill>
      <patternFill patternType="solid">
        <fgColor theme="7" tint="0.39997558519241921"/>
        <bgColor indexed="65"/>
      </patternFill>
    </fill>
    <fill>
      <patternFill patternType="solid">
        <fgColor theme="8"/>
      </patternFill>
    </fill>
    <fill>
      <patternFill patternType="solid">
        <fgColor theme="8" tint="0.79995117038483843"/>
        <bgColor indexed="65"/>
      </patternFill>
    </fill>
    <fill>
      <patternFill patternType="solid">
        <fgColor theme="8" tint="0.59996337778862885"/>
        <bgColor indexed="65"/>
      </patternFill>
    </fill>
    <fill>
      <patternFill patternType="solid">
        <fgColor theme="8" tint="0.39997558519241921"/>
        <bgColor indexed="65"/>
      </patternFill>
    </fill>
    <fill>
      <patternFill patternType="solid">
        <fgColor theme="9"/>
      </patternFill>
    </fill>
    <fill>
      <patternFill patternType="solid">
        <fgColor theme="9" tint="0.79995117038483843"/>
        <bgColor indexed="65"/>
      </patternFill>
    </fill>
    <fill>
      <patternFill patternType="solid">
        <fgColor theme="9" tint="0.59996337778862885"/>
        <bgColor indexed="65"/>
      </patternFill>
    </fill>
    <fill>
      <patternFill patternType="solid">
        <fgColor theme="9" tint="0.39997558519241921"/>
        <bgColor indexed="65"/>
      </patternFill>
    </fill>
    <fill>
      <patternFill patternType="solid">
        <fgColor theme="8" tint="0.79995117038483843"/>
        <bgColor indexed="64"/>
      </patternFill>
    </fill>
    <fill>
      <patternFill patternType="solid">
        <fgColor theme="4" tint="0.79995117038483843"/>
        <bgColor indexed="64"/>
      </patternFill>
    </fill>
    <fill>
      <patternFill patternType="solid">
        <fgColor theme="4" tint="0.79995117038483843"/>
        <bgColor indexed="64"/>
      </patternFill>
    </fill>
  </fills>
  <borders count="28">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s>
  <cellStyleXfs count="99">
    <xf numFmtId="0" fontId="0" fillId="0" borderId="0"/>
    <xf numFmtId="0" fontId="2" fillId="0" borderId="0"/>
    <xf numFmtId="0" fontId="5" fillId="0" borderId="0"/>
    <xf numFmtId="0" fontId="6" fillId="0" borderId="0"/>
    <xf numFmtId="166" fontId="7" fillId="0" borderId="0"/>
    <xf numFmtId="9" fontId="8" fillId="0" borderId="0" applyFont="0" applyFill="0" applyBorder="0" applyAlignment="0" applyProtection="0"/>
    <xf numFmtId="0" fontId="9" fillId="0" borderId="0"/>
    <xf numFmtId="9" fontId="9" fillId="0" borderId="0" applyFont="0" applyFill="0" applyBorder="0" applyAlignment="0" applyProtection="0"/>
    <xf numFmtId="0" fontId="10" fillId="0" borderId="0"/>
    <xf numFmtId="0" fontId="14" fillId="0" borderId="0" applyNumberFormat="0" applyFill="0" applyBorder="0" applyAlignment="0" applyProtection="0"/>
    <xf numFmtId="0" fontId="8" fillId="0" borderId="7"/>
    <xf numFmtId="0" fontId="1" fillId="0" borderId="7"/>
    <xf numFmtId="0" fontId="5" fillId="0" borderId="7"/>
    <xf numFmtId="0" fontId="5" fillId="0" borderId="7"/>
    <xf numFmtId="9" fontId="8" fillId="0" borderId="7" applyFont="0" applyFill="0" applyBorder="0" applyAlignment="0" applyProtection="0"/>
    <xf numFmtId="0" fontId="9" fillId="0" borderId="7"/>
    <xf numFmtId="9" fontId="9" fillId="0" borderId="7" applyFont="0" applyFill="0" applyBorder="0" applyAlignment="0" applyProtection="0"/>
    <xf numFmtId="0" fontId="10" fillId="0" borderId="7"/>
    <xf numFmtId="0" fontId="14" fillId="0" borderId="7" applyNumberFormat="0" applyFill="0" applyBorder="0" applyAlignment="0" applyProtection="0"/>
    <xf numFmtId="0" fontId="8" fillId="0" borderId="7"/>
    <xf numFmtId="0" fontId="10" fillId="0" borderId="7"/>
    <xf numFmtId="0" fontId="10" fillId="0" borderId="7"/>
    <xf numFmtId="0" fontId="10" fillId="0" borderId="7"/>
    <xf numFmtId="0" fontId="15" fillId="0" borderId="7" applyNumberFormat="0" applyFill="0" applyBorder="0" applyAlignment="0" applyProtection="0">
      <alignment vertical="top"/>
      <protection locked="0"/>
    </xf>
    <xf numFmtId="0" fontId="8" fillId="0" borderId="7"/>
    <xf numFmtId="0" fontId="35" fillId="0" borderId="7" applyNumberFormat="0" applyFill="0" applyBorder="0" applyAlignment="0" applyProtection="0"/>
    <xf numFmtId="0" fontId="36" fillId="0" borderId="16" applyNumberFormat="0" applyFill="0" applyAlignment="0" applyProtection="0"/>
    <xf numFmtId="0" fontId="37" fillId="0" borderId="17" applyNumberFormat="0" applyFill="0" applyAlignment="0" applyProtection="0"/>
    <xf numFmtId="0" fontId="38" fillId="0" borderId="18" applyNumberFormat="0" applyFill="0" applyAlignment="0" applyProtection="0"/>
    <xf numFmtId="0" fontId="38" fillId="0" borderId="7" applyNumberFormat="0" applyFill="0" applyBorder="0" applyAlignment="0" applyProtection="0"/>
    <xf numFmtId="0" fontId="39" fillId="9" borderId="7" applyNumberFormat="0" applyBorder="0" applyAlignment="0" applyProtection="0"/>
    <xf numFmtId="0" fontId="40" fillId="10" borderId="7" applyNumberFormat="0" applyBorder="0" applyAlignment="0" applyProtection="0"/>
    <xf numFmtId="0" fontId="41" fillId="11" borderId="7" applyNumberFormat="0" applyBorder="0" applyAlignment="0" applyProtection="0"/>
    <xf numFmtId="0" fontId="42" fillId="12" borderId="19" applyNumberFormat="0" applyAlignment="0" applyProtection="0"/>
    <xf numFmtId="0" fontId="43" fillId="13" borderId="20" applyNumberFormat="0" applyAlignment="0" applyProtection="0"/>
    <xf numFmtId="0" fontId="44" fillId="13" borderId="19" applyNumberFormat="0" applyAlignment="0" applyProtection="0"/>
    <xf numFmtId="0" fontId="45" fillId="0" borderId="21" applyNumberFormat="0" applyFill="0" applyAlignment="0" applyProtection="0"/>
    <xf numFmtId="0" fontId="46" fillId="14" borderId="22" applyNumberFormat="0" applyAlignment="0" applyProtection="0"/>
    <xf numFmtId="0" fontId="33" fillId="0" borderId="7" applyNumberFormat="0" applyFill="0" applyBorder="0" applyAlignment="0" applyProtection="0"/>
    <xf numFmtId="0" fontId="47" fillId="0" borderId="7" applyNumberFormat="0" applyFill="0" applyBorder="0" applyAlignment="0" applyProtection="0"/>
    <xf numFmtId="0" fontId="34" fillId="0" borderId="24" applyNumberFormat="0" applyFill="0" applyAlignment="0" applyProtection="0"/>
    <xf numFmtId="0" fontId="48" fillId="16" borderId="7" applyNumberFormat="0" applyBorder="0" applyAlignment="0" applyProtection="0"/>
    <xf numFmtId="0" fontId="31" fillId="17" borderId="7" applyNumberFormat="0" applyBorder="0" applyAlignment="0" applyProtection="0"/>
    <xf numFmtId="0" fontId="31" fillId="18" borderId="7" applyNumberFormat="0" applyBorder="0" applyAlignment="0" applyProtection="0"/>
    <xf numFmtId="0" fontId="48" fillId="19" borderId="7" applyNumberFormat="0" applyBorder="0" applyAlignment="0" applyProtection="0"/>
    <xf numFmtId="0" fontId="48" fillId="20" borderId="7" applyNumberFormat="0" applyBorder="0" applyAlignment="0" applyProtection="0"/>
    <xf numFmtId="0" fontId="31" fillId="21" borderId="7" applyNumberFormat="0" applyBorder="0" applyAlignment="0" applyProtection="0"/>
    <xf numFmtId="0" fontId="31" fillId="22" borderId="7" applyNumberFormat="0" applyBorder="0" applyAlignment="0" applyProtection="0"/>
    <xf numFmtId="0" fontId="48" fillId="23" borderId="7" applyNumberFormat="0" applyBorder="0" applyAlignment="0" applyProtection="0"/>
    <xf numFmtId="0" fontId="48" fillId="24" borderId="7" applyNumberFormat="0" applyBorder="0" applyAlignment="0" applyProtection="0"/>
    <xf numFmtId="0" fontId="31" fillId="25" borderId="7" applyNumberFormat="0" applyBorder="0" applyAlignment="0" applyProtection="0"/>
    <xf numFmtId="0" fontId="31" fillId="26" borderId="7" applyNumberFormat="0" applyBorder="0" applyAlignment="0" applyProtection="0"/>
    <xf numFmtId="0" fontId="48" fillId="27" borderId="7" applyNumberFormat="0" applyBorder="0" applyAlignment="0" applyProtection="0"/>
    <xf numFmtId="0" fontId="48" fillId="28" borderId="7" applyNumberFormat="0" applyBorder="0" applyAlignment="0" applyProtection="0"/>
    <xf numFmtId="0" fontId="31" fillId="29" borderId="7" applyNumberFormat="0" applyBorder="0" applyAlignment="0" applyProtection="0"/>
    <xf numFmtId="0" fontId="31" fillId="30" borderId="7" applyNumberFormat="0" applyBorder="0" applyAlignment="0" applyProtection="0"/>
    <xf numFmtId="0" fontId="48" fillId="31" borderId="7" applyNumberFormat="0" applyBorder="0" applyAlignment="0" applyProtection="0"/>
    <xf numFmtId="0" fontId="48" fillId="32" borderId="7" applyNumberFormat="0" applyBorder="0" applyAlignment="0" applyProtection="0"/>
    <xf numFmtId="0" fontId="31" fillId="33" borderId="7" applyNumberFormat="0" applyBorder="0" applyAlignment="0" applyProtection="0"/>
    <xf numFmtId="0" fontId="31" fillId="34" borderId="7" applyNumberFormat="0" applyBorder="0" applyAlignment="0" applyProtection="0"/>
    <xf numFmtId="0" fontId="48" fillId="35" borderId="7" applyNumberFormat="0" applyBorder="0" applyAlignment="0" applyProtection="0"/>
    <xf numFmtId="0" fontId="48" fillId="36" borderId="7" applyNumberFormat="0" applyBorder="0" applyAlignment="0" applyProtection="0"/>
    <xf numFmtId="0" fontId="31" fillId="37" borderId="7" applyNumberFormat="0" applyBorder="0" applyAlignment="0" applyProtection="0"/>
    <xf numFmtId="0" fontId="31" fillId="38" borderId="7" applyNumberFormat="0" applyBorder="0" applyAlignment="0" applyProtection="0"/>
    <xf numFmtId="0" fontId="48" fillId="39" borderId="7" applyNumberFormat="0" applyBorder="0" applyAlignment="0" applyProtection="0"/>
    <xf numFmtId="0" fontId="10" fillId="0" borderId="7"/>
    <xf numFmtId="0" fontId="31" fillId="0" borderId="7"/>
    <xf numFmtId="0" fontId="31" fillId="15" borderId="23" applyNumberFormat="0" applyFont="0" applyAlignment="0" applyProtection="0"/>
    <xf numFmtId="0" fontId="31" fillId="0" borderId="7"/>
    <xf numFmtId="0" fontId="10" fillId="0" borderId="7"/>
    <xf numFmtId="165" fontId="49" fillId="0" borderId="7" applyFont="0" applyFill="0" applyBorder="0" applyAlignment="0" applyProtection="0"/>
    <xf numFmtId="165" fontId="10" fillId="0" borderId="7" applyFont="0" applyFill="0" applyBorder="0" applyAlignment="0" applyProtection="0"/>
    <xf numFmtId="164" fontId="10" fillId="0" borderId="7" applyFont="0" applyFill="0" applyBorder="0" applyAlignment="0" applyProtection="0"/>
    <xf numFmtId="0" fontId="32" fillId="0" borderId="7"/>
    <xf numFmtId="0" fontId="10" fillId="0" borderId="7"/>
    <xf numFmtId="0" fontId="31" fillId="0" borderId="7"/>
    <xf numFmtId="0" fontId="10" fillId="0" borderId="7"/>
    <xf numFmtId="0" fontId="10" fillId="0" borderId="7"/>
    <xf numFmtId="9" fontId="49" fillId="0" borderId="7" applyFont="0" applyFill="0" applyBorder="0" applyAlignment="0" applyProtection="0"/>
    <xf numFmtId="9" fontId="10" fillId="0" borderId="7" applyFont="0" applyFill="0" applyBorder="0" applyAlignment="0" applyProtection="0"/>
    <xf numFmtId="0" fontId="10" fillId="0" borderId="7"/>
    <xf numFmtId="0" fontId="31" fillId="17" borderId="7" applyNumberFormat="0" applyBorder="0" applyAlignment="0" applyProtection="0"/>
    <xf numFmtId="0" fontId="31" fillId="18" borderId="7" applyNumberFormat="0" applyBorder="0" applyAlignment="0" applyProtection="0"/>
    <xf numFmtId="0" fontId="31" fillId="21" borderId="7" applyNumberFormat="0" applyBorder="0" applyAlignment="0" applyProtection="0"/>
    <xf numFmtId="0" fontId="31" fillId="22" borderId="7" applyNumberFormat="0" applyBorder="0" applyAlignment="0" applyProtection="0"/>
    <xf numFmtId="0" fontId="31" fillId="25" borderId="7" applyNumberFormat="0" applyBorder="0" applyAlignment="0" applyProtection="0"/>
    <xf numFmtId="0" fontId="31" fillId="26" borderId="7" applyNumberFormat="0" applyBorder="0" applyAlignment="0" applyProtection="0"/>
    <xf numFmtId="0" fontId="31" fillId="29" borderId="7" applyNumberFormat="0" applyBorder="0" applyAlignment="0" applyProtection="0"/>
    <xf numFmtId="0" fontId="31" fillId="30" borderId="7" applyNumberFormat="0" applyBorder="0" applyAlignment="0" applyProtection="0"/>
    <xf numFmtId="0" fontId="31" fillId="33" borderId="7" applyNumberFormat="0" applyBorder="0" applyAlignment="0" applyProtection="0"/>
    <xf numFmtId="0" fontId="31" fillId="34" borderId="7" applyNumberFormat="0" applyBorder="0" applyAlignment="0" applyProtection="0"/>
    <xf numFmtId="0" fontId="31" fillId="37" borderId="7" applyNumberFormat="0" applyBorder="0" applyAlignment="0" applyProtection="0"/>
    <xf numFmtId="0" fontId="31" fillId="38" borderId="7" applyNumberFormat="0" applyBorder="0" applyAlignment="0" applyProtection="0"/>
    <xf numFmtId="0" fontId="10" fillId="0" borderId="7"/>
    <xf numFmtId="0" fontId="31" fillId="0" borderId="7"/>
    <xf numFmtId="0" fontId="31" fillId="15" borderId="23" applyNumberFormat="0" applyFont="0" applyAlignment="0" applyProtection="0"/>
    <xf numFmtId="0" fontId="31" fillId="0" borderId="7"/>
    <xf numFmtId="0" fontId="31" fillId="0" borderId="7"/>
    <xf numFmtId="0" fontId="8" fillId="0" borderId="7"/>
  </cellStyleXfs>
  <cellXfs count="185">
    <xf numFmtId="0" fontId="0" fillId="0" borderId="0" xfId="0"/>
    <xf numFmtId="0" fontId="0" fillId="3" borderId="0" xfId="0" applyFill="1"/>
    <xf numFmtId="0" fontId="0" fillId="4" borderId="0" xfId="0" applyFill="1"/>
    <xf numFmtId="0" fontId="0" fillId="5" borderId="0" xfId="0" applyFill="1"/>
    <xf numFmtId="0" fontId="0" fillId="3" borderId="0" xfId="0" applyFill="1" applyAlignment="1">
      <alignment horizontal="center"/>
    </xf>
    <xf numFmtId="0" fontId="0" fillId="0" borderId="0" xfId="0" applyAlignment="1">
      <alignment wrapText="1"/>
    </xf>
    <xf numFmtId="0" fontId="0" fillId="8" borderId="0" xfId="0" applyFill="1"/>
    <xf numFmtId="0" fontId="11" fillId="3" borderId="0" xfId="0" applyFont="1" applyFill="1" applyAlignment="1">
      <alignment horizontal="left" vertical="center"/>
    </xf>
    <xf numFmtId="0" fontId="12" fillId="8" borderId="0" xfId="0" applyFont="1" applyFill="1" applyAlignment="1">
      <alignment vertical="center"/>
    </xf>
    <xf numFmtId="0" fontId="13" fillId="0" borderId="0" xfId="0" applyFont="1" applyAlignment="1">
      <alignment wrapText="1"/>
    </xf>
    <xf numFmtId="2" fontId="13" fillId="0" borderId="0" xfId="0" applyNumberFormat="1" applyFont="1" applyAlignment="1">
      <alignment wrapText="1"/>
    </xf>
    <xf numFmtId="2" fontId="0" fillId="0" borderId="0" xfId="0" applyNumberFormat="1"/>
    <xf numFmtId="0" fontId="3" fillId="2" borderId="0" xfId="1" applyFont="1" applyFill="1" applyAlignment="1">
      <alignment horizontal="center"/>
    </xf>
    <xf numFmtId="0" fontId="0" fillId="2" borderId="0" xfId="0" applyFill="1"/>
    <xf numFmtId="0" fontId="0" fillId="2" borderId="0" xfId="0" applyFill="1" applyAlignment="1">
      <alignment horizontal="left" vertical="center" wrapText="1"/>
    </xf>
    <xf numFmtId="0" fontId="14" fillId="2" borderId="0" xfId="9" applyFill="1" applyAlignment="1">
      <alignment vertical="top"/>
    </xf>
    <xf numFmtId="0" fontId="0" fillId="2" borderId="0" xfId="0" applyFill="1" applyAlignment="1">
      <alignment vertical="top" wrapText="1"/>
    </xf>
    <xf numFmtId="0" fontId="16" fillId="8" borderId="0" xfId="0" applyFont="1" applyFill="1" applyAlignment="1">
      <alignment vertical="center"/>
    </xf>
    <xf numFmtId="0" fontId="17" fillId="8" borderId="0" xfId="0" applyFont="1" applyFill="1"/>
    <xf numFmtId="0" fontId="17" fillId="4" borderId="0" xfId="0" applyFont="1" applyFill="1"/>
    <xf numFmtId="0" fontId="17" fillId="5" borderId="0" xfId="0" applyFont="1" applyFill="1"/>
    <xf numFmtId="0" fontId="17" fillId="3" borderId="0" xfId="0" applyFont="1" applyFill="1"/>
    <xf numFmtId="0" fontId="17" fillId="3" borderId="0" xfId="0" applyFont="1" applyFill="1" applyAlignment="1">
      <alignment horizontal="center"/>
    </xf>
    <xf numFmtId="0" fontId="18" fillId="3" borderId="0" xfId="0" applyFont="1" applyFill="1" applyAlignment="1">
      <alignment horizontal="left" vertical="center"/>
    </xf>
    <xf numFmtId="0" fontId="19" fillId="8" borderId="0" xfId="0" applyFont="1" applyFill="1" applyBorder="1" applyAlignment="1">
      <alignment horizontal="center" vertical="center"/>
    </xf>
    <xf numFmtId="0" fontId="20" fillId="8" borderId="4" xfId="0" applyFont="1" applyFill="1" applyBorder="1" applyAlignment="1">
      <alignment horizontal="center"/>
    </xf>
    <xf numFmtId="0" fontId="21" fillId="8" borderId="0" xfId="0" applyFont="1" applyFill="1"/>
    <xf numFmtId="0" fontId="21" fillId="4" borderId="0" xfId="0" applyFont="1" applyFill="1"/>
    <xf numFmtId="0" fontId="21" fillId="5" borderId="0" xfId="0" applyFont="1" applyFill="1"/>
    <xf numFmtId="0" fontId="21" fillId="3" borderId="0" xfId="0" applyFont="1" applyFill="1"/>
    <xf numFmtId="0" fontId="19" fillId="8" borderId="7" xfId="0" applyFont="1" applyFill="1" applyBorder="1" applyAlignment="1">
      <alignment horizontal="center" vertical="center"/>
    </xf>
    <xf numFmtId="0" fontId="20" fillId="8" borderId="7" xfId="0" applyFont="1" applyFill="1" applyBorder="1" applyAlignment="1">
      <alignment horizontal="center"/>
    </xf>
    <xf numFmtId="0" fontId="21" fillId="3" borderId="7" xfId="0" applyFont="1" applyFill="1" applyBorder="1"/>
    <xf numFmtId="0" fontId="20" fillId="3" borderId="7" xfId="0" applyFont="1" applyFill="1" applyBorder="1"/>
    <xf numFmtId="0" fontId="18" fillId="3" borderId="0" xfId="0" applyFont="1" applyFill="1" applyAlignment="1">
      <alignment horizontal="center"/>
    </xf>
    <xf numFmtId="0" fontId="21" fillId="3" borderId="0" xfId="0" applyFont="1" applyFill="1" applyAlignment="1">
      <alignment horizontal="center"/>
    </xf>
    <xf numFmtId="0" fontId="22" fillId="3" borderId="0" xfId="0" applyFont="1" applyFill="1" applyAlignment="1">
      <alignment horizontal="center"/>
    </xf>
    <xf numFmtId="0" fontId="19" fillId="8" borderId="0" xfId="0" applyFont="1" applyFill="1" applyAlignment="1">
      <alignment vertical="center"/>
    </xf>
    <xf numFmtId="0" fontId="20" fillId="8" borderId="0" xfId="0" applyFont="1" applyFill="1"/>
    <xf numFmtId="0" fontId="20" fillId="3" borderId="0" xfId="0" applyFont="1" applyFill="1" applyAlignment="1">
      <alignment horizontal="center"/>
    </xf>
    <xf numFmtId="0" fontId="19" fillId="8" borderId="0" xfId="0" applyFont="1" applyFill="1" applyAlignment="1">
      <alignment vertical="center" wrapText="1"/>
    </xf>
    <xf numFmtId="0" fontId="20" fillId="8" borderId="0" xfId="0" applyFont="1" applyFill="1" applyAlignment="1">
      <alignment wrapText="1"/>
    </xf>
    <xf numFmtId="0" fontId="21" fillId="4" borderId="0" xfId="0" applyFont="1" applyFill="1" applyAlignment="1">
      <alignment wrapText="1"/>
    </xf>
    <xf numFmtId="0" fontId="21" fillId="5" borderId="0" xfId="0" applyFont="1" applyFill="1" applyAlignment="1">
      <alignment wrapText="1"/>
    </xf>
    <xf numFmtId="0" fontId="21" fillId="3" borderId="0" xfId="0" applyFont="1" applyFill="1" applyAlignment="1">
      <alignment wrapText="1"/>
    </xf>
    <xf numFmtId="0" fontId="20" fillId="3" borderId="0" xfId="0" applyFont="1" applyFill="1" applyAlignment="1">
      <alignment horizontal="center" wrapText="1"/>
    </xf>
    <xf numFmtId="0" fontId="24" fillId="3" borderId="0" xfId="0" applyFont="1" applyFill="1" applyAlignment="1">
      <alignment horizontal="center" wrapText="1"/>
    </xf>
    <xf numFmtId="0" fontId="18" fillId="3" borderId="0" xfId="0" applyFont="1" applyFill="1" applyAlignment="1">
      <alignment horizontal="left" vertical="center" wrapText="1"/>
    </xf>
    <xf numFmtId="0" fontId="24" fillId="8" borderId="0" xfId="0" applyFont="1" applyFill="1"/>
    <xf numFmtId="1" fontId="16" fillId="8" borderId="0" xfId="0" applyNumberFormat="1" applyFont="1" applyFill="1" applyAlignment="1">
      <alignment horizontal="left" vertical="center"/>
    </xf>
    <xf numFmtId="0" fontId="21" fillId="8" borderId="0" xfId="0" applyFont="1" applyFill="1" applyAlignment="1">
      <alignment horizontal="center" vertical="center" wrapText="1"/>
    </xf>
    <xf numFmtId="167" fontId="21" fillId="3" borderId="0" xfId="5" applyNumberFormat="1" applyFont="1" applyFill="1" applyAlignment="1">
      <alignment horizontal="center" vertical="center"/>
    </xf>
    <xf numFmtId="0" fontId="21" fillId="3" borderId="0" xfId="0" applyFont="1" applyFill="1" applyAlignment="1">
      <alignment horizontal="center" vertical="center"/>
    </xf>
    <xf numFmtId="9" fontId="21" fillId="3" borderId="0" xfId="5" applyFont="1" applyFill="1" applyAlignment="1">
      <alignment horizontal="center" vertical="center"/>
    </xf>
    <xf numFmtId="0" fontId="25" fillId="8" borderId="0" xfId="0" applyFont="1" applyFill="1" applyAlignment="1">
      <alignment vertical="center"/>
    </xf>
    <xf numFmtId="0" fontId="16" fillId="8" borderId="0" xfId="0" applyFont="1" applyFill="1" applyAlignment="1">
      <alignment horizontal="center" vertical="center" wrapText="1"/>
    </xf>
    <xf numFmtId="0" fontId="21" fillId="4" borderId="0" xfId="0" applyFont="1" applyFill="1" applyAlignment="1">
      <alignment vertical="center"/>
    </xf>
    <xf numFmtId="2" fontId="21" fillId="3" borderId="0" xfId="5" applyNumberFormat="1" applyFont="1" applyFill="1" applyAlignment="1">
      <alignment horizontal="center" vertical="center"/>
    </xf>
    <xf numFmtId="1" fontId="21" fillId="3" borderId="0" xfId="5" applyNumberFormat="1" applyFont="1" applyFill="1" applyAlignment="1">
      <alignment horizontal="center" vertical="center"/>
    </xf>
    <xf numFmtId="0" fontId="26" fillId="8" borderId="0" xfId="0" applyFont="1" applyFill="1"/>
    <xf numFmtId="168" fontId="21" fillId="3" borderId="0" xfId="5" applyNumberFormat="1" applyFont="1" applyFill="1" applyAlignment="1">
      <alignment horizontal="center" vertical="center"/>
    </xf>
    <xf numFmtId="0" fontId="27" fillId="8" borderId="0" xfId="0" applyFont="1" applyFill="1"/>
    <xf numFmtId="0" fontId="27" fillId="4" borderId="0" xfId="0" applyFont="1" applyFill="1"/>
    <xf numFmtId="0" fontId="27" fillId="5" borderId="0" xfId="0" applyFont="1" applyFill="1"/>
    <xf numFmtId="0" fontId="27" fillId="3" borderId="0" xfId="0" applyFont="1" applyFill="1"/>
    <xf numFmtId="0" fontId="27" fillId="3" borderId="0" xfId="0" applyFont="1" applyFill="1" applyAlignment="1">
      <alignment horizontal="center"/>
    </xf>
    <xf numFmtId="0" fontId="28" fillId="3" borderId="0" xfId="0" applyFont="1" applyFill="1" applyAlignment="1">
      <alignment horizontal="left" vertical="center"/>
    </xf>
    <xf numFmtId="0" fontId="0" fillId="3" borderId="0" xfId="0" applyFill="1" applyAlignment="1">
      <alignment wrapText="1"/>
    </xf>
    <xf numFmtId="0" fontId="29" fillId="2" borderId="13" xfId="0" applyFont="1" applyFill="1" applyBorder="1" applyAlignment="1">
      <alignment vertical="top"/>
    </xf>
    <xf numFmtId="0" fontId="29" fillId="2" borderId="14" xfId="0" applyFont="1" applyFill="1" applyBorder="1" applyAlignment="1">
      <alignment vertical="top"/>
    </xf>
    <xf numFmtId="0" fontId="29" fillId="2" borderId="15" xfId="0" applyFont="1" applyFill="1" applyBorder="1" applyAlignment="1">
      <alignment vertical="top" wrapText="1"/>
    </xf>
    <xf numFmtId="0" fontId="17" fillId="2" borderId="8" xfId="10" applyFont="1" applyFill="1" applyBorder="1" applyAlignment="1">
      <alignment vertical="top" wrapText="1"/>
    </xf>
    <xf numFmtId="0" fontId="17" fillId="2" borderId="7" xfId="10" applyFont="1" applyFill="1" applyBorder="1" applyAlignment="1">
      <alignment vertical="top" wrapText="1"/>
    </xf>
    <xf numFmtId="0" fontId="30" fillId="2" borderId="9" xfId="18" applyFont="1" applyFill="1" applyBorder="1" applyAlignment="1">
      <alignment vertical="top" wrapText="1"/>
    </xf>
    <xf numFmtId="0" fontId="17" fillId="2" borderId="7" xfId="10" applyFont="1" applyFill="1" applyBorder="1" applyAlignment="1">
      <alignment vertical="top" wrapText="1"/>
    </xf>
    <xf numFmtId="0" fontId="17" fillId="2" borderId="11" xfId="10" applyFont="1" applyFill="1" applyBorder="1" applyAlignment="1">
      <alignment vertical="top" wrapText="1"/>
    </xf>
    <xf numFmtId="0" fontId="30" fillId="2" borderId="12" xfId="18" applyFont="1" applyFill="1" applyBorder="1" applyAlignment="1">
      <alignment vertical="top" wrapText="1"/>
    </xf>
    <xf numFmtId="0" fontId="17" fillId="0" borderId="7" xfId="10" applyFont="1" applyFill="1" applyBorder="1" applyAlignment="1">
      <alignment vertical="top" wrapText="1"/>
    </xf>
    <xf numFmtId="0" fontId="17" fillId="2" borderId="7" xfId="10" applyFont="1" applyFill="1" applyBorder="1" applyAlignment="1">
      <alignment vertical="top" wrapText="1"/>
    </xf>
    <xf numFmtId="0" fontId="17" fillId="2" borderId="7" xfId="10" applyFont="1" applyFill="1" applyBorder="1" applyAlignment="1">
      <alignment vertical="top" wrapText="1"/>
    </xf>
    <xf numFmtId="0" fontId="17" fillId="0" borderId="8" xfId="10" applyFont="1" applyFill="1" applyBorder="1" applyAlignment="1">
      <alignment vertical="top" wrapText="1"/>
    </xf>
    <xf numFmtId="0" fontId="50" fillId="0" borderId="0" xfId="0" applyFont="1"/>
    <xf numFmtId="0" fontId="50" fillId="0" borderId="0" xfId="0" applyFont="1" applyAlignment="1">
      <alignment wrapText="1"/>
    </xf>
    <xf numFmtId="0" fontId="17" fillId="40" borderId="0" xfId="0" applyFont="1" applyFill="1" applyAlignment="1">
      <alignment horizontal="center"/>
    </xf>
    <xf numFmtId="0" fontId="17" fillId="40" borderId="0" xfId="0" applyFont="1" applyFill="1"/>
    <xf numFmtId="0" fontId="21" fillId="40" borderId="0" xfId="0" applyFont="1" applyFill="1" applyAlignment="1">
      <alignment horizontal="center"/>
    </xf>
    <xf numFmtId="0" fontId="21" fillId="40" borderId="0" xfId="0" applyFont="1" applyFill="1"/>
    <xf numFmtId="0" fontId="22" fillId="40" borderId="0" xfId="0" applyFont="1" applyFill="1" applyAlignment="1">
      <alignment horizontal="center"/>
    </xf>
    <xf numFmtId="0" fontId="20" fillId="40" borderId="0" xfId="0" applyFont="1" applyFill="1" applyAlignment="1">
      <alignment horizontal="center"/>
    </xf>
    <xf numFmtId="0" fontId="20" fillId="40" borderId="0" xfId="0" applyFont="1" applyFill="1" applyAlignment="1">
      <alignment horizontal="center" wrapText="1"/>
    </xf>
    <xf numFmtId="0" fontId="24" fillId="40" borderId="0" xfId="0" applyFont="1" applyFill="1" applyAlignment="1">
      <alignment horizontal="center" wrapText="1"/>
    </xf>
    <xf numFmtId="0" fontId="21" fillId="40" borderId="0" xfId="0" applyFont="1" applyFill="1" applyAlignment="1">
      <alignment wrapText="1"/>
    </xf>
    <xf numFmtId="167" fontId="21" fillId="40" borderId="0" xfId="5" applyNumberFormat="1" applyFont="1" applyFill="1" applyAlignment="1">
      <alignment horizontal="center" vertical="center"/>
    </xf>
    <xf numFmtId="0" fontId="21" fillId="40" borderId="0" xfId="0" applyFont="1" applyFill="1" applyAlignment="1">
      <alignment horizontal="center" vertical="center"/>
    </xf>
    <xf numFmtId="9" fontId="21" fillId="40" borderId="0" xfId="5" applyFont="1" applyFill="1" applyAlignment="1">
      <alignment horizontal="center" vertical="center"/>
    </xf>
    <xf numFmtId="0" fontId="21" fillId="40" borderId="0" xfId="0" applyFont="1" applyFill="1" applyAlignment="1">
      <alignment vertical="center"/>
    </xf>
    <xf numFmtId="2" fontId="21" fillId="40" borderId="0" xfId="5" applyNumberFormat="1" applyFont="1" applyFill="1" applyAlignment="1">
      <alignment horizontal="center" vertical="center"/>
    </xf>
    <xf numFmtId="1" fontId="21" fillId="40" borderId="0" xfId="5" applyNumberFormat="1" applyFont="1" applyFill="1" applyAlignment="1">
      <alignment horizontal="center" vertical="center"/>
    </xf>
    <xf numFmtId="168" fontId="21" fillId="40" borderId="0" xfId="5" applyNumberFormat="1" applyFont="1" applyFill="1" applyAlignment="1">
      <alignment horizontal="center" vertical="center"/>
    </xf>
    <xf numFmtId="0" fontId="27" fillId="40" borderId="0" xfId="0" applyFont="1" applyFill="1" applyAlignment="1">
      <alignment horizontal="center"/>
    </xf>
    <xf numFmtId="0" fontId="27" fillId="40" borderId="0" xfId="0" applyFont="1" applyFill="1"/>
    <xf numFmtId="0" fontId="0" fillId="40" borderId="0" xfId="0" applyFill="1" applyAlignment="1">
      <alignment horizontal="center"/>
    </xf>
    <xf numFmtId="0" fontId="0" fillId="40" borderId="0" xfId="0" applyFill="1"/>
    <xf numFmtId="0" fontId="0" fillId="41" borderId="0" xfId="0" applyFill="1" applyAlignment="1">
      <alignment horizontal="center"/>
    </xf>
    <xf numFmtId="0" fontId="17" fillId="41" borderId="0" xfId="0" applyFont="1" applyFill="1"/>
    <xf numFmtId="0" fontId="17" fillId="41" borderId="0" xfId="0" applyFont="1" applyFill="1" applyAlignment="1">
      <alignment horizontal="center"/>
    </xf>
    <xf numFmtId="0" fontId="21" fillId="41" borderId="0" xfId="0" applyFont="1" applyFill="1"/>
    <xf numFmtId="0" fontId="21" fillId="41" borderId="0" xfId="0" applyFont="1" applyFill="1" applyAlignment="1">
      <alignment horizontal="center"/>
    </xf>
    <xf numFmtId="0" fontId="21" fillId="41" borderId="7" xfId="0" applyFont="1" applyFill="1" applyBorder="1"/>
    <xf numFmtId="0" fontId="20" fillId="41" borderId="7" xfId="0" applyFont="1" applyFill="1" applyBorder="1"/>
    <xf numFmtId="0" fontId="23" fillId="41" borderId="0" xfId="0" applyFont="1" applyFill="1" applyAlignment="1">
      <alignment horizontal="center"/>
    </xf>
    <xf numFmtId="0" fontId="22" fillId="41" borderId="0" xfId="0" applyFont="1" applyFill="1" applyAlignment="1">
      <alignment horizontal="center"/>
    </xf>
    <xf numFmtId="0" fontId="20" fillId="41" borderId="0" xfId="0" applyFont="1" applyFill="1" applyAlignment="1">
      <alignment horizontal="center"/>
    </xf>
    <xf numFmtId="0" fontId="21" fillId="41" borderId="0" xfId="0" applyFont="1" applyFill="1" applyAlignment="1">
      <alignment wrapText="1"/>
    </xf>
    <xf numFmtId="0" fontId="20" fillId="41" borderId="0" xfId="0" applyFont="1" applyFill="1" applyAlignment="1">
      <alignment horizontal="center" wrapText="1"/>
    </xf>
    <xf numFmtId="0" fontId="24" fillId="41" borderId="0" xfId="0" applyFont="1" applyFill="1" applyAlignment="1">
      <alignment horizontal="center" wrapText="1"/>
    </xf>
    <xf numFmtId="0" fontId="21" fillId="41" borderId="0" xfId="0" applyFont="1" applyFill="1" applyAlignment="1">
      <alignment horizontal="center" wrapText="1"/>
    </xf>
    <xf numFmtId="167" fontId="21" fillId="41" borderId="0" xfId="5" applyNumberFormat="1" applyFont="1" applyFill="1" applyAlignment="1">
      <alignment horizontal="center" vertical="center"/>
    </xf>
    <xf numFmtId="0" fontId="21" fillId="41" borderId="0" xfId="0" applyFont="1" applyFill="1" applyAlignment="1">
      <alignment horizontal="center" vertical="center"/>
    </xf>
    <xf numFmtId="9" fontId="21" fillId="41" borderId="0" xfId="5" applyFont="1" applyFill="1" applyAlignment="1">
      <alignment horizontal="center" vertical="center"/>
    </xf>
    <xf numFmtId="0" fontId="21" fillId="41" borderId="0" xfId="0" applyFont="1" applyFill="1" applyAlignment="1">
      <alignment vertical="center"/>
    </xf>
    <xf numFmtId="2" fontId="21" fillId="41" borderId="0" xfId="5" applyNumberFormat="1" applyFont="1" applyFill="1" applyAlignment="1">
      <alignment horizontal="center" vertical="center"/>
    </xf>
    <xf numFmtId="1" fontId="21" fillId="41" borderId="0" xfId="5" applyNumberFormat="1" applyFont="1" applyFill="1" applyAlignment="1">
      <alignment horizontal="center" vertical="center"/>
    </xf>
    <xf numFmtId="168" fontId="21" fillId="41" borderId="0" xfId="5" applyNumberFormat="1" applyFont="1" applyFill="1" applyAlignment="1">
      <alignment horizontal="center" vertical="center"/>
    </xf>
    <xf numFmtId="0" fontId="27" fillId="41" borderId="0" xfId="0" applyFont="1" applyFill="1"/>
    <xf numFmtId="0" fontId="27" fillId="41" borderId="0" xfId="0" applyFont="1" applyFill="1" applyAlignment="1">
      <alignment horizontal="center"/>
    </xf>
    <xf numFmtId="0" fontId="0" fillId="41" borderId="0" xfId="0" applyFill="1"/>
    <xf numFmtId="0" fontId="0" fillId="0" borderId="0" xfId="0" applyFill="1" applyAlignment="1">
      <alignment horizontal="center"/>
    </xf>
    <xf numFmtId="0" fontId="16" fillId="40" borderId="0" xfId="0" applyFont="1" applyFill="1" applyAlignment="1">
      <alignment vertical="center"/>
    </xf>
    <xf numFmtId="0" fontId="21" fillId="40" borderId="0" xfId="0" applyFont="1" applyFill="1" applyAlignment="1">
      <alignment horizontal="center" vertical="center" wrapText="1"/>
    </xf>
    <xf numFmtId="0" fontId="17" fillId="0" borderId="10" xfId="10" applyFont="1" applyFill="1" applyBorder="1" applyAlignment="1">
      <alignment vertical="top" wrapText="1"/>
    </xf>
    <xf numFmtId="2" fontId="0" fillId="0" borderId="0" xfId="5" applyNumberFormat="1" applyFont="1"/>
    <xf numFmtId="2" fontId="13" fillId="0" borderId="0" xfId="5" applyNumberFormat="1" applyFont="1" applyAlignment="1">
      <alignment wrapText="1"/>
    </xf>
    <xf numFmtId="0" fontId="17" fillId="2" borderId="7" xfId="10" applyFont="1" applyFill="1" applyBorder="1" applyAlignment="1">
      <alignment vertical="top" wrapText="1"/>
    </xf>
    <xf numFmtId="0" fontId="17" fillId="2" borderId="7" xfId="10" applyFont="1" applyFill="1" applyBorder="1" applyAlignment="1">
      <alignment vertical="top" wrapText="1"/>
    </xf>
    <xf numFmtId="0" fontId="17" fillId="2" borderId="7" xfId="10" applyFont="1" applyFill="1" applyBorder="1" applyAlignment="1">
      <alignment vertical="top" wrapText="1"/>
    </xf>
    <xf numFmtId="0" fontId="0" fillId="0" borderId="9" xfId="0" applyFill="1" applyBorder="1" applyAlignment="1">
      <alignment vertical="top" wrapText="1"/>
    </xf>
    <xf numFmtId="0" fontId="14" fillId="2" borderId="9" xfId="9" applyFill="1" applyBorder="1" applyAlignment="1">
      <alignment vertical="top" wrapText="1"/>
    </xf>
    <xf numFmtId="0" fontId="0" fillId="2" borderId="0" xfId="0" applyFill="1" applyAlignment="1">
      <alignment wrapText="1"/>
    </xf>
    <xf numFmtId="0" fontId="0" fillId="2" borderId="0" xfId="0" applyFill="1" applyAlignment="1"/>
    <xf numFmtId="0" fontId="2" fillId="2" borderId="0" xfId="1" applyFill="1" applyAlignment="1">
      <alignment horizontal="left"/>
    </xf>
    <xf numFmtId="0" fontId="0" fillId="2" borderId="25" xfId="0" applyFill="1" applyBorder="1"/>
    <xf numFmtId="0" fontId="0" fillId="2" borderId="27" xfId="0" applyFill="1" applyBorder="1"/>
    <xf numFmtId="0" fontId="0" fillId="2" borderId="8" xfId="0" applyFill="1" applyBorder="1"/>
    <xf numFmtId="0" fontId="0" fillId="2" borderId="9" xfId="0" applyFill="1" applyBorder="1"/>
    <xf numFmtId="0" fontId="4" fillId="2" borderId="7" xfId="1" applyFont="1" applyFill="1" applyBorder="1" applyAlignment="1">
      <alignment horizontal="center"/>
    </xf>
    <xf numFmtId="0" fontId="0" fillId="2" borderId="8" xfId="0" applyFill="1" applyBorder="1" applyAlignment="1">
      <alignment wrapText="1"/>
    </xf>
    <xf numFmtId="0" fontId="0" fillId="2" borderId="9" xfId="0" applyFill="1" applyBorder="1" applyAlignment="1">
      <alignment wrapText="1"/>
    </xf>
    <xf numFmtId="0" fontId="0" fillId="2" borderId="10" xfId="0" applyFill="1" applyBorder="1"/>
    <xf numFmtId="0" fontId="0" fillId="2" borderId="11" xfId="0" applyFill="1" applyBorder="1" applyAlignment="1"/>
    <xf numFmtId="0" fontId="0" fillId="2" borderId="12" xfId="0" applyFill="1" applyBorder="1"/>
    <xf numFmtId="0" fontId="27" fillId="2" borderId="7" xfId="0" applyFont="1" applyFill="1" applyBorder="1" applyAlignment="1">
      <alignment vertical="top"/>
    </xf>
    <xf numFmtId="0" fontId="17" fillId="2" borderId="7" xfId="1" applyFont="1" applyFill="1" applyBorder="1" applyAlignment="1">
      <alignment vertical="top" wrapText="1"/>
    </xf>
    <xf numFmtId="0" fontId="17" fillId="2" borderId="7" xfId="1" applyFont="1" applyFill="1" applyBorder="1" applyAlignment="1">
      <alignment horizontal="left" vertical="top" wrapText="1"/>
    </xf>
    <xf numFmtId="0" fontId="3" fillId="2" borderId="26" xfId="1" applyFont="1" applyFill="1" applyBorder="1" applyAlignment="1">
      <alignment horizontal="center"/>
    </xf>
    <xf numFmtId="0" fontId="4" fillId="2" borderId="7" xfId="1" applyFont="1" applyFill="1" applyBorder="1" applyAlignment="1">
      <alignment horizontal="center"/>
    </xf>
    <xf numFmtId="0" fontId="17" fillId="2" borderId="7" xfId="1" applyFont="1" applyFill="1" applyBorder="1" applyAlignment="1">
      <alignment vertical="top"/>
    </xf>
    <xf numFmtId="0" fontId="17" fillId="2" borderId="7" xfId="0" applyFont="1" applyFill="1" applyBorder="1" applyAlignment="1">
      <alignment vertical="top" wrapText="1"/>
    </xf>
    <xf numFmtId="0" fontId="17" fillId="2" borderId="7" xfId="1" applyFont="1" applyFill="1" applyBorder="1" applyAlignment="1">
      <alignment horizontal="left" vertical="top"/>
    </xf>
    <xf numFmtId="3" fontId="21" fillId="40" borderId="0" xfId="5" applyNumberFormat="1" applyFont="1" applyFill="1" applyAlignment="1">
      <alignment horizontal="center" vertical="center"/>
    </xf>
    <xf numFmtId="9" fontId="21" fillId="42" borderId="0" xfId="5" applyFont="1" applyFill="1" applyAlignment="1">
      <alignment horizontal="center" vertical="center"/>
    </xf>
    <xf numFmtId="2" fontId="21" fillId="42" borderId="0" xfId="5" applyNumberFormat="1" applyFont="1" applyFill="1" applyAlignment="1">
      <alignment horizontal="center" vertical="center"/>
    </xf>
    <xf numFmtId="3" fontId="21" fillId="42" borderId="0" xfId="5" applyNumberFormat="1" applyFont="1" applyFill="1" applyAlignment="1">
      <alignment horizontal="center" vertical="center"/>
    </xf>
    <xf numFmtId="3" fontId="21" fillId="3" borderId="0" xfId="5" applyNumberFormat="1" applyFont="1" applyFill="1" applyAlignment="1">
      <alignment horizontal="center" vertical="center"/>
    </xf>
    <xf numFmtId="0" fontId="17" fillId="2" borderId="7" xfId="10" applyFont="1" applyFill="1" applyBorder="1" applyAlignment="1">
      <alignment vertical="top" wrapText="1"/>
    </xf>
    <xf numFmtId="0" fontId="17" fillId="0" borderId="7" xfId="0" applyFont="1" applyFill="1" applyBorder="1" applyAlignment="1">
      <alignment vertical="top" wrapText="1"/>
    </xf>
    <xf numFmtId="0" fontId="17" fillId="2" borderId="7" xfId="10" applyFont="1" applyFill="1" applyBorder="1" applyAlignment="1">
      <alignment vertical="top" wrapText="1"/>
    </xf>
    <xf numFmtId="0" fontId="17" fillId="2" borderId="7" xfId="10" applyFont="1" applyFill="1" applyBorder="1" applyAlignment="1">
      <alignment vertical="top" wrapText="1"/>
    </xf>
    <xf numFmtId="0" fontId="17" fillId="2" borderId="7" xfId="10" applyFont="1" applyFill="1" applyBorder="1" applyAlignment="1">
      <alignment vertical="top" wrapText="1"/>
    </xf>
    <xf numFmtId="0" fontId="24" fillId="40" borderId="0" xfId="0" applyFont="1" applyFill="1" applyAlignment="1">
      <alignment horizontal="center"/>
    </xf>
    <xf numFmtId="0" fontId="24" fillId="41" borderId="0" xfId="0" applyFont="1" applyFill="1" applyAlignment="1">
      <alignment horizontal="center"/>
    </xf>
    <xf numFmtId="0" fontId="24" fillId="3" borderId="0" xfId="0" applyFont="1" applyFill="1" applyAlignment="1">
      <alignment horizontal="center"/>
    </xf>
    <xf numFmtId="0" fontId="20" fillId="3" borderId="4" xfId="0" applyFont="1" applyFill="1" applyBorder="1" applyAlignment="1">
      <alignment horizontal="center"/>
    </xf>
    <xf numFmtId="0" fontId="20" fillId="3" borderId="5" xfId="0" applyFont="1" applyFill="1" applyBorder="1" applyAlignment="1">
      <alignment horizontal="center"/>
    </xf>
    <xf numFmtId="0" fontId="21" fillId="7" borderId="5" xfId="0" applyFont="1" applyFill="1" applyBorder="1" applyAlignment="1">
      <alignment horizontal="center"/>
    </xf>
    <xf numFmtId="0" fontId="21" fillId="7" borderId="6" xfId="0" applyFont="1" applyFill="1" applyBorder="1" applyAlignment="1">
      <alignment horizontal="center"/>
    </xf>
    <xf numFmtId="0" fontId="21" fillId="7" borderId="7" xfId="0" applyFont="1" applyFill="1" applyBorder="1" applyAlignment="1">
      <alignment horizontal="center"/>
    </xf>
    <xf numFmtId="166" fontId="51" fillId="6" borderId="1" xfId="4" applyFont="1" applyFill="1" applyBorder="1" applyAlignment="1" applyProtection="1">
      <alignment horizontal="left" vertical="center" wrapText="1"/>
      <protection hidden="1"/>
    </xf>
    <xf numFmtId="166" fontId="51" fillId="6" borderId="2" xfId="4" applyFont="1" applyFill="1" applyBorder="1" applyAlignment="1" applyProtection="1">
      <alignment horizontal="left" vertical="center" wrapText="1"/>
      <protection hidden="1"/>
    </xf>
    <xf numFmtId="166" fontId="51" fillId="6" borderId="3" xfId="4" applyFont="1" applyFill="1" applyBorder="1" applyAlignment="1" applyProtection="1">
      <alignment horizontal="left" vertical="center" wrapText="1"/>
      <protection hidden="1"/>
    </xf>
    <xf numFmtId="0" fontId="21" fillId="7" borderId="2" xfId="0" applyFont="1" applyFill="1" applyBorder="1" applyAlignment="1">
      <alignment horizontal="center"/>
    </xf>
    <xf numFmtId="0" fontId="20" fillId="41" borderId="4" xfId="0" applyFont="1" applyFill="1" applyBorder="1" applyAlignment="1">
      <alignment horizontal="center"/>
    </xf>
    <xf numFmtId="0" fontId="20" fillId="41" borderId="5" xfId="0" applyFont="1" applyFill="1" applyBorder="1" applyAlignment="1">
      <alignment horizontal="center"/>
    </xf>
    <xf numFmtId="0" fontId="17" fillId="2" borderId="7" xfId="10" applyFont="1" applyFill="1" applyBorder="1" applyAlignment="1">
      <alignment vertical="top" wrapText="1"/>
    </xf>
    <xf numFmtId="0" fontId="3" fillId="2" borderId="0" xfId="1" applyFont="1" applyFill="1" applyAlignment="1">
      <alignment horizontal="center"/>
    </xf>
  </cellXfs>
  <cellStyles count="99">
    <cellStyle name="%" xfId="21" xr:uid="{00000000-0005-0000-0000-000000000000}"/>
    <cellStyle name="% 2" xfId="22" xr:uid="{00000000-0005-0000-0000-000001000000}"/>
    <cellStyle name="% 2 2" xfId="80" xr:uid="{00000000-0005-0000-0000-000002000000}"/>
    <cellStyle name="% 3" xfId="69" xr:uid="{00000000-0005-0000-0000-000003000000}"/>
    <cellStyle name="20% - Accent1 2" xfId="81" xr:uid="{00000000-0005-0000-0000-000004000000}"/>
    <cellStyle name="20% - Accent1 3" xfId="42" xr:uid="{00000000-0005-0000-0000-000005000000}"/>
    <cellStyle name="20% - Accent2 2" xfId="83" xr:uid="{00000000-0005-0000-0000-000006000000}"/>
    <cellStyle name="20% - Accent2 3" xfId="46" xr:uid="{00000000-0005-0000-0000-000007000000}"/>
    <cellStyle name="20% - Accent3 2" xfId="85" xr:uid="{00000000-0005-0000-0000-000008000000}"/>
    <cellStyle name="20% - Accent3 3" xfId="50" xr:uid="{00000000-0005-0000-0000-000009000000}"/>
    <cellStyle name="20% - Accent4 2" xfId="87" xr:uid="{00000000-0005-0000-0000-00000A000000}"/>
    <cellStyle name="20% - Accent4 3" xfId="54" xr:uid="{00000000-0005-0000-0000-00000B000000}"/>
    <cellStyle name="20% - Accent5 2" xfId="89" xr:uid="{00000000-0005-0000-0000-00000C000000}"/>
    <cellStyle name="20% - Accent5 3" xfId="58" xr:uid="{00000000-0005-0000-0000-00000D000000}"/>
    <cellStyle name="20% - Accent6 2" xfId="91" xr:uid="{00000000-0005-0000-0000-00000E000000}"/>
    <cellStyle name="20% - Accent6 3" xfId="62" xr:uid="{00000000-0005-0000-0000-00000F000000}"/>
    <cellStyle name="40% - Accent1 2" xfId="82" xr:uid="{00000000-0005-0000-0000-000010000000}"/>
    <cellStyle name="40% - Accent1 3" xfId="43" xr:uid="{00000000-0005-0000-0000-000011000000}"/>
    <cellStyle name="40% - Accent2 2" xfId="84" xr:uid="{00000000-0005-0000-0000-000012000000}"/>
    <cellStyle name="40% - Accent2 3" xfId="47" xr:uid="{00000000-0005-0000-0000-000013000000}"/>
    <cellStyle name="40% - Accent3 2" xfId="86" xr:uid="{00000000-0005-0000-0000-000014000000}"/>
    <cellStyle name="40% - Accent3 3" xfId="51" xr:uid="{00000000-0005-0000-0000-000015000000}"/>
    <cellStyle name="40% - Accent4 2" xfId="88" xr:uid="{00000000-0005-0000-0000-000016000000}"/>
    <cellStyle name="40% - Accent4 3" xfId="55" xr:uid="{00000000-0005-0000-0000-000017000000}"/>
    <cellStyle name="40% - Accent5 2" xfId="90" xr:uid="{00000000-0005-0000-0000-000018000000}"/>
    <cellStyle name="40% - Accent5 3" xfId="59" xr:uid="{00000000-0005-0000-0000-000019000000}"/>
    <cellStyle name="40% - Accent6 2" xfId="92" xr:uid="{00000000-0005-0000-0000-00001A000000}"/>
    <cellStyle name="40% - Accent6 3" xfId="63" xr:uid="{00000000-0005-0000-0000-00001B000000}"/>
    <cellStyle name="60% - Accent1 2" xfId="44" xr:uid="{00000000-0005-0000-0000-00001C000000}"/>
    <cellStyle name="60% - Accent2 2" xfId="48" xr:uid="{00000000-0005-0000-0000-00001D000000}"/>
    <cellStyle name="60% - Accent3 2" xfId="52" xr:uid="{00000000-0005-0000-0000-00001E000000}"/>
    <cellStyle name="60% - Accent4 2" xfId="56" xr:uid="{00000000-0005-0000-0000-00001F000000}"/>
    <cellStyle name="60% - Accent5 2" xfId="60" xr:uid="{00000000-0005-0000-0000-000020000000}"/>
    <cellStyle name="60% - Accent6 2" xfId="64" xr:uid="{00000000-0005-0000-0000-000021000000}"/>
    <cellStyle name="Accent1 2" xfId="41" xr:uid="{00000000-0005-0000-0000-000022000000}"/>
    <cellStyle name="Accent2 2" xfId="45" xr:uid="{00000000-0005-0000-0000-000023000000}"/>
    <cellStyle name="Accent3 2" xfId="49" xr:uid="{00000000-0005-0000-0000-000024000000}"/>
    <cellStyle name="Accent4 2" xfId="53" xr:uid="{00000000-0005-0000-0000-000025000000}"/>
    <cellStyle name="Accent5 2" xfId="57" xr:uid="{00000000-0005-0000-0000-000026000000}"/>
    <cellStyle name="Accent6 2" xfId="61" xr:uid="{00000000-0005-0000-0000-000027000000}"/>
    <cellStyle name="Bad 2" xfId="31" xr:uid="{00000000-0005-0000-0000-000028000000}"/>
    <cellStyle name="Calculation 2" xfId="35" xr:uid="{00000000-0005-0000-0000-000029000000}"/>
    <cellStyle name="Check Cell 2" xfId="37" xr:uid="{00000000-0005-0000-0000-00002A000000}"/>
    <cellStyle name="Comma 2" xfId="71" xr:uid="{00000000-0005-0000-0000-00002B000000}"/>
    <cellStyle name="Comma 3" xfId="70" xr:uid="{00000000-0005-0000-0000-00002C000000}"/>
    <cellStyle name="Currency 2" xfId="72" xr:uid="{00000000-0005-0000-0000-00002D000000}"/>
    <cellStyle name="Explanatory Text 2" xfId="39" xr:uid="{00000000-0005-0000-0000-00002E000000}"/>
    <cellStyle name="Good 2" xfId="30" xr:uid="{00000000-0005-0000-0000-00002F000000}"/>
    <cellStyle name="Heading 1 2" xfId="26" xr:uid="{00000000-0005-0000-0000-000030000000}"/>
    <cellStyle name="Heading 2 2" xfId="27" xr:uid="{00000000-0005-0000-0000-000031000000}"/>
    <cellStyle name="Heading 3 2" xfId="28" xr:uid="{00000000-0005-0000-0000-000032000000}"/>
    <cellStyle name="Heading 4 2" xfId="29" xr:uid="{00000000-0005-0000-0000-000033000000}"/>
    <cellStyle name="Hyperlink" xfId="9" builtinId="8"/>
    <cellStyle name="Hyperlink 2" xfId="23" xr:uid="{00000000-0005-0000-0000-000035000000}"/>
    <cellStyle name="Hyperlink 3" xfId="18" xr:uid="{00000000-0005-0000-0000-000036000000}"/>
    <cellStyle name="Input 2" xfId="33" xr:uid="{00000000-0005-0000-0000-000037000000}"/>
    <cellStyle name="Linked Cell 2" xfId="36" xr:uid="{00000000-0005-0000-0000-000038000000}"/>
    <cellStyle name="Neutral 2" xfId="32" xr:uid="{00000000-0005-0000-0000-000039000000}"/>
    <cellStyle name="Normal" xfId="0" builtinId="0"/>
    <cellStyle name="Normal 2" xfId="2" xr:uid="{00000000-0005-0000-0000-00003B000000}"/>
    <cellStyle name="Normal 2 2" xfId="20" xr:uid="{00000000-0005-0000-0000-00003C000000}"/>
    <cellStyle name="Normal 2 2 2" xfId="73" xr:uid="{00000000-0005-0000-0000-00003D000000}"/>
    <cellStyle name="Normal 2 3" xfId="12" xr:uid="{00000000-0005-0000-0000-00003E000000}"/>
    <cellStyle name="Normal 2 3 2" xfId="94" xr:uid="{00000000-0005-0000-0000-00003F000000}"/>
    <cellStyle name="Normal 2 4" xfId="66" xr:uid="{00000000-0005-0000-0000-000040000000}"/>
    <cellStyle name="Normal 3" xfId="3" xr:uid="{00000000-0005-0000-0000-000041000000}"/>
    <cellStyle name="Normal 3 2" xfId="13" xr:uid="{00000000-0005-0000-0000-000042000000}"/>
    <cellStyle name="Normal 3 3" xfId="75" xr:uid="{00000000-0005-0000-0000-000043000000}"/>
    <cellStyle name="Normal 3 3 2" xfId="97" xr:uid="{00000000-0005-0000-0000-000044000000}"/>
    <cellStyle name="Normal 3 4" xfId="74" xr:uid="{00000000-0005-0000-0000-000045000000}"/>
    <cellStyle name="Normal 4" xfId="1" xr:uid="{00000000-0005-0000-0000-000046000000}"/>
    <cellStyle name="Normal 4 2" xfId="11" xr:uid="{00000000-0005-0000-0000-000047000000}"/>
    <cellStyle name="Normal 4 2 2" xfId="96" xr:uid="{00000000-0005-0000-0000-000048000000}"/>
    <cellStyle name="Normal 4 3" xfId="68" xr:uid="{00000000-0005-0000-0000-000049000000}"/>
    <cellStyle name="Normal 5" xfId="6" xr:uid="{00000000-0005-0000-0000-00004A000000}"/>
    <cellStyle name="Normal 5 2" xfId="15" xr:uid="{00000000-0005-0000-0000-00004B000000}"/>
    <cellStyle name="Normal 5 3" xfId="93" xr:uid="{00000000-0005-0000-0000-00004C000000}"/>
    <cellStyle name="Normal 6" xfId="8" xr:uid="{00000000-0005-0000-0000-00004D000000}"/>
    <cellStyle name="Normal 6 2" xfId="17" xr:uid="{00000000-0005-0000-0000-00004E000000}"/>
    <cellStyle name="Normal 6 3" xfId="98" xr:uid="{00000000-0005-0000-0000-00004F000000}"/>
    <cellStyle name="Normal 7" xfId="19" xr:uid="{00000000-0005-0000-0000-000050000000}"/>
    <cellStyle name="Normal 7 2" xfId="65" xr:uid="{00000000-0005-0000-0000-000051000000}"/>
    <cellStyle name="Normal 8" xfId="24" xr:uid="{00000000-0005-0000-0000-000052000000}"/>
    <cellStyle name="Normal 8 2" xfId="76" xr:uid="{00000000-0005-0000-0000-000053000000}"/>
    <cellStyle name="Normal 8 3" xfId="77" xr:uid="{00000000-0005-0000-0000-000054000000}"/>
    <cellStyle name="Normal 9" xfId="10" xr:uid="{00000000-0005-0000-0000-000055000000}"/>
    <cellStyle name="Normal_TableA2_0304" xfId="4" xr:uid="{00000000-0005-0000-0000-000056000000}"/>
    <cellStyle name="Note 2" xfId="67" xr:uid="{00000000-0005-0000-0000-000057000000}"/>
    <cellStyle name="Note 2 2" xfId="95" xr:uid="{00000000-0005-0000-0000-000058000000}"/>
    <cellStyle name="Output 2" xfId="34" xr:uid="{00000000-0005-0000-0000-000059000000}"/>
    <cellStyle name="Per cent" xfId="5" builtinId="5"/>
    <cellStyle name="Percent 2" xfId="7" xr:uid="{00000000-0005-0000-0000-00005B000000}"/>
    <cellStyle name="Percent 2 2" xfId="16" xr:uid="{00000000-0005-0000-0000-00005C000000}"/>
    <cellStyle name="Percent 2 3" xfId="79" xr:uid="{00000000-0005-0000-0000-00005D000000}"/>
    <cellStyle name="Percent 3" xfId="14" xr:uid="{00000000-0005-0000-0000-00005E000000}"/>
    <cellStyle name="Percent 3 2" xfId="78" xr:uid="{00000000-0005-0000-0000-00005F000000}"/>
    <cellStyle name="Title 2" xfId="25" xr:uid="{00000000-0005-0000-0000-000060000000}"/>
    <cellStyle name="Total 2" xfId="40" xr:uid="{00000000-0005-0000-0000-000061000000}"/>
    <cellStyle name="Warning Text 2" xfId="38" xr:uid="{00000000-0005-0000-0000-000062000000}"/>
  </cellStyles>
  <dxfs count="0"/>
  <tableStyles count="0" defaultTableStyle="TableStyleMedium2" defaultPivotStyle="PivotStyleLight16"/>
  <colors>
    <mruColors>
      <color rgb="FFFFCCFF"/>
      <color rgb="FFBED54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3" Type="http://schemas.openxmlformats.org/officeDocument/2006/relationships/hyperlink" Target="https://www.gov.uk/government/statistics/english-indices-of-deprivation-2019" TargetMode="External"/><Relationship Id="rId18" Type="http://schemas.openxmlformats.org/officeDocument/2006/relationships/hyperlink" Target="https://www.gov.uk/government/publications/council-tax-covid-19-hardship-fund-2020-to-2021-guidance" TargetMode="External"/><Relationship Id="rId26" Type="http://schemas.openxmlformats.org/officeDocument/2006/relationships/hyperlink" Target="https://www.gov.uk/government/publications/covid-19-emergency-funding-for-local-government" TargetMode="External"/><Relationship Id="rId21" Type="http://schemas.openxmlformats.org/officeDocument/2006/relationships/hyperlink" Target="https://www.gov.uk/government/statistics/local-authority-revenue-expenditure-and-financing-england-2018-to-2019-individual-local-authority-data-outturn" TargetMode="External"/><Relationship Id="rId34" Type="http://schemas.openxmlformats.org/officeDocument/2006/relationships/hyperlink" Target="https://www.gov.uk/government/publications/key-information-for-pools-final-local-government-finance-settlement-2020-to-2021" TargetMode="External"/><Relationship Id="rId7" Type="http://schemas.openxmlformats.org/officeDocument/2006/relationships/hyperlink" Target="https://fingertips.phe.org.uk/search/diabetes" TargetMode="External"/><Relationship Id="rId12" Type="http://schemas.openxmlformats.org/officeDocument/2006/relationships/hyperlink" Target="https://www.gov.uk/government/statistical-data-sets/live-tables-on-homelessness" TargetMode="External"/><Relationship Id="rId17" Type="http://schemas.openxmlformats.org/officeDocument/2006/relationships/hyperlink" Target="https://www.gov.uk/government/publications/council-tax-covid-19-hardship-fund-2020-to-2021-guidance" TargetMode="External"/><Relationship Id="rId25" Type="http://schemas.openxmlformats.org/officeDocument/2006/relationships/hyperlink" Target="https://www.gov.uk/government/statistics/characteristics-of-children-in-need-2018-to-2019" TargetMode="External"/><Relationship Id="rId33" Type="http://schemas.openxmlformats.org/officeDocument/2006/relationships/hyperlink" Target="https://www.gov.uk/government/statistics/national-non-domestic-rates-collected-by-councils-in-england-forecast-for-2020-to-2021" TargetMode="External"/><Relationship Id="rId38" Type="http://schemas.openxmlformats.org/officeDocument/2006/relationships/printerSettings" Target="../printerSettings/printerSettings3.bin"/><Relationship Id="rId2" Type="http://schemas.openxmlformats.org/officeDocument/2006/relationships/hyperlink" Target="https://www.nomisweb.co.uk/datasets/apsnew" TargetMode="External"/><Relationship Id="rId16" Type="http://schemas.openxmlformats.org/officeDocument/2006/relationships/hyperlink" Target="https://www.gov.uk/government/statistics/english-indices-of-deprivation-2019" TargetMode="External"/><Relationship Id="rId20" Type="http://schemas.openxmlformats.org/officeDocument/2006/relationships/hyperlink" Target="https://www.gov.uk/government/statistics/local-authority-revenue-expenditure-and-financing-england-2018-to-2019-individual-local-authority-data-outturn" TargetMode="External"/><Relationship Id="rId29" Type="http://schemas.openxmlformats.org/officeDocument/2006/relationships/hyperlink" Target="https://www.gov.uk/government/statistics/local-authority-revenue-expenditure-and-financing-england-2019-to-2020-budget-individual-local-authority-data" TargetMode="External"/><Relationship Id="rId1" Type="http://schemas.openxmlformats.org/officeDocument/2006/relationships/hyperlink" Target="https://www.nomisweb.co.uk/census/2011/qs412ew" TargetMode="External"/><Relationship Id="rId6" Type="http://schemas.openxmlformats.org/officeDocument/2006/relationships/hyperlink" Target="https://fingertips.phe.org.uk/search/coronary" TargetMode="External"/><Relationship Id="rId11" Type="http://schemas.openxmlformats.org/officeDocument/2006/relationships/hyperlink" Target="https://www.gov.uk/government/statistics/rough-sleeping-snapshot-in-england-autumn-2019" TargetMode="External"/><Relationship Id="rId24" Type="http://schemas.openxmlformats.org/officeDocument/2006/relationships/hyperlink" Target="https://www.gov.uk/government/collections/statistics-looked-after-children" TargetMode="External"/><Relationship Id="rId32" Type="http://schemas.openxmlformats.org/officeDocument/2006/relationships/hyperlink" Target="https://www.gov.uk/government/statistics/local-authority-revenue-expenditure-and-financing-england-2019-to-2020-budget-individual-local-authority-data" TargetMode="External"/><Relationship Id="rId37" Type="http://schemas.openxmlformats.org/officeDocument/2006/relationships/hyperlink" Target="https://www.gov.uk/government/statistics/local-authority-revenue-expenditure-and-financing-england-2018-to-2019-individual-local-authority-data-outturn" TargetMode="External"/><Relationship Id="rId5" Type="http://schemas.openxmlformats.org/officeDocument/2006/relationships/hyperlink" Target="https://www.ons.gov.uk/peoplepopulationandcommunity/healthandsocialcare/causesofdeath/datasets/deathregistrationsandoccurrencesbylocalauthorityandhealthboard" TargetMode="External"/><Relationship Id="rId15" Type="http://schemas.openxmlformats.org/officeDocument/2006/relationships/hyperlink" Target="https://www.gov.uk/government/statistics/english-indices-of-deprivation-2019" TargetMode="External"/><Relationship Id="rId23" Type="http://schemas.openxmlformats.org/officeDocument/2006/relationships/hyperlink" Target="https://www.nomisweb.co.uk/datasets/newbres6pub" TargetMode="External"/><Relationship Id="rId28" Type="http://schemas.openxmlformats.org/officeDocument/2006/relationships/hyperlink" Target="https://www.gov.uk/government/statistics/local-authority-revenue-expenditure-and-financing-england-2019-to-2020-budget-individual-local-authority-data" TargetMode="External"/><Relationship Id="rId36" Type="http://schemas.openxmlformats.org/officeDocument/2006/relationships/hyperlink" Target="https://www.gov.uk/government/statistics/local-authority-revenue-expenditure-and-financing-england-2019-to-2020-budget-individual-local-authority-data" TargetMode="External"/><Relationship Id="rId10" Type="http://schemas.openxmlformats.org/officeDocument/2006/relationships/hyperlink" Target="https://www.gov.uk/government/statistics/schools-pupils-and-their-characteristics-january-2019" TargetMode="External"/><Relationship Id="rId19" Type="http://schemas.openxmlformats.org/officeDocument/2006/relationships/hyperlink" Target="https://www.gov.uk/government/statistics/local-authority-revenue-expenditure-and-financing-england-2018-to-2019-individual-local-authority-data-outturn" TargetMode="External"/><Relationship Id="rId31" Type="http://schemas.openxmlformats.org/officeDocument/2006/relationships/hyperlink" Target="https://www.ons.gov.uk/peoplepopulationandcommunity/healthandsocialcare/causesofdeath/datasets/deathregistrationsandoccurrencesbylocalauthorityandhealthboard" TargetMode="External"/><Relationship Id="rId4" Type="http://schemas.openxmlformats.org/officeDocument/2006/relationships/hyperlink" Target="https://coronavirus.data.gov.uk/" TargetMode="External"/><Relationship Id="rId9" Type="http://schemas.openxmlformats.org/officeDocument/2006/relationships/hyperlink" Target="https://www.ons.gov.uk/peoplepopulationandcommunity/populationandmigration/populationestimates/datasets/populationestimatesforukenglandandwalesscotlandandnorthernireland" TargetMode="External"/><Relationship Id="rId14" Type="http://schemas.openxmlformats.org/officeDocument/2006/relationships/hyperlink" Target="https://www.gov.uk/government/statistics/english-indices-of-deprivation-2019" TargetMode="External"/><Relationship Id="rId22" Type="http://schemas.openxmlformats.org/officeDocument/2006/relationships/hyperlink" Target="https://www.gov.uk/government/statistics/local-authority-revenue-expenditure-and-financing-england-2018-to-2019-individual-local-authority-data-outturn" TargetMode="External"/><Relationship Id="rId27" Type="http://schemas.openxmlformats.org/officeDocument/2006/relationships/hyperlink" Target="https://www.gov.uk/government/publications/covid-19-emergency-funding-for-local-government" TargetMode="External"/><Relationship Id="rId30" Type="http://schemas.openxmlformats.org/officeDocument/2006/relationships/hyperlink" Target="https://www.gov.uk/government/statistics/local-authority-revenue-expenditure-and-financing-england-2017-to-2018-individual-local-authority-data-outturn" TargetMode="External"/><Relationship Id="rId35" Type="http://schemas.openxmlformats.org/officeDocument/2006/relationships/hyperlink" Target="https://fingertips.phe.org.uk/search/common%20mental%20health%20disorders" TargetMode="External"/><Relationship Id="rId8" Type="http://schemas.openxmlformats.org/officeDocument/2006/relationships/hyperlink" Target="https://fingertips.phe.org.uk/search/hypertension" TargetMode="External"/><Relationship Id="rId3" Type="http://schemas.openxmlformats.org/officeDocument/2006/relationships/hyperlink" Target="https://www.ons.gov.uk/peoplepopulationandcommunity/populationandmigration/populationprojections/datasets/localauthoritiesinenglandz1"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D25"/>
  <sheetViews>
    <sheetView zoomScale="69" workbookViewId="0">
      <selection activeCell="C12" sqref="C12"/>
    </sheetView>
  </sheetViews>
  <sheetFormatPr baseColWidth="10" defaultColWidth="9.1640625" defaultRowHeight="15" x14ac:dyDescent="0.2"/>
  <cols>
    <col min="1" max="1" width="6.83203125" style="13" customWidth="1"/>
    <col min="2" max="2" width="5.6640625" style="13" customWidth="1"/>
    <col min="3" max="3" width="112.5" style="139" customWidth="1"/>
    <col min="4" max="4" width="5.6640625" style="13" customWidth="1"/>
    <col min="5" max="16384" width="9.1640625" style="13"/>
  </cols>
  <sheetData>
    <row r="1" spans="2:4" ht="11.25" customHeight="1" x14ac:dyDescent="0.2"/>
    <row r="2" spans="2:4" ht="34.25" customHeight="1" x14ac:dyDescent="0.3">
      <c r="B2" s="141"/>
      <c r="C2" s="154" t="s">
        <v>0</v>
      </c>
      <c r="D2" s="142"/>
    </row>
    <row r="3" spans="2:4" ht="30.5" customHeight="1" x14ac:dyDescent="0.3">
      <c r="B3" s="143"/>
      <c r="C3" s="155" t="s">
        <v>1</v>
      </c>
      <c r="D3" s="144"/>
    </row>
    <row r="4" spans="2:4" ht="19.5" customHeight="1" x14ac:dyDescent="0.3">
      <c r="B4" s="143"/>
      <c r="C4" s="145"/>
      <c r="D4" s="144"/>
    </row>
    <row r="5" spans="2:4" ht="30.75" customHeight="1" x14ac:dyDescent="0.2">
      <c r="B5" s="143"/>
      <c r="C5" s="152" t="s">
        <v>1280</v>
      </c>
      <c r="D5" s="144"/>
    </row>
    <row r="6" spans="2:4" ht="11.25" customHeight="1" x14ac:dyDescent="0.2">
      <c r="B6" s="143"/>
      <c r="C6" s="156"/>
      <c r="D6" s="144"/>
    </row>
    <row r="7" spans="2:4" ht="79.5" customHeight="1" x14ac:dyDescent="0.2">
      <c r="B7" s="143"/>
      <c r="C7" s="152" t="s">
        <v>1286</v>
      </c>
      <c r="D7" s="144"/>
    </row>
    <row r="8" spans="2:4" ht="39" customHeight="1" x14ac:dyDescent="0.2">
      <c r="B8" s="143"/>
      <c r="C8" s="152" t="s">
        <v>1281</v>
      </c>
      <c r="D8" s="144"/>
    </row>
    <row r="9" spans="2:4" s="138" customFormat="1" ht="99" customHeight="1" x14ac:dyDescent="0.2">
      <c r="B9" s="146"/>
      <c r="C9" s="152" t="s">
        <v>1349</v>
      </c>
      <c r="D9" s="147"/>
    </row>
    <row r="10" spans="2:4" ht="48" customHeight="1" x14ac:dyDescent="0.2">
      <c r="B10" s="143"/>
      <c r="C10" s="152" t="s">
        <v>1285</v>
      </c>
      <c r="D10" s="144"/>
    </row>
    <row r="11" spans="2:4" ht="12" customHeight="1" x14ac:dyDescent="0.2">
      <c r="B11" s="143"/>
      <c r="C11" s="156"/>
      <c r="D11" s="144"/>
    </row>
    <row r="12" spans="2:4" ht="34.5" customHeight="1" x14ac:dyDescent="0.2">
      <c r="B12" s="143"/>
      <c r="C12" s="157" t="s">
        <v>1287</v>
      </c>
      <c r="D12" s="144"/>
    </row>
    <row r="13" spans="2:4" ht="32.25" customHeight="1" x14ac:dyDescent="0.2">
      <c r="B13" s="143"/>
      <c r="C13" s="157" t="s">
        <v>1350</v>
      </c>
      <c r="D13" s="144"/>
    </row>
    <row r="14" spans="2:4" ht="48.75" customHeight="1" x14ac:dyDescent="0.2">
      <c r="B14" s="143"/>
      <c r="C14" s="165" t="s">
        <v>1389</v>
      </c>
      <c r="D14" s="144"/>
    </row>
    <row r="15" spans="2:4" ht="10.5" customHeight="1" x14ac:dyDescent="0.2">
      <c r="B15" s="143"/>
      <c r="C15" s="151"/>
      <c r="D15" s="144"/>
    </row>
    <row r="16" spans="2:4" ht="20.25" customHeight="1" x14ac:dyDescent="0.2">
      <c r="B16" s="143"/>
      <c r="C16" s="152" t="s">
        <v>3</v>
      </c>
      <c r="D16" s="144"/>
    </row>
    <row r="17" spans="2:4" ht="35.25" customHeight="1" x14ac:dyDescent="0.2">
      <c r="B17" s="143"/>
      <c r="C17" s="153" t="s">
        <v>1388</v>
      </c>
      <c r="D17" s="144"/>
    </row>
    <row r="18" spans="2:4" ht="20.25" customHeight="1" x14ac:dyDescent="0.2">
      <c r="B18" s="143"/>
      <c r="C18" s="158"/>
      <c r="D18" s="144"/>
    </row>
    <row r="19" spans="2:4" ht="20.25" customHeight="1" x14ac:dyDescent="0.2">
      <c r="B19" s="143"/>
      <c r="C19" s="156" t="s">
        <v>2</v>
      </c>
      <c r="D19" s="144"/>
    </row>
    <row r="20" spans="2:4" x14ac:dyDescent="0.2">
      <c r="B20" s="148"/>
      <c r="C20" s="149"/>
      <c r="D20" s="150"/>
    </row>
    <row r="25" spans="2:4" ht="19" x14ac:dyDescent="0.3">
      <c r="D25" s="140"/>
    </row>
  </sheetData>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CA341"/>
  <sheetViews>
    <sheetView workbookViewId="0">
      <selection activeCell="F10" sqref="F10"/>
    </sheetView>
  </sheetViews>
  <sheetFormatPr baseColWidth="10" defaultColWidth="8.83203125" defaultRowHeight="15" x14ac:dyDescent="0.2"/>
  <sheetData>
    <row r="1" spans="1:79" x14ac:dyDescent="0.2">
      <c r="A1" t="s">
        <v>1054</v>
      </c>
      <c r="B1" t="s">
        <v>1055</v>
      </c>
      <c r="C1" t="s">
        <v>1056</v>
      </c>
      <c r="D1" t="s">
        <v>1057</v>
      </c>
      <c r="E1" t="s">
        <v>1090</v>
      </c>
      <c r="F1" t="s">
        <v>1058</v>
      </c>
      <c r="G1" t="s">
        <v>1100</v>
      </c>
      <c r="H1" t="s">
        <v>1066</v>
      </c>
      <c r="I1" t="s">
        <v>1217</v>
      </c>
      <c r="J1" t="s">
        <v>1067</v>
      </c>
      <c r="K1" t="s">
        <v>1059</v>
      </c>
      <c r="L1" t="s">
        <v>1060</v>
      </c>
      <c r="M1" t="s">
        <v>1061</v>
      </c>
      <c r="N1" t="s">
        <v>1062</v>
      </c>
      <c r="O1" t="s">
        <v>1063</v>
      </c>
      <c r="P1" t="s">
        <v>1064</v>
      </c>
      <c r="Q1" t="s">
        <v>1065</v>
      </c>
      <c r="R1" t="s">
        <v>1292</v>
      </c>
      <c r="S1" t="s">
        <v>1068</v>
      </c>
      <c r="T1" t="s">
        <v>1069</v>
      </c>
      <c r="U1" t="s">
        <v>1075</v>
      </c>
      <c r="V1" t="s">
        <v>1070</v>
      </c>
      <c r="W1" t="s">
        <v>1071</v>
      </c>
      <c r="X1" t="s">
        <v>1072</v>
      </c>
      <c r="Y1" t="s">
        <v>1073</v>
      </c>
      <c r="Z1" t="s">
        <v>1074</v>
      </c>
      <c r="AA1" t="s">
        <v>1076</v>
      </c>
      <c r="AB1" t="s">
        <v>1144</v>
      </c>
      <c r="AC1" t="s">
        <v>1077</v>
      </c>
      <c r="AD1" t="s">
        <v>1102</v>
      </c>
      <c r="AE1" t="s">
        <v>1079</v>
      </c>
      <c r="AF1" t="s">
        <v>1080</v>
      </c>
      <c r="AG1" t="s">
        <v>1084</v>
      </c>
      <c r="AH1" t="s">
        <v>1083</v>
      </c>
      <c r="AI1" t="s">
        <v>1081</v>
      </c>
      <c r="AJ1" t="s">
        <v>1082</v>
      </c>
      <c r="AK1" t="s">
        <v>1301</v>
      </c>
      <c r="AL1" t="s">
        <v>1246</v>
      </c>
      <c r="AM1" t="s">
        <v>1247</v>
      </c>
      <c r="AN1" t="s">
        <v>1248</v>
      </c>
      <c r="AO1" t="s">
        <v>1087</v>
      </c>
      <c r="AP1" t="s">
        <v>1088</v>
      </c>
      <c r="AQ1" t="s">
        <v>1089</v>
      </c>
      <c r="AR1" t="s">
        <v>1086</v>
      </c>
      <c r="AS1" t="s">
        <v>1085</v>
      </c>
      <c r="AT1" t="s">
        <v>1135</v>
      </c>
      <c r="AU1" t="s">
        <v>1136</v>
      </c>
      <c r="AV1" t="s">
        <v>1078</v>
      </c>
      <c r="AW1" t="s">
        <v>1101</v>
      </c>
      <c r="AX1" t="s">
        <v>1317</v>
      </c>
      <c r="AY1" t="s">
        <v>1318</v>
      </c>
      <c r="AZ1" t="s">
        <v>1319</v>
      </c>
      <c r="BA1" t="s">
        <v>1320</v>
      </c>
      <c r="BB1" t="s">
        <v>1351</v>
      </c>
      <c r="BC1" t="s">
        <v>1306</v>
      </c>
      <c r="BD1" t="s">
        <v>1314</v>
      </c>
      <c r="BE1" t="s">
        <v>1315</v>
      </c>
      <c r="BF1" t="s">
        <v>1316</v>
      </c>
      <c r="BG1" t="s">
        <v>1321</v>
      </c>
      <c r="BH1" t="s">
        <v>1322</v>
      </c>
      <c r="BI1" t="s">
        <v>1323</v>
      </c>
      <c r="BJ1" t="s">
        <v>1324</v>
      </c>
      <c r="BK1" t="s">
        <v>1325</v>
      </c>
      <c r="BL1" t="s">
        <v>1326</v>
      </c>
      <c r="BM1" t="s">
        <v>1352</v>
      </c>
      <c r="BN1" t="s">
        <v>1327</v>
      </c>
      <c r="BO1" t="s">
        <v>1328</v>
      </c>
      <c r="BP1" t="s">
        <v>1329</v>
      </c>
      <c r="BQ1" t="s">
        <v>1330</v>
      </c>
      <c r="BR1" t="s">
        <v>1331</v>
      </c>
      <c r="BS1" t="s">
        <v>1332</v>
      </c>
      <c r="BT1" t="s">
        <v>1333</v>
      </c>
      <c r="BU1" t="s">
        <v>1334</v>
      </c>
      <c r="BV1" t="s">
        <v>1335</v>
      </c>
      <c r="BW1" t="s">
        <v>1336</v>
      </c>
      <c r="BX1" t="s">
        <v>1337</v>
      </c>
      <c r="BY1" t="s">
        <v>1338</v>
      </c>
      <c r="BZ1" t="s">
        <v>1339</v>
      </c>
      <c r="CA1" t="s">
        <v>1340</v>
      </c>
    </row>
    <row r="2" spans="1:79" x14ac:dyDescent="0.2">
      <c r="A2" t="s">
        <v>1103</v>
      </c>
      <c r="B2" t="s">
        <v>1104</v>
      </c>
      <c r="C2" t="s">
        <v>1007</v>
      </c>
      <c r="D2" t="s">
        <v>1105</v>
      </c>
      <c r="E2" t="s">
        <v>1106</v>
      </c>
      <c r="F2" t="s">
        <v>1107</v>
      </c>
      <c r="G2" t="s">
        <v>1108</v>
      </c>
      <c r="H2" t="s">
        <v>1353</v>
      </c>
      <c r="I2" t="s">
        <v>1354</v>
      </c>
      <c r="J2" t="s">
        <v>1355</v>
      </c>
      <c r="K2" t="s">
        <v>1047</v>
      </c>
      <c r="L2" t="s">
        <v>1048</v>
      </c>
      <c r="M2" t="s">
        <v>1049</v>
      </c>
      <c r="N2" t="s">
        <v>1050</v>
      </c>
      <c r="O2" t="s">
        <v>1051</v>
      </c>
      <c r="P2" t="s">
        <v>1387</v>
      </c>
      <c r="Q2" t="s">
        <v>1053</v>
      </c>
      <c r="R2" t="s">
        <v>1293</v>
      </c>
      <c r="S2" t="s">
        <v>1109</v>
      </c>
      <c r="T2" t="s">
        <v>1386</v>
      </c>
      <c r="U2" t="s">
        <v>1116</v>
      </c>
      <c r="V2" t="s">
        <v>1111</v>
      </c>
      <c r="W2" t="s">
        <v>1385</v>
      </c>
      <c r="X2" t="s">
        <v>1113</v>
      </c>
      <c r="Y2" t="s">
        <v>1114</v>
      </c>
      <c r="Z2" t="s">
        <v>1115</v>
      </c>
      <c r="AA2" t="s">
        <v>1117</v>
      </c>
      <c r="AB2" t="s">
        <v>1145</v>
      </c>
      <c r="AC2" t="s">
        <v>1118</v>
      </c>
      <c r="AD2" t="s">
        <v>1120</v>
      </c>
      <c r="AE2" t="s">
        <v>1295</v>
      </c>
      <c r="AF2" t="s">
        <v>1122</v>
      </c>
      <c r="AG2" t="s">
        <v>1126</v>
      </c>
      <c r="AH2" t="s">
        <v>1125</v>
      </c>
      <c r="AI2" t="s">
        <v>1123</v>
      </c>
      <c r="AJ2" t="s">
        <v>1124</v>
      </c>
      <c r="AK2" t="s">
        <v>1302</v>
      </c>
      <c r="AL2" t="s">
        <v>1249</v>
      </c>
      <c r="AM2" t="s">
        <v>1252</v>
      </c>
      <c r="AN2" t="s">
        <v>1253</v>
      </c>
      <c r="AO2" t="s">
        <v>1129</v>
      </c>
      <c r="AP2" t="s">
        <v>1130</v>
      </c>
      <c r="AQ2" t="s">
        <v>1131</v>
      </c>
      <c r="AR2" t="s">
        <v>1128</v>
      </c>
      <c r="AS2" t="s">
        <v>1127</v>
      </c>
      <c r="AT2" t="s">
        <v>1137</v>
      </c>
      <c r="AU2" t="s">
        <v>1138</v>
      </c>
      <c r="AV2" t="s">
        <v>1180</v>
      </c>
      <c r="AW2" t="s">
        <v>1181</v>
      </c>
      <c r="AX2" t="s">
        <v>1364</v>
      </c>
      <c r="AY2" t="s">
        <v>1365</v>
      </c>
      <c r="AZ2" t="s">
        <v>1366</v>
      </c>
      <c r="BA2" t="s">
        <v>1367</v>
      </c>
      <c r="BB2" t="s">
        <v>1356</v>
      </c>
      <c r="BC2" t="s">
        <v>1384</v>
      </c>
      <c r="BD2" t="s">
        <v>1341</v>
      </c>
      <c r="BE2" t="s">
        <v>1370</v>
      </c>
      <c r="BF2" t="s">
        <v>1371</v>
      </c>
      <c r="BG2" t="s">
        <v>1368</v>
      </c>
      <c r="BH2" t="s">
        <v>1372</v>
      </c>
      <c r="BI2" t="s">
        <v>1342</v>
      </c>
      <c r="BJ2" t="s">
        <v>1343</v>
      </c>
      <c r="BK2" t="s">
        <v>1369</v>
      </c>
      <c r="BL2" t="s">
        <v>1344</v>
      </c>
      <c r="BM2" t="s">
        <v>1357</v>
      </c>
      <c r="BN2" t="s">
        <v>1373</v>
      </c>
      <c r="BO2" t="s">
        <v>1374</v>
      </c>
      <c r="BP2" t="s">
        <v>1375</v>
      </c>
      <c r="BQ2" t="s">
        <v>1376</v>
      </c>
      <c r="BR2" t="s">
        <v>1345</v>
      </c>
      <c r="BS2" t="s">
        <v>1346</v>
      </c>
      <c r="BT2" t="s">
        <v>1377</v>
      </c>
      <c r="BU2" t="s">
        <v>1378</v>
      </c>
      <c r="BV2" t="s">
        <v>1381</v>
      </c>
      <c r="BW2" t="s">
        <v>1380</v>
      </c>
      <c r="BX2" t="s">
        <v>1379</v>
      </c>
      <c r="BY2" t="s">
        <v>1382</v>
      </c>
      <c r="BZ2" t="s">
        <v>1383</v>
      </c>
      <c r="CA2" t="s">
        <v>1347</v>
      </c>
    </row>
    <row r="3" spans="1:79" x14ac:dyDescent="0.2">
      <c r="A3" t="s">
        <v>324</v>
      </c>
      <c r="B3" t="s">
        <v>663</v>
      </c>
      <c r="C3" t="s">
        <v>11</v>
      </c>
      <c r="D3" t="s">
        <v>1034</v>
      </c>
      <c r="E3" t="s">
        <v>1002</v>
      </c>
      <c r="F3" t="s">
        <v>1091</v>
      </c>
      <c r="G3" t="s">
        <v>1039</v>
      </c>
      <c r="H3">
        <v>1.5590550899505615</v>
      </c>
      <c r="I3">
        <v>60.654884338378906</v>
      </c>
      <c r="J3">
        <v>0.10626702755689621</v>
      </c>
      <c r="K3">
        <v>0.17958199977874756</v>
      </c>
      <c r="L3">
        <v>3.5761326551437378E-2</v>
      </c>
      <c r="M3">
        <v>7.058551162481308E-2</v>
      </c>
      <c r="N3">
        <v>0.15552006661891937</v>
      </c>
      <c r="O3">
        <v>-5.5E-2</v>
      </c>
      <c r="P3">
        <v>0</v>
      </c>
      <c r="Q3">
        <v>1530.9095458984375</v>
      </c>
      <c r="R3">
        <v>0.14447939395904541</v>
      </c>
      <c r="S3">
        <v>2.0736713409423828</v>
      </c>
      <c r="T3">
        <v>1.4787170886993408</v>
      </c>
      <c r="U3">
        <v>2.4965686723589897E-2</v>
      </c>
      <c r="X3">
        <v>8.6305557733009325E-2</v>
      </c>
      <c r="Y3">
        <v>17.594000000000001</v>
      </c>
      <c r="Z3">
        <v>0</v>
      </c>
      <c r="AA3">
        <v>7.1966864168643951E-2</v>
      </c>
      <c r="AB3">
        <v>8.6917996406555176E-2</v>
      </c>
      <c r="AC3">
        <v>0.66691184043884277</v>
      </c>
      <c r="AD3">
        <v>0.17305637896060944</v>
      </c>
      <c r="AE3">
        <v>0.55955523252487183</v>
      </c>
      <c r="AF3" t="s">
        <v>1139</v>
      </c>
      <c r="AG3">
        <v>6.6721662878990173E-2</v>
      </c>
      <c r="AH3">
        <v>2.846241183578968E-2</v>
      </c>
      <c r="AI3">
        <v>0.10147468000650406</v>
      </c>
      <c r="AJ3">
        <v>6.197793036699295E-2</v>
      </c>
      <c r="AK3">
        <v>0.54800450801849365</v>
      </c>
      <c r="AL3">
        <v>0.24577072262763977</v>
      </c>
      <c r="AM3">
        <v>0</v>
      </c>
      <c r="AN3">
        <v>0</v>
      </c>
      <c r="AO3">
        <v>0.21508878469467163</v>
      </c>
      <c r="AP3">
        <v>-3.8515735417604446E-2</v>
      </c>
      <c r="AQ3">
        <v>0.31558641791343689</v>
      </c>
      <c r="AR3">
        <v>0.27109384536743164</v>
      </c>
      <c r="AT3">
        <v>10.364209175109863</v>
      </c>
      <c r="AU3">
        <v>7.0022068917751312E-2</v>
      </c>
      <c r="AV3">
        <v>7.0480823516845703</v>
      </c>
      <c r="AW3">
        <v>4.7617841511964798E-2</v>
      </c>
      <c r="AX3">
        <v>31123</v>
      </c>
      <c r="AY3">
        <v>635277</v>
      </c>
      <c r="AZ3">
        <v>666400</v>
      </c>
      <c r="BA3">
        <v>453179</v>
      </c>
      <c r="BB3" t="s">
        <v>985</v>
      </c>
      <c r="BC3" t="s">
        <v>1002</v>
      </c>
      <c r="BD3">
        <v>64298.2</v>
      </c>
      <c r="BE3">
        <v>37257.05859375</v>
      </c>
      <c r="BF3">
        <v>52464.4921875</v>
      </c>
      <c r="BG3">
        <v>0.87777382135391235</v>
      </c>
      <c r="BH3">
        <v>1646977.625</v>
      </c>
      <c r="BI3">
        <v>0.13566532731056213</v>
      </c>
      <c r="BJ3">
        <v>6.9221220910549164E-2</v>
      </c>
      <c r="BK3">
        <v>8.9637534692883492E-3</v>
      </c>
      <c r="BM3">
        <v>871681.8125</v>
      </c>
      <c r="BN3">
        <v>9517</v>
      </c>
      <c r="BO3">
        <v>6347</v>
      </c>
      <c r="BP3">
        <v>9697</v>
      </c>
      <c r="BQ3">
        <v>9291</v>
      </c>
      <c r="BT3">
        <v>647</v>
      </c>
      <c r="BU3">
        <v>5314</v>
      </c>
      <c r="BV3">
        <v>15.303694725036621</v>
      </c>
      <c r="BW3">
        <v>9.3470735549926758</v>
      </c>
      <c r="BX3">
        <v>4.2924995422363281</v>
      </c>
      <c r="BY3">
        <v>10.062490463256836</v>
      </c>
      <c r="BZ3">
        <v>82.646171569824219</v>
      </c>
      <c r="CA3">
        <v>0.23400230705738068</v>
      </c>
    </row>
    <row r="4" spans="1:79" x14ac:dyDescent="0.2">
      <c r="A4" t="s">
        <v>325</v>
      </c>
      <c r="B4" t="s">
        <v>664</v>
      </c>
      <c r="C4" t="s">
        <v>75</v>
      </c>
      <c r="D4" t="s">
        <v>1034</v>
      </c>
      <c r="E4" t="s">
        <v>1002</v>
      </c>
      <c r="F4" t="s">
        <v>1092</v>
      </c>
      <c r="G4" t="s">
        <v>1040</v>
      </c>
      <c r="H4">
        <v>4.5258088111877441</v>
      </c>
      <c r="I4">
        <v>66.353408813476562</v>
      </c>
      <c r="J4">
        <v>0.10797341912984848</v>
      </c>
      <c r="K4">
        <v>0.18271279335021973</v>
      </c>
      <c r="L4">
        <v>4.560532420873642E-2</v>
      </c>
      <c r="M4">
        <v>7.4592478573322296E-2</v>
      </c>
      <c r="N4">
        <v>0.1629386693239212</v>
      </c>
      <c r="O4">
        <v>0.189</v>
      </c>
      <c r="P4">
        <v>0.1167</v>
      </c>
      <c r="Q4">
        <v>78.873023986816406</v>
      </c>
      <c r="R4">
        <v>0.16283281147480011</v>
      </c>
      <c r="S4">
        <v>4.0832867622375488</v>
      </c>
      <c r="T4">
        <v>1.8661000728607178</v>
      </c>
      <c r="U4">
        <v>1.6932342201471329E-2</v>
      </c>
      <c r="X4">
        <v>0.11151807091551705</v>
      </c>
      <c r="Y4">
        <v>22.937999999999999</v>
      </c>
      <c r="Z4">
        <v>0.1167</v>
      </c>
      <c r="AA4">
        <v>0.10536772012710571</v>
      </c>
      <c r="AB4">
        <v>0.103069968521595</v>
      </c>
      <c r="AC4">
        <v>0.3348696231842041</v>
      </c>
      <c r="AD4">
        <v>0.18715868890285492</v>
      </c>
      <c r="AE4">
        <v>0.44585448503494263</v>
      </c>
      <c r="AF4" t="s">
        <v>1139</v>
      </c>
      <c r="AG4">
        <v>0.2065579891204834</v>
      </c>
      <c r="AH4">
        <v>3.6817923188209534E-2</v>
      </c>
      <c r="AI4">
        <v>6.6712819971144199E-3</v>
      </c>
      <c r="AJ4">
        <v>7.8041411936283112E-2</v>
      </c>
      <c r="AK4">
        <v>0.45918560028076172</v>
      </c>
      <c r="AL4">
        <v>2.0203294698148966E-3</v>
      </c>
      <c r="AM4">
        <v>1.6363522037863731E-2</v>
      </c>
      <c r="AN4">
        <v>5.4566051810979843E-2</v>
      </c>
      <c r="AO4">
        <v>0.37887492775917053</v>
      </c>
      <c r="AP4">
        <v>-0.11332742124795914</v>
      </c>
      <c r="AQ4">
        <v>-0.16484446823596954</v>
      </c>
      <c r="AR4">
        <v>0.14716838300228119</v>
      </c>
      <c r="AT4">
        <v>10.537381172180176</v>
      </c>
      <c r="AU4">
        <v>6.5171100199222565E-2</v>
      </c>
      <c r="AV4">
        <v>9.2941932678222656</v>
      </c>
      <c r="AW4">
        <v>5.7482291013002396E-2</v>
      </c>
      <c r="AX4">
        <v>64381.999999999993</v>
      </c>
      <c r="AY4">
        <v>967863</v>
      </c>
      <c r="AZ4">
        <v>1032245</v>
      </c>
      <c r="BA4">
        <v>910462</v>
      </c>
      <c r="BB4" t="s">
        <v>732</v>
      </c>
      <c r="BC4" t="s">
        <v>1002</v>
      </c>
      <c r="BD4">
        <v>97960.3</v>
      </c>
      <c r="BE4">
        <v>57407.6015625</v>
      </c>
      <c r="BF4">
        <v>81676.8359375</v>
      </c>
      <c r="BG4">
        <v>0.82062035799026489</v>
      </c>
      <c r="BH4">
        <v>2964406.5</v>
      </c>
      <c r="BI4">
        <v>0.2175794392824173</v>
      </c>
      <c r="BJ4">
        <v>6.7138418555259705E-2</v>
      </c>
      <c r="BK4">
        <v>9.9494811147451401E-3</v>
      </c>
      <c r="BM4">
        <v>499800.1875</v>
      </c>
      <c r="BN4">
        <v>15839</v>
      </c>
      <c r="BO4">
        <v>5304</v>
      </c>
      <c r="BP4">
        <v>15889</v>
      </c>
      <c r="BQ4">
        <v>16846</v>
      </c>
      <c r="BT4">
        <v>3282</v>
      </c>
      <c r="BU4">
        <v>7296</v>
      </c>
      <c r="BV4">
        <v>1.0820709466934204</v>
      </c>
      <c r="BW4">
        <v>12.658188819885254</v>
      </c>
      <c r="BX4">
        <v>5.9718070030212402</v>
      </c>
      <c r="BY4">
        <v>33.503368377685547</v>
      </c>
      <c r="BZ4">
        <v>74.479148864746094</v>
      </c>
      <c r="CA4">
        <v>0.36189153790473938</v>
      </c>
    </row>
    <row r="5" spans="1:79" x14ac:dyDescent="0.2">
      <c r="A5" t="s">
        <v>326</v>
      </c>
      <c r="B5" t="s">
        <v>665</v>
      </c>
      <c r="C5" t="s">
        <v>12</v>
      </c>
      <c r="D5" t="s">
        <v>1034</v>
      </c>
      <c r="E5" t="s">
        <v>1002</v>
      </c>
      <c r="F5" t="s">
        <v>1093</v>
      </c>
      <c r="G5" t="s">
        <v>1041</v>
      </c>
      <c r="H5">
        <v>2.2102246284484863</v>
      </c>
      <c r="I5">
        <v>69.997894287109375</v>
      </c>
      <c r="J5">
        <v>0.13493253290653229</v>
      </c>
      <c r="K5">
        <v>0.16521912813186646</v>
      </c>
      <c r="L5">
        <v>3.8696974515914917E-2</v>
      </c>
      <c r="M5">
        <v>7.6033920049667358E-2</v>
      </c>
      <c r="N5">
        <v>0.16539756953716278</v>
      </c>
      <c r="O5">
        <v>0.114</v>
      </c>
      <c r="P5">
        <v>5.1299999999999998E-2</v>
      </c>
      <c r="Q5">
        <v>485.1898193359375</v>
      </c>
      <c r="R5">
        <v>0.15973144769668579</v>
      </c>
      <c r="S5">
        <v>3.6295201778411865</v>
      </c>
      <c r="T5">
        <v>2.5657703876495361</v>
      </c>
      <c r="U5">
        <v>2.251121774315834E-2</v>
      </c>
      <c r="X5">
        <v>0.15583538424529525</v>
      </c>
      <c r="Y5">
        <v>17.97</v>
      </c>
      <c r="Z5">
        <v>3.85E-2</v>
      </c>
      <c r="AA5">
        <v>8.3495423197746277E-2</v>
      </c>
      <c r="AB5">
        <v>5.5926747620105743E-2</v>
      </c>
      <c r="AC5">
        <v>0.38807025551795959</v>
      </c>
      <c r="AD5">
        <v>0.12372008711099625</v>
      </c>
      <c r="AE5">
        <v>0.58650994300842285</v>
      </c>
      <c r="AF5" t="s">
        <v>1139</v>
      </c>
      <c r="AG5">
        <v>5.4796461015939713E-2</v>
      </c>
      <c r="AH5">
        <v>6.7681416869163513E-2</v>
      </c>
      <c r="AI5">
        <v>2.626548707485199E-2</v>
      </c>
      <c r="AJ5">
        <v>4.5168142765760422E-2</v>
      </c>
      <c r="AK5">
        <v>0.3711150586605072</v>
      </c>
      <c r="AL5">
        <v>1.626783050596714E-2</v>
      </c>
      <c r="AM5">
        <v>3.752212505787611E-3</v>
      </c>
      <c r="AN5">
        <v>1.2035397812724113E-3</v>
      </c>
      <c r="AO5">
        <v>0.60892373323440552</v>
      </c>
      <c r="AP5">
        <v>-7.3120400309562683E-2</v>
      </c>
      <c r="AQ5">
        <v>0.12452448159456253</v>
      </c>
      <c r="AR5">
        <v>8.9590949937701225E-3</v>
      </c>
      <c r="AT5">
        <v>10.321617126464844</v>
      </c>
      <c r="AU5">
        <v>7.8221440315246582E-2</v>
      </c>
      <c r="AV5">
        <v>8.038752555847168</v>
      </c>
      <c r="AW5">
        <v>6.0920961201190948E-2</v>
      </c>
      <c r="AX5">
        <v>56751</v>
      </c>
      <c r="AY5">
        <v>1270354</v>
      </c>
      <c r="AZ5">
        <v>1327105</v>
      </c>
      <c r="BA5">
        <v>1033585</v>
      </c>
      <c r="BB5" t="s">
        <v>738</v>
      </c>
      <c r="BC5" t="s">
        <v>1002</v>
      </c>
      <c r="BD5">
        <v>128575.3</v>
      </c>
      <c r="BE5">
        <v>77999.890625</v>
      </c>
      <c r="BF5">
        <v>106999.2265625</v>
      </c>
      <c r="BG5">
        <v>0.85435819625854492</v>
      </c>
      <c r="BH5">
        <v>2099035</v>
      </c>
      <c r="BI5">
        <v>0.15130504965782166</v>
      </c>
      <c r="BJ5">
        <v>5.5534776300191879E-2</v>
      </c>
      <c r="BK5">
        <v>8.902261033654213E-3</v>
      </c>
      <c r="BM5">
        <v>806252.875</v>
      </c>
      <c r="BN5">
        <v>16966</v>
      </c>
      <c r="BO5">
        <v>6584</v>
      </c>
      <c r="BP5">
        <v>14125</v>
      </c>
      <c r="BQ5">
        <v>14528</v>
      </c>
      <c r="BT5">
        <v>774</v>
      </c>
      <c r="BU5">
        <v>5242</v>
      </c>
      <c r="BV5">
        <v>2.8854687213897705</v>
      </c>
      <c r="BW5">
        <v>4.9620728492736816</v>
      </c>
      <c r="BX5">
        <v>7.4353318214416504</v>
      </c>
      <c r="BY5">
        <v>6.0198187828063965</v>
      </c>
      <c r="BZ5">
        <v>40.769882202148438</v>
      </c>
      <c r="CA5">
        <v>0.2348225861787796</v>
      </c>
    </row>
    <row r="6" spans="1:79" x14ac:dyDescent="0.2">
      <c r="A6" t="s">
        <v>327</v>
      </c>
      <c r="B6" t="s">
        <v>666</v>
      </c>
      <c r="C6" t="s">
        <v>13</v>
      </c>
      <c r="D6" t="s">
        <v>1034</v>
      </c>
      <c r="E6" t="s">
        <v>1002</v>
      </c>
      <c r="F6" t="s">
        <v>1091</v>
      </c>
      <c r="G6" t="s">
        <v>1039</v>
      </c>
      <c r="H6">
        <v>1.5590550899505615</v>
      </c>
      <c r="I6">
        <v>38.055625915527344</v>
      </c>
      <c r="J6">
        <v>5.6363634765148163E-2</v>
      </c>
      <c r="K6">
        <v>0.22290347516536713</v>
      </c>
      <c r="L6">
        <v>3.5761326551437378E-2</v>
      </c>
      <c r="M6">
        <v>7.058551162481308E-2</v>
      </c>
      <c r="N6">
        <v>0.15552006661891937</v>
      </c>
      <c r="O6">
        <v>0.128</v>
      </c>
      <c r="P6">
        <v>5.3199999999999997E-2</v>
      </c>
      <c r="Q6">
        <v>737.19183349609375</v>
      </c>
      <c r="R6">
        <v>0.14447939395904541</v>
      </c>
      <c r="S6">
        <v>12.889809608459473</v>
      </c>
      <c r="T6">
        <v>2.2582931518554688</v>
      </c>
      <c r="U6">
        <v>2.9307708144187927E-2</v>
      </c>
      <c r="X6">
        <v>8.6305557733009325E-2</v>
      </c>
      <c r="Y6">
        <v>18.638000000000002</v>
      </c>
      <c r="Z6">
        <v>4.2599999999999999E-2</v>
      </c>
      <c r="AA6">
        <v>8.7699286639690399E-2</v>
      </c>
      <c r="AB6">
        <v>7.2171904146671295E-2</v>
      </c>
      <c r="AC6">
        <v>0.44379758834838867</v>
      </c>
      <c r="AD6">
        <v>0.21817542612552643</v>
      </c>
      <c r="AE6">
        <v>0.39504775404930115</v>
      </c>
      <c r="AF6" t="s">
        <v>1139</v>
      </c>
      <c r="AG6">
        <v>4.6289470046758652E-2</v>
      </c>
      <c r="AH6">
        <v>2.2984452545642853E-2</v>
      </c>
      <c r="AI6">
        <v>3.6031413823366165E-2</v>
      </c>
      <c r="AJ6">
        <v>0</v>
      </c>
      <c r="AK6">
        <v>0.36268633604049683</v>
      </c>
      <c r="AL6">
        <v>2.3844650015234947E-2</v>
      </c>
      <c r="AM6">
        <v>0</v>
      </c>
      <c r="AN6">
        <v>0</v>
      </c>
      <c r="AO6">
        <v>0.88037800788879395</v>
      </c>
      <c r="AP6">
        <v>-2.124197781085968E-3</v>
      </c>
      <c r="AQ6">
        <v>-8.8976649567484856E-3</v>
      </c>
      <c r="AR6">
        <v>0</v>
      </c>
      <c r="AT6">
        <v>10.276566505432129</v>
      </c>
      <c r="AU6">
        <v>6.6759124398231506E-2</v>
      </c>
      <c r="AV6">
        <v>5.8018813133239746</v>
      </c>
      <c r="AW6">
        <v>3.7690456956624985E-2</v>
      </c>
      <c r="AX6">
        <v>64612</v>
      </c>
      <c r="AY6">
        <v>1609640</v>
      </c>
      <c r="AZ6">
        <v>1674252</v>
      </c>
      <c r="BA6">
        <v>945239</v>
      </c>
      <c r="BB6" t="s">
        <v>985</v>
      </c>
      <c r="BC6" t="s">
        <v>1002</v>
      </c>
      <c r="BD6">
        <v>162919.4</v>
      </c>
      <c r="BE6">
        <v>89393.890625</v>
      </c>
      <c r="BF6">
        <v>136675.8125</v>
      </c>
      <c r="BG6">
        <v>0.79033631086349487</v>
      </c>
      <c r="BH6">
        <v>5471621.5</v>
      </c>
      <c r="BI6">
        <v>0.21082532405853271</v>
      </c>
      <c r="BJ6">
        <v>8.5614725947380066E-2</v>
      </c>
      <c r="BK6">
        <v>8.9637534692883492E-3</v>
      </c>
      <c r="BM6">
        <v>871681.8125</v>
      </c>
      <c r="BN6">
        <v>25079</v>
      </c>
      <c r="BO6">
        <v>11130</v>
      </c>
      <c r="BP6">
        <v>31195</v>
      </c>
      <c r="BQ6">
        <v>21642</v>
      </c>
      <c r="BT6">
        <v>1444</v>
      </c>
      <c r="BU6">
        <v>11314</v>
      </c>
      <c r="BV6">
        <v>6.8991169929504395</v>
      </c>
      <c r="BW6">
        <v>0</v>
      </c>
      <c r="BX6">
        <v>4.4009490013122559</v>
      </c>
      <c r="BY6">
        <v>8.8632783889770508</v>
      </c>
      <c r="BZ6">
        <v>69.445381164550781</v>
      </c>
      <c r="CA6">
        <v>0.21360500156879425</v>
      </c>
    </row>
    <row r="7" spans="1:79" x14ac:dyDescent="0.2">
      <c r="A7" t="s">
        <v>328</v>
      </c>
      <c r="B7" t="s">
        <v>667</v>
      </c>
      <c r="C7" t="s">
        <v>195</v>
      </c>
      <c r="D7" t="s">
        <v>1034</v>
      </c>
      <c r="E7" t="s">
        <v>1002</v>
      </c>
      <c r="F7" t="s">
        <v>1093</v>
      </c>
      <c r="G7" t="s">
        <v>1041</v>
      </c>
      <c r="H7">
        <v>1.7516765594482422</v>
      </c>
      <c r="I7">
        <v>104.75616455078125</v>
      </c>
      <c r="J7">
        <v>0.20637328922748566</v>
      </c>
      <c r="K7">
        <v>0.14123287796974182</v>
      </c>
      <c r="L7">
        <v>3.6901108920574188E-2</v>
      </c>
      <c r="M7">
        <v>7.2951667010784149E-2</v>
      </c>
      <c r="N7">
        <v>0.1507255882024765</v>
      </c>
      <c r="O7">
        <v>0.54200000000000004</v>
      </c>
      <c r="P7">
        <v>0.1351</v>
      </c>
      <c r="Q7">
        <v>1180.22998046875</v>
      </c>
      <c r="R7">
        <v>0.16232168674468994</v>
      </c>
      <c r="S7">
        <v>3.8513293266296387</v>
      </c>
      <c r="T7">
        <v>1.7706990242004395</v>
      </c>
      <c r="U7">
        <v>2.5269482284784317E-2</v>
      </c>
      <c r="X7">
        <v>0.13250059228638886</v>
      </c>
      <c r="Y7">
        <v>26.308</v>
      </c>
      <c r="Z7">
        <v>0.16220000000000001</v>
      </c>
      <c r="AA7">
        <v>4.9089629203081131E-2</v>
      </c>
      <c r="AB7">
        <v>5.243237316608429E-2</v>
      </c>
      <c r="AC7">
        <v>0.41691043972969055</v>
      </c>
      <c r="AD7">
        <v>0.27359384298324585</v>
      </c>
      <c r="AE7">
        <v>0.68761616945266724</v>
      </c>
      <c r="AF7" t="s">
        <v>1139</v>
      </c>
      <c r="AG7">
        <v>1.2321853078901768E-2</v>
      </c>
      <c r="AH7">
        <v>5.9827789664268494E-2</v>
      </c>
      <c r="AI7">
        <v>1.0763064026832581E-2</v>
      </c>
      <c r="AJ7">
        <v>3.6520190536975861E-2</v>
      </c>
      <c r="AK7">
        <v>0.36535036563873291</v>
      </c>
      <c r="AL7">
        <v>2.4973242543637753E-3</v>
      </c>
      <c r="AM7">
        <v>0.1224762499332428</v>
      </c>
      <c r="AN7">
        <v>0</v>
      </c>
      <c r="AO7">
        <v>0.94912594556808472</v>
      </c>
      <c r="AP7">
        <v>-4.9925006926059723E-2</v>
      </c>
      <c r="AQ7">
        <v>9.693492203950882E-2</v>
      </c>
      <c r="AR7">
        <v>0.35183730721473694</v>
      </c>
      <c r="AT7">
        <v>10.407270431518555</v>
      </c>
      <c r="AU7">
        <v>9.6405781805515289E-2</v>
      </c>
      <c r="AV7">
        <v>10.656736373901367</v>
      </c>
      <c r="AW7">
        <v>9.8716661334037781E-2</v>
      </c>
      <c r="AX7">
        <v>68425</v>
      </c>
      <c r="AY7">
        <v>1282702</v>
      </c>
      <c r="AZ7">
        <v>1351127</v>
      </c>
      <c r="BA7">
        <v>1383514</v>
      </c>
      <c r="BB7" t="s">
        <v>869</v>
      </c>
      <c r="BC7" t="s">
        <v>1002</v>
      </c>
      <c r="BD7">
        <v>129825.3</v>
      </c>
      <c r="BE7">
        <v>79987.2734375</v>
      </c>
      <c r="BF7">
        <v>105209.1171875</v>
      </c>
      <c r="BG7">
        <v>0.89588558673858643</v>
      </c>
      <c r="BH7">
        <v>3834417.75</v>
      </c>
      <c r="BI7">
        <v>9.3307413160800934E-2</v>
      </c>
      <c r="BJ7">
        <v>4.8270255327224731E-2</v>
      </c>
      <c r="BK7">
        <v>7.4694696813821793E-3</v>
      </c>
      <c r="BM7">
        <v>836912.5</v>
      </c>
      <c r="BN7">
        <v>14015</v>
      </c>
      <c r="BO7">
        <v>5843</v>
      </c>
      <c r="BP7">
        <v>13472</v>
      </c>
      <c r="BQ7">
        <v>16587</v>
      </c>
      <c r="BT7">
        <v>166</v>
      </c>
      <c r="BU7">
        <v>4922</v>
      </c>
      <c r="BV7">
        <v>1.1168855428695679</v>
      </c>
      <c r="BW7">
        <v>3.789708137512207</v>
      </c>
      <c r="BX7">
        <v>6.2083430290222168</v>
      </c>
      <c r="BY7">
        <v>1.2786413431167603</v>
      </c>
      <c r="BZ7">
        <v>37.912487030029297</v>
      </c>
      <c r="CA7">
        <v>0.41248661279678345</v>
      </c>
    </row>
    <row r="8" spans="1:79" x14ac:dyDescent="0.2">
      <c r="A8" t="s">
        <v>329</v>
      </c>
      <c r="B8" t="s">
        <v>668</v>
      </c>
      <c r="C8" t="s">
        <v>136</v>
      </c>
      <c r="D8" t="s">
        <v>1034</v>
      </c>
      <c r="E8" t="s">
        <v>1002</v>
      </c>
      <c r="F8" t="s">
        <v>1091</v>
      </c>
      <c r="G8" t="s">
        <v>1039</v>
      </c>
      <c r="H8">
        <v>3.3795773983001709</v>
      </c>
      <c r="I8">
        <v>83.824508666992188</v>
      </c>
      <c r="J8">
        <v>0.18561872839927673</v>
      </c>
      <c r="K8">
        <v>0.14547629654407501</v>
      </c>
      <c r="L8">
        <v>2.9421534389257431E-2</v>
      </c>
      <c r="M8">
        <v>6.7743398249149323E-2</v>
      </c>
      <c r="N8">
        <v>0.14744479954242706</v>
      </c>
      <c r="O8">
        <v>-0.47299999999999998</v>
      </c>
      <c r="P8">
        <v>0</v>
      </c>
      <c r="Q8">
        <v>227.91651916503906</v>
      </c>
      <c r="R8">
        <v>0.15803095698356628</v>
      </c>
      <c r="S8">
        <v>14.096613883972168</v>
      </c>
      <c r="T8">
        <v>3.2896578311920166</v>
      </c>
      <c r="U8">
        <v>2.9129261150956154E-2</v>
      </c>
      <c r="X8">
        <v>0.1308530376068521</v>
      </c>
      <c r="Y8">
        <v>18.545999999999999</v>
      </c>
      <c r="Z8">
        <v>1.2800000000000001E-2</v>
      </c>
      <c r="AA8">
        <v>7.7502630650997162E-2</v>
      </c>
      <c r="AB8">
        <v>6.2449678778648376E-2</v>
      </c>
      <c r="AC8">
        <v>0.43231490254402161</v>
      </c>
      <c r="AD8">
        <v>0.29410609602928162</v>
      </c>
      <c r="AE8">
        <v>0.46546474099159241</v>
      </c>
      <c r="AF8" t="s">
        <v>1139</v>
      </c>
      <c r="AG8">
        <v>0.15961016714572906</v>
      </c>
      <c r="AH8">
        <v>7.9645484685897827E-2</v>
      </c>
      <c r="AI8">
        <v>1.1044916696846485E-2</v>
      </c>
      <c r="AJ8">
        <v>0</v>
      </c>
      <c r="AK8">
        <v>0.72832781076431274</v>
      </c>
      <c r="AL8">
        <v>0.17456230521202087</v>
      </c>
      <c r="AM8">
        <v>0</v>
      </c>
      <c r="AN8">
        <v>0</v>
      </c>
      <c r="AO8">
        <v>1.5667123794555664</v>
      </c>
      <c r="AP8">
        <v>2.9823241755366325E-2</v>
      </c>
      <c r="AQ8">
        <v>0.12187725305557251</v>
      </c>
      <c r="AR8">
        <v>0.1002403050661087</v>
      </c>
      <c r="AT8">
        <v>10.262846946716309</v>
      </c>
      <c r="AU8">
        <v>7.7754952013492584E-2</v>
      </c>
      <c r="AV8">
        <v>7.3143911361694336</v>
      </c>
      <c r="AW8">
        <v>5.541640892624855E-2</v>
      </c>
      <c r="AX8">
        <v>50680</v>
      </c>
      <c r="AY8">
        <v>1308321</v>
      </c>
      <c r="AZ8">
        <v>1359001</v>
      </c>
      <c r="BA8">
        <v>968568</v>
      </c>
      <c r="BB8" t="s">
        <v>811</v>
      </c>
      <c r="BC8" t="s">
        <v>1002</v>
      </c>
      <c r="BD8">
        <v>132419.5</v>
      </c>
      <c r="BE8">
        <v>79087.6328125</v>
      </c>
      <c r="BF8">
        <v>105004.8203125</v>
      </c>
      <c r="BG8">
        <v>0.88339322805404663</v>
      </c>
      <c r="BH8">
        <v>5140386.5</v>
      </c>
      <c r="BI8">
        <v>0.14721088111400604</v>
      </c>
      <c r="BJ8">
        <v>5.130135640501976E-2</v>
      </c>
      <c r="BK8">
        <v>8.4457676857709885E-3</v>
      </c>
      <c r="BM8">
        <v>1596057.5</v>
      </c>
      <c r="BN8">
        <v>17478</v>
      </c>
      <c r="BO8">
        <v>7556</v>
      </c>
      <c r="BP8">
        <v>17147.68359375</v>
      </c>
      <c r="BQ8">
        <v>17418.912109375</v>
      </c>
      <c r="BT8">
        <v>2736.944580078125</v>
      </c>
      <c r="BU8">
        <v>12489.134765625</v>
      </c>
      <c r="BV8">
        <v>1.4302631616592407</v>
      </c>
      <c r="BW8">
        <v>0</v>
      </c>
      <c r="BX8">
        <v>10.313704490661621</v>
      </c>
      <c r="BY8">
        <v>20.668743133544922</v>
      </c>
      <c r="BZ8">
        <v>94.314918518066406</v>
      </c>
      <c r="CA8">
        <v>0.27011099457740784</v>
      </c>
    </row>
    <row r="9" spans="1:79" x14ac:dyDescent="0.2">
      <c r="A9" t="s">
        <v>330</v>
      </c>
      <c r="B9" t="s">
        <v>669</v>
      </c>
      <c r="C9" t="s">
        <v>218</v>
      </c>
      <c r="D9" t="s">
        <v>1034</v>
      </c>
      <c r="E9" t="s">
        <v>1002</v>
      </c>
      <c r="F9" t="s">
        <v>1094</v>
      </c>
      <c r="G9" t="s">
        <v>9</v>
      </c>
      <c r="H9">
        <v>2.017237663269043</v>
      </c>
      <c r="I9">
        <v>60.515941619873047</v>
      </c>
      <c r="J9">
        <v>0.10447761416435242</v>
      </c>
      <c r="K9">
        <v>0.20061682164669037</v>
      </c>
      <c r="L9">
        <v>3.6422520875930786E-2</v>
      </c>
      <c r="M9">
        <v>6.8435877561569214E-2</v>
      </c>
      <c r="N9">
        <v>0.15626837313175201</v>
      </c>
      <c r="O9">
        <v>-0.69299999999999995</v>
      </c>
      <c r="P9">
        <v>0</v>
      </c>
      <c r="Q9">
        <v>155.78720092773438</v>
      </c>
      <c r="R9">
        <v>0.14807268977165222</v>
      </c>
      <c r="S9">
        <v>1.0806418657302856</v>
      </c>
      <c r="T9">
        <v>1.9318011999130249</v>
      </c>
      <c r="U9">
        <v>1.5377645380795002E-2</v>
      </c>
      <c r="X9">
        <v>0.12619476918901104</v>
      </c>
      <c r="Y9">
        <v>14.266999999999999</v>
      </c>
      <c r="Z9">
        <v>0</v>
      </c>
      <c r="AA9">
        <v>7.1314357221126556E-2</v>
      </c>
      <c r="AB9">
        <v>5.7299640029668808E-2</v>
      </c>
      <c r="AC9">
        <v>0.41237267851829529</v>
      </c>
      <c r="AD9">
        <v>0.13696426153182983</v>
      </c>
      <c r="AE9">
        <v>0.50112545490264893</v>
      </c>
      <c r="AF9" t="s">
        <v>1139</v>
      </c>
      <c r="AG9">
        <v>1.4911463484168053E-2</v>
      </c>
      <c r="AH9">
        <v>9.5619760453701019E-2</v>
      </c>
      <c r="AI9">
        <v>1.4911462785676122E-3</v>
      </c>
      <c r="AJ9">
        <v>5.293569341301918E-2</v>
      </c>
      <c r="AK9">
        <v>0.32823857665061951</v>
      </c>
      <c r="AL9">
        <v>0</v>
      </c>
      <c r="AM9">
        <v>0</v>
      </c>
      <c r="AN9">
        <v>0</v>
      </c>
      <c r="AO9">
        <v>0.78717464208602905</v>
      </c>
      <c r="AP9">
        <v>-3.6742985248565674E-2</v>
      </c>
      <c r="AQ9">
        <v>0.45219933986663818</v>
      </c>
      <c r="AR9">
        <v>0.12380234152078629</v>
      </c>
      <c r="AT9">
        <v>10.287483215332031</v>
      </c>
      <c r="AU9">
        <v>7.1820370852947235E-2</v>
      </c>
      <c r="AV9">
        <v>5.0513091087341309</v>
      </c>
      <c r="AW9">
        <v>3.5264879465103149E-2</v>
      </c>
      <c r="AX9">
        <v>37666</v>
      </c>
      <c r="AY9">
        <v>914313</v>
      </c>
      <c r="AZ9">
        <v>951979</v>
      </c>
      <c r="BA9">
        <v>467436</v>
      </c>
      <c r="BB9" t="s">
        <v>941</v>
      </c>
      <c r="BC9" t="s">
        <v>1002</v>
      </c>
      <c r="BD9">
        <v>92537.600000000006</v>
      </c>
      <c r="BE9">
        <v>52517.7109375</v>
      </c>
      <c r="BF9">
        <v>77108.96875</v>
      </c>
      <c r="BG9">
        <v>0.84064412117004395</v>
      </c>
      <c r="BH9">
        <v>1815461.375</v>
      </c>
      <c r="BI9">
        <v>0.1705327183008194</v>
      </c>
      <c r="BJ9">
        <v>7.3489047586917877E-2</v>
      </c>
      <c r="BK9">
        <v>9.0262042358517647E-3</v>
      </c>
      <c r="BM9">
        <v>765898.8125</v>
      </c>
      <c r="BN9">
        <v>13255</v>
      </c>
      <c r="BO9">
        <v>5466</v>
      </c>
      <c r="BP9">
        <v>10730</v>
      </c>
      <c r="BQ9">
        <v>12167</v>
      </c>
      <c r="BT9">
        <v>160</v>
      </c>
      <c r="BU9">
        <v>3522</v>
      </c>
      <c r="BV9">
        <v>0.17290268838405609</v>
      </c>
      <c r="BW9">
        <v>6.1380453109741211</v>
      </c>
      <c r="BX9">
        <v>11.087385177612305</v>
      </c>
      <c r="BY9">
        <v>1.7290269136428833</v>
      </c>
      <c r="BZ9">
        <v>38.060203552246094</v>
      </c>
      <c r="CA9">
        <v>0.24111655354499817</v>
      </c>
    </row>
    <row r="10" spans="1:79" x14ac:dyDescent="0.2">
      <c r="A10" t="s">
        <v>331</v>
      </c>
      <c r="B10" t="s">
        <v>670</v>
      </c>
      <c r="C10" t="s">
        <v>292</v>
      </c>
      <c r="D10" t="s">
        <v>1035</v>
      </c>
      <c r="E10" t="s">
        <v>1003</v>
      </c>
      <c r="F10" t="s">
        <v>1095</v>
      </c>
      <c r="G10" t="s">
        <v>1042</v>
      </c>
      <c r="H10">
        <v>2.3430068492889404</v>
      </c>
      <c r="I10">
        <v>74.994850158691406</v>
      </c>
      <c r="J10">
        <v>0.22423398494720459</v>
      </c>
      <c r="K10">
        <v>6.46548792719841E-2</v>
      </c>
      <c r="L10">
        <v>1.7739791423082352E-2</v>
      </c>
      <c r="M10">
        <v>8.4876209497451782E-2</v>
      </c>
      <c r="N10">
        <v>0.11346151679754257</v>
      </c>
      <c r="O10">
        <v>0.20399999999999999</v>
      </c>
      <c r="P10">
        <v>9.1000000000000004E-3</v>
      </c>
      <c r="Q10">
        <v>5963.3720703125</v>
      </c>
      <c r="R10">
        <v>0.22376736998558044</v>
      </c>
      <c r="S10">
        <v>3.571183443069458</v>
      </c>
      <c r="T10">
        <v>5.099461555480957</v>
      </c>
      <c r="U10">
        <v>0.13482871651649475</v>
      </c>
      <c r="V10">
        <v>66</v>
      </c>
      <c r="W10">
        <v>53.2</v>
      </c>
      <c r="X10">
        <v>0.16321539586761749</v>
      </c>
      <c r="Y10">
        <v>32.768000000000001</v>
      </c>
      <c r="Z10">
        <v>3.6400000000000002E-2</v>
      </c>
      <c r="AA10">
        <v>2.971968799829483E-2</v>
      </c>
      <c r="AB10">
        <v>0.11279644817113876</v>
      </c>
      <c r="AC10">
        <v>0.33315178751945496</v>
      </c>
      <c r="AD10">
        <v>3.6457907408475876E-2</v>
      </c>
      <c r="AE10">
        <v>0.71092206239700317</v>
      </c>
      <c r="AF10" t="s">
        <v>1139</v>
      </c>
      <c r="AG10">
        <v>1.8783978885039687E-4</v>
      </c>
      <c r="AH10">
        <v>2.1467403712449595E-5</v>
      </c>
      <c r="AI10">
        <v>9.5744626596570015E-3</v>
      </c>
      <c r="AJ10">
        <v>3.4777196124196053E-3</v>
      </c>
      <c r="AK10">
        <v>0.27486327290534973</v>
      </c>
      <c r="AL10">
        <v>6.1474502086639404E-2</v>
      </c>
      <c r="AM10">
        <v>0</v>
      </c>
      <c r="AN10">
        <v>2.1038055419921875E-3</v>
      </c>
      <c r="AO10">
        <v>0.3356267511844635</v>
      </c>
      <c r="AP10">
        <v>0</v>
      </c>
      <c r="AQ10">
        <v>2.3506898432970047E-2</v>
      </c>
      <c r="AR10">
        <v>0.1120193675160408</v>
      </c>
      <c r="AS10">
        <v>0.51840031147003174</v>
      </c>
      <c r="AT10">
        <v>56.465946197509766</v>
      </c>
      <c r="AU10">
        <v>6.5363168716430664E-2</v>
      </c>
      <c r="AV10">
        <v>10.314214706420898</v>
      </c>
      <c r="AW10">
        <v>1.1939404532313347E-2</v>
      </c>
      <c r="AX10">
        <v>6304325</v>
      </c>
      <c r="AY10">
        <v>5817863</v>
      </c>
      <c r="AZ10">
        <v>12122188</v>
      </c>
      <c r="BA10">
        <v>2214270</v>
      </c>
      <c r="BB10" t="s">
        <v>670</v>
      </c>
      <c r="BC10" t="s">
        <v>1307</v>
      </c>
      <c r="BD10">
        <v>214681.4</v>
      </c>
      <c r="BE10">
        <v>136613.984375</v>
      </c>
      <c r="BF10">
        <v>156507.546875</v>
      </c>
      <c r="BG10">
        <v>0.88650286197662354</v>
      </c>
      <c r="BH10">
        <v>6761447</v>
      </c>
      <c r="BI10">
        <v>5.85007444024086E-2</v>
      </c>
      <c r="BJ10">
        <v>2.6393996551632881E-2</v>
      </c>
      <c r="BK10">
        <v>8.4126852452754974E-3</v>
      </c>
      <c r="BL10">
        <v>545.4</v>
      </c>
      <c r="BM10">
        <v>214681.40625</v>
      </c>
      <c r="BN10">
        <v>185459</v>
      </c>
      <c r="BO10">
        <v>61786</v>
      </c>
      <c r="BP10">
        <v>186329</v>
      </c>
      <c r="BQ10">
        <v>187600</v>
      </c>
      <c r="BR10">
        <v>0.24982880055904388</v>
      </c>
      <c r="BS10">
        <v>0.26857149600982666</v>
      </c>
      <c r="BT10">
        <v>35</v>
      </c>
      <c r="BU10">
        <v>51215</v>
      </c>
      <c r="BV10">
        <v>8.3099889755249023</v>
      </c>
      <c r="BW10">
        <v>3.0184264183044434</v>
      </c>
      <c r="BX10">
        <v>1.8632261082530022E-2</v>
      </c>
      <c r="BY10">
        <v>0.16303229331970215</v>
      </c>
      <c r="BZ10">
        <v>238.56282043457031</v>
      </c>
      <c r="CA10">
        <v>0.42683827877044678</v>
      </c>
    </row>
    <row r="11" spans="1:79" x14ac:dyDescent="0.2">
      <c r="A11" t="s">
        <v>332</v>
      </c>
      <c r="B11" t="s">
        <v>671</v>
      </c>
      <c r="C11" t="s">
        <v>293</v>
      </c>
      <c r="D11" t="s">
        <v>1035</v>
      </c>
      <c r="E11" t="s">
        <v>1003</v>
      </c>
      <c r="F11" t="s">
        <v>1095</v>
      </c>
      <c r="G11" t="s">
        <v>1042</v>
      </c>
      <c r="H11">
        <v>3.2829430103302002</v>
      </c>
      <c r="I11">
        <v>111.85027313232422</v>
      </c>
      <c r="J11">
        <v>0.28690630197525024</v>
      </c>
      <c r="K11">
        <v>0.10675846040248871</v>
      </c>
      <c r="L11">
        <v>2.4093782529234886E-2</v>
      </c>
      <c r="M11">
        <v>6.5927140414714813E-2</v>
      </c>
      <c r="N11">
        <v>0.11523685604333878</v>
      </c>
      <c r="O11">
        <v>-1.0740000000000001</v>
      </c>
      <c r="P11">
        <v>0</v>
      </c>
      <c r="Q11">
        <v>4593.5791015625</v>
      </c>
      <c r="R11">
        <v>0.16234159469604492</v>
      </c>
      <c r="S11">
        <v>5.7551593780517578</v>
      </c>
      <c r="T11">
        <v>4.1010074615478516</v>
      </c>
      <c r="U11">
        <v>0.10032667219638824</v>
      </c>
      <c r="V11">
        <v>34</v>
      </c>
      <c r="W11">
        <v>26.8</v>
      </c>
      <c r="X11">
        <v>0.12706265092567748</v>
      </c>
      <c r="Y11">
        <v>16.148</v>
      </c>
      <c r="Z11">
        <v>4.7000000000000002E-3</v>
      </c>
      <c r="AA11">
        <v>4.0613144636154175E-2</v>
      </c>
      <c r="AB11">
        <v>0.11389372497797012</v>
      </c>
      <c r="AC11">
        <v>0.56421315670013428</v>
      </c>
      <c r="AD11">
        <v>1.2595259584486485E-2</v>
      </c>
      <c r="AE11">
        <v>0.41207244992256165</v>
      </c>
      <c r="AF11" t="s">
        <v>1139</v>
      </c>
      <c r="AG11">
        <v>2.8082448989152908E-2</v>
      </c>
      <c r="AH11">
        <v>0</v>
      </c>
      <c r="AI11">
        <v>3.5626990720629692E-3</v>
      </c>
      <c r="AJ11">
        <v>4.442485049366951E-3</v>
      </c>
      <c r="AK11">
        <v>0.19361951947212219</v>
      </c>
      <c r="AL11">
        <v>3.7888730876147747E-3</v>
      </c>
      <c r="AM11">
        <v>0</v>
      </c>
      <c r="AN11">
        <v>0</v>
      </c>
      <c r="AO11">
        <v>0.13772459328174591</v>
      </c>
      <c r="AP11">
        <v>-0.29949328303337097</v>
      </c>
      <c r="AQ11">
        <v>-0.25757169723510742</v>
      </c>
      <c r="AR11">
        <v>6.0368955135345459E-2</v>
      </c>
      <c r="AS11">
        <v>0.57841670513153076</v>
      </c>
      <c r="AT11">
        <v>50.665302276611328</v>
      </c>
      <c r="AU11">
        <v>6.4037501811981201E-2</v>
      </c>
      <c r="AV11">
        <v>10.341343879699707</v>
      </c>
      <c r="AW11">
        <v>1.3070754706859589E-2</v>
      </c>
      <c r="AX11">
        <v>9417728</v>
      </c>
      <c r="AY11">
        <v>10830225</v>
      </c>
      <c r="AZ11">
        <v>20247953</v>
      </c>
      <c r="BA11">
        <v>4132829</v>
      </c>
      <c r="BB11" t="s">
        <v>671</v>
      </c>
      <c r="BC11" t="s">
        <v>1307</v>
      </c>
      <c r="BD11">
        <v>399641.4</v>
      </c>
      <c r="BE11">
        <v>256042.71875</v>
      </c>
      <c r="BF11">
        <v>314435.6875</v>
      </c>
      <c r="BG11">
        <v>0.86191171407699585</v>
      </c>
      <c r="BH11">
        <v>3982482.5</v>
      </c>
      <c r="BI11">
        <v>8.3965249359607697E-2</v>
      </c>
      <c r="BJ11">
        <v>4.2694523930549622E-2</v>
      </c>
      <c r="BK11">
        <v>1.0428897105157375E-2</v>
      </c>
      <c r="BL11">
        <v>335.1</v>
      </c>
      <c r="BM11">
        <v>399641.40625</v>
      </c>
      <c r="BN11">
        <v>316189</v>
      </c>
      <c r="BO11">
        <v>178398</v>
      </c>
      <c r="BP11">
        <v>315300.1875</v>
      </c>
      <c r="BQ11">
        <v>310748.375</v>
      </c>
      <c r="BR11">
        <v>0.37819784879684448</v>
      </c>
      <c r="BS11">
        <v>0.20021885633468628</v>
      </c>
      <c r="BT11">
        <v>8854.4013671875</v>
      </c>
      <c r="BU11">
        <v>61048.26953125</v>
      </c>
      <c r="BV11">
        <v>2.810819149017334</v>
      </c>
      <c r="BW11">
        <v>3.5049331188201904</v>
      </c>
      <c r="BX11">
        <v>0</v>
      </c>
      <c r="BY11">
        <v>22.155866622924805</v>
      </c>
      <c r="BZ11">
        <v>152.75761413574219</v>
      </c>
      <c r="CA11">
        <v>0.21695885062217712</v>
      </c>
    </row>
    <row r="12" spans="1:79" x14ac:dyDescent="0.2">
      <c r="A12" t="s">
        <v>333</v>
      </c>
      <c r="B12" t="s">
        <v>672</v>
      </c>
      <c r="C12" t="s">
        <v>270</v>
      </c>
      <c r="D12" t="s">
        <v>1036</v>
      </c>
      <c r="E12" t="s">
        <v>1004</v>
      </c>
      <c r="F12" t="s">
        <v>1096</v>
      </c>
      <c r="G12" t="s">
        <v>1043</v>
      </c>
      <c r="H12">
        <v>4.1816205978393555</v>
      </c>
      <c r="I12">
        <v>89.663597106933594</v>
      </c>
      <c r="J12">
        <v>0.16077865660190582</v>
      </c>
      <c r="K12">
        <v>0.14218796789646149</v>
      </c>
      <c r="L12">
        <v>4.3901823461055756E-2</v>
      </c>
      <c r="M12">
        <v>7.6554141938686371E-2</v>
      </c>
      <c r="N12">
        <v>0.15619578957557678</v>
      </c>
      <c r="O12">
        <v>0.83899999999999997</v>
      </c>
      <c r="P12">
        <v>0.34689999999999999</v>
      </c>
      <c r="Q12">
        <v>755.94952392578125</v>
      </c>
      <c r="R12">
        <v>0.19042894244194031</v>
      </c>
      <c r="S12">
        <v>2.5464997291564941</v>
      </c>
      <c r="T12">
        <v>1.7202939987182617</v>
      </c>
      <c r="U12">
        <v>2.3626580834388733E-2</v>
      </c>
      <c r="V12">
        <v>59</v>
      </c>
      <c r="W12">
        <v>65.099999999999994</v>
      </c>
      <c r="X12">
        <v>0.20458236658932716</v>
      </c>
      <c r="Y12">
        <v>29.933</v>
      </c>
      <c r="Z12">
        <v>0.2177</v>
      </c>
      <c r="AA12">
        <v>3.2140139490365982E-2</v>
      </c>
      <c r="AB12">
        <v>7.0542328059673309E-2</v>
      </c>
      <c r="AC12">
        <v>0.36550915241241455</v>
      </c>
      <c r="AD12">
        <v>3.0918626114726067E-2</v>
      </c>
      <c r="AE12">
        <v>0.5794951319694519</v>
      </c>
      <c r="AF12" t="s">
        <v>1140</v>
      </c>
      <c r="AG12">
        <v>7.4977092444896698E-3</v>
      </c>
      <c r="AH12">
        <v>4.0225805714726448E-3</v>
      </c>
      <c r="AI12">
        <v>5.4745175875723362E-3</v>
      </c>
      <c r="AJ12">
        <v>3.6893489304929972E-3</v>
      </c>
      <c r="AK12">
        <v>8.8841900229454041E-2</v>
      </c>
      <c r="AL12">
        <v>4.7958665527403355E-3</v>
      </c>
      <c r="AM12">
        <v>1.983520996873267E-5</v>
      </c>
      <c r="AN12">
        <v>0</v>
      </c>
      <c r="AO12">
        <v>0.46089360117912292</v>
      </c>
      <c r="AP12">
        <v>-6.4591966569423676E-2</v>
      </c>
      <c r="AQ12">
        <v>2.57127545773983E-3</v>
      </c>
      <c r="AR12">
        <v>5.6152570992708206E-2</v>
      </c>
      <c r="AS12">
        <v>0.43457040190696716</v>
      </c>
      <c r="AT12">
        <v>60.252738952636719</v>
      </c>
      <c r="AU12">
        <v>5.7864341884851456E-2</v>
      </c>
      <c r="AV12">
        <v>10.641006469726562</v>
      </c>
      <c r="AW12">
        <v>1.0219200514256954E-2</v>
      </c>
      <c r="AX12">
        <v>8175124</v>
      </c>
      <c r="AY12">
        <v>6810178</v>
      </c>
      <c r="AZ12">
        <v>14985302</v>
      </c>
      <c r="BA12">
        <v>2646497</v>
      </c>
      <c r="BB12" t="s">
        <v>672</v>
      </c>
      <c r="BC12" t="s">
        <v>1308</v>
      </c>
      <c r="BD12">
        <v>248707.4</v>
      </c>
      <c r="BE12">
        <v>153395.515625</v>
      </c>
      <c r="BF12">
        <v>202445.296875</v>
      </c>
      <c r="BG12">
        <v>0.85901182889938354</v>
      </c>
      <c r="BH12">
        <v>8007089.5</v>
      </c>
      <c r="BI12">
        <v>6.5458759665489197E-2</v>
      </c>
      <c r="BJ12">
        <v>4.9627393484115601E-2</v>
      </c>
      <c r="BK12">
        <v>8.0681135877966881E-3</v>
      </c>
      <c r="BL12">
        <v>476.3</v>
      </c>
      <c r="BM12">
        <v>248707.40625</v>
      </c>
      <c r="BN12">
        <v>258973</v>
      </c>
      <c r="BO12">
        <v>94657</v>
      </c>
      <c r="BP12">
        <v>252077</v>
      </c>
      <c r="BQ12">
        <v>227182</v>
      </c>
      <c r="BR12">
        <v>0.29437819123268127</v>
      </c>
      <c r="BS12">
        <v>0.14019222557544708</v>
      </c>
      <c r="BT12">
        <v>1890</v>
      </c>
      <c r="BU12">
        <v>22395</v>
      </c>
      <c r="BV12">
        <v>5.5486888885498047</v>
      </c>
      <c r="BW12">
        <v>3.7393338680267334</v>
      </c>
      <c r="BX12">
        <v>4.077080249786377</v>
      </c>
      <c r="BY12">
        <v>7.5992913246154785</v>
      </c>
      <c r="BZ12">
        <v>90.045570373535156</v>
      </c>
      <c r="CA12">
        <v>0.22842921316623688</v>
      </c>
    </row>
    <row r="13" spans="1:79" x14ac:dyDescent="0.2">
      <c r="A13" t="s">
        <v>334</v>
      </c>
      <c r="B13" t="s">
        <v>673</v>
      </c>
      <c r="C13" t="s">
        <v>76</v>
      </c>
      <c r="D13" t="s">
        <v>1034</v>
      </c>
      <c r="E13" t="s">
        <v>1002</v>
      </c>
      <c r="F13" t="s">
        <v>1092</v>
      </c>
      <c r="G13" t="s">
        <v>1040</v>
      </c>
      <c r="H13">
        <v>4.5258088111877441</v>
      </c>
      <c r="I13">
        <v>112.40940093994141</v>
      </c>
      <c r="J13">
        <v>0.1833740770816803</v>
      </c>
      <c r="K13">
        <v>0.16098374128341675</v>
      </c>
      <c r="L13">
        <v>4.560532420873642E-2</v>
      </c>
      <c r="M13">
        <v>7.4592478573322296E-2</v>
      </c>
      <c r="N13">
        <v>0.1629386693239212</v>
      </c>
      <c r="O13">
        <v>1.2509999999999999</v>
      </c>
      <c r="P13">
        <v>0.53059999999999996</v>
      </c>
      <c r="Q13">
        <v>855.3897705078125</v>
      </c>
      <c r="R13">
        <v>0.16283281147480011</v>
      </c>
      <c r="S13">
        <v>1.4987919330596924</v>
      </c>
      <c r="T13">
        <v>2.7347898483276367</v>
      </c>
      <c r="U13">
        <v>2.1265693008899689E-2</v>
      </c>
      <c r="X13">
        <v>0.11151807091551705</v>
      </c>
      <c r="Y13">
        <v>31.117000000000001</v>
      </c>
      <c r="Z13">
        <v>0.24490000000000001</v>
      </c>
      <c r="AA13">
        <v>5.8459386229515076E-2</v>
      </c>
      <c r="AB13">
        <v>3.3222891390323639E-2</v>
      </c>
      <c r="AC13">
        <v>0.4092862606048584</v>
      </c>
      <c r="AD13">
        <v>0.16648237407207489</v>
      </c>
      <c r="AE13">
        <v>0.72628581523895264</v>
      </c>
      <c r="AF13" t="s">
        <v>1139</v>
      </c>
      <c r="AG13">
        <v>7.1177087724208832E-2</v>
      </c>
      <c r="AH13">
        <v>3.4351509064435959E-2</v>
      </c>
      <c r="AI13">
        <v>0.10143686085939407</v>
      </c>
      <c r="AJ13">
        <v>0</v>
      </c>
      <c r="AK13">
        <v>0.52298033237457275</v>
      </c>
      <c r="AL13">
        <v>1.1771300807595253E-2</v>
      </c>
      <c r="AM13">
        <v>0</v>
      </c>
      <c r="AN13">
        <v>0</v>
      </c>
      <c r="AO13">
        <v>0.99663674831390381</v>
      </c>
      <c r="AP13">
        <v>4.7422681003808975E-2</v>
      </c>
      <c r="AQ13">
        <v>-1.972423680126667E-2</v>
      </c>
      <c r="AR13">
        <v>0.17965246737003326</v>
      </c>
      <c r="AT13">
        <v>10.706291198730469</v>
      </c>
      <c r="AU13">
        <v>6.6734679043292999E-2</v>
      </c>
      <c r="AV13">
        <v>11.962458610534668</v>
      </c>
      <c r="AW13">
        <v>7.4564650654792786E-2</v>
      </c>
      <c r="AX13">
        <v>55116</v>
      </c>
      <c r="AY13">
        <v>659212</v>
      </c>
      <c r="AZ13">
        <v>714328</v>
      </c>
      <c r="BA13">
        <v>798140</v>
      </c>
      <c r="BB13" t="s">
        <v>732</v>
      </c>
      <c r="BC13" t="s">
        <v>1002</v>
      </c>
      <c r="BD13">
        <v>66720.399999999994</v>
      </c>
      <c r="BE13">
        <v>40410.10546875</v>
      </c>
      <c r="BF13">
        <v>55010.04296875</v>
      </c>
      <c r="BG13">
        <v>0.88703238964080811</v>
      </c>
      <c r="BH13">
        <v>1782027.375</v>
      </c>
      <c r="BI13">
        <v>0.1333005428314209</v>
      </c>
      <c r="BJ13">
        <v>5.495920404791832E-2</v>
      </c>
      <c r="BK13">
        <v>9.9494811147451401E-3</v>
      </c>
      <c r="BM13">
        <v>499800.1875</v>
      </c>
      <c r="BN13">
        <v>10704</v>
      </c>
      <c r="BO13">
        <v>4381</v>
      </c>
      <c r="BP13">
        <v>10509</v>
      </c>
      <c r="BQ13">
        <v>11080</v>
      </c>
      <c r="BT13">
        <v>748</v>
      </c>
      <c r="BU13">
        <v>5496</v>
      </c>
      <c r="BV13">
        <v>15.97712230682373</v>
      </c>
      <c r="BW13">
        <v>0</v>
      </c>
      <c r="BX13">
        <v>5.4106388092041016</v>
      </c>
      <c r="BY13">
        <v>11.210964202880859</v>
      </c>
      <c r="BZ13">
        <v>82.373603820800781</v>
      </c>
      <c r="CA13">
        <v>0.44460013508796692</v>
      </c>
    </row>
    <row r="14" spans="1:79" x14ac:dyDescent="0.2">
      <c r="A14" t="s">
        <v>335</v>
      </c>
      <c r="B14" t="s">
        <v>674</v>
      </c>
      <c r="C14" t="s">
        <v>101</v>
      </c>
      <c r="D14" t="s">
        <v>1034</v>
      </c>
      <c r="E14" t="s">
        <v>1002</v>
      </c>
      <c r="F14" t="s">
        <v>1094</v>
      </c>
      <c r="G14" t="s">
        <v>9</v>
      </c>
      <c r="H14">
        <v>2.2293698787689209</v>
      </c>
      <c r="I14">
        <v>101.614990234375</v>
      </c>
      <c r="J14">
        <v>0.20471596717834473</v>
      </c>
      <c r="K14">
        <v>0.12742944061756134</v>
      </c>
      <c r="L14">
        <v>3.1204821541905403E-2</v>
      </c>
      <c r="M14">
        <v>6.7086771130561829E-2</v>
      </c>
      <c r="N14">
        <v>0.15129068493843079</v>
      </c>
      <c r="O14">
        <v>-9.1999999999999998E-2</v>
      </c>
      <c r="P14">
        <v>1.8200000000000001E-2</v>
      </c>
      <c r="Q14">
        <v>1708.7672119140625</v>
      </c>
      <c r="R14">
        <v>0.14936350286006927</v>
      </c>
      <c r="S14">
        <v>7.2708806991577148</v>
      </c>
      <c r="T14">
        <v>2.8425939083099365</v>
      </c>
      <c r="U14">
        <v>3.7376627326011658E-2</v>
      </c>
      <c r="X14">
        <v>0.11465647414118535</v>
      </c>
      <c r="Y14">
        <v>23.242999999999999</v>
      </c>
      <c r="Z14">
        <v>0.1091</v>
      </c>
      <c r="AA14">
        <v>6.7575126886367798E-2</v>
      </c>
      <c r="AB14">
        <v>0.10295027494430542</v>
      </c>
      <c r="AC14">
        <v>0.59837305545806885</v>
      </c>
      <c r="AD14">
        <v>0.1561397910118103</v>
      </c>
      <c r="AE14">
        <v>0.58147269487380981</v>
      </c>
      <c r="AF14" t="s">
        <v>1139</v>
      </c>
      <c r="AG14">
        <v>2.1865339949727058E-2</v>
      </c>
      <c r="AH14">
        <v>3.0422981828451157E-2</v>
      </c>
      <c r="AI14">
        <v>0.11158862709999084</v>
      </c>
      <c r="AJ14">
        <v>2.8990425169467926E-2</v>
      </c>
      <c r="AK14">
        <v>0.44198146462440491</v>
      </c>
      <c r="AL14">
        <v>0.10701834410429001</v>
      </c>
      <c r="AM14">
        <v>0.18140691518783569</v>
      </c>
      <c r="AN14">
        <v>0</v>
      </c>
      <c r="AO14">
        <v>1.6578863859176636</v>
      </c>
      <c r="AP14">
        <v>2.8914241120219231E-2</v>
      </c>
      <c r="AQ14">
        <v>7.3639385402202606E-2</v>
      </c>
      <c r="AR14">
        <v>0.38835087418556213</v>
      </c>
      <c r="AT14">
        <v>10.414355278015137</v>
      </c>
      <c r="AU14">
        <v>6.8934321403503418E-2</v>
      </c>
      <c r="AV14">
        <v>8.7717037200927734</v>
      </c>
      <c r="AW14">
        <v>5.8061342686414719E-2</v>
      </c>
      <c r="AX14">
        <v>100413</v>
      </c>
      <c r="AY14">
        <v>1857115</v>
      </c>
      <c r="AZ14">
        <v>1957528</v>
      </c>
      <c r="BA14">
        <v>1648768</v>
      </c>
      <c r="BB14" t="s">
        <v>765</v>
      </c>
      <c r="BC14" t="s">
        <v>1002</v>
      </c>
      <c r="BD14">
        <v>187964.4</v>
      </c>
      <c r="BE14">
        <v>116001.0859375</v>
      </c>
      <c r="BF14">
        <v>148465.953125</v>
      </c>
      <c r="BG14">
        <v>0.89792174100875854</v>
      </c>
      <c r="BH14">
        <v>4433901.5</v>
      </c>
      <c r="BI14">
        <v>0.13285279273986816</v>
      </c>
      <c r="BJ14">
        <v>4.7876618802547455E-2</v>
      </c>
      <c r="BK14">
        <v>8.1710554659366608E-3</v>
      </c>
      <c r="BM14">
        <v>1498181.25</v>
      </c>
      <c r="BN14">
        <v>28397</v>
      </c>
      <c r="BO14">
        <v>16992</v>
      </c>
      <c r="BP14">
        <v>26526</v>
      </c>
      <c r="BQ14">
        <v>29453</v>
      </c>
      <c r="BT14">
        <v>580</v>
      </c>
      <c r="BU14">
        <v>11724</v>
      </c>
      <c r="BV14">
        <v>15.747662544250488</v>
      </c>
      <c r="BW14">
        <v>4.0912003517150879</v>
      </c>
      <c r="BX14">
        <v>4.2933659553527832</v>
      </c>
      <c r="BY14">
        <v>3.0856907367706299</v>
      </c>
      <c r="BZ14">
        <v>62.373512268066406</v>
      </c>
      <c r="CA14">
        <v>0.2941155731678009</v>
      </c>
    </row>
    <row r="15" spans="1:79" x14ac:dyDescent="0.2">
      <c r="A15" t="s">
        <v>336</v>
      </c>
      <c r="B15" t="s">
        <v>675</v>
      </c>
      <c r="C15" t="s">
        <v>119</v>
      </c>
      <c r="D15" t="s">
        <v>1034</v>
      </c>
      <c r="E15" t="s">
        <v>1002</v>
      </c>
      <c r="F15" t="s">
        <v>1091</v>
      </c>
      <c r="G15" t="s">
        <v>1039</v>
      </c>
      <c r="H15">
        <v>2.4307968616485596</v>
      </c>
      <c r="I15">
        <v>62.867149353027344</v>
      </c>
      <c r="J15">
        <v>0.14176245033740997</v>
      </c>
      <c r="K15">
        <v>0.12994752824306488</v>
      </c>
      <c r="L15">
        <v>3.1179536134004593E-2</v>
      </c>
      <c r="M15">
        <v>6.3527002930641174E-2</v>
      </c>
      <c r="N15">
        <v>0.14918465912342072</v>
      </c>
      <c r="O15">
        <v>-0.52</v>
      </c>
      <c r="P15">
        <v>0</v>
      </c>
      <c r="Q15">
        <v>278.490234375</v>
      </c>
      <c r="R15">
        <v>0.13469824194908142</v>
      </c>
      <c r="S15">
        <v>5.2861266136169434</v>
      </c>
      <c r="T15">
        <v>1.428264856338501</v>
      </c>
      <c r="U15">
        <v>2.2967612370848656E-2</v>
      </c>
      <c r="X15">
        <v>0.10417598640064418</v>
      </c>
      <c r="Y15">
        <v>12.823</v>
      </c>
      <c r="Z15">
        <v>0</v>
      </c>
      <c r="AA15">
        <v>6.6459916532039642E-2</v>
      </c>
      <c r="AB15">
        <v>7.9176723957061768E-2</v>
      </c>
      <c r="AC15">
        <v>0.44516274333000183</v>
      </c>
      <c r="AD15">
        <v>6.0888130217790604E-2</v>
      </c>
      <c r="AE15">
        <v>0.6241716742515564</v>
      </c>
      <c r="AF15" t="s">
        <v>1140</v>
      </c>
      <c r="AG15">
        <v>0.15757575631141663</v>
      </c>
      <c r="AH15">
        <v>6.0991734266281128E-2</v>
      </c>
      <c r="AI15">
        <v>1.2561983428895473E-2</v>
      </c>
      <c r="AJ15">
        <v>0</v>
      </c>
      <c r="AK15">
        <v>0.36644628643989563</v>
      </c>
      <c r="AL15">
        <v>0.17064200341701508</v>
      </c>
      <c r="AM15">
        <v>0.64628100395202637</v>
      </c>
      <c r="AN15">
        <v>0</v>
      </c>
      <c r="AO15">
        <v>2.1156375408172607</v>
      </c>
      <c r="AP15">
        <v>-8.1021547317504883E-2</v>
      </c>
      <c r="AQ15">
        <v>-5.4398935288190842E-2</v>
      </c>
      <c r="AR15">
        <v>1.0031207930296659E-3</v>
      </c>
      <c r="AT15">
        <v>10.184274673461914</v>
      </c>
      <c r="AU15">
        <v>0.10020976513624191</v>
      </c>
      <c r="AV15">
        <v>5.775627613067627</v>
      </c>
      <c r="AW15">
        <v>5.6830193847417831E-2</v>
      </c>
      <c r="AX15">
        <v>53754</v>
      </c>
      <c r="AY15">
        <v>1744410</v>
      </c>
      <c r="AZ15">
        <v>1798164</v>
      </c>
      <c r="BA15">
        <v>1019761</v>
      </c>
      <c r="BB15" t="s">
        <v>785</v>
      </c>
      <c r="BC15" t="s">
        <v>1002</v>
      </c>
      <c r="BD15">
        <v>176562.8</v>
      </c>
      <c r="BE15">
        <v>109892.390625</v>
      </c>
      <c r="BF15">
        <v>141167.421875</v>
      </c>
      <c r="BG15">
        <v>0.918895423412323</v>
      </c>
      <c r="BH15">
        <v>1092576.625</v>
      </c>
      <c r="BI15">
        <v>0.12007623910903931</v>
      </c>
      <c r="BJ15">
        <v>4.5988172292709351E-2</v>
      </c>
      <c r="BK15">
        <v>7.9061267897486687E-3</v>
      </c>
      <c r="BM15">
        <v>1389256.375</v>
      </c>
      <c r="BN15">
        <v>17944</v>
      </c>
      <c r="BO15">
        <v>7988</v>
      </c>
      <c r="BP15">
        <v>18150</v>
      </c>
      <c r="BQ15">
        <v>19069</v>
      </c>
      <c r="BT15">
        <v>2860</v>
      </c>
      <c r="BU15">
        <v>6651</v>
      </c>
      <c r="BV15">
        <v>1.2913252115249634</v>
      </c>
      <c r="BW15">
        <v>0</v>
      </c>
      <c r="BX15">
        <v>6.2697238922119141</v>
      </c>
      <c r="BY15">
        <v>16.198202133178711</v>
      </c>
      <c r="BZ15">
        <v>37.669315338134766</v>
      </c>
      <c r="CA15">
        <v>0.10939589887857437</v>
      </c>
    </row>
    <row r="16" spans="1:79" x14ac:dyDescent="0.2">
      <c r="A16" t="s">
        <v>337</v>
      </c>
      <c r="B16" t="s">
        <v>676</v>
      </c>
      <c r="C16" t="s">
        <v>196</v>
      </c>
      <c r="D16" t="s">
        <v>1034</v>
      </c>
      <c r="E16" t="s">
        <v>1002</v>
      </c>
      <c r="F16" t="s">
        <v>1093</v>
      </c>
      <c r="G16" t="s">
        <v>1041</v>
      </c>
      <c r="H16">
        <v>1.7516765594482422</v>
      </c>
      <c r="I16">
        <v>48.890068054199219</v>
      </c>
      <c r="J16">
        <v>9.4003237783908844E-2</v>
      </c>
      <c r="K16">
        <v>0.16426642239093781</v>
      </c>
      <c r="L16">
        <v>3.6901108920574188E-2</v>
      </c>
      <c r="M16">
        <v>7.2951667010784149E-2</v>
      </c>
      <c r="N16">
        <v>0.1507255882024765</v>
      </c>
      <c r="O16">
        <v>0.41899999999999998</v>
      </c>
      <c r="P16">
        <v>0.1143</v>
      </c>
      <c r="Q16">
        <v>185.9459228515625</v>
      </c>
      <c r="R16">
        <v>0.16232168674468994</v>
      </c>
      <c r="S16">
        <v>11.801051139831543</v>
      </c>
      <c r="T16">
        <v>2.5485632419586182</v>
      </c>
      <c r="U16">
        <v>2.0936915650963783E-2</v>
      </c>
      <c r="X16">
        <v>0.13250059228638886</v>
      </c>
      <c r="Y16">
        <v>22.588000000000001</v>
      </c>
      <c r="Z16">
        <v>7.1400000000000005E-2</v>
      </c>
      <c r="AA16">
        <v>7.2709508240222931E-2</v>
      </c>
      <c r="AB16">
        <v>0.10026920586824417</v>
      </c>
      <c r="AC16">
        <v>0.39595907926559448</v>
      </c>
      <c r="AD16">
        <v>0.19166609644889832</v>
      </c>
      <c r="AE16">
        <v>0.67064863443374634</v>
      </c>
      <c r="AF16" t="s">
        <v>1139</v>
      </c>
      <c r="AG16">
        <v>8.955102413892746E-2</v>
      </c>
      <c r="AH16">
        <v>0.10903628915548325</v>
      </c>
      <c r="AI16">
        <v>4.4897295534610748E-2</v>
      </c>
      <c r="AJ16">
        <v>0</v>
      </c>
      <c r="AK16">
        <v>0.53706258535385132</v>
      </c>
      <c r="AL16">
        <v>5.1167672500014305E-3</v>
      </c>
      <c r="AM16">
        <v>1.6237719682976604E-3</v>
      </c>
      <c r="AN16">
        <v>0</v>
      </c>
      <c r="AO16">
        <v>1.2849645614624023</v>
      </c>
      <c r="AP16">
        <v>2.7594165876507759E-2</v>
      </c>
      <c r="AQ16">
        <v>0.20314452052116394</v>
      </c>
      <c r="AR16">
        <v>8.6919441819190979E-2</v>
      </c>
      <c r="AT16">
        <v>10.482401847839355</v>
      </c>
      <c r="AU16">
        <v>8.1577278673648834E-2</v>
      </c>
      <c r="AV16">
        <v>7.6436252593994141</v>
      </c>
      <c r="AW16">
        <v>5.9485044330358505E-2</v>
      </c>
      <c r="AX16">
        <v>71437</v>
      </c>
      <c r="AY16">
        <v>1172127</v>
      </c>
      <c r="AZ16">
        <v>1243564</v>
      </c>
      <c r="BA16">
        <v>906790</v>
      </c>
      <c r="BB16" t="s">
        <v>869</v>
      </c>
      <c r="BC16" t="s">
        <v>1002</v>
      </c>
      <c r="BD16">
        <v>118633.5</v>
      </c>
      <c r="BE16">
        <v>70725.703125</v>
      </c>
      <c r="BF16">
        <v>97326.8671875</v>
      </c>
      <c r="BG16">
        <v>0.88936996459960938</v>
      </c>
      <c r="BH16">
        <v>2921758</v>
      </c>
      <c r="BI16">
        <v>0.15001021325588226</v>
      </c>
      <c r="BJ16">
        <v>5.7200536131858826E-2</v>
      </c>
      <c r="BK16">
        <v>7.4694696813821793E-3</v>
      </c>
      <c r="BM16">
        <v>836912.5</v>
      </c>
      <c r="BN16">
        <v>15244</v>
      </c>
      <c r="BO16">
        <v>6036</v>
      </c>
      <c r="BP16">
        <v>12317</v>
      </c>
      <c r="BQ16">
        <v>12811</v>
      </c>
      <c r="BT16">
        <v>1103</v>
      </c>
      <c r="BU16">
        <v>6615</v>
      </c>
      <c r="BV16">
        <v>4.6614151000976562</v>
      </c>
      <c r="BW16">
        <v>0</v>
      </c>
      <c r="BX16">
        <v>11.320579528808594</v>
      </c>
      <c r="BY16">
        <v>9.2975425720214844</v>
      </c>
      <c r="BZ16">
        <v>55.759967803955078</v>
      </c>
      <c r="CA16">
        <v>0.44463396072387695</v>
      </c>
    </row>
    <row r="17" spans="1:79" x14ac:dyDescent="0.2">
      <c r="A17" t="s">
        <v>338</v>
      </c>
      <c r="B17" t="s">
        <v>677</v>
      </c>
      <c r="C17" t="s">
        <v>35</v>
      </c>
      <c r="D17" t="s">
        <v>1037</v>
      </c>
      <c r="E17" t="s">
        <v>1005</v>
      </c>
      <c r="F17" t="s">
        <v>1097</v>
      </c>
      <c r="G17" t="s">
        <v>1044</v>
      </c>
      <c r="H17">
        <v>1.2110960483551025</v>
      </c>
      <c r="I17">
        <v>45.47998046875</v>
      </c>
      <c r="J17">
        <v>0.10645932704210281</v>
      </c>
      <c r="K17">
        <v>0.14246168732643127</v>
      </c>
      <c r="L17">
        <v>2.7878651395440102E-2</v>
      </c>
      <c r="M17">
        <v>5.1302257925271988E-2</v>
      </c>
      <c r="N17">
        <v>0.12678307294845581</v>
      </c>
      <c r="O17">
        <v>-0.66800000000000004</v>
      </c>
      <c r="P17">
        <v>8.6999999999999994E-3</v>
      </c>
      <c r="Q17">
        <v>565.5794677734375</v>
      </c>
      <c r="R17">
        <v>0.14130410552024841</v>
      </c>
      <c r="S17">
        <v>12.093926429748535</v>
      </c>
      <c r="T17">
        <v>1.1366564035415649</v>
      </c>
      <c r="U17">
        <v>2.8769638389348984E-2</v>
      </c>
      <c r="V17">
        <v>53</v>
      </c>
      <c r="W17">
        <v>27.5</v>
      </c>
      <c r="X17">
        <v>0.11706312732085739</v>
      </c>
      <c r="Y17">
        <v>11.744999999999999</v>
      </c>
      <c r="Z17">
        <v>1.7399999999999999E-2</v>
      </c>
      <c r="AA17">
        <v>4.5525927096605301E-2</v>
      </c>
      <c r="AB17">
        <v>8.9996390044689178E-2</v>
      </c>
      <c r="AC17">
        <v>0.66648805141448975</v>
      </c>
      <c r="AD17">
        <v>6.6887125372886658E-2</v>
      </c>
      <c r="AE17">
        <v>0.37049257755279541</v>
      </c>
      <c r="AF17" t="s">
        <v>1140</v>
      </c>
      <c r="AG17">
        <v>6.3851624727249146E-2</v>
      </c>
      <c r="AH17">
        <v>1.2870042584836483E-2</v>
      </c>
      <c r="AI17">
        <v>0.15426546335220337</v>
      </c>
      <c r="AJ17">
        <v>5.3792176768183708E-3</v>
      </c>
      <c r="AK17">
        <v>0.36357125639915466</v>
      </c>
      <c r="AL17">
        <v>4.4897929765284061E-3</v>
      </c>
      <c r="AM17">
        <v>0.12607885897159576</v>
      </c>
      <c r="AN17">
        <v>0</v>
      </c>
      <c r="AO17">
        <v>0.36071142554283142</v>
      </c>
      <c r="AP17">
        <v>4.0112759917974472E-2</v>
      </c>
      <c r="AQ17">
        <v>2.2240966558456421E-2</v>
      </c>
      <c r="AR17">
        <v>7.8643791377544403E-2</v>
      </c>
      <c r="AS17">
        <v>0.61097389459609985</v>
      </c>
      <c r="AT17">
        <v>51.109481811523438</v>
      </c>
      <c r="AU17">
        <v>7.2427891194820404E-2</v>
      </c>
      <c r="AV17">
        <v>6.5820260047912598</v>
      </c>
      <c r="AW17">
        <v>9.3274721875786781E-3</v>
      </c>
      <c r="AX17">
        <v>4643684</v>
      </c>
      <c r="AY17">
        <v>5357956</v>
      </c>
      <c r="AZ17">
        <v>10001640</v>
      </c>
      <c r="BA17">
        <v>1288040</v>
      </c>
      <c r="BB17" t="s">
        <v>677</v>
      </c>
      <c r="BC17" t="s">
        <v>1309</v>
      </c>
      <c r="BD17">
        <v>195690.5</v>
      </c>
      <c r="BE17">
        <v>125606.9296875</v>
      </c>
      <c r="BF17">
        <v>162694.75</v>
      </c>
      <c r="BG17">
        <v>0.87589460611343384</v>
      </c>
      <c r="BH17">
        <v>9236510</v>
      </c>
      <c r="BI17">
        <v>9.0860277414321899E-2</v>
      </c>
      <c r="BJ17">
        <v>5.5630698800086975E-2</v>
      </c>
      <c r="BK17">
        <v>8.7072765454649925E-3</v>
      </c>
      <c r="BL17">
        <v>257.89999999999998</v>
      </c>
      <c r="BM17">
        <v>195690.5</v>
      </c>
      <c r="BN17">
        <v>138091</v>
      </c>
      <c r="BO17">
        <v>92036</v>
      </c>
      <c r="BP17">
        <v>140213.828125</v>
      </c>
      <c r="BQ17">
        <v>141334.609375</v>
      </c>
      <c r="BR17">
        <v>0.44486606121063232</v>
      </c>
      <c r="BS17">
        <v>0.16610786318778992</v>
      </c>
      <c r="BT17">
        <v>8952.880859375</v>
      </c>
      <c r="BU17">
        <v>50977.71875</v>
      </c>
      <c r="BV17">
        <v>110.53245544433594</v>
      </c>
      <c r="BW17">
        <v>3.8542530536651611</v>
      </c>
      <c r="BX17">
        <v>9.2214899063110352</v>
      </c>
      <c r="BY17">
        <v>45.750205993652344</v>
      </c>
      <c r="BZ17">
        <v>260.50177001953125</v>
      </c>
      <c r="CA17">
        <v>0.22154231369495392</v>
      </c>
    </row>
    <row r="18" spans="1:79" x14ac:dyDescent="0.2">
      <c r="A18" t="s">
        <v>339</v>
      </c>
      <c r="B18" t="s">
        <v>678</v>
      </c>
      <c r="C18" t="s">
        <v>65</v>
      </c>
      <c r="D18" t="s">
        <v>1037</v>
      </c>
      <c r="E18" t="s">
        <v>1005</v>
      </c>
      <c r="F18" t="s">
        <v>1094</v>
      </c>
      <c r="G18" t="s">
        <v>9</v>
      </c>
      <c r="H18">
        <v>4.3097577095031738</v>
      </c>
      <c r="I18">
        <v>85.279403686523438</v>
      </c>
      <c r="J18">
        <v>0.17738094925880432</v>
      </c>
      <c r="K18">
        <v>0.13203312456607819</v>
      </c>
      <c r="L18">
        <v>2.9279718175530434E-2</v>
      </c>
      <c r="M18">
        <v>7.2334334254264832E-2</v>
      </c>
      <c r="N18">
        <v>0.1419522613286972</v>
      </c>
      <c r="O18">
        <v>-0.11899999999999999</v>
      </c>
      <c r="P18">
        <v>6.8000000000000005E-2</v>
      </c>
      <c r="Q18">
        <v>367.05841064453125</v>
      </c>
      <c r="R18">
        <v>0.15870991349220276</v>
      </c>
      <c r="S18">
        <v>29.952720642089844</v>
      </c>
      <c r="T18">
        <v>3.1648225784301758</v>
      </c>
      <c r="U18">
        <v>4.1214819997549057E-2</v>
      </c>
      <c r="V18">
        <v>58</v>
      </c>
      <c r="W18">
        <v>24.2</v>
      </c>
      <c r="X18">
        <v>0.12935526719117196</v>
      </c>
      <c r="Y18">
        <v>18.931999999999999</v>
      </c>
      <c r="Z18">
        <v>3.8800000000000001E-2</v>
      </c>
      <c r="AA18">
        <v>3.0966669321060181E-2</v>
      </c>
      <c r="AB18">
        <v>6.7080356180667877E-2</v>
      </c>
      <c r="AC18">
        <v>0.55992990732192993</v>
      </c>
      <c r="AD18">
        <v>5.7062111794948578E-2</v>
      </c>
      <c r="AE18">
        <v>0.58233439922332764</v>
      </c>
      <c r="AF18" t="s">
        <v>1140</v>
      </c>
      <c r="AG18">
        <v>3.3464014530181885E-2</v>
      </c>
      <c r="AH18">
        <v>1.54769541695714E-2</v>
      </c>
      <c r="AI18">
        <v>1.449859794229269E-2</v>
      </c>
      <c r="AJ18">
        <v>1.2106360867619514E-2</v>
      </c>
      <c r="AK18">
        <v>0.15126295387744904</v>
      </c>
      <c r="AL18">
        <v>2.6772394776344299E-2</v>
      </c>
      <c r="AM18">
        <v>0</v>
      </c>
      <c r="AN18">
        <v>0</v>
      </c>
      <c r="AO18">
        <v>0.2309606522321701</v>
      </c>
      <c r="AP18">
        <v>-0.1209772452712059</v>
      </c>
      <c r="AQ18">
        <v>-2.2840522229671478E-2</v>
      </c>
      <c r="AR18">
        <v>3.670758381485939E-2</v>
      </c>
      <c r="AS18">
        <v>0.58997690677642822</v>
      </c>
      <c r="AT18">
        <v>51.200454711914062</v>
      </c>
      <c r="AU18">
        <v>5.5375419557094574E-2</v>
      </c>
      <c r="AV18">
        <v>8.2337265014648438</v>
      </c>
      <c r="AW18">
        <v>8.9051173999905586E-3</v>
      </c>
      <c r="AX18">
        <v>4161567</v>
      </c>
      <c r="AY18">
        <v>4784166</v>
      </c>
      <c r="AZ18">
        <v>8945733</v>
      </c>
      <c r="BA18">
        <v>1438595</v>
      </c>
      <c r="BB18" t="s">
        <v>678</v>
      </c>
      <c r="BC18" t="s">
        <v>1309</v>
      </c>
      <c r="BD18">
        <v>174719.8</v>
      </c>
      <c r="BE18">
        <v>106325.09375</v>
      </c>
      <c r="BF18">
        <v>137699.46875</v>
      </c>
      <c r="BG18">
        <v>0.89092403650283813</v>
      </c>
      <c r="BH18">
        <v>9218213</v>
      </c>
      <c r="BI18">
        <v>5.9413783252239227E-2</v>
      </c>
      <c r="BJ18">
        <v>5.0909515470266342E-2</v>
      </c>
      <c r="BK18">
        <v>1.1608031578361988E-2</v>
      </c>
      <c r="BL18">
        <v>345.2</v>
      </c>
      <c r="BM18">
        <v>174719.796875</v>
      </c>
      <c r="BN18">
        <v>161547</v>
      </c>
      <c r="BO18">
        <v>90455</v>
      </c>
      <c r="BP18">
        <v>158429.109375</v>
      </c>
      <c r="BQ18">
        <v>148988.546875</v>
      </c>
      <c r="BR18">
        <v>0.38756522536277771</v>
      </c>
      <c r="BS18">
        <v>0.20241168141365051</v>
      </c>
      <c r="BT18">
        <v>5301.673828125</v>
      </c>
      <c r="BU18">
        <v>23964.455078125</v>
      </c>
      <c r="BV18">
        <v>13.146763801574707</v>
      </c>
      <c r="BW18">
        <v>10.97757625579834</v>
      </c>
      <c r="BX18">
        <v>14.033899307250977</v>
      </c>
      <c r="BY18">
        <v>30.343864440917969</v>
      </c>
      <c r="BZ18">
        <v>137.15934753417969</v>
      </c>
      <c r="CA18">
        <v>0.21003176271915436</v>
      </c>
    </row>
    <row r="19" spans="1:79" x14ac:dyDescent="0.2">
      <c r="A19" t="s">
        <v>340</v>
      </c>
      <c r="B19" t="s">
        <v>679</v>
      </c>
      <c r="C19" t="s">
        <v>294</v>
      </c>
      <c r="D19" t="s">
        <v>1035</v>
      </c>
      <c r="E19" t="s">
        <v>1003</v>
      </c>
      <c r="F19" t="s">
        <v>1095</v>
      </c>
      <c r="G19" t="s">
        <v>1042</v>
      </c>
      <c r="H19">
        <v>2.9528403282165527</v>
      </c>
      <c r="I19">
        <v>87.343170166015625</v>
      </c>
      <c r="J19">
        <v>0.19412288069725037</v>
      </c>
      <c r="K19">
        <v>0.1237780898809433</v>
      </c>
      <c r="L19">
        <v>2.5857254862785339E-2</v>
      </c>
      <c r="M19">
        <v>6.920672208070755E-2</v>
      </c>
      <c r="N19">
        <v>0.13434851169586182</v>
      </c>
      <c r="O19">
        <v>-0.56100000000000005</v>
      </c>
      <c r="P19">
        <v>0</v>
      </c>
      <c r="Q19">
        <v>4091.642578125</v>
      </c>
      <c r="R19">
        <v>0.15982420742511749</v>
      </c>
      <c r="S19">
        <v>4.0065674781799316</v>
      </c>
      <c r="T19">
        <v>2.5909464359283447</v>
      </c>
      <c r="U19">
        <v>4.7157790511846542E-2</v>
      </c>
      <c r="V19">
        <v>40</v>
      </c>
      <c r="W19">
        <v>26.6</v>
      </c>
      <c r="X19">
        <v>0.12112707932556298</v>
      </c>
      <c r="Y19">
        <v>16.273</v>
      </c>
      <c r="Z19">
        <v>0</v>
      </c>
      <c r="AA19">
        <v>3.2481849193572998E-2</v>
      </c>
      <c r="AB19">
        <v>0.10742410272359848</v>
      </c>
      <c r="AC19">
        <v>0.57172054052352905</v>
      </c>
      <c r="AD19">
        <v>3.9420496672391891E-2</v>
      </c>
      <c r="AE19">
        <v>0.58322101831436157</v>
      </c>
      <c r="AF19" t="s">
        <v>1139</v>
      </c>
      <c r="AG19">
        <v>2.7647988870739937E-2</v>
      </c>
      <c r="AH19">
        <v>6.4189103431999683E-3</v>
      </c>
      <c r="AI19">
        <v>1.0182931087911129E-2</v>
      </c>
      <c r="AJ19">
        <v>2.8255251236259937E-3</v>
      </c>
      <c r="AK19">
        <v>0.11604226380586624</v>
      </c>
      <c r="AL19">
        <v>2.4885531514883041E-2</v>
      </c>
      <c r="AM19">
        <v>1.1422549374401569E-2</v>
      </c>
      <c r="AN19">
        <v>0</v>
      </c>
      <c r="AO19">
        <v>0.20248855650424957</v>
      </c>
      <c r="AP19">
        <v>-5.1958434283733368E-2</v>
      </c>
      <c r="AQ19">
        <v>-0.13583071529865265</v>
      </c>
      <c r="AR19">
        <v>7.6058670878410339E-2</v>
      </c>
      <c r="AS19">
        <v>0.49429082870483398</v>
      </c>
      <c r="AT19">
        <v>51.228549957275391</v>
      </c>
      <c r="AU19">
        <v>6.615176796913147E-2</v>
      </c>
      <c r="AV19">
        <v>7.4150867462158203</v>
      </c>
      <c r="AW19">
        <v>9.5751509070396423E-3</v>
      </c>
      <c r="AX19">
        <v>6022339</v>
      </c>
      <c r="AY19">
        <v>6763805</v>
      </c>
      <c r="AZ19">
        <v>12786144</v>
      </c>
      <c r="BA19">
        <v>1850733</v>
      </c>
      <c r="BB19" t="s">
        <v>679</v>
      </c>
      <c r="BC19" t="s">
        <v>1307</v>
      </c>
      <c r="BD19">
        <v>249590.2</v>
      </c>
      <c r="BE19">
        <v>156763.9375</v>
      </c>
      <c r="BF19">
        <v>198027.953125</v>
      </c>
      <c r="BG19">
        <v>0.89436399936676025</v>
      </c>
      <c r="BH19">
        <v>7619391</v>
      </c>
      <c r="BI19">
        <v>6.607382744550705E-2</v>
      </c>
      <c r="BJ19">
        <v>5.1903482526540756E-2</v>
      </c>
      <c r="BK19">
        <v>7.607731968164444E-3</v>
      </c>
      <c r="BL19">
        <v>445.5</v>
      </c>
      <c r="BM19">
        <v>249590.203125</v>
      </c>
      <c r="BN19">
        <v>193285</v>
      </c>
      <c r="BO19">
        <v>110505</v>
      </c>
      <c r="BP19">
        <v>199255</v>
      </c>
      <c r="BQ19">
        <v>182848</v>
      </c>
      <c r="BR19">
        <v>0.28841865062713623</v>
      </c>
      <c r="BS19">
        <v>0.20587216317653656</v>
      </c>
      <c r="BT19">
        <v>5509</v>
      </c>
      <c r="BU19">
        <v>23122.001953125</v>
      </c>
      <c r="BV19">
        <v>8.1293258666992188</v>
      </c>
      <c r="BW19">
        <v>2.25569748878479</v>
      </c>
      <c r="BX19">
        <v>5.1244001388549805</v>
      </c>
      <c r="BY19">
        <v>22.072179794311523</v>
      </c>
      <c r="BZ19">
        <v>92.639862060546875</v>
      </c>
      <c r="CA19">
        <v>0.25583982467651367</v>
      </c>
    </row>
    <row r="20" spans="1:79" x14ac:dyDescent="0.2">
      <c r="A20" t="s">
        <v>341</v>
      </c>
      <c r="B20" t="s">
        <v>680</v>
      </c>
      <c r="C20" t="s">
        <v>278</v>
      </c>
      <c r="D20" t="s">
        <v>1036</v>
      </c>
      <c r="E20" t="s">
        <v>1004</v>
      </c>
      <c r="F20" t="s">
        <v>1098</v>
      </c>
      <c r="G20" t="s">
        <v>1045</v>
      </c>
      <c r="H20">
        <v>2.8817174434661865</v>
      </c>
      <c r="I20">
        <v>101.23311614990234</v>
      </c>
      <c r="J20">
        <v>0.22450943291187286</v>
      </c>
      <c r="K20">
        <v>9.4346575438976288E-2</v>
      </c>
      <c r="L20">
        <v>2.7194494381546974E-2</v>
      </c>
      <c r="M20">
        <v>8.7352551519870758E-2</v>
      </c>
      <c r="N20">
        <v>0.12081017345190048</v>
      </c>
      <c r="O20">
        <v>0.67</v>
      </c>
      <c r="P20">
        <v>0.216</v>
      </c>
      <c r="Q20">
        <v>4301.43603515625</v>
      </c>
      <c r="R20">
        <v>0.21053111553192139</v>
      </c>
      <c r="S20">
        <v>5.7830972671508789</v>
      </c>
      <c r="T20">
        <v>3.520557165145874</v>
      </c>
      <c r="U20">
        <v>8.8733397424221039E-2</v>
      </c>
      <c r="V20">
        <v>67</v>
      </c>
      <c r="W20">
        <v>57.7</v>
      </c>
      <c r="X20">
        <v>0.27094749910283888</v>
      </c>
      <c r="Y20">
        <v>38.067</v>
      </c>
      <c r="Z20">
        <v>0.41310000000000002</v>
      </c>
      <c r="AA20">
        <v>2.9460251331329346E-2</v>
      </c>
      <c r="AB20">
        <v>7.4036121368408203E-2</v>
      </c>
      <c r="AC20">
        <v>0.28585192561149597</v>
      </c>
      <c r="AD20">
        <v>8.1245340406894684E-2</v>
      </c>
      <c r="AE20">
        <v>0.58931797742843628</v>
      </c>
      <c r="AF20" t="s">
        <v>1140</v>
      </c>
      <c r="AG20">
        <v>1.4283333905041218E-2</v>
      </c>
      <c r="AH20">
        <v>4.1882358491420746E-3</v>
      </c>
      <c r="AI20">
        <v>7.4286805465817451E-3</v>
      </c>
      <c r="AJ20">
        <v>8.9340973645448685E-3</v>
      </c>
      <c r="AK20">
        <v>0.1235874816775322</v>
      </c>
      <c r="AL20">
        <v>6.7374864593148232E-3</v>
      </c>
      <c r="AM20">
        <v>0</v>
      </c>
      <c r="AN20">
        <v>2.2011544206179678E-4</v>
      </c>
      <c r="AO20">
        <v>0.39811897277832031</v>
      </c>
      <c r="AP20">
        <v>-5.1893744617700577E-2</v>
      </c>
      <c r="AQ20">
        <v>0.10148134827613831</v>
      </c>
      <c r="AR20">
        <v>0.22966040670871735</v>
      </c>
      <c r="AS20">
        <v>0.47768351435661316</v>
      </c>
      <c r="AT20">
        <v>60.991008758544922</v>
      </c>
      <c r="AU20">
        <v>5.7854097336530685E-2</v>
      </c>
      <c r="AV20">
        <v>15.078972816467285</v>
      </c>
      <c r="AW20">
        <v>1.4303426258265972E-2</v>
      </c>
      <c r="AX20">
        <v>38743795</v>
      </c>
      <c r="AY20">
        <v>31565712</v>
      </c>
      <c r="AZ20">
        <v>70309507</v>
      </c>
      <c r="BA20">
        <v>17382811</v>
      </c>
      <c r="BB20" t="s">
        <v>680</v>
      </c>
      <c r="BC20" t="s">
        <v>1308</v>
      </c>
      <c r="BD20">
        <v>1152784.8</v>
      </c>
      <c r="BE20">
        <v>741277.625</v>
      </c>
      <c r="BF20">
        <v>891757.375</v>
      </c>
      <c r="BG20">
        <v>0.89281702041625977</v>
      </c>
      <c r="BH20">
        <v>98736648</v>
      </c>
      <c r="BI20">
        <v>6.3627824187278748E-2</v>
      </c>
      <c r="BJ20">
        <v>3.809678927063942E-2</v>
      </c>
      <c r="BK20">
        <v>1.2240564450621605E-2</v>
      </c>
      <c r="BL20">
        <v>455.6</v>
      </c>
      <c r="BM20">
        <v>1152784.75</v>
      </c>
      <c r="BN20">
        <v>1215290</v>
      </c>
      <c r="BO20">
        <v>347393</v>
      </c>
      <c r="BP20">
        <v>1158483</v>
      </c>
      <c r="BQ20">
        <v>1052834</v>
      </c>
      <c r="BR20">
        <v>0.29486623406410217</v>
      </c>
      <c r="BS20">
        <v>0.18281726539134979</v>
      </c>
      <c r="BT20">
        <v>16547</v>
      </c>
      <c r="BU20">
        <v>143174</v>
      </c>
      <c r="BV20">
        <v>7.465400218963623</v>
      </c>
      <c r="BW20">
        <v>8.9782581329345703</v>
      </c>
      <c r="BX20">
        <v>4.2089381217956543</v>
      </c>
      <c r="BY20">
        <v>14.353936195373535</v>
      </c>
      <c r="BZ20">
        <v>124.19837951660156</v>
      </c>
      <c r="CA20">
        <v>0.45192998647689819</v>
      </c>
    </row>
    <row r="21" spans="1:79" x14ac:dyDescent="0.2">
      <c r="A21" t="s">
        <v>342</v>
      </c>
      <c r="B21" t="s">
        <v>681</v>
      </c>
      <c r="C21" t="s">
        <v>160</v>
      </c>
      <c r="D21" t="s">
        <v>1034</v>
      </c>
      <c r="E21" t="s">
        <v>1002</v>
      </c>
      <c r="F21" t="s">
        <v>1093</v>
      </c>
      <c r="G21" t="s">
        <v>1041</v>
      </c>
      <c r="H21">
        <v>1.9199652671813965</v>
      </c>
      <c r="I21">
        <v>66.536422729492188</v>
      </c>
      <c r="J21">
        <v>0.15131579339504242</v>
      </c>
      <c r="K21">
        <v>0.1508072167634964</v>
      </c>
      <c r="L21">
        <v>3.0137397348880768E-2</v>
      </c>
      <c r="M21">
        <v>6.8904012441635132E-2</v>
      </c>
      <c r="N21">
        <v>0.15104220807552338</v>
      </c>
      <c r="O21">
        <v>-0.497</v>
      </c>
      <c r="P21">
        <v>0</v>
      </c>
      <c r="Q21">
        <v>797.7122802734375</v>
      </c>
      <c r="R21">
        <v>0.13696642220020294</v>
      </c>
      <c r="S21">
        <v>0.64286398887634277</v>
      </c>
      <c r="T21">
        <v>1.9598002433776855</v>
      </c>
      <c r="U21">
        <v>1.7680814489722252E-2</v>
      </c>
      <c r="X21">
        <v>9.0780689543048174E-2</v>
      </c>
      <c r="Y21">
        <v>10.629</v>
      </c>
      <c r="Z21">
        <v>0</v>
      </c>
      <c r="AA21">
        <v>6.1561901122331619E-2</v>
      </c>
      <c r="AB21">
        <v>7.077440619468689E-2</v>
      </c>
      <c r="AC21">
        <v>0.33670386672019958</v>
      </c>
      <c r="AD21">
        <v>0.30426892638206482</v>
      </c>
      <c r="AE21">
        <v>0.5732230544090271</v>
      </c>
      <c r="AF21" t="s">
        <v>1139</v>
      </c>
      <c r="AG21">
        <v>1.587301678955555E-2</v>
      </c>
      <c r="AH21">
        <v>4.9219686537981033E-2</v>
      </c>
      <c r="AI21">
        <v>4.2817126959562302E-2</v>
      </c>
      <c r="AJ21">
        <v>1.7673736438155174E-2</v>
      </c>
      <c r="AK21">
        <v>0.27017474174499512</v>
      </c>
      <c r="AL21">
        <v>9.3100685626268387E-3</v>
      </c>
      <c r="AM21">
        <v>1.8273975700139999E-2</v>
      </c>
      <c r="AN21">
        <v>0</v>
      </c>
      <c r="AO21">
        <v>0.64190149307250977</v>
      </c>
      <c r="AP21">
        <v>-4.7135274857282639E-2</v>
      </c>
      <c r="AQ21">
        <v>4.4661320745944977E-2</v>
      </c>
      <c r="AR21">
        <v>6.3690729439258575E-2</v>
      </c>
      <c r="AT21">
        <v>10.258933067321777</v>
      </c>
      <c r="AU21">
        <v>6.5594546496868134E-2</v>
      </c>
      <c r="AV21">
        <v>4.0054731369018555</v>
      </c>
      <c r="AW21">
        <v>2.5610581040382385E-2</v>
      </c>
      <c r="AX21">
        <v>39278</v>
      </c>
      <c r="AY21">
        <v>1024600</v>
      </c>
      <c r="AZ21">
        <v>1063878</v>
      </c>
      <c r="BA21">
        <v>415378</v>
      </c>
      <c r="BB21" t="s">
        <v>823</v>
      </c>
      <c r="BC21" t="s">
        <v>1002</v>
      </c>
      <c r="BD21">
        <v>103702.6</v>
      </c>
      <c r="BE21">
        <v>62881.125</v>
      </c>
      <c r="BF21">
        <v>83902.984375</v>
      </c>
      <c r="BG21">
        <v>0.928569495677948</v>
      </c>
      <c r="BH21">
        <v>4934937.5</v>
      </c>
      <c r="BI21">
        <v>0.11536899954080582</v>
      </c>
      <c r="BJ21">
        <v>5.5409412831068039E-2</v>
      </c>
      <c r="BK21">
        <v>7.7165216207504272E-3</v>
      </c>
      <c r="BM21">
        <v>715117.125</v>
      </c>
      <c r="BN21">
        <v>16219</v>
      </c>
      <c r="BO21">
        <v>5461</v>
      </c>
      <c r="BP21">
        <v>14994</v>
      </c>
      <c r="BQ21">
        <v>14049</v>
      </c>
      <c r="BT21">
        <v>238</v>
      </c>
      <c r="BU21">
        <v>4051</v>
      </c>
      <c r="BV21">
        <v>6.1907801628112793</v>
      </c>
      <c r="BW21">
        <v>2.5553843975067139</v>
      </c>
      <c r="BX21">
        <v>7.1165041923522949</v>
      </c>
      <c r="BY21">
        <v>2.2950243949890137</v>
      </c>
      <c r="BZ21">
        <v>39.063629150390625</v>
      </c>
      <c r="CA21">
        <v>0.22541463375091553</v>
      </c>
    </row>
    <row r="22" spans="1:79" x14ac:dyDescent="0.2">
      <c r="A22" t="s">
        <v>343</v>
      </c>
      <c r="B22" t="s">
        <v>682</v>
      </c>
      <c r="C22" t="s">
        <v>21</v>
      </c>
      <c r="D22" t="s">
        <v>1037</v>
      </c>
      <c r="E22" t="s">
        <v>1005</v>
      </c>
      <c r="F22" t="s">
        <v>1092</v>
      </c>
      <c r="G22" t="s">
        <v>1040</v>
      </c>
      <c r="H22">
        <v>2.8286135196685791</v>
      </c>
      <c r="I22">
        <v>57.644729614257812</v>
      </c>
      <c r="J22">
        <v>0.1262848824262619</v>
      </c>
      <c r="K22">
        <v>0.10379403084516525</v>
      </c>
      <c r="L22">
        <v>3.4579426050186157E-2</v>
      </c>
      <c r="M22">
        <v>8.5039101541042328E-2</v>
      </c>
      <c r="N22">
        <v>0.12874519824981689</v>
      </c>
      <c r="O22">
        <v>1.0489999999999999</v>
      </c>
      <c r="P22">
        <v>0.50549999999999995</v>
      </c>
      <c r="Q22">
        <v>1088.9759521484375</v>
      </c>
      <c r="R22">
        <v>0.19919656217098236</v>
      </c>
      <c r="S22">
        <v>8.4903097152709961</v>
      </c>
      <c r="T22">
        <v>5.6666259765625</v>
      </c>
      <c r="U22">
        <v>6.1810191720724106E-2</v>
      </c>
      <c r="V22">
        <v>105</v>
      </c>
      <c r="W22">
        <v>96.4</v>
      </c>
      <c r="X22">
        <v>0.16909493877847617</v>
      </c>
      <c r="Y22">
        <v>36.012999999999998</v>
      </c>
      <c r="Z22">
        <v>0.36259999999999998</v>
      </c>
      <c r="AA22">
        <v>2.4747114628553391E-2</v>
      </c>
      <c r="AB22">
        <v>6.0253720730543137E-2</v>
      </c>
      <c r="AC22">
        <v>0.3326251208782196</v>
      </c>
      <c r="AD22">
        <v>4.9588747322559357E-2</v>
      </c>
      <c r="AE22">
        <v>0.53747576475143433</v>
      </c>
      <c r="AF22" t="s">
        <v>1140</v>
      </c>
      <c r="AG22">
        <v>1.1001328006386757E-2</v>
      </c>
      <c r="AH22">
        <v>5.5071432143449783E-3</v>
      </c>
      <c r="AI22">
        <v>3.1384237110614777E-2</v>
      </c>
      <c r="AJ22">
        <v>0</v>
      </c>
      <c r="AK22">
        <v>0.11377109587192535</v>
      </c>
      <c r="AL22">
        <v>6.3234305707737803E-4</v>
      </c>
      <c r="AM22">
        <v>0</v>
      </c>
      <c r="AN22">
        <v>0</v>
      </c>
      <c r="AO22">
        <v>0.12137825787067413</v>
      </c>
      <c r="AP22">
        <v>-6.6118516027927399E-2</v>
      </c>
      <c r="AQ22">
        <v>-0.14769546687602997</v>
      </c>
      <c r="AR22">
        <v>0.12431232631206512</v>
      </c>
      <c r="AS22">
        <v>0.49671182036399841</v>
      </c>
      <c r="AT22">
        <v>62.318599700927734</v>
      </c>
      <c r="AU22">
        <v>5.8790788054466248E-2</v>
      </c>
      <c r="AV22">
        <v>14.707328796386719</v>
      </c>
      <c r="AW22">
        <v>1.3874758034944534E-2</v>
      </c>
      <c r="AX22">
        <v>5212134</v>
      </c>
      <c r="AY22">
        <v>4085159</v>
      </c>
      <c r="AZ22">
        <v>9297293</v>
      </c>
      <c r="BA22">
        <v>2194182</v>
      </c>
      <c r="BB22" t="s">
        <v>682</v>
      </c>
      <c r="BC22" t="s">
        <v>1309</v>
      </c>
      <c r="BD22">
        <v>149189.70000000001</v>
      </c>
      <c r="BE22">
        <v>92872.015625</v>
      </c>
      <c r="BF22">
        <v>114852.140625</v>
      </c>
      <c r="BG22">
        <v>0.84065079689025879</v>
      </c>
      <c r="BH22">
        <v>7842063.5</v>
      </c>
      <c r="BI22">
        <v>5.0585195422172546E-2</v>
      </c>
      <c r="BJ22">
        <v>3.5926073789596558E-2</v>
      </c>
      <c r="BK22">
        <v>1.259310357272625E-2</v>
      </c>
      <c r="BL22">
        <v>641.9</v>
      </c>
      <c r="BM22">
        <v>149189.703125</v>
      </c>
      <c r="BN22">
        <v>158142</v>
      </c>
      <c r="BO22">
        <v>52602</v>
      </c>
      <c r="BP22">
        <v>154345</v>
      </c>
      <c r="BQ22">
        <v>154213</v>
      </c>
      <c r="BR22">
        <v>0.3124849796295166</v>
      </c>
      <c r="BS22">
        <v>0.18422684073448181</v>
      </c>
      <c r="BT22">
        <v>1698</v>
      </c>
      <c r="BU22">
        <v>17560</v>
      </c>
      <c r="BV22">
        <v>32.468730926513672</v>
      </c>
      <c r="BW22">
        <v>0</v>
      </c>
      <c r="BX22">
        <v>5.6974444389343262</v>
      </c>
      <c r="BY22">
        <v>11.38148307800293</v>
      </c>
      <c r="BZ22">
        <v>117.70249176025391</v>
      </c>
      <c r="CA22">
        <v>0.40810790657997131</v>
      </c>
    </row>
    <row r="23" spans="1:79" x14ac:dyDescent="0.2">
      <c r="A23" t="s">
        <v>344</v>
      </c>
      <c r="B23" t="s">
        <v>683</v>
      </c>
      <c r="C23" t="s">
        <v>22</v>
      </c>
      <c r="D23" t="s">
        <v>1037</v>
      </c>
      <c r="E23" t="s">
        <v>1005</v>
      </c>
      <c r="F23" t="s">
        <v>1092</v>
      </c>
      <c r="G23" t="s">
        <v>1040</v>
      </c>
      <c r="H23">
        <v>4.8644523620605469</v>
      </c>
      <c r="I23">
        <v>89.097808837890625</v>
      </c>
      <c r="J23">
        <v>0.13011541962623596</v>
      </c>
      <c r="K23">
        <v>0.15204684436321259</v>
      </c>
      <c r="L23">
        <v>4.48465496301651E-2</v>
      </c>
      <c r="M23">
        <v>8.1071041524410248E-2</v>
      </c>
      <c r="N23">
        <v>0.17795675992965698</v>
      </c>
      <c r="O23">
        <v>1.643</v>
      </c>
      <c r="P23">
        <v>0.67020000000000002</v>
      </c>
      <c r="Q23">
        <v>3976.36865234375</v>
      </c>
      <c r="R23">
        <v>0.20462089776992798</v>
      </c>
      <c r="S23">
        <v>9.580409049987793</v>
      </c>
      <c r="T23">
        <v>4.3888216018676758</v>
      </c>
      <c r="U23">
        <v>2.9378408566117287E-2</v>
      </c>
      <c r="V23">
        <v>197</v>
      </c>
      <c r="W23">
        <v>167.5</v>
      </c>
      <c r="X23">
        <v>0.28447173190074188</v>
      </c>
      <c r="Y23">
        <v>45.039000000000001</v>
      </c>
      <c r="Z23">
        <v>0.41489999999999999</v>
      </c>
      <c r="AA23">
        <v>5.6436821818351746E-2</v>
      </c>
      <c r="AB23">
        <v>6.7522026598453522E-2</v>
      </c>
      <c r="AC23">
        <v>0.34726983308792114</v>
      </c>
      <c r="AD23">
        <v>2.6443673297762871E-2</v>
      </c>
      <c r="AE23">
        <v>0.28144544363021851</v>
      </c>
      <c r="AF23" t="s">
        <v>1140</v>
      </c>
      <c r="AG23">
        <v>3.6410775035619736E-2</v>
      </c>
      <c r="AH23">
        <v>3.2566634472459555E-3</v>
      </c>
      <c r="AI23">
        <v>5.8990307152271271E-2</v>
      </c>
      <c r="AJ23">
        <v>1.0798074305057526E-2</v>
      </c>
      <c r="AK23">
        <v>0.17346522212028503</v>
      </c>
      <c r="AL23">
        <v>2.6553267613053322E-2</v>
      </c>
      <c r="AM23">
        <v>3.3888455480337143E-2</v>
      </c>
      <c r="AN23">
        <v>0</v>
      </c>
      <c r="AO23">
        <v>0.21533441543579102</v>
      </c>
      <c r="AP23">
        <v>-0.17037804424762726</v>
      </c>
      <c r="AQ23">
        <v>-4.6587109565734863E-2</v>
      </c>
      <c r="AR23">
        <v>0.10493001341819763</v>
      </c>
      <c r="AS23">
        <v>0.58437961339950562</v>
      </c>
      <c r="AT23">
        <v>71.101783752441406</v>
      </c>
      <c r="AU23">
        <v>6.045934185385704E-2</v>
      </c>
      <c r="AV23">
        <v>20.141141891479492</v>
      </c>
      <c r="AW23">
        <v>1.7126437276601791E-2</v>
      </c>
      <c r="AX23">
        <v>6084606</v>
      </c>
      <c r="AY23">
        <v>3810835</v>
      </c>
      <c r="AZ23">
        <v>9895441</v>
      </c>
      <c r="BA23">
        <v>2803101</v>
      </c>
      <c r="BB23" t="s">
        <v>683</v>
      </c>
      <c r="BC23" t="s">
        <v>1309</v>
      </c>
      <c r="BD23">
        <v>139172.9</v>
      </c>
      <c r="BE23">
        <v>84439.3671875</v>
      </c>
      <c r="BF23">
        <v>112991.90625</v>
      </c>
      <c r="BG23">
        <v>0.80964487791061401</v>
      </c>
      <c r="BH23">
        <v>4328062.5</v>
      </c>
      <c r="BI23">
        <v>0.11800079792737961</v>
      </c>
      <c r="BJ23">
        <v>5.5151540786027908E-2</v>
      </c>
      <c r="BK23">
        <v>1.5999402850866318E-2</v>
      </c>
      <c r="BL23">
        <v>905.4</v>
      </c>
      <c r="BM23">
        <v>139172.90625</v>
      </c>
      <c r="BN23">
        <v>163671</v>
      </c>
      <c r="BO23">
        <v>56838</v>
      </c>
      <c r="BP23">
        <v>156602</v>
      </c>
      <c r="BQ23">
        <v>152672</v>
      </c>
      <c r="BR23">
        <v>0.33071222901344299</v>
      </c>
      <c r="BS23">
        <v>0.25366741418838501</v>
      </c>
      <c r="BT23">
        <v>5702</v>
      </c>
      <c r="BU23">
        <v>27165</v>
      </c>
      <c r="BV23">
        <v>66.37786865234375</v>
      </c>
      <c r="BW23">
        <v>12.150354385375977</v>
      </c>
      <c r="BX23">
        <v>3.6645064353942871</v>
      </c>
      <c r="BY23">
        <v>40.970619201660156</v>
      </c>
      <c r="BZ23">
        <v>195.18885803222656</v>
      </c>
      <c r="CA23">
        <v>0.37693911790847778</v>
      </c>
    </row>
    <row r="24" spans="1:79" x14ac:dyDescent="0.2">
      <c r="A24" t="s">
        <v>345</v>
      </c>
      <c r="B24" t="s">
        <v>684</v>
      </c>
      <c r="C24" t="s">
        <v>81</v>
      </c>
      <c r="D24" t="s">
        <v>1034</v>
      </c>
      <c r="E24" t="s">
        <v>1002</v>
      </c>
      <c r="F24" t="s">
        <v>1093</v>
      </c>
      <c r="G24" t="s">
        <v>1041</v>
      </c>
      <c r="H24">
        <v>2.2102246284484863</v>
      </c>
      <c r="I24">
        <v>65.4825439453125</v>
      </c>
      <c r="J24">
        <v>0.12470588088035583</v>
      </c>
      <c r="K24">
        <v>0.14578267931938171</v>
      </c>
      <c r="L24">
        <v>3.8696974515914917E-2</v>
      </c>
      <c r="M24">
        <v>7.6033920049667358E-2</v>
      </c>
      <c r="N24">
        <v>0.16539756953716278</v>
      </c>
      <c r="O24">
        <v>0.63400000000000001</v>
      </c>
      <c r="P24">
        <v>0.16669999999999999</v>
      </c>
      <c r="Q24">
        <v>505.8599853515625</v>
      </c>
      <c r="R24">
        <v>0.15973144769668579</v>
      </c>
      <c r="S24">
        <v>3.7065591812133789</v>
      </c>
      <c r="T24">
        <v>0.96117979288101196</v>
      </c>
      <c r="U24">
        <v>2.3566354066133499E-2</v>
      </c>
      <c r="X24">
        <v>0.15583538424529525</v>
      </c>
      <c r="Y24">
        <v>25.047000000000001</v>
      </c>
      <c r="Z24">
        <v>4.1700000000000001E-2</v>
      </c>
      <c r="AA24">
        <v>7.2540499269962311E-2</v>
      </c>
      <c r="AB24">
        <v>4.8243854194879532E-2</v>
      </c>
      <c r="AC24">
        <v>0.27153059840202332</v>
      </c>
      <c r="AD24">
        <v>0.27692818641662598</v>
      </c>
      <c r="AE24">
        <v>0.68477034568786621</v>
      </c>
      <c r="AF24" t="s">
        <v>1139</v>
      </c>
      <c r="AG24">
        <v>0</v>
      </c>
      <c r="AH24">
        <v>0</v>
      </c>
      <c r="AI24">
        <v>1.9968250766396523E-2</v>
      </c>
      <c r="AJ24">
        <v>0</v>
      </c>
      <c r="AK24">
        <v>4.3278470635414124E-2</v>
      </c>
      <c r="AL24">
        <v>1.8834896385669708E-2</v>
      </c>
      <c r="AM24">
        <v>2.5733143091201782E-2</v>
      </c>
      <c r="AN24">
        <v>0</v>
      </c>
      <c r="AO24">
        <v>1.182747483253479</v>
      </c>
      <c r="AP24">
        <v>-4.2132124304771423E-2</v>
      </c>
      <c r="AQ24">
        <v>0.12069614976644516</v>
      </c>
      <c r="AR24">
        <v>0.31368154287338257</v>
      </c>
      <c r="AT24">
        <v>10.51697826385498</v>
      </c>
      <c r="AU24">
        <v>5.9600826352834702E-2</v>
      </c>
      <c r="AV24">
        <v>9.6343231201171875</v>
      </c>
      <c r="AW24">
        <v>5.4598726332187653E-2</v>
      </c>
      <c r="AX24">
        <v>51539</v>
      </c>
      <c r="AY24">
        <v>799680</v>
      </c>
      <c r="AZ24">
        <v>851219</v>
      </c>
      <c r="BA24">
        <v>779779</v>
      </c>
      <c r="BB24" t="s">
        <v>738</v>
      </c>
      <c r="BC24" t="s">
        <v>1002</v>
      </c>
      <c r="BD24">
        <v>80937.600000000006</v>
      </c>
      <c r="BE24">
        <v>50312.33984375</v>
      </c>
      <c r="BF24">
        <v>66658.03125</v>
      </c>
      <c r="BG24">
        <v>0.89756911993026733</v>
      </c>
      <c r="BH24">
        <v>3955088.25</v>
      </c>
      <c r="BI24">
        <v>0.13888406753540039</v>
      </c>
      <c r="BJ24">
        <v>4.8418782651424408E-2</v>
      </c>
      <c r="BK24">
        <v>8.902261033654213E-3</v>
      </c>
      <c r="BM24">
        <v>806252.875</v>
      </c>
      <c r="BN24">
        <v>14282</v>
      </c>
      <c r="BO24">
        <v>3878</v>
      </c>
      <c r="BP24">
        <v>11969</v>
      </c>
      <c r="BQ24">
        <v>13911</v>
      </c>
      <c r="BT24">
        <v>0</v>
      </c>
      <c r="BU24">
        <v>518</v>
      </c>
      <c r="BV24">
        <v>2.9528920650482178</v>
      </c>
      <c r="BW24">
        <v>0</v>
      </c>
      <c r="BX24">
        <v>0</v>
      </c>
      <c r="BY24">
        <v>0</v>
      </c>
      <c r="BZ24">
        <v>6.3999919891357422</v>
      </c>
      <c r="CA24">
        <v>0.2795126736164093</v>
      </c>
    </row>
    <row r="25" spans="1:79" x14ac:dyDescent="0.2">
      <c r="A25" t="s">
        <v>346</v>
      </c>
      <c r="B25" t="s">
        <v>685</v>
      </c>
      <c r="C25" t="s">
        <v>255</v>
      </c>
      <c r="D25" t="s">
        <v>1036</v>
      </c>
      <c r="E25" t="s">
        <v>1004</v>
      </c>
      <c r="F25" t="s">
        <v>1092</v>
      </c>
      <c r="G25" t="s">
        <v>1040</v>
      </c>
      <c r="H25">
        <v>3.6452078819274902</v>
      </c>
      <c r="I25">
        <v>106.63800811767578</v>
      </c>
      <c r="J25">
        <v>0.20675675570964813</v>
      </c>
      <c r="K25">
        <v>0.1278192400932312</v>
      </c>
      <c r="L25">
        <v>3.1009387224912643E-2</v>
      </c>
      <c r="M25">
        <v>8.3597749471664429E-2</v>
      </c>
      <c r="N25">
        <v>0.13841399550437927</v>
      </c>
      <c r="O25">
        <v>0.58899999999999997</v>
      </c>
      <c r="P25">
        <v>0.19209999999999999</v>
      </c>
      <c r="Q25">
        <v>2049.657958984375</v>
      </c>
      <c r="R25">
        <v>0.18898764252662659</v>
      </c>
      <c r="S25">
        <v>5.6920070648193359</v>
      </c>
      <c r="T25">
        <v>3.6665723323822021</v>
      </c>
      <c r="U25">
        <v>4.6136923134326935E-2</v>
      </c>
      <c r="V25">
        <v>95</v>
      </c>
      <c r="W25">
        <v>47.3</v>
      </c>
      <c r="X25">
        <v>0.18138322701104714</v>
      </c>
      <c r="Y25">
        <v>30.690999999999999</v>
      </c>
      <c r="Z25">
        <v>0.23730000000000001</v>
      </c>
      <c r="AA25">
        <v>2.757851779460907E-2</v>
      </c>
      <c r="AB25">
        <v>6.9696970283985138E-2</v>
      </c>
      <c r="AC25">
        <v>0.42067122459411621</v>
      </c>
      <c r="AD25">
        <v>5.9984315186738968E-2</v>
      </c>
      <c r="AE25">
        <v>0.5329088568687439</v>
      </c>
      <c r="AF25" t="s">
        <v>1139</v>
      </c>
      <c r="AG25">
        <v>3.4299187827855349E-3</v>
      </c>
      <c r="AH25">
        <v>4.6862047165632248E-3</v>
      </c>
      <c r="AI25">
        <v>4.619890358299017E-3</v>
      </c>
      <c r="AJ25">
        <v>0</v>
      </c>
      <c r="AK25">
        <v>8.7000571191310883E-2</v>
      </c>
      <c r="AL25">
        <v>2.0829427987337112E-2</v>
      </c>
      <c r="AM25">
        <v>0</v>
      </c>
      <c r="AN25">
        <v>0</v>
      </c>
      <c r="AO25">
        <v>0.33299717307090759</v>
      </c>
      <c r="AP25">
        <v>-0.12741544842720032</v>
      </c>
      <c r="AQ25">
        <v>-7.7177330851554871E-2</v>
      </c>
      <c r="AR25">
        <v>6.3897907733917236E-2</v>
      </c>
      <c r="AS25">
        <v>0.45856606960296631</v>
      </c>
      <c r="AT25">
        <v>59.622661590576172</v>
      </c>
      <c r="AU25">
        <v>6.4141020178794861E-2</v>
      </c>
      <c r="AV25">
        <v>12.03960132598877</v>
      </c>
      <c r="AW25">
        <v>1.2951994314789772E-2</v>
      </c>
      <c r="AX25">
        <v>9251398</v>
      </c>
      <c r="AY25">
        <v>7857450</v>
      </c>
      <c r="AZ25">
        <v>17108848</v>
      </c>
      <c r="BA25">
        <v>3454789</v>
      </c>
      <c r="BB25" t="s">
        <v>685</v>
      </c>
      <c r="BC25" t="s">
        <v>1308</v>
      </c>
      <c r="BD25">
        <v>286952.09999999998</v>
      </c>
      <c r="BE25">
        <v>175119.6875</v>
      </c>
      <c r="BF25">
        <v>225325.03125</v>
      </c>
      <c r="BG25">
        <v>0.86776840686798096</v>
      </c>
      <c r="BH25">
        <v>16000096</v>
      </c>
      <c r="BI25">
        <v>6.0144148766994476E-2</v>
      </c>
      <c r="BJ25">
        <v>4.3914645910263062E-2</v>
      </c>
      <c r="BK25">
        <v>1.0093552060425282E-2</v>
      </c>
      <c r="BL25">
        <v>542.20000000000005</v>
      </c>
      <c r="BM25">
        <v>286952.09375</v>
      </c>
      <c r="BN25">
        <v>266738</v>
      </c>
      <c r="BO25">
        <v>112209</v>
      </c>
      <c r="BP25">
        <v>271435</v>
      </c>
      <c r="BQ25">
        <v>262599</v>
      </c>
      <c r="BR25">
        <v>0.299237459897995</v>
      </c>
      <c r="BS25">
        <v>0.15932862460613251</v>
      </c>
      <c r="BT25">
        <v>931</v>
      </c>
      <c r="BU25">
        <v>23615</v>
      </c>
      <c r="BV25">
        <v>4.3700671195983887</v>
      </c>
      <c r="BW25">
        <v>0</v>
      </c>
      <c r="BX25">
        <v>4.432795524597168</v>
      </c>
      <c r="BY25">
        <v>3.2444438934326172</v>
      </c>
      <c r="BZ25">
        <v>82.295967102050781</v>
      </c>
      <c r="CA25">
        <v>0.43505236506462097</v>
      </c>
    </row>
    <row r="26" spans="1:79" x14ac:dyDescent="0.2">
      <c r="A26" t="s">
        <v>347</v>
      </c>
      <c r="B26" t="s">
        <v>686</v>
      </c>
      <c r="C26" t="s">
        <v>167</v>
      </c>
      <c r="D26" t="s">
        <v>1034</v>
      </c>
      <c r="E26" t="s">
        <v>1002</v>
      </c>
      <c r="F26" t="s">
        <v>1093</v>
      </c>
      <c r="G26" t="s">
        <v>1041</v>
      </c>
      <c r="H26">
        <v>1.4804543256759644</v>
      </c>
      <c r="I26">
        <v>47.751602172851562</v>
      </c>
      <c r="J26">
        <v>8.9947089552879333E-2</v>
      </c>
      <c r="K26">
        <v>0.15213237702846527</v>
      </c>
      <c r="L26">
        <v>4.1582223027944565E-2</v>
      </c>
      <c r="M26">
        <v>7.8196622431278229E-2</v>
      </c>
      <c r="N26">
        <v>0.16776658594608307</v>
      </c>
      <c r="O26">
        <v>8.3000000000000004E-2</v>
      </c>
      <c r="P26">
        <v>0</v>
      </c>
      <c r="Q26">
        <v>195.07342529296875</v>
      </c>
      <c r="R26">
        <v>0.15839207172393799</v>
      </c>
      <c r="S26">
        <v>26.216564178466797</v>
      </c>
      <c r="T26">
        <v>1.1863751411437988</v>
      </c>
      <c r="U26">
        <v>4.0196400135755539E-2</v>
      </c>
      <c r="X26">
        <v>0.14194806046803685</v>
      </c>
      <c r="Y26">
        <v>22.966999999999999</v>
      </c>
      <c r="Z26">
        <v>2.7799999999999998E-2</v>
      </c>
      <c r="AA26">
        <v>5.2210371941328049E-2</v>
      </c>
      <c r="AB26">
        <v>3.3001184463500977E-2</v>
      </c>
      <c r="AC26">
        <v>0.39014428853988647</v>
      </c>
      <c r="AD26">
        <v>0.1553945392370224</v>
      </c>
      <c r="AE26">
        <v>0.49627447128295898</v>
      </c>
      <c r="AF26" t="s">
        <v>1139</v>
      </c>
      <c r="AG26">
        <v>8.9763261377811432E-2</v>
      </c>
      <c r="AH26">
        <v>4.7347653657197952E-2</v>
      </c>
      <c r="AI26">
        <v>0.1142042949795723</v>
      </c>
      <c r="AJ26">
        <v>2.3454625159502029E-2</v>
      </c>
      <c r="AK26">
        <v>0.5953528881072998</v>
      </c>
      <c r="AL26">
        <v>6.4797170460224152E-2</v>
      </c>
      <c r="AM26">
        <v>0</v>
      </c>
      <c r="AN26">
        <v>0</v>
      </c>
      <c r="AO26">
        <v>1.1942100524902344</v>
      </c>
      <c r="AP26">
        <v>2.7725711464881897E-2</v>
      </c>
      <c r="AQ26">
        <v>0.15290576219558716</v>
      </c>
      <c r="AR26">
        <v>4.5376166701316833E-2</v>
      </c>
      <c r="AT26">
        <v>10.548736572265625</v>
      </c>
      <c r="AU26">
        <v>6.8163082003593445E-2</v>
      </c>
      <c r="AV26">
        <v>7.5569577217102051</v>
      </c>
      <c r="AW26">
        <v>4.8831019550561905E-2</v>
      </c>
      <c r="AX26">
        <v>47604</v>
      </c>
      <c r="AY26">
        <v>703485</v>
      </c>
      <c r="AZ26">
        <v>751089</v>
      </c>
      <c r="BA26">
        <v>538069</v>
      </c>
      <c r="BB26" t="s">
        <v>828</v>
      </c>
      <c r="BC26" t="s">
        <v>1002</v>
      </c>
      <c r="BD26">
        <v>71201.8</v>
      </c>
      <c r="BE26">
        <v>42490.16015625</v>
      </c>
      <c r="BF26">
        <v>57365.39453125</v>
      </c>
      <c r="BG26">
        <v>0.8625030517578125</v>
      </c>
      <c r="BH26">
        <v>1712292.375</v>
      </c>
      <c r="BI26">
        <v>9.7764939069747925E-2</v>
      </c>
      <c r="BJ26">
        <v>5.4407332092523575E-2</v>
      </c>
      <c r="BK26">
        <v>8.3114830777049065E-3</v>
      </c>
      <c r="BM26">
        <v>767332</v>
      </c>
      <c r="BN26">
        <v>11019</v>
      </c>
      <c r="BO26">
        <v>4299</v>
      </c>
      <c r="BP26">
        <v>9124</v>
      </c>
      <c r="BQ26">
        <v>8584</v>
      </c>
      <c r="BT26">
        <v>819</v>
      </c>
      <c r="BU26">
        <v>5432</v>
      </c>
      <c r="BV26">
        <v>14.634461402893066</v>
      </c>
      <c r="BW26">
        <v>3.0055420398712158</v>
      </c>
      <c r="BX26">
        <v>6.0672621726989746</v>
      </c>
      <c r="BY26">
        <v>11.502518653869629</v>
      </c>
      <c r="BZ26">
        <v>76.290206909179688</v>
      </c>
      <c r="CA26">
        <v>0.46483346819877625</v>
      </c>
    </row>
    <row r="27" spans="1:79" x14ac:dyDescent="0.2">
      <c r="A27" t="s">
        <v>348</v>
      </c>
      <c r="B27" t="s">
        <v>687</v>
      </c>
      <c r="C27" t="s">
        <v>68</v>
      </c>
      <c r="D27" t="s">
        <v>1037</v>
      </c>
      <c r="E27" t="s">
        <v>1005</v>
      </c>
      <c r="F27" t="s">
        <v>1097</v>
      </c>
      <c r="G27" t="s">
        <v>1044</v>
      </c>
      <c r="H27">
        <v>1.2270052433013916</v>
      </c>
      <c r="I27">
        <v>44.755519866943359</v>
      </c>
      <c r="J27">
        <v>8.7084151804447174E-2</v>
      </c>
      <c r="K27">
        <v>0.1654626727104187</v>
      </c>
      <c r="L27">
        <v>3.7470899522304535E-2</v>
      </c>
      <c r="M27">
        <v>6.0825131833553314E-2</v>
      </c>
      <c r="N27">
        <v>0.13971936702728271</v>
      </c>
      <c r="O27">
        <v>-3.9E-2</v>
      </c>
      <c r="P27">
        <v>3.4299999999999997E-2</v>
      </c>
      <c r="Q27">
        <v>2470.28759765625</v>
      </c>
      <c r="R27">
        <v>0.18028566241264343</v>
      </c>
      <c r="S27">
        <v>15.337566375732422</v>
      </c>
      <c r="T27">
        <v>4.204554557800293</v>
      </c>
      <c r="U27">
        <v>3.7113375961780548E-2</v>
      </c>
      <c r="V27">
        <v>65.180000305175781</v>
      </c>
      <c r="W27">
        <v>49.010101318359375</v>
      </c>
      <c r="X27">
        <v>0.12586458027362823</v>
      </c>
      <c r="Y27">
        <v>18.172999999999998</v>
      </c>
      <c r="Z27">
        <v>3.8600000000000002E-2</v>
      </c>
      <c r="AA27">
        <v>4.556809738278389E-2</v>
      </c>
      <c r="AB27">
        <v>8.65774005651474E-2</v>
      </c>
      <c r="AC27">
        <v>0.64098292589187622</v>
      </c>
      <c r="AD27">
        <v>2.1882513538002968E-2</v>
      </c>
      <c r="AE27">
        <v>0.41644522547721863</v>
      </c>
      <c r="AF27" t="s">
        <v>1140</v>
      </c>
      <c r="AG27">
        <v>6.9980300962924957E-2</v>
      </c>
      <c r="AH27">
        <v>1.007445715367794E-2</v>
      </c>
      <c r="AI27">
        <v>5.8638419955968857E-2</v>
      </c>
      <c r="AJ27">
        <v>6.1716726049780846E-3</v>
      </c>
      <c r="AK27">
        <v>0.29944664239883423</v>
      </c>
      <c r="AL27">
        <v>1.8979590386152267E-2</v>
      </c>
      <c r="AM27">
        <v>3.1182640232145786E-3</v>
      </c>
      <c r="AN27">
        <v>4.8200194723904133E-3</v>
      </c>
      <c r="AO27">
        <v>0.25645264983177185</v>
      </c>
      <c r="AP27">
        <v>-9.8044462502002716E-2</v>
      </c>
      <c r="AQ27">
        <v>-5.769355921074748E-4</v>
      </c>
      <c r="AR27">
        <v>3.4998498857021332E-2</v>
      </c>
      <c r="AS27">
        <v>0.5863373875617981</v>
      </c>
      <c r="AT27">
        <v>55.333160400390625</v>
      </c>
      <c r="AU27">
        <v>6.7378923296928406E-2</v>
      </c>
      <c r="AV27">
        <v>7.8029189109802246</v>
      </c>
      <c r="AW27">
        <v>9.5015764236450195E-3</v>
      </c>
      <c r="AX27">
        <v>11101861</v>
      </c>
      <c r="AY27">
        <v>10905039</v>
      </c>
      <c r="AZ27">
        <v>22006900</v>
      </c>
      <c r="BA27">
        <v>3103348</v>
      </c>
      <c r="BB27" t="s">
        <v>687</v>
      </c>
      <c r="BC27" t="s">
        <v>1309</v>
      </c>
      <c r="BD27">
        <v>397716.3</v>
      </c>
      <c r="BE27">
        <v>242447.953125</v>
      </c>
      <c r="BF27">
        <v>329318.75</v>
      </c>
      <c r="BG27">
        <v>0.86153984069824219</v>
      </c>
      <c r="BH27">
        <v>7147135.5</v>
      </c>
      <c r="BI27">
        <v>8.8802672922611237E-2</v>
      </c>
      <c r="BJ27">
        <v>6.6448874771595001E-2</v>
      </c>
      <c r="BK27">
        <v>1.3295599259436131E-2</v>
      </c>
      <c r="BL27">
        <v>452.33758544921875</v>
      </c>
      <c r="BM27">
        <v>397716.3125</v>
      </c>
      <c r="BN27">
        <v>326614</v>
      </c>
      <c r="BO27">
        <v>209354</v>
      </c>
      <c r="BP27">
        <v>308504.98828125</v>
      </c>
      <c r="BQ27">
        <v>320194.98828125</v>
      </c>
      <c r="BR27">
        <v>0.4025118350982666</v>
      </c>
      <c r="BS27">
        <v>0.18382555246353149</v>
      </c>
      <c r="BT27">
        <v>21589.271484375</v>
      </c>
      <c r="BU27">
        <v>92380.78125</v>
      </c>
      <c r="BV27">
        <v>45.485301971435547</v>
      </c>
      <c r="BW27">
        <v>4.7873115539550781</v>
      </c>
      <c r="BX27">
        <v>7.814666748046875</v>
      </c>
      <c r="BY27">
        <v>54.283096313476562</v>
      </c>
      <c r="BZ27">
        <v>232.27809143066406</v>
      </c>
      <c r="CA27">
        <v>0.17465570569038391</v>
      </c>
    </row>
    <row r="28" spans="1:79" x14ac:dyDescent="0.2">
      <c r="A28" t="s">
        <v>349</v>
      </c>
      <c r="B28" t="s">
        <v>688</v>
      </c>
      <c r="C28" t="s">
        <v>47</v>
      </c>
      <c r="D28" t="s">
        <v>1037</v>
      </c>
      <c r="E28" t="s">
        <v>1005</v>
      </c>
      <c r="F28" t="s">
        <v>1091</v>
      </c>
      <c r="G28" t="s">
        <v>1039</v>
      </c>
      <c r="H28">
        <v>2.1346414089202881</v>
      </c>
      <c r="I28">
        <v>53.568950653076172</v>
      </c>
      <c r="J28">
        <v>0.16541352868080139</v>
      </c>
      <c r="K28">
        <v>0.10608763247728348</v>
      </c>
      <c r="L28">
        <v>2.3111004382371902E-2</v>
      </c>
      <c r="M28">
        <v>5.9060867875814438E-2</v>
      </c>
      <c r="N28">
        <v>0.1287175714969635</v>
      </c>
      <c r="O28">
        <v>-0.90700000000000003</v>
      </c>
      <c r="P28">
        <v>0</v>
      </c>
      <c r="Q28">
        <v>1130.3275146484375</v>
      </c>
      <c r="R28">
        <v>0.13394145667552948</v>
      </c>
      <c r="S28">
        <v>12.715862274169922</v>
      </c>
      <c r="T28">
        <v>1.4698183536529541</v>
      </c>
      <c r="U28">
        <v>2.9033523052930832E-2</v>
      </c>
      <c r="V28">
        <v>56</v>
      </c>
      <c r="W28">
        <v>64.900000000000006</v>
      </c>
      <c r="X28">
        <v>8.311140701287173E-2</v>
      </c>
      <c r="Y28">
        <v>10.241</v>
      </c>
      <c r="Z28">
        <v>0</v>
      </c>
      <c r="AA28">
        <v>3.276032954454422E-2</v>
      </c>
      <c r="AB28">
        <v>8.5268288850784302E-2</v>
      </c>
      <c r="AC28">
        <v>0.59620708227157593</v>
      </c>
      <c r="AD28">
        <v>8.051600307226181E-2</v>
      </c>
      <c r="AE28">
        <v>0.60036712884902954</v>
      </c>
      <c r="AF28" t="s">
        <v>1140</v>
      </c>
      <c r="AG28">
        <v>5.4060795810073614E-4</v>
      </c>
      <c r="AH28">
        <v>1.2392397969961166E-2</v>
      </c>
      <c r="AI28">
        <v>1.7476191744208336E-2</v>
      </c>
      <c r="AJ28">
        <v>0</v>
      </c>
      <c r="AK28">
        <v>0.17895163595676422</v>
      </c>
      <c r="AL28">
        <v>0</v>
      </c>
      <c r="AM28">
        <v>0</v>
      </c>
      <c r="AN28">
        <v>8.6601236835122108E-3</v>
      </c>
      <c r="AO28">
        <v>0.53510940074920654</v>
      </c>
      <c r="AP28">
        <v>4.4703900814056396E-2</v>
      </c>
      <c r="AQ28">
        <v>0.24056769907474518</v>
      </c>
      <c r="AR28">
        <v>5.214729905128479E-2</v>
      </c>
      <c r="AS28">
        <v>0.55773627758026123</v>
      </c>
      <c r="AT28">
        <v>46.797203063964844</v>
      </c>
      <c r="AU28">
        <v>5.7853523641824722E-2</v>
      </c>
      <c r="AV28">
        <v>4.9475550651550293</v>
      </c>
      <c r="AW28">
        <v>6.1164661310613155E-3</v>
      </c>
      <c r="AX28">
        <v>2392072</v>
      </c>
      <c r="AY28">
        <v>3373610</v>
      </c>
      <c r="AZ28">
        <v>5765682</v>
      </c>
      <c r="BA28">
        <v>609567</v>
      </c>
      <c r="BB28" t="s">
        <v>688</v>
      </c>
      <c r="BC28" t="s">
        <v>1309</v>
      </c>
      <c r="BD28">
        <v>123205.7</v>
      </c>
      <c r="BE28">
        <v>79287.53125</v>
      </c>
      <c r="BF28">
        <v>97751.328125</v>
      </c>
      <c r="BG28">
        <v>0.93066138029098511</v>
      </c>
      <c r="BH28">
        <v>8024225</v>
      </c>
      <c r="BI28">
        <v>5.4951392114162445E-2</v>
      </c>
      <c r="BJ28">
        <v>3.8990076631307602E-2</v>
      </c>
      <c r="BK28">
        <v>6.6376673057675362E-3</v>
      </c>
      <c r="BL28">
        <v>657.1</v>
      </c>
      <c r="BM28">
        <v>123205.703125</v>
      </c>
      <c r="BN28">
        <v>99660</v>
      </c>
      <c r="BO28">
        <v>59418</v>
      </c>
      <c r="BP28">
        <v>96188</v>
      </c>
      <c r="BQ28">
        <v>96456</v>
      </c>
      <c r="BR28">
        <v>0.360796719789505</v>
      </c>
      <c r="BS28">
        <v>0.19693958759307861</v>
      </c>
      <c r="BT28">
        <v>52</v>
      </c>
      <c r="BU28">
        <v>17213</v>
      </c>
      <c r="BV28">
        <v>13.64384937286377</v>
      </c>
      <c r="BW28">
        <v>0</v>
      </c>
      <c r="BX28">
        <v>9.6748771667480469</v>
      </c>
      <c r="BY28">
        <v>0.42205840349197388</v>
      </c>
      <c r="BZ28">
        <v>139.70944213867188</v>
      </c>
      <c r="CA28">
        <v>0.27712222933769226</v>
      </c>
    </row>
    <row r="29" spans="1:79" x14ac:dyDescent="0.2">
      <c r="A29" t="s">
        <v>350</v>
      </c>
      <c r="B29" t="s">
        <v>689</v>
      </c>
      <c r="C29" t="s">
        <v>285</v>
      </c>
      <c r="D29" t="s">
        <v>1036</v>
      </c>
      <c r="E29" t="s">
        <v>1004</v>
      </c>
      <c r="F29" t="s">
        <v>1096</v>
      </c>
      <c r="G29" t="s">
        <v>1043</v>
      </c>
      <c r="H29">
        <v>2.597480297088623</v>
      </c>
      <c r="I29">
        <v>84.487442016601562</v>
      </c>
      <c r="J29">
        <v>0.18127727508544922</v>
      </c>
      <c r="K29">
        <v>0.10748114436864853</v>
      </c>
      <c r="L29">
        <v>3.1318593770265579E-2</v>
      </c>
      <c r="M29">
        <v>8.8843785226345062E-2</v>
      </c>
      <c r="N29">
        <v>0.13406297564506531</v>
      </c>
      <c r="O29">
        <v>0.63200000000000001</v>
      </c>
      <c r="P29">
        <v>0.18060000000000001</v>
      </c>
      <c r="Q29">
        <v>1477.8929443359375</v>
      </c>
      <c r="R29">
        <v>0.19478656351566315</v>
      </c>
      <c r="S29">
        <v>3.2044837474822998</v>
      </c>
      <c r="T29">
        <v>3.1107690334320068</v>
      </c>
      <c r="U29">
        <v>6.2078516930341721E-2</v>
      </c>
      <c r="V29">
        <v>82</v>
      </c>
      <c r="W29">
        <v>76.5</v>
      </c>
      <c r="X29">
        <v>0.18309705669648607</v>
      </c>
      <c r="Y29">
        <v>34.665999999999997</v>
      </c>
      <c r="Z29">
        <v>0.33550000000000002</v>
      </c>
      <c r="AA29">
        <v>3.1522452831268311E-2</v>
      </c>
      <c r="AB29">
        <v>7.2290301322937012E-2</v>
      </c>
      <c r="AC29">
        <v>0.39548271894454956</v>
      </c>
      <c r="AD29">
        <v>4.0727447718381882E-2</v>
      </c>
      <c r="AE29">
        <v>0.56980729103088379</v>
      </c>
      <c r="AF29" t="s">
        <v>1139</v>
      </c>
      <c r="AG29">
        <v>1.1095437221229076E-2</v>
      </c>
      <c r="AH29">
        <v>4.4938125647604465E-3</v>
      </c>
      <c r="AI29">
        <v>3.9778798818588257E-2</v>
      </c>
      <c r="AJ29">
        <v>6.7706773988902569E-3</v>
      </c>
      <c r="AK29">
        <v>0.11160276085138321</v>
      </c>
      <c r="AL29">
        <v>1.6426880611106753E-3</v>
      </c>
      <c r="AM29">
        <v>0</v>
      </c>
      <c r="AN29">
        <v>0</v>
      </c>
      <c r="AO29">
        <v>0.36301502585411072</v>
      </c>
      <c r="AP29">
        <v>-8.0805122852325439E-3</v>
      </c>
      <c r="AQ29">
        <v>0.12139182537794113</v>
      </c>
      <c r="AR29">
        <v>5.5185001343488693E-2</v>
      </c>
      <c r="AS29">
        <v>0.47870886325836182</v>
      </c>
      <c r="AT29">
        <v>56.513389587402344</v>
      </c>
      <c r="AU29">
        <v>6.1916962265968323E-2</v>
      </c>
      <c r="AV29">
        <v>10.819258689880371</v>
      </c>
      <c r="AW29">
        <v>1.1853749863803387E-2</v>
      </c>
      <c r="AX29">
        <v>15757242</v>
      </c>
      <c r="AY29">
        <v>14811348</v>
      </c>
      <c r="AZ29">
        <v>30568590</v>
      </c>
      <c r="BA29">
        <v>5852232</v>
      </c>
      <c r="BB29" t="s">
        <v>689</v>
      </c>
      <c r="BC29" t="s">
        <v>1308</v>
      </c>
      <c r="BD29">
        <v>540908.80000000005</v>
      </c>
      <c r="BE29">
        <v>331172.53125</v>
      </c>
      <c r="BF29">
        <v>413135.1875</v>
      </c>
      <c r="BG29">
        <v>0.83315950632095337</v>
      </c>
      <c r="BH29">
        <v>20107264</v>
      </c>
      <c r="BI29">
        <v>6.8868681788444519E-2</v>
      </c>
      <c r="BJ29">
        <v>4.1031129658222198E-2</v>
      </c>
      <c r="BK29">
        <v>1.0286981239914894E-2</v>
      </c>
      <c r="BL29">
        <v>548.1</v>
      </c>
      <c r="BM29">
        <v>540908.8125</v>
      </c>
      <c r="BN29">
        <v>493703</v>
      </c>
      <c r="BO29">
        <v>195251</v>
      </c>
      <c r="BP29">
        <v>467309.21875</v>
      </c>
      <c r="BQ29">
        <v>459573</v>
      </c>
      <c r="BR29">
        <v>0.2848048210144043</v>
      </c>
      <c r="BS29">
        <v>0.19390402734279633</v>
      </c>
      <c r="BT29">
        <v>5185</v>
      </c>
      <c r="BU29">
        <v>52153</v>
      </c>
      <c r="BV29">
        <v>34.366237640380859</v>
      </c>
      <c r="BW29">
        <v>5.8494148254394531</v>
      </c>
      <c r="BX29">
        <v>3.8823549747467041</v>
      </c>
      <c r="BY29">
        <v>9.585719108581543</v>
      </c>
      <c r="BZ29">
        <v>96.417366027832031</v>
      </c>
      <c r="CA29">
        <v>0.37168094515800476</v>
      </c>
    </row>
    <row r="30" spans="1:79" x14ac:dyDescent="0.2">
      <c r="A30" t="s">
        <v>351</v>
      </c>
      <c r="B30" t="s">
        <v>690</v>
      </c>
      <c r="C30" t="s">
        <v>102</v>
      </c>
      <c r="D30" t="s">
        <v>1034</v>
      </c>
      <c r="E30" t="s">
        <v>1002</v>
      </c>
      <c r="F30" t="s">
        <v>1094</v>
      </c>
      <c r="G30" t="s">
        <v>9</v>
      </c>
      <c r="H30">
        <v>2.2293698787689209</v>
      </c>
      <c r="I30">
        <v>71.536483764648438</v>
      </c>
      <c r="J30">
        <v>0.14361001551151276</v>
      </c>
      <c r="K30">
        <v>0.15244227647781372</v>
      </c>
      <c r="L30">
        <v>3.1204821541905403E-2</v>
      </c>
      <c r="M30">
        <v>6.7086771130561829E-2</v>
      </c>
      <c r="N30">
        <v>0.15129068493843079</v>
      </c>
      <c r="O30">
        <v>-0.38200000000000001</v>
      </c>
      <c r="P30">
        <v>0</v>
      </c>
      <c r="Q30">
        <v>248.97026062011719</v>
      </c>
      <c r="R30">
        <v>0.14936350286006927</v>
      </c>
      <c r="S30">
        <v>2.1876599788665771</v>
      </c>
      <c r="T30">
        <v>1.8911383152008057</v>
      </c>
      <c r="U30">
        <v>2.5211736559867859E-2</v>
      </c>
      <c r="X30">
        <v>0.11465647414118535</v>
      </c>
      <c r="Y30">
        <v>14.723000000000001</v>
      </c>
      <c r="Z30">
        <v>0</v>
      </c>
      <c r="AA30">
        <v>5.8573361486196518E-2</v>
      </c>
      <c r="AB30">
        <v>0.1048109233379364</v>
      </c>
      <c r="AC30">
        <v>0.37846288084983826</v>
      </c>
      <c r="AD30">
        <v>0.13699929416179657</v>
      </c>
      <c r="AE30">
        <v>0.55667203664779663</v>
      </c>
      <c r="AF30" t="s">
        <v>1139</v>
      </c>
      <c r="AG30">
        <v>7.3490142822265625E-2</v>
      </c>
      <c r="AH30">
        <v>0.1021614745259285</v>
      </c>
      <c r="AI30">
        <v>2.3331213742494583E-2</v>
      </c>
      <c r="AJ30">
        <v>6.1538461595773697E-2</v>
      </c>
      <c r="AK30">
        <v>0.35975843667984009</v>
      </c>
      <c r="AL30">
        <v>3.7926472723484039E-2</v>
      </c>
      <c r="AM30">
        <v>0.14202161133289337</v>
      </c>
      <c r="AN30">
        <v>0</v>
      </c>
      <c r="AO30">
        <v>0.89395821094512939</v>
      </c>
      <c r="AP30">
        <v>-0.21519076824188232</v>
      </c>
      <c r="AQ30">
        <v>-2.1686933934688568E-2</v>
      </c>
      <c r="AR30">
        <v>2.6540512219071388E-2</v>
      </c>
      <c r="AT30">
        <v>10.283415794372559</v>
      </c>
      <c r="AU30">
        <v>6.2818504869937897E-2</v>
      </c>
      <c r="AV30">
        <v>5.8520126342773438</v>
      </c>
      <c r="AW30">
        <v>3.5748306661844254E-2</v>
      </c>
      <c r="AX30">
        <v>61411</v>
      </c>
      <c r="AY30">
        <v>1505471</v>
      </c>
      <c r="AZ30">
        <v>1566882</v>
      </c>
      <c r="BA30">
        <v>891670</v>
      </c>
      <c r="BB30" t="s">
        <v>765</v>
      </c>
      <c r="BC30" t="s">
        <v>1002</v>
      </c>
      <c r="BD30">
        <v>152369.79999999999</v>
      </c>
      <c r="BE30">
        <v>91696.390625</v>
      </c>
      <c r="BF30">
        <v>123355.390625</v>
      </c>
      <c r="BG30">
        <v>0.86260545253753662</v>
      </c>
      <c r="BH30">
        <v>3417173.5</v>
      </c>
      <c r="BI30">
        <v>0.12547187507152557</v>
      </c>
      <c r="BJ30">
        <v>5.3863033652305603E-2</v>
      </c>
      <c r="BK30">
        <v>8.1710554659366608E-3</v>
      </c>
      <c r="BM30">
        <v>1498181.25</v>
      </c>
      <c r="BN30">
        <v>24943</v>
      </c>
      <c r="BO30">
        <v>9440</v>
      </c>
      <c r="BP30">
        <v>15730</v>
      </c>
      <c r="BQ30">
        <v>19435</v>
      </c>
      <c r="BT30">
        <v>1156</v>
      </c>
      <c r="BU30">
        <v>5659</v>
      </c>
      <c r="BV30">
        <v>2.4086136817932129</v>
      </c>
      <c r="BW30">
        <v>6.3529648780822754</v>
      </c>
      <c r="BX30">
        <v>10.546709060668945</v>
      </c>
      <c r="BY30">
        <v>7.5868053436279297</v>
      </c>
      <c r="BZ30">
        <v>37.139904022216797</v>
      </c>
      <c r="CA30">
        <v>0.19672854244709015</v>
      </c>
    </row>
    <row r="31" spans="1:79" x14ac:dyDescent="0.2">
      <c r="A31" t="s">
        <v>352</v>
      </c>
      <c r="B31" t="s">
        <v>691</v>
      </c>
      <c r="C31" t="s">
        <v>174</v>
      </c>
      <c r="D31" t="s">
        <v>1034</v>
      </c>
      <c r="E31" t="s">
        <v>1002</v>
      </c>
      <c r="F31" t="s">
        <v>1094</v>
      </c>
      <c r="G31" t="s">
        <v>9</v>
      </c>
      <c r="H31">
        <v>2.4298934936523438</v>
      </c>
      <c r="I31">
        <v>61.963409423828125</v>
      </c>
      <c r="J31">
        <v>0.10757946223020554</v>
      </c>
      <c r="K31">
        <v>0.18901444971561432</v>
      </c>
      <c r="L31">
        <v>3.6859821528196335E-2</v>
      </c>
      <c r="M31">
        <v>7.3791444301605225E-2</v>
      </c>
      <c r="N31">
        <v>0.15991596877574921</v>
      </c>
      <c r="O31">
        <v>-3.7999999999999999E-2</v>
      </c>
      <c r="P31">
        <v>1.2800000000000001E-2</v>
      </c>
      <c r="Q31">
        <v>108.82704925537109</v>
      </c>
      <c r="R31">
        <v>0.15754598379135132</v>
      </c>
      <c r="S31">
        <v>5.1636176109313965</v>
      </c>
      <c r="T31">
        <v>2.4791781902313232</v>
      </c>
      <c r="U31">
        <v>2.5807516649365425E-2</v>
      </c>
      <c r="X31">
        <v>0.1432495264336146</v>
      </c>
      <c r="Y31">
        <v>19.614000000000001</v>
      </c>
      <c r="Z31">
        <v>1.2800000000000001E-2</v>
      </c>
      <c r="AA31">
        <v>6.0273002833127975E-2</v>
      </c>
      <c r="AB31">
        <v>4.608694463968277E-2</v>
      </c>
      <c r="AC31">
        <v>0.19947253167629242</v>
      </c>
      <c r="AD31">
        <v>0.16068151593208313</v>
      </c>
      <c r="AE31">
        <v>0.5605131983757019</v>
      </c>
      <c r="AF31" t="s">
        <v>1139</v>
      </c>
      <c r="AG31">
        <v>0</v>
      </c>
      <c r="AH31">
        <v>5.6849952787160873E-2</v>
      </c>
      <c r="AI31">
        <v>9.3196642410475761E-5</v>
      </c>
      <c r="AJ31">
        <v>0</v>
      </c>
      <c r="AK31">
        <v>0.18168686330318451</v>
      </c>
      <c r="AL31">
        <v>2.855403907597065E-2</v>
      </c>
      <c r="AM31">
        <v>8.2851819694042206E-2</v>
      </c>
      <c r="AN31">
        <v>0</v>
      </c>
      <c r="AO31">
        <v>0.99766701459884644</v>
      </c>
      <c r="AP31">
        <v>7.768586277961731E-2</v>
      </c>
      <c r="AQ31">
        <v>4.0584411472082138E-2</v>
      </c>
      <c r="AR31">
        <v>0</v>
      </c>
      <c r="AT31">
        <v>10.370519638061523</v>
      </c>
      <c r="AU31">
        <v>7.4697673320770264E-2</v>
      </c>
      <c r="AV31">
        <v>6.4777603149414062</v>
      </c>
      <c r="AW31">
        <v>4.665856808423996E-2</v>
      </c>
      <c r="AX31">
        <v>69732</v>
      </c>
      <c r="AY31">
        <v>1403082</v>
      </c>
      <c r="AZ31">
        <v>1472814</v>
      </c>
      <c r="BA31">
        <v>919967</v>
      </c>
      <c r="BB31" t="s">
        <v>851</v>
      </c>
      <c r="BC31" t="s">
        <v>1002</v>
      </c>
      <c r="BD31">
        <v>142019.29999999999</v>
      </c>
      <c r="BE31">
        <v>81629.203125</v>
      </c>
      <c r="BF31">
        <v>117342.0078125</v>
      </c>
      <c r="BG31">
        <v>0.85232537984848022</v>
      </c>
      <c r="BH31">
        <v>3168157.5</v>
      </c>
      <c r="BI31">
        <v>0.12151817977428436</v>
      </c>
      <c r="BJ31">
        <v>6.9974996149539948E-2</v>
      </c>
      <c r="BK31">
        <v>9.3949642032384872E-3</v>
      </c>
      <c r="BM31">
        <v>917735.6875</v>
      </c>
      <c r="BN31">
        <v>19717</v>
      </c>
      <c r="BO31">
        <v>3933</v>
      </c>
      <c r="BP31">
        <v>21460</v>
      </c>
      <c r="BQ31">
        <v>18612</v>
      </c>
      <c r="BT31">
        <v>0</v>
      </c>
      <c r="BU31">
        <v>3899</v>
      </c>
      <c r="BV31">
        <v>1.4082592912018299E-2</v>
      </c>
      <c r="BW31">
        <v>0</v>
      </c>
      <c r="BX31">
        <v>8.5903816223144531</v>
      </c>
      <c r="BY31">
        <v>0</v>
      </c>
      <c r="BZ31">
        <v>27.454015731811523</v>
      </c>
      <c r="CA31">
        <v>0.45377084612846375</v>
      </c>
    </row>
    <row r="32" spans="1:79" x14ac:dyDescent="0.2">
      <c r="A32" t="s">
        <v>353</v>
      </c>
      <c r="B32" t="s">
        <v>692</v>
      </c>
      <c r="C32" t="s">
        <v>295</v>
      </c>
      <c r="D32" t="s">
        <v>1035</v>
      </c>
      <c r="E32" t="s">
        <v>1003</v>
      </c>
      <c r="F32" t="s">
        <v>1095</v>
      </c>
      <c r="G32" t="s">
        <v>1042</v>
      </c>
      <c r="H32">
        <v>4.4508862495422363</v>
      </c>
      <c r="I32">
        <v>142.49990844726562</v>
      </c>
      <c r="J32">
        <v>0.38118022680282593</v>
      </c>
      <c r="K32">
        <v>8.8296584784984589E-2</v>
      </c>
      <c r="L32">
        <v>2.0593982189893723E-2</v>
      </c>
      <c r="M32">
        <v>8.7857119739055634E-2</v>
      </c>
      <c r="N32">
        <v>0.12230744212865829</v>
      </c>
      <c r="O32">
        <v>-0.45300000000000001</v>
      </c>
      <c r="P32">
        <v>0</v>
      </c>
      <c r="Q32">
        <v>7800.90234375</v>
      </c>
      <c r="R32">
        <v>0.20767205953598022</v>
      </c>
      <c r="S32">
        <v>8.3472757339477539</v>
      </c>
      <c r="T32">
        <v>5.3791646957397461</v>
      </c>
      <c r="U32">
        <v>0.17697621881961823</v>
      </c>
      <c r="V32">
        <v>38</v>
      </c>
      <c r="W32">
        <v>44.7</v>
      </c>
      <c r="X32">
        <v>0.12228283159707981</v>
      </c>
      <c r="Y32">
        <v>25.558</v>
      </c>
      <c r="Z32">
        <v>5.7799999999999997E-2</v>
      </c>
      <c r="AA32">
        <v>3.7297874689102173E-2</v>
      </c>
      <c r="AB32">
        <v>0.11911869049072266</v>
      </c>
      <c r="AC32">
        <v>0.43538179993629456</v>
      </c>
      <c r="AD32">
        <v>4.9169506877660751E-2</v>
      </c>
      <c r="AE32">
        <v>0.55143845081329346</v>
      </c>
      <c r="AF32" t="s">
        <v>1139</v>
      </c>
      <c r="AG32">
        <v>3.2956387847661972E-2</v>
      </c>
      <c r="AH32">
        <v>1.1324519291520119E-2</v>
      </c>
      <c r="AI32">
        <v>3.9161136373877525E-3</v>
      </c>
      <c r="AJ32">
        <v>0</v>
      </c>
      <c r="AK32">
        <v>0.23412597179412842</v>
      </c>
      <c r="AL32">
        <v>1.6409745439887047E-2</v>
      </c>
      <c r="AM32">
        <v>0</v>
      </c>
      <c r="AN32">
        <v>0</v>
      </c>
      <c r="AO32">
        <v>0.86103719472885132</v>
      </c>
      <c r="AP32">
        <v>-2.4425990413874388E-3</v>
      </c>
      <c r="AQ32">
        <v>0.15842242538928986</v>
      </c>
      <c r="AR32">
        <v>9.8658755421638489E-2</v>
      </c>
      <c r="AS32">
        <v>0.44583204388618469</v>
      </c>
      <c r="AT32">
        <v>54.925590515136719</v>
      </c>
      <c r="AU32">
        <v>6.474003940820694E-2</v>
      </c>
      <c r="AV32">
        <v>11.771378517150879</v>
      </c>
      <c r="AW32">
        <v>1.3874762691557407E-2</v>
      </c>
      <c r="AX32">
        <v>9333909</v>
      </c>
      <c r="AY32">
        <v>9090265</v>
      </c>
      <c r="AZ32">
        <v>18424174</v>
      </c>
      <c r="BA32">
        <v>3948577</v>
      </c>
      <c r="BB32" t="s">
        <v>692</v>
      </c>
      <c r="BC32" t="s">
        <v>1307</v>
      </c>
      <c r="BD32">
        <v>335438.8</v>
      </c>
      <c r="BE32">
        <v>222047.71875</v>
      </c>
      <c r="BF32">
        <v>264607.5</v>
      </c>
      <c r="BG32">
        <v>0.86390894651412964</v>
      </c>
      <c r="BH32">
        <v>13993002</v>
      </c>
      <c r="BI32">
        <v>7.852780818939209E-2</v>
      </c>
      <c r="BJ32">
        <v>3.5064816474914551E-2</v>
      </c>
      <c r="BK32">
        <v>1.2439996004104614E-2</v>
      </c>
      <c r="BL32">
        <v>476.2</v>
      </c>
      <c r="BM32">
        <v>335438.8125</v>
      </c>
      <c r="BN32">
        <v>284587</v>
      </c>
      <c r="BO32">
        <v>123904</v>
      </c>
      <c r="BP32">
        <v>294935.25</v>
      </c>
      <c r="BQ32">
        <v>260859.265625</v>
      </c>
      <c r="BR32">
        <v>0.25487110018730164</v>
      </c>
      <c r="BS32">
        <v>0.19096094369888306</v>
      </c>
      <c r="BT32">
        <v>9720</v>
      </c>
      <c r="BU32">
        <v>69052</v>
      </c>
      <c r="BV32">
        <v>3.4432511329650879</v>
      </c>
      <c r="BW32">
        <v>0</v>
      </c>
      <c r="BX32">
        <v>9.9571065902709961</v>
      </c>
      <c r="BY32">
        <v>28.976970672607422</v>
      </c>
      <c r="BZ32">
        <v>205.85572814941406</v>
      </c>
      <c r="CA32">
        <v>0.42204669117927551</v>
      </c>
    </row>
    <row r="33" spans="1:79" x14ac:dyDescent="0.2">
      <c r="A33" t="s">
        <v>354</v>
      </c>
      <c r="B33" t="s">
        <v>693</v>
      </c>
      <c r="C33" t="s">
        <v>103</v>
      </c>
      <c r="D33" t="s">
        <v>1034</v>
      </c>
      <c r="E33" t="s">
        <v>1002</v>
      </c>
      <c r="F33" t="s">
        <v>1094</v>
      </c>
      <c r="G33" t="s">
        <v>9</v>
      </c>
      <c r="H33">
        <v>2.2293698787689209</v>
      </c>
      <c r="I33">
        <v>108.66292572021484</v>
      </c>
      <c r="J33">
        <v>0.19761905074119568</v>
      </c>
      <c r="K33">
        <v>0.15558697283267975</v>
      </c>
      <c r="L33">
        <v>3.1204821541905403E-2</v>
      </c>
      <c r="M33">
        <v>6.7086771130561829E-2</v>
      </c>
      <c r="N33">
        <v>0.15129068493843079</v>
      </c>
      <c r="O33">
        <v>-1.0589999999999999</v>
      </c>
      <c r="P33">
        <v>0</v>
      </c>
      <c r="Q33">
        <v>499.23529052734375</v>
      </c>
      <c r="R33">
        <v>0.14936350286006927</v>
      </c>
      <c r="S33">
        <v>0.87279456853866577</v>
      </c>
      <c r="T33">
        <v>1.0051028728485107</v>
      </c>
      <c r="U33">
        <v>3.1651765108108521E-2</v>
      </c>
      <c r="X33">
        <v>0.11465647414118535</v>
      </c>
      <c r="Y33">
        <v>10.007</v>
      </c>
      <c r="Z33">
        <v>0</v>
      </c>
      <c r="AA33">
        <v>6.6078811883926392E-2</v>
      </c>
      <c r="AB33">
        <v>0.11487361043691635</v>
      </c>
      <c r="AC33">
        <v>0.63380712270736694</v>
      </c>
      <c r="AD33">
        <v>7.3428578674793243E-2</v>
      </c>
      <c r="AE33">
        <v>0.52139276266098022</v>
      </c>
      <c r="AF33" t="s">
        <v>1139</v>
      </c>
      <c r="AG33">
        <v>0.17373640835285187</v>
      </c>
      <c r="AH33">
        <v>5.6932359933853149E-2</v>
      </c>
      <c r="AI33">
        <v>3.717108815908432E-2</v>
      </c>
      <c r="AJ33">
        <v>5.0013653934001923E-2</v>
      </c>
      <c r="AK33">
        <v>0.59451133012771606</v>
      </c>
      <c r="AL33">
        <v>0.11770119518041611</v>
      </c>
      <c r="AM33">
        <v>0</v>
      </c>
      <c r="AN33">
        <v>0</v>
      </c>
      <c r="AO33">
        <v>0.75447386503219604</v>
      </c>
      <c r="AP33">
        <v>-7.042963057756424E-2</v>
      </c>
      <c r="AQ33">
        <v>-5.3276795893907547E-2</v>
      </c>
      <c r="AR33">
        <v>8.477349579334259E-2</v>
      </c>
      <c r="AT33">
        <v>10.262781143188477</v>
      </c>
      <c r="AU33">
        <v>8.0161772668361664E-2</v>
      </c>
      <c r="AV33">
        <v>4.5246849060058594</v>
      </c>
      <c r="AW33">
        <v>3.5341955721378326E-2</v>
      </c>
      <c r="AX33">
        <v>29222</v>
      </c>
      <c r="AY33">
        <v>754680</v>
      </c>
      <c r="AZ33">
        <v>783902</v>
      </c>
      <c r="BA33">
        <v>345609</v>
      </c>
      <c r="BB33" t="s">
        <v>765</v>
      </c>
      <c r="BC33" t="s">
        <v>1002</v>
      </c>
      <c r="BD33">
        <v>76383</v>
      </c>
      <c r="BE33">
        <v>46413.9921875</v>
      </c>
      <c r="BF33">
        <v>62028.07421875</v>
      </c>
      <c r="BG33">
        <v>0.85745382308959961</v>
      </c>
      <c r="BH33">
        <v>718058.0625</v>
      </c>
      <c r="BI33">
        <v>0.13712471723556519</v>
      </c>
      <c r="BJ33">
        <v>6.4840346574783325E-2</v>
      </c>
      <c r="BK33">
        <v>8.1710554659366608E-3</v>
      </c>
      <c r="BM33">
        <v>1498181.25</v>
      </c>
      <c r="BN33">
        <v>9779</v>
      </c>
      <c r="BO33">
        <v>6198</v>
      </c>
      <c r="BP33">
        <v>11056.98046875</v>
      </c>
      <c r="BQ33">
        <v>9923</v>
      </c>
      <c r="BT33">
        <v>1921</v>
      </c>
      <c r="BU33">
        <v>6573.5</v>
      </c>
      <c r="BV33">
        <v>5.3807783126831055</v>
      </c>
      <c r="BW33">
        <v>7.2398309707641602</v>
      </c>
      <c r="BX33">
        <v>8.2413625717163086</v>
      </c>
      <c r="BY33">
        <v>25.149574279785156</v>
      </c>
      <c r="BZ33">
        <v>86.059722900390625</v>
      </c>
      <c r="CA33">
        <v>0.18662439286708832</v>
      </c>
    </row>
    <row r="34" spans="1:79" x14ac:dyDescent="0.2">
      <c r="A34" t="s">
        <v>355</v>
      </c>
      <c r="B34" t="s">
        <v>694</v>
      </c>
      <c r="C34" t="s">
        <v>54</v>
      </c>
      <c r="D34" t="s">
        <v>1037</v>
      </c>
      <c r="E34" t="s">
        <v>1005</v>
      </c>
      <c r="F34" t="s">
        <v>1091</v>
      </c>
      <c r="G34" t="s">
        <v>1039</v>
      </c>
      <c r="H34">
        <v>1.6399182081222534</v>
      </c>
      <c r="I34">
        <v>49.673870086669922</v>
      </c>
      <c r="J34">
        <v>0.14243902266025543</v>
      </c>
      <c r="K34">
        <v>9.7747288644313812E-2</v>
      </c>
      <c r="L34">
        <v>2.1254470571875572E-2</v>
      </c>
      <c r="M34">
        <v>4.0963687002658844E-2</v>
      </c>
      <c r="N34">
        <v>9.5805473625659943E-2</v>
      </c>
      <c r="O34">
        <v>9.7000000000000003E-2</v>
      </c>
      <c r="P34">
        <v>0.10299999999999999</v>
      </c>
      <c r="Q34">
        <v>3541.169921875</v>
      </c>
      <c r="R34">
        <v>0.19048106670379639</v>
      </c>
      <c r="S34">
        <v>37.425518035888672</v>
      </c>
      <c r="T34">
        <v>2.535564661026001</v>
      </c>
      <c r="U34">
        <v>6.2209971249103546E-2</v>
      </c>
      <c r="V34">
        <v>77</v>
      </c>
      <c r="W34">
        <v>62.9</v>
      </c>
      <c r="X34">
        <v>0.15302063095568508</v>
      </c>
      <c r="Y34">
        <v>20.760999999999999</v>
      </c>
      <c r="Z34">
        <v>9.0899999999999995E-2</v>
      </c>
      <c r="AA34">
        <v>5.3094711154699326E-2</v>
      </c>
      <c r="AB34">
        <v>0.11127101629972458</v>
      </c>
      <c r="AC34">
        <v>0.52701485157012939</v>
      </c>
      <c r="AD34">
        <v>4.5287773013114929E-2</v>
      </c>
      <c r="AE34">
        <v>0.42156648635864258</v>
      </c>
      <c r="AF34" t="s">
        <v>1140</v>
      </c>
      <c r="AG34">
        <v>5.6553132832050323E-2</v>
      </c>
      <c r="AH34">
        <v>7.0453141815960407E-3</v>
      </c>
      <c r="AI34">
        <v>3.3480491489171982E-2</v>
      </c>
      <c r="AJ34">
        <v>2.2950645070523024E-3</v>
      </c>
      <c r="AK34">
        <v>0.29870912432670593</v>
      </c>
      <c r="AL34">
        <v>5.6157107464969158E-3</v>
      </c>
      <c r="AM34">
        <v>2.3404320701956749E-2</v>
      </c>
      <c r="AN34">
        <v>0</v>
      </c>
      <c r="AO34">
        <v>0.13522455096244812</v>
      </c>
      <c r="AP34">
        <v>-0.16013213992118835</v>
      </c>
      <c r="AQ34">
        <v>2.3336151614785194E-2</v>
      </c>
      <c r="AR34">
        <v>4.0993589907884598E-2</v>
      </c>
      <c r="AS34">
        <v>0.54929792881011963</v>
      </c>
      <c r="AT34">
        <v>55.135227203369141</v>
      </c>
      <c r="AU34">
        <v>5.9440650045871735E-2</v>
      </c>
      <c r="AV34">
        <v>7.9268369674682617</v>
      </c>
      <c r="AW34">
        <v>8.5458317771553993E-3</v>
      </c>
      <c r="AX34">
        <v>8157465</v>
      </c>
      <c r="AY34">
        <v>8047721</v>
      </c>
      <c r="AZ34">
        <v>16205186</v>
      </c>
      <c r="BA34">
        <v>2329833</v>
      </c>
      <c r="BB34" t="s">
        <v>694</v>
      </c>
      <c r="BC34" t="s">
        <v>1309</v>
      </c>
      <c r="BD34">
        <v>293917.09999999998</v>
      </c>
      <c r="BE34">
        <v>209362.578125</v>
      </c>
      <c r="BF34">
        <v>248627.59375</v>
      </c>
      <c r="BG34">
        <v>0.86672860383987427</v>
      </c>
      <c r="BH34">
        <v>12346715</v>
      </c>
      <c r="BI34">
        <v>0.10040189325809479</v>
      </c>
      <c r="BJ34">
        <v>3.8660559803247452E-2</v>
      </c>
      <c r="BK34">
        <v>1.2669750489294529E-2</v>
      </c>
      <c r="BL34">
        <v>568</v>
      </c>
      <c r="BM34">
        <v>293917.09375</v>
      </c>
      <c r="BN34">
        <v>272628</v>
      </c>
      <c r="BO34">
        <v>143679</v>
      </c>
      <c r="BP34">
        <v>262302</v>
      </c>
      <c r="BQ34">
        <v>257426</v>
      </c>
      <c r="BR34">
        <v>0.35032352805137634</v>
      </c>
      <c r="BS34">
        <v>0.19897443056106567</v>
      </c>
      <c r="BT34">
        <v>14834</v>
      </c>
      <c r="BU34">
        <v>78352</v>
      </c>
      <c r="BV34">
        <v>29.879173278808594</v>
      </c>
      <c r="BW34">
        <v>2.04819655418396</v>
      </c>
      <c r="BX34">
        <v>6.2874870300292969</v>
      </c>
      <c r="BY34">
        <v>50.470012664794922</v>
      </c>
      <c r="BZ34">
        <v>266.57858276367188</v>
      </c>
      <c r="CA34">
        <v>0.23477412760257721</v>
      </c>
    </row>
    <row r="35" spans="1:79" x14ac:dyDescent="0.2">
      <c r="A35" t="s">
        <v>356</v>
      </c>
      <c r="B35" t="s">
        <v>695</v>
      </c>
      <c r="C35" t="s">
        <v>36</v>
      </c>
      <c r="D35" t="s">
        <v>1037</v>
      </c>
      <c r="E35" t="s">
        <v>1005</v>
      </c>
      <c r="F35" t="s">
        <v>1097</v>
      </c>
      <c r="G35" t="s">
        <v>1044</v>
      </c>
      <c r="H35">
        <v>1.527545690536499</v>
      </c>
      <c r="I35">
        <v>49.645236968994141</v>
      </c>
      <c r="J35">
        <v>0.13862559199333191</v>
      </c>
      <c r="K35">
        <v>9.3939609825611115E-2</v>
      </c>
      <c r="L35">
        <v>2.2273741662502289E-2</v>
      </c>
      <c r="M35">
        <v>5.5380143225193024E-2</v>
      </c>
      <c r="N35">
        <v>0.10444018244743347</v>
      </c>
      <c r="O35">
        <v>0.32200000000000001</v>
      </c>
      <c r="P35">
        <v>0.1293</v>
      </c>
      <c r="Q35">
        <v>4284.9482421875</v>
      </c>
      <c r="R35">
        <v>0.186504065990448</v>
      </c>
      <c r="S35">
        <v>18.811443328857422</v>
      </c>
      <c r="T35">
        <v>2.2938482761383057</v>
      </c>
      <c r="U35">
        <v>5.1661588251590729E-2</v>
      </c>
      <c r="V35">
        <v>66</v>
      </c>
      <c r="W35">
        <v>54.2</v>
      </c>
      <c r="X35">
        <v>0.20022948011441685</v>
      </c>
      <c r="Y35">
        <v>26.363</v>
      </c>
      <c r="Z35">
        <v>0.15590000000000001</v>
      </c>
      <c r="AA35">
        <v>3.6783039569854736E-2</v>
      </c>
      <c r="AB35">
        <v>9.2036478221416473E-2</v>
      </c>
      <c r="AC35">
        <v>0.51322931051254272</v>
      </c>
      <c r="AD35">
        <v>5.2376430481672287E-2</v>
      </c>
      <c r="AE35">
        <v>0.62730509042739868</v>
      </c>
      <c r="AF35" t="s">
        <v>1140</v>
      </c>
      <c r="AG35">
        <v>2.6897691190242767E-2</v>
      </c>
      <c r="AH35">
        <v>5.6986277922987938E-3</v>
      </c>
      <c r="AI35">
        <v>1.5554646030068398E-2</v>
      </c>
      <c r="AJ35">
        <v>1.7487221339251846E-4</v>
      </c>
      <c r="AK35">
        <v>0.1711343377828598</v>
      </c>
      <c r="AL35">
        <v>1.7208823934197426E-2</v>
      </c>
      <c r="AM35">
        <v>0</v>
      </c>
      <c r="AN35">
        <v>0</v>
      </c>
      <c r="AO35">
        <v>0.25813475251197815</v>
      </c>
      <c r="AP35">
        <v>7.2065994143486023E-2</v>
      </c>
      <c r="AQ35">
        <v>9.9443621933460236E-2</v>
      </c>
      <c r="AR35">
        <v>4.0046367794275284E-2</v>
      </c>
      <c r="AS35">
        <v>0.59408926963806152</v>
      </c>
      <c r="AT35">
        <v>56.116039276123047</v>
      </c>
      <c r="AU35">
        <v>6.3218474388122559E-2</v>
      </c>
      <c r="AV35">
        <v>10.620523452758789</v>
      </c>
      <c r="AW35">
        <v>1.1964729055762291E-2</v>
      </c>
      <c r="AX35">
        <v>13543995</v>
      </c>
      <c r="AY35">
        <v>12905981</v>
      </c>
      <c r="AZ35">
        <v>26449976</v>
      </c>
      <c r="BA35">
        <v>5005923</v>
      </c>
      <c r="BB35" t="s">
        <v>695</v>
      </c>
      <c r="BC35" t="s">
        <v>1309</v>
      </c>
      <c r="BD35">
        <v>471344.3</v>
      </c>
      <c r="BE35">
        <v>323939</v>
      </c>
      <c r="BF35">
        <v>384706.71875</v>
      </c>
      <c r="BG35">
        <v>0.90008342266082764</v>
      </c>
      <c r="BH35">
        <v>21913774</v>
      </c>
      <c r="BI35">
        <v>6.5590344369411469E-2</v>
      </c>
      <c r="BJ35">
        <v>3.7175796926021576E-2</v>
      </c>
      <c r="BK35">
        <v>1.0180984623730183E-2</v>
      </c>
      <c r="BL35">
        <v>563.4</v>
      </c>
      <c r="BM35">
        <v>471344.3125</v>
      </c>
      <c r="BN35">
        <v>418390</v>
      </c>
      <c r="BO35">
        <v>214730</v>
      </c>
      <c r="BP35">
        <v>457860.0625</v>
      </c>
      <c r="BQ35">
        <v>439173</v>
      </c>
      <c r="BR35">
        <v>0.41260546445846558</v>
      </c>
      <c r="BS35">
        <v>0.18148379027843475</v>
      </c>
      <c r="BT35">
        <v>12315.37890625</v>
      </c>
      <c r="BU35">
        <v>78355.578125</v>
      </c>
      <c r="BV35">
        <v>15.109657287597656</v>
      </c>
      <c r="BW35">
        <v>0.16986945271492004</v>
      </c>
      <c r="BX35">
        <v>5.5356011390686035</v>
      </c>
      <c r="BY35">
        <v>26.128202438354492</v>
      </c>
      <c r="BZ35">
        <v>166.238525390625</v>
      </c>
      <c r="CA35">
        <v>0.32085612416267395</v>
      </c>
    </row>
    <row r="36" spans="1:79" x14ac:dyDescent="0.2">
      <c r="A36" t="s">
        <v>357</v>
      </c>
      <c r="B36" t="s">
        <v>696</v>
      </c>
      <c r="C36" t="s">
        <v>175</v>
      </c>
      <c r="D36" t="s">
        <v>1034</v>
      </c>
      <c r="E36" t="s">
        <v>1002</v>
      </c>
      <c r="F36" t="s">
        <v>1094</v>
      </c>
      <c r="G36" t="s">
        <v>9</v>
      </c>
      <c r="H36">
        <v>2.4298934936523438</v>
      </c>
      <c r="I36">
        <v>52.403419494628906</v>
      </c>
      <c r="J36">
        <v>9.5567867159843445E-2</v>
      </c>
      <c r="K36">
        <v>0.1982429027557373</v>
      </c>
      <c r="L36">
        <v>3.6859821528196335E-2</v>
      </c>
      <c r="M36">
        <v>7.3791444301605225E-2</v>
      </c>
      <c r="N36">
        <v>0.15991596877574921</v>
      </c>
      <c r="O36">
        <v>-0.53300000000000003</v>
      </c>
      <c r="P36">
        <v>0</v>
      </c>
      <c r="Q36">
        <v>238.5340576171875</v>
      </c>
      <c r="R36">
        <v>0.15754598379135132</v>
      </c>
      <c r="S36">
        <v>1.2657830715179443</v>
      </c>
      <c r="T36">
        <v>1.025659441947937</v>
      </c>
      <c r="U36">
        <v>1.1830658651888371E-2</v>
      </c>
      <c r="X36">
        <v>0.1432495264336146</v>
      </c>
      <c r="Y36">
        <v>11.817</v>
      </c>
      <c r="Z36">
        <v>0</v>
      </c>
      <c r="AA36">
        <v>5.3437069058418274E-2</v>
      </c>
      <c r="AB36">
        <v>9.4046883285045624E-2</v>
      </c>
      <c r="AC36">
        <v>0.35561662912368774</v>
      </c>
      <c r="AD36">
        <v>0.13823749125003815</v>
      </c>
      <c r="AE36">
        <v>0.51292073726654053</v>
      </c>
      <c r="AF36" t="s">
        <v>1139</v>
      </c>
      <c r="AG36">
        <v>6.6961292759515345E-5</v>
      </c>
      <c r="AH36">
        <v>4.4663183391094208E-2</v>
      </c>
      <c r="AI36">
        <v>7.9683940857648849E-3</v>
      </c>
      <c r="AJ36">
        <v>1.6740324208512902E-3</v>
      </c>
      <c r="AK36">
        <v>0.33681532740592957</v>
      </c>
      <c r="AL36">
        <v>1.5306759625673294E-2</v>
      </c>
      <c r="AM36">
        <v>0</v>
      </c>
      <c r="AN36">
        <v>0</v>
      </c>
      <c r="AO36">
        <v>1.3018243312835693</v>
      </c>
      <c r="AP36">
        <v>-7.5800582766532898E-2</v>
      </c>
      <c r="AQ36">
        <v>3.1187582761049271E-2</v>
      </c>
      <c r="AR36">
        <v>2.2054228931665421E-2</v>
      </c>
      <c r="AT36">
        <v>10.264826774597168</v>
      </c>
      <c r="AU36">
        <v>8.4441959857940674E-2</v>
      </c>
      <c r="AV36">
        <v>4.8394632339477539</v>
      </c>
      <c r="AW36">
        <v>3.9811071008443832E-2</v>
      </c>
      <c r="AX36">
        <v>50643</v>
      </c>
      <c r="AY36">
        <v>1300935</v>
      </c>
      <c r="AZ36">
        <v>1351578</v>
      </c>
      <c r="BA36">
        <v>637216</v>
      </c>
      <c r="BB36" t="s">
        <v>851</v>
      </c>
      <c r="BC36" t="s">
        <v>1002</v>
      </c>
      <c r="BD36">
        <v>131670.79999999999</v>
      </c>
      <c r="BE36">
        <v>75741.0234375</v>
      </c>
      <c r="BF36">
        <v>110015.1875</v>
      </c>
      <c r="BG36">
        <v>0.86068123579025269</v>
      </c>
      <c r="BH36">
        <v>2212629.25</v>
      </c>
      <c r="BI36">
        <v>0.11431265622377396</v>
      </c>
      <c r="BJ36">
        <v>7.4349053204059601E-2</v>
      </c>
      <c r="BK36">
        <v>9.3949642032384872E-3</v>
      </c>
      <c r="BM36">
        <v>917735.6875</v>
      </c>
      <c r="BN36">
        <v>16006</v>
      </c>
      <c r="BO36">
        <v>5692</v>
      </c>
      <c r="BP36">
        <v>14934</v>
      </c>
      <c r="BQ36">
        <v>14885</v>
      </c>
      <c r="BT36">
        <v>1</v>
      </c>
      <c r="BU36">
        <v>5030</v>
      </c>
      <c r="BV36">
        <v>0.90376907587051392</v>
      </c>
      <c r="BW36">
        <v>0.18986745178699493</v>
      </c>
      <c r="BX36">
        <v>5.0656638145446777</v>
      </c>
      <c r="BY36">
        <v>7.5946981087327003E-3</v>
      </c>
      <c r="BZ36">
        <v>38.201332092285156</v>
      </c>
      <c r="CA36">
        <v>0.18130700290203094</v>
      </c>
    </row>
    <row r="37" spans="1:79" x14ac:dyDescent="0.2">
      <c r="A37" t="s">
        <v>358</v>
      </c>
      <c r="B37" t="s">
        <v>697</v>
      </c>
      <c r="C37" t="s">
        <v>296</v>
      </c>
      <c r="D37" t="s">
        <v>1035</v>
      </c>
      <c r="E37" t="s">
        <v>1003</v>
      </c>
      <c r="F37" t="s">
        <v>1095</v>
      </c>
      <c r="G37" t="s">
        <v>1042</v>
      </c>
      <c r="H37">
        <v>3.8552067279815674</v>
      </c>
      <c r="I37">
        <v>98.621566772460938</v>
      </c>
      <c r="J37">
        <v>0.22029373049736023</v>
      </c>
      <c r="K37">
        <v>0.13123363256454468</v>
      </c>
      <c r="L37">
        <v>2.7601061388850212E-2</v>
      </c>
      <c r="M37">
        <v>5.7314548641443253E-2</v>
      </c>
      <c r="N37">
        <v>0.13347825407981873</v>
      </c>
      <c r="O37">
        <v>-0.90800000000000003</v>
      </c>
      <c r="P37">
        <v>0</v>
      </c>
      <c r="Q37">
        <v>2230.749267578125</v>
      </c>
      <c r="R37">
        <v>0.15129278600215912</v>
      </c>
      <c r="S37">
        <v>1.8927372694015503</v>
      </c>
      <c r="T37">
        <v>1.9031497240066528</v>
      </c>
      <c r="U37">
        <v>3.9896991103887558E-2</v>
      </c>
      <c r="V37">
        <v>46</v>
      </c>
      <c r="W37">
        <v>46.9</v>
      </c>
      <c r="X37">
        <v>0.10050775141417456</v>
      </c>
      <c r="Y37">
        <v>14.163</v>
      </c>
      <c r="Z37">
        <v>5.1000000000000004E-3</v>
      </c>
      <c r="AA37">
        <v>4.7404911369085312E-2</v>
      </c>
      <c r="AB37">
        <v>9.9603429436683655E-2</v>
      </c>
      <c r="AC37">
        <v>0.65120524168014526</v>
      </c>
      <c r="AD37">
        <v>2.3454237729310989E-2</v>
      </c>
      <c r="AE37">
        <v>0.41498994827270508</v>
      </c>
      <c r="AF37" t="s">
        <v>1139</v>
      </c>
      <c r="AG37">
        <v>3.560711070895195E-2</v>
      </c>
      <c r="AH37">
        <v>8.2093542441725731E-3</v>
      </c>
      <c r="AI37">
        <v>5.6708459742367268E-3</v>
      </c>
      <c r="AJ37">
        <v>1.3281838037073612E-2</v>
      </c>
      <c r="AK37">
        <v>0.16767753660678864</v>
      </c>
      <c r="AL37">
        <v>1.3431321829557419E-2</v>
      </c>
      <c r="AM37">
        <v>0</v>
      </c>
      <c r="AN37">
        <v>0</v>
      </c>
      <c r="AO37">
        <v>0.67016470432281494</v>
      </c>
      <c r="AP37">
        <v>-9.4296447932720184E-3</v>
      </c>
      <c r="AQ37">
        <v>0.11319699138402939</v>
      </c>
      <c r="AR37">
        <v>0</v>
      </c>
      <c r="AS37">
        <v>0.5323602557182312</v>
      </c>
      <c r="AT37">
        <v>49.729598999023438</v>
      </c>
      <c r="AU37">
        <v>6.778862327337265E-2</v>
      </c>
      <c r="AV37">
        <v>5.5025725364685059</v>
      </c>
      <c r="AW37">
        <v>7.5008003041148186E-3</v>
      </c>
      <c r="AX37">
        <v>7572304</v>
      </c>
      <c r="AY37">
        <v>9067837</v>
      </c>
      <c r="AZ37">
        <v>16640141</v>
      </c>
      <c r="BA37">
        <v>1841229</v>
      </c>
      <c r="BB37" t="s">
        <v>697</v>
      </c>
      <c r="BC37" t="s">
        <v>1307</v>
      </c>
      <c r="BD37">
        <v>334612.40000000002</v>
      </c>
      <c r="BE37">
        <v>207273.421875</v>
      </c>
      <c r="BF37">
        <v>265721.40625</v>
      </c>
      <c r="BG37">
        <v>0.87615245580673218</v>
      </c>
      <c r="BH37">
        <v>5757335</v>
      </c>
      <c r="BI37">
        <v>9.2359244823455811E-2</v>
      </c>
      <c r="BJ37">
        <v>5.1880922168493271E-2</v>
      </c>
      <c r="BK37">
        <v>8.4843067452311516E-3</v>
      </c>
      <c r="BL37">
        <v>417.6</v>
      </c>
      <c r="BM37">
        <v>334612.40625</v>
      </c>
      <c r="BN37">
        <v>245471</v>
      </c>
      <c r="BO37">
        <v>159852</v>
      </c>
      <c r="BP37">
        <v>220602</v>
      </c>
      <c r="BQ37">
        <v>216375</v>
      </c>
      <c r="BR37">
        <v>0.34003201127052307</v>
      </c>
      <c r="BS37">
        <v>0.19232821464538574</v>
      </c>
      <c r="BT37">
        <v>7855</v>
      </c>
      <c r="BU37">
        <v>36990</v>
      </c>
      <c r="BV37">
        <v>3.7386541366577148</v>
      </c>
      <c r="BW37">
        <v>8.7564001083374023</v>
      </c>
      <c r="BX37">
        <v>5.4122323989868164</v>
      </c>
      <c r="BY37">
        <v>23.474922180175781</v>
      </c>
      <c r="BZ37">
        <v>110.54581451416016</v>
      </c>
      <c r="CA37">
        <v>0.16217800974845886</v>
      </c>
    </row>
    <row r="38" spans="1:79" x14ac:dyDescent="0.2">
      <c r="A38" t="s">
        <v>359</v>
      </c>
      <c r="B38" t="s">
        <v>698</v>
      </c>
      <c r="C38" t="s">
        <v>242</v>
      </c>
      <c r="D38" t="s">
        <v>1034</v>
      </c>
      <c r="E38" t="s">
        <v>1002</v>
      </c>
      <c r="F38" t="s">
        <v>1098</v>
      </c>
      <c r="G38" t="s">
        <v>1045</v>
      </c>
      <c r="H38">
        <v>2.3872792720794678</v>
      </c>
      <c r="I38">
        <v>129.33843994140625</v>
      </c>
      <c r="J38">
        <v>0.2083333283662796</v>
      </c>
      <c r="K38">
        <v>0.17028100788593292</v>
      </c>
      <c r="L38">
        <v>3.4076966345310211E-2</v>
      </c>
      <c r="M38">
        <v>7.3472611606121063E-2</v>
      </c>
      <c r="N38">
        <v>0.1627928763628006</v>
      </c>
      <c r="O38">
        <v>-0.48099999999999998</v>
      </c>
      <c r="P38">
        <v>1.72E-2</v>
      </c>
      <c r="Q38">
        <v>463.1866455078125</v>
      </c>
      <c r="R38">
        <v>0.1502920389175415</v>
      </c>
      <c r="S38">
        <v>1.3265480995178223</v>
      </c>
      <c r="T38">
        <v>1.4682033061981201</v>
      </c>
      <c r="U38">
        <v>1.7158526927232742E-2</v>
      </c>
      <c r="X38">
        <v>0.1166559214441579</v>
      </c>
      <c r="Y38">
        <v>11.696999999999999</v>
      </c>
      <c r="Z38">
        <v>0</v>
      </c>
      <c r="AA38">
        <v>6.773298978805542E-2</v>
      </c>
      <c r="AB38">
        <v>6.3200078904628754E-2</v>
      </c>
      <c r="AC38">
        <v>0.59326088428497314</v>
      </c>
      <c r="AD38">
        <v>0.13791334629058838</v>
      </c>
      <c r="AE38">
        <v>0.53535699844360352</v>
      </c>
      <c r="AF38" t="s">
        <v>1139</v>
      </c>
      <c r="AG38">
        <v>0.10002020001411438</v>
      </c>
      <c r="AH38">
        <v>2.6822863146662712E-2</v>
      </c>
      <c r="AI38">
        <v>1.543122623115778E-2</v>
      </c>
      <c r="AJ38">
        <v>9.8565947264432907E-3</v>
      </c>
      <c r="AK38">
        <v>0.30228236317634583</v>
      </c>
      <c r="AL38">
        <v>0</v>
      </c>
      <c r="AM38">
        <v>0</v>
      </c>
      <c r="AN38">
        <v>1.4542517019435763E-3</v>
      </c>
      <c r="AO38">
        <v>0.76289856433868408</v>
      </c>
      <c r="AP38">
        <v>-1.4877889305353165E-2</v>
      </c>
      <c r="AQ38">
        <v>0.10358532518148422</v>
      </c>
      <c r="AR38">
        <v>5.9130433946847916E-2</v>
      </c>
      <c r="AT38">
        <v>10.18620777130127</v>
      </c>
      <c r="AU38">
        <v>7.4190653860569E-2</v>
      </c>
      <c r="AV38">
        <v>4.5860919952392578</v>
      </c>
      <c r="AW38">
        <v>3.3402536064386368E-2</v>
      </c>
      <c r="AX38">
        <v>30753</v>
      </c>
      <c r="AY38">
        <v>993078</v>
      </c>
      <c r="AZ38">
        <v>1023831</v>
      </c>
      <c r="BA38">
        <v>460955</v>
      </c>
      <c r="BB38" t="s">
        <v>996</v>
      </c>
      <c r="BC38" t="s">
        <v>1002</v>
      </c>
      <c r="BD38">
        <v>100511.5</v>
      </c>
      <c r="BE38">
        <v>59233.23828125</v>
      </c>
      <c r="BF38">
        <v>82069.4921875</v>
      </c>
      <c r="BG38">
        <v>0.84279638528823853</v>
      </c>
      <c r="BH38">
        <v>1903204.25</v>
      </c>
      <c r="BI38">
        <v>0.12820513546466827</v>
      </c>
      <c r="BJ38">
        <v>6.6224262118339539E-2</v>
      </c>
      <c r="BK38">
        <v>7.6411040499806404E-3</v>
      </c>
      <c r="BM38">
        <v>601102.6875</v>
      </c>
      <c r="BN38">
        <v>13800</v>
      </c>
      <c r="BO38">
        <v>8187</v>
      </c>
      <c r="BP38">
        <v>12377.5</v>
      </c>
      <c r="BQ38">
        <v>12213.400390625</v>
      </c>
      <c r="BT38">
        <v>1238</v>
      </c>
      <c r="BU38">
        <v>3741.5</v>
      </c>
      <c r="BV38">
        <v>1.9002801179885864</v>
      </c>
      <c r="BW38">
        <v>1.2137914896011353</v>
      </c>
      <c r="BX38">
        <v>3.3031046390533447</v>
      </c>
      <c r="BY38">
        <v>12.316998481750488</v>
      </c>
      <c r="BZ38">
        <v>37.224597930908203</v>
      </c>
      <c r="CA38">
        <v>0.18855072557926178</v>
      </c>
    </row>
    <row r="39" spans="1:79" x14ac:dyDescent="0.2">
      <c r="A39" t="s">
        <v>360</v>
      </c>
      <c r="B39" t="s">
        <v>699</v>
      </c>
      <c r="C39" t="s">
        <v>130</v>
      </c>
      <c r="D39" t="s">
        <v>1034</v>
      </c>
      <c r="E39" t="s">
        <v>1002</v>
      </c>
      <c r="F39" t="s">
        <v>1094</v>
      </c>
      <c r="G39" t="s">
        <v>9</v>
      </c>
      <c r="H39">
        <v>2.4839298725128174</v>
      </c>
      <c r="I39">
        <v>76.307929992675781</v>
      </c>
      <c r="J39">
        <v>0.15644820034503937</v>
      </c>
      <c r="K39">
        <v>0.13563838601112366</v>
      </c>
      <c r="L39">
        <v>2.6629932224750519E-2</v>
      </c>
      <c r="M39">
        <v>6.0154885053634644E-2</v>
      </c>
      <c r="N39">
        <v>0.1306709349155426</v>
      </c>
      <c r="O39">
        <v>-0.69299999999999995</v>
      </c>
      <c r="P39">
        <v>0</v>
      </c>
      <c r="Q39">
        <v>1901.4803466796875</v>
      </c>
      <c r="R39">
        <v>0.1395740807056427</v>
      </c>
      <c r="S39">
        <v>1.0311882495880127</v>
      </c>
      <c r="T39">
        <v>3.5575840473175049</v>
      </c>
      <c r="U39">
        <v>5.1410060375928879E-2</v>
      </c>
      <c r="X39">
        <v>8.6446905138541613E-2</v>
      </c>
      <c r="Y39">
        <v>17.989000000000001</v>
      </c>
      <c r="Z39">
        <v>0</v>
      </c>
      <c r="AA39">
        <v>5.6068245321512222E-2</v>
      </c>
      <c r="AB39">
        <v>9.2258647084236145E-2</v>
      </c>
      <c r="AC39">
        <v>0.57574635744094849</v>
      </c>
      <c r="AD39">
        <v>0.17387686669826508</v>
      </c>
      <c r="AE39">
        <v>0.61947363615036011</v>
      </c>
      <c r="AF39" t="s">
        <v>1140</v>
      </c>
      <c r="AG39">
        <v>0.21113595366477966</v>
      </c>
      <c r="AH39">
        <v>9.1983027756214142E-2</v>
      </c>
      <c r="AI39">
        <v>4.6446874737739563E-2</v>
      </c>
      <c r="AJ39">
        <v>9.380447119474411E-2</v>
      </c>
      <c r="AK39">
        <v>1.3139331340789795</v>
      </c>
      <c r="AL39">
        <v>9.2524059116840363E-2</v>
      </c>
      <c r="AM39">
        <v>0.82784724235534668</v>
      </c>
      <c r="AN39">
        <v>0</v>
      </c>
      <c r="AO39">
        <v>2.6571674346923828</v>
      </c>
      <c r="AP39">
        <v>1.4172709546983242E-2</v>
      </c>
      <c r="AQ39">
        <v>0.10906492173671722</v>
      </c>
      <c r="AR39">
        <v>0.11781396716833115</v>
      </c>
      <c r="AT39">
        <v>10.307655334472656</v>
      </c>
      <c r="AU39">
        <v>0.12331482768058777</v>
      </c>
      <c r="AV39">
        <v>7.5888237953186035</v>
      </c>
      <c r="AW39">
        <v>9.0788304805755615E-2</v>
      </c>
      <c r="AX39">
        <v>41460</v>
      </c>
      <c r="AY39">
        <v>958130</v>
      </c>
      <c r="AZ39">
        <v>999590</v>
      </c>
      <c r="BA39">
        <v>735930</v>
      </c>
      <c r="BB39" t="s">
        <v>797</v>
      </c>
      <c r="BC39" t="s">
        <v>1002</v>
      </c>
      <c r="BD39">
        <v>96975.5</v>
      </c>
      <c r="BE39">
        <v>59822.27734375</v>
      </c>
      <c r="BF39">
        <v>77241.15625</v>
      </c>
      <c r="BG39">
        <v>0.88344383239746094</v>
      </c>
      <c r="BH39">
        <v>1409445.875</v>
      </c>
      <c r="BI39">
        <v>0.1186787486076355</v>
      </c>
      <c r="BJ39">
        <v>5.358157679438591E-2</v>
      </c>
      <c r="BK39">
        <v>8.3006052300333977E-3</v>
      </c>
      <c r="BM39">
        <v>1192465.25</v>
      </c>
      <c r="BN39">
        <v>8106</v>
      </c>
      <c r="BO39">
        <v>4667</v>
      </c>
      <c r="BP39">
        <v>6588.171875</v>
      </c>
      <c r="BQ39">
        <v>6669</v>
      </c>
      <c r="BT39">
        <v>1391</v>
      </c>
      <c r="BU39">
        <v>8656.4169921875</v>
      </c>
      <c r="BV39">
        <v>3.1554362773895264</v>
      </c>
      <c r="BW39">
        <v>6.3727436065673828</v>
      </c>
      <c r="BX39">
        <v>6.2490010261535645</v>
      </c>
      <c r="BY39">
        <v>14.343829154968262</v>
      </c>
      <c r="BZ39">
        <v>89.263961791992188</v>
      </c>
      <c r="CA39">
        <v>0.28448063135147095</v>
      </c>
    </row>
    <row r="40" spans="1:79" x14ac:dyDescent="0.2">
      <c r="A40" t="s">
        <v>361</v>
      </c>
      <c r="B40" t="s">
        <v>700</v>
      </c>
      <c r="C40" t="s">
        <v>197</v>
      </c>
      <c r="D40" t="s">
        <v>1034</v>
      </c>
      <c r="E40" t="s">
        <v>1002</v>
      </c>
      <c r="F40" t="s">
        <v>1093</v>
      </c>
      <c r="G40" t="s">
        <v>1041</v>
      </c>
      <c r="H40">
        <v>1.7516765594482422</v>
      </c>
      <c r="I40">
        <v>80.861129760742188</v>
      </c>
      <c r="J40">
        <v>0.16756756603717804</v>
      </c>
      <c r="K40">
        <v>0.15831740200519562</v>
      </c>
      <c r="L40">
        <v>3.6901108920574188E-2</v>
      </c>
      <c r="M40">
        <v>7.2951667010784149E-2</v>
      </c>
      <c r="N40">
        <v>0.1507255882024765</v>
      </c>
      <c r="O40">
        <v>-0.28599999999999998</v>
      </c>
      <c r="P40">
        <v>0</v>
      </c>
      <c r="Q40">
        <v>1437.6500244140625</v>
      </c>
      <c r="R40">
        <v>0.16232168674468994</v>
      </c>
      <c r="S40">
        <v>1.4491240978240967</v>
      </c>
      <c r="T40">
        <v>1.7012413740158081</v>
      </c>
      <c r="U40">
        <v>2.5544639676809311E-2</v>
      </c>
      <c r="X40">
        <v>0.13250059228638886</v>
      </c>
      <c r="Y40">
        <v>14.238</v>
      </c>
      <c r="Z40">
        <v>0</v>
      </c>
      <c r="AA40">
        <v>7.3554791510105133E-2</v>
      </c>
      <c r="AB40">
        <v>6.7126557230949402E-2</v>
      </c>
      <c r="AC40">
        <v>0.4960930347442627</v>
      </c>
      <c r="AD40">
        <v>0.18679966032505035</v>
      </c>
      <c r="AE40">
        <v>0.37748050689697266</v>
      </c>
      <c r="AF40" t="s">
        <v>1139</v>
      </c>
      <c r="AG40">
        <v>0</v>
      </c>
      <c r="AH40">
        <v>5.5636100471019745E-2</v>
      </c>
      <c r="AI40">
        <v>8.7894164025783539E-3</v>
      </c>
      <c r="AJ40">
        <v>0</v>
      </c>
      <c r="AK40">
        <v>0.24148242175579071</v>
      </c>
      <c r="AL40">
        <v>3.6651164293289185E-2</v>
      </c>
      <c r="AM40">
        <v>1.5041681937873363E-2</v>
      </c>
      <c r="AN40">
        <v>0</v>
      </c>
      <c r="AO40">
        <v>0.53544187545776367</v>
      </c>
      <c r="AP40">
        <v>-9.9358469247817993E-2</v>
      </c>
      <c r="AQ40">
        <v>-1.1376199312508106E-2</v>
      </c>
      <c r="AR40">
        <v>0.34437209367752075</v>
      </c>
      <c r="AT40">
        <v>10.323835372924805</v>
      </c>
      <c r="AU40">
        <v>0.1104525551199913</v>
      </c>
      <c r="AV40">
        <v>7.1011371612548828</v>
      </c>
      <c r="AW40">
        <v>7.5973577797412872E-2</v>
      </c>
      <c r="AX40">
        <v>51030</v>
      </c>
      <c r="AY40">
        <v>1136335</v>
      </c>
      <c r="AZ40">
        <v>1187365</v>
      </c>
      <c r="BA40">
        <v>816716</v>
      </c>
      <c r="BB40" t="s">
        <v>869</v>
      </c>
      <c r="BC40" t="s">
        <v>1002</v>
      </c>
      <c r="BD40">
        <v>115012</v>
      </c>
      <c r="BE40">
        <v>70866.125</v>
      </c>
      <c r="BF40">
        <v>95286.0703125</v>
      </c>
      <c r="BG40">
        <v>0.87987488508224487</v>
      </c>
      <c r="BH40">
        <v>2008096.375</v>
      </c>
      <c r="BI40">
        <v>0.14333511888980865</v>
      </c>
      <c r="BJ40">
        <v>5.7151425629854202E-2</v>
      </c>
      <c r="BK40">
        <v>7.4694696813821793E-3</v>
      </c>
      <c r="BM40">
        <v>836912.5</v>
      </c>
      <c r="BN40">
        <v>10750</v>
      </c>
      <c r="BO40">
        <v>5333</v>
      </c>
      <c r="BP40">
        <v>11036</v>
      </c>
      <c r="BQ40">
        <v>10194</v>
      </c>
      <c r="BT40">
        <v>0</v>
      </c>
      <c r="BU40">
        <v>2665</v>
      </c>
      <c r="BV40">
        <v>0.84339022636413574</v>
      </c>
      <c r="BW40">
        <v>0</v>
      </c>
      <c r="BX40">
        <v>5.3385734558105469</v>
      </c>
      <c r="BY40">
        <v>0</v>
      </c>
      <c r="BZ40">
        <v>23.17149543762207</v>
      </c>
      <c r="CA40">
        <v>0.32362791895866394</v>
      </c>
    </row>
    <row r="41" spans="1:79" x14ac:dyDescent="0.2">
      <c r="A41" t="s">
        <v>362</v>
      </c>
      <c r="B41" t="s">
        <v>701</v>
      </c>
      <c r="C41" t="s">
        <v>1008</v>
      </c>
      <c r="D41" t="s">
        <v>1037</v>
      </c>
      <c r="E41" t="s">
        <v>1005</v>
      </c>
      <c r="F41" t="s">
        <v>1091</v>
      </c>
      <c r="G41" t="s">
        <v>1039</v>
      </c>
      <c r="H41">
        <v>1.9160127639770508</v>
      </c>
      <c r="I41">
        <v>68.507530212402344</v>
      </c>
      <c r="J41">
        <v>0.15793919563293457</v>
      </c>
      <c r="K41">
        <v>0.14224067330360413</v>
      </c>
      <c r="L41">
        <v>2.9449716210365295E-2</v>
      </c>
      <c r="M41">
        <v>6.0883369296789169E-2</v>
      </c>
      <c r="N41">
        <v>0.13943390548229218</v>
      </c>
      <c r="O41">
        <v>-1.0960000000000001</v>
      </c>
      <c r="P41">
        <v>0</v>
      </c>
      <c r="Q41">
        <v>4.1896929740905762</v>
      </c>
      <c r="R41">
        <v>0.13360007107257843</v>
      </c>
      <c r="S41">
        <v>6.7774829864501953</v>
      </c>
      <c r="T41">
        <v>2.2866346836090088</v>
      </c>
      <c r="U41">
        <v>3.6253221333026886E-2</v>
      </c>
      <c r="V41">
        <v>41</v>
      </c>
      <c r="W41">
        <v>55.6</v>
      </c>
      <c r="X41">
        <v>7.2607951967047155E-2</v>
      </c>
      <c r="Y41">
        <v>10.052</v>
      </c>
      <c r="Z41">
        <v>0</v>
      </c>
      <c r="AA41">
        <v>6.8879835307598114E-2</v>
      </c>
      <c r="AB41">
        <v>0.1037023589015007</v>
      </c>
      <c r="AC41">
        <v>0.74454969167709351</v>
      </c>
      <c r="AD41">
        <v>3.2799083739519119E-2</v>
      </c>
      <c r="AE41">
        <v>0.53764855861663818</v>
      </c>
      <c r="AF41" t="s">
        <v>1140</v>
      </c>
      <c r="AG41">
        <v>2.1490758284926414E-2</v>
      </c>
      <c r="AH41">
        <v>1.4270718209445477E-2</v>
      </c>
      <c r="AI41">
        <v>1.2978328391909599E-2</v>
      </c>
      <c r="AJ41">
        <v>0</v>
      </c>
      <c r="AK41">
        <v>0.15809689462184906</v>
      </c>
      <c r="AL41">
        <v>9.6426252275705338E-3</v>
      </c>
      <c r="AM41">
        <v>1.3710212078876793E-4</v>
      </c>
      <c r="AN41">
        <v>1.2702108360826969E-3</v>
      </c>
      <c r="AO41">
        <v>0.48860839009284973</v>
      </c>
      <c r="AP41">
        <v>6.9935515522956848E-2</v>
      </c>
      <c r="AQ41">
        <v>2.7467375621199608E-3</v>
      </c>
      <c r="AR41">
        <v>4.7583568841218948E-2</v>
      </c>
      <c r="AS41">
        <v>0.53790360689163208</v>
      </c>
      <c r="AT41">
        <v>46.868877410888672</v>
      </c>
      <c r="AU41">
        <v>5.7943869382143021E-2</v>
      </c>
      <c r="AV41">
        <v>5.1543688774108887</v>
      </c>
      <c r="AW41">
        <v>6.3723325729370117E-3</v>
      </c>
      <c r="AX41">
        <v>10638420</v>
      </c>
      <c r="AY41">
        <v>14948491</v>
      </c>
      <c r="AZ41">
        <v>25586911</v>
      </c>
      <c r="BA41">
        <v>2813901</v>
      </c>
      <c r="BB41" t="s">
        <v>701</v>
      </c>
      <c r="BC41" t="s">
        <v>1309</v>
      </c>
      <c r="BD41">
        <v>545925.4</v>
      </c>
      <c r="BE41">
        <v>328756.46875</v>
      </c>
      <c r="BF41">
        <v>432963.875</v>
      </c>
      <c r="BG41">
        <v>0.8852229118347168</v>
      </c>
      <c r="BH41">
        <v>14483452</v>
      </c>
      <c r="BI41">
        <v>0.13891728222370148</v>
      </c>
      <c r="BJ41">
        <v>5.6184232234954834E-2</v>
      </c>
      <c r="BK41">
        <v>7.9403426498174667E-3</v>
      </c>
      <c r="BL41">
        <v>525.9</v>
      </c>
      <c r="BM41">
        <v>545925.375</v>
      </c>
      <c r="BN41">
        <v>441581</v>
      </c>
      <c r="BO41">
        <v>328779</v>
      </c>
      <c r="BP41">
        <v>495980.65625</v>
      </c>
      <c r="BQ41">
        <v>417327.25</v>
      </c>
      <c r="BR41">
        <v>0.33535635471343994</v>
      </c>
      <c r="BS41">
        <v>0.20254720747470856</v>
      </c>
      <c r="BT41">
        <v>10659</v>
      </c>
      <c r="BU41">
        <v>78413</v>
      </c>
      <c r="BV41">
        <v>11.790987968444824</v>
      </c>
      <c r="BW41">
        <v>0</v>
      </c>
      <c r="BX41">
        <v>12.965141296386719</v>
      </c>
      <c r="BY41">
        <v>19.52464485168457</v>
      </c>
      <c r="BZ41">
        <v>143.6331787109375</v>
      </c>
      <c r="CA41">
        <v>0.1402687132358551</v>
      </c>
    </row>
    <row r="42" spans="1:79" x14ac:dyDescent="0.2">
      <c r="A42" t="s">
        <v>363</v>
      </c>
      <c r="B42" t="s">
        <v>702</v>
      </c>
      <c r="C42" t="s">
        <v>148</v>
      </c>
      <c r="D42" t="s">
        <v>1034</v>
      </c>
      <c r="E42" t="s">
        <v>1002</v>
      </c>
      <c r="F42" t="s">
        <v>1092</v>
      </c>
      <c r="G42" t="s">
        <v>1040</v>
      </c>
      <c r="H42">
        <v>3.1096200942993164</v>
      </c>
      <c r="I42">
        <v>62.72576904296875</v>
      </c>
      <c r="J42">
        <v>0.1131313145160675</v>
      </c>
      <c r="K42">
        <v>0.13753858208656311</v>
      </c>
      <c r="L42">
        <v>3.7577163428068161E-2</v>
      </c>
      <c r="M42">
        <v>6.9137603044509888E-2</v>
      </c>
      <c r="N42">
        <v>0.14706085622310638</v>
      </c>
      <c r="O42">
        <v>1.087</v>
      </c>
      <c r="P42">
        <v>0.4667</v>
      </c>
      <c r="Q42">
        <v>804.30181884765625</v>
      </c>
      <c r="R42">
        <v>0.16723409295082092</v>
      </c>
      <c r="S42">
        <v>3.7336766719818115</v>
      </c>
      <c r="T42">
        <v>3.9012739658355713</v>
      </c>
      <c r="U42">
        <v>4.1145138442516327E-2</v>
      </c>
      <c r="X42">
        <v>0.15366286409699395</v>
      </c>
      <c r="Y42">
        <v>37.792999999999999</v>
      </c>
      <c r="Z42">
        <v>0.38329999999999997</v>
      </c>
      <c r="AA42">
        <v>7.7241696417331696E-2</v>
      </c>
      <c r="AB42">
        <v>8.9118853211402893E-2</v>
      </c>
      <c r="AC42">
        <v>0.44921925663948059</v>
      </c>
      <c r="AD42">
        <v>0.25219950079917908</v>
      </c>
      <c r="AE42">
        <v>0.55445510149002075</v>
      </c>
      <c r="AF42" t="s">
        <v>1139</v>
      </c>
      <c r="AG42">
        <v>5.5082444101572037E-2</v>
      </c>
      <c r="AH42">
        <v>1.7454853281378746E-2</v>
      </c>
      <c r="AI42">
        <v>4.1855409741401672E-2</v>
      </c>
      <c r="AJ42">
        <v>4.8317932523787022E-3</v>
      </c>
      <c r="AK42">
        <v>0.4753880500793457</v>
      </c>
      <c r="AL42">
        <v>1.4647051692008972E-2</v>
      </c>
      <c r="AM42">
        <v>0</v>
      </c>
      <c r="AN42">
        <v>0</v>
      </c>
      <c r="AO42">
        <v>0.64672863483428955</v>
      </c>
      <c r="AP42">
        <v>0.16208696365356445</v>
      </c>
      <c r="AQ42">
        <v>2.1223152056336403E-2</v>
      </c>
      <c r="AR42">
        <v>0.11878952383995056</v>
      </c>
      <c r="AT42">
        <v>10.721458435058594</v>
      </c>
      <c r="AU42">
        <v>6.1761841177940369E-2</v>
      </c>
      <c r="AV42">
        <v>16.525058746337891</v>
      </c>
      <c r="AW42">
        <v>9.5193959772586823E-2</v>
      </c>
      <c r="AX42">
        <v>75105</v>
      </c>
      <c r="AY42">
        <v>882080</v>
      </c>
      <c r="AZ42">
        <v>957185</v>
      </c>
      <c r="BA42">
        <v>1475316</v>
      </c>
      <c r="BB42" t="s">
        <v>819</v>
      </c>
      <c r="BC42" t="s">
        <v>1002</v>
      </c>
      <c r="BD42">
        <v>89277.5</v>
      </c>
      <c r="BE42">
        <v>53538.2265625</v>
      </c>
      <c r="BF42">
        <v>70409.359375</v>
      </c>
      <c r="BG42">
        <v>0.86899280548095703</v>
      </c>
      <c r="BH42">
        <v>3908587.75</v>
      </c>
      <c r="BI42">
        <v>0.17246577143669128</v>
      </c>
      <c r="BJ42">
        <v>4.6662371605634689E-2</v>
      </c>
      <c r="BK42">
        <v>1.0187826119363308E-2</v>
      </c>
      <c r="BM42">
        <v>1222979</v>
      </c>
      <c r="BN42">
        <v>15498</v>
      </c>
      <c r="BO42">
        <v>6962</v>
      </c>
      <c r="BP42">
        <v>16557</v>
      </c>
      <c r="BQ42">
        <v>16934</v>
      </c>
      <c r="BT42">
        <v>912</v>
      </c>
      <c r="BU42">
        <v>7871</v>
      </c>
      <c r="BV42">
        <v>7.7623143196105957</v>
      </c>
      <c r="BW42">
        <v>0.89608246088027954</v>
      </c>
      <c r="BX42">
        <v>3.2370977401733398</v>
      </c>
      <c r="BY42">
        <v>10.215339660644531</v>
      </c>
      <c r="BZ42">
        <v>88.163314819335938</v>
      </c>
      <c r="CA42">
        <v>0.53406888246536255</v>
      </c>
    </row>
    <row r="43" spans="1:79" x14ac:dyDescent="0.2">
      <c r="A43" t="s">
        <v>364</v>
      </c>
      <c r="B43" t="s">
        <v>703</v>
      </c>
      <c r="C43" t="s">
        <v>256</v>
      </c>
      <c r="D43" t="s">
        <v>1036</v>
      </c>
      <c r="E43" t="s">
        <v>1004</v>
      </c>
      <c r="F43" t="s">
        <v>1092</v>
      </c>
      <c r="G43" t="s">
        <v>1040</v>
      </c>
      <c r="H43">
        <v>4.2013893127441406</v>
      </c>
      <c r="I43">
        <v>112.07180023193359</v>
      </c>
      <c r="J43">
        <v>0.22372528910636902</v>
      </c>
      <c r="K43">
        <v>0.13540932536125183</v>
      </c>
      <c r="L43">
        <v>3.3310491591691971E-2</v>
      </c>
      <c r="M43">
        <v>7.5190693140029907E-2</v>
      </c>
      <c r="N43">
        <v>0.14042019844055176</v>
      </c>
      <c r="O43">
        <v>0.308</v>
      </c>
      <c r="P43">
        <v>0.10829999999999999</v>
      </c>
      <c r="Q43">
        <v>1937.7908935546875</v>
      </c>
      <c r="R43">
        <v>0.17517843842506409</v>
      </c>
      <c r="S43">
        <v>2.9538302421569824</v>
      </c>
      <c r="T43">
        <v>2.6976416110992432</v>
      </c>
      <c r="U43">
        <v>3.4898161888122559E-2</v>
      </c>
      <c r="V43">
        <v>78</v>
      </c>
      <c r="W43">
        <v>68.099999999999994</v>
      </c>
      <c r="X43">
        <v>0.16156063551652478</v>
      </c>
      <c r="Y43">
        <v>23.681999999999999</v>
      </c>
      <c r="Z43">
        <v>0.1</v>
      </c>
      <c r="AA43">
        <v>3.2484423369169235E-2</v>
      </c>
      <c r="AB43">
        <v>8.8687390089035034E-2</v>
      </c>
      <c r="AC43">
        <v>0.5171770453453064</v>
      </c>
      <c r="AD43">
        <v>7.4540838599205017E-2</v>
      </c>
      <c r="AE43">
        <v>0.48038995265960693</v>
      </c>
      <c r="AF43" t="s">
        <v>1139</v>
      </c>
      <c r="AG43">
        <v>9.2974668368697166E-3</v>
      </c>
      <c r="AH43">
        <v>4.6231201849877834E-3</v>
      </c>
      <c r="AI43">
        <v>1.7460847273468971E-2</v>
      </c>
      <c r="AJ43">
        <v>4.5142658054828644E-3</v>
      </c>
      <c r="AK43">
        <v>0.10563820600509644</v>
      </c>
      <c r="AL43">
        <v>5.3646307438611984E-2</v>
      </c>
      <c r="AM43">
        <v>7.7094691805541515E-3</v>
      </c>
      <c r="AN43">
        <v>4.3074417859315872E-2</v>
      </c>
      <c r="AO43">
        <v>0.18866726756095886</v>
      </c>
      <c r="AP43">
        <v>-0.13396351039409637</v>
      </c>
      <c r="AQ43">
        <v>-4.4046375900506973E-2</v>
      </c>
      <c r="AR43">
        <v>7.3318071663379669E-2</v>
      </c>
      <c r="AS43">
        <v>0.54641091823577881</v>
      </c>
      <c r="AT43">
        <v>55.344512939453125</v>
      </c>
      <c r="AU43">
        <v>6.60538449883461E-2</v>
      </c>
      <c r="AV43">
        <v>9.8420000076293945</v>
      </c>
      <c r="AW43">
        <v>1.174645684659481E-2</v>
      </c>
      <c r="AX43">
        <v>5364298</v>
      </c>
      <c r="AY43">
        <v>5253065</v>
      </c>
      <c r="AZ43">
        <v>10617363</v>
      </c>
      <c r="BA43">
        <v>1888102</v>
      </c>
      <c r="BB43" t="s">
        <v>703</v>
      </c>
      <c r="BC43" t="s">
        <v>1308</v>
      </c>
      <c r="BD43">
        <v>191841.3</v>
      </c>
      <c r="BE43">
        <v>117460.25</v>
      </c>
      <c r="BF43">
        <v>152685.390625</v>
      </c>
      <c r="BG43">
        <v>0.84027296304702759</v>
      </c>
      <c r="BH43">
        <v>11981545</v>
      </c>
      <c r="BI43">
        <v>6.7561879754066467E-2</v>
      </c>
      <c r="BJ43">
        <v>4.8007912933826447E-2</v>
      </c>
      <c r="BK43">
        <v>1.0240036062896252E-2</v>
      </c>
      <c r="BL43">
        <v>560</v>
      </c>
      <c r="BM43">
        <v>191841.296875</v>
      </c>
      <c r="BN43">
        <v>160738</v>
      </c>
      <c r="BO43">
        <v>83130</v>
      </c>
      <c r="BP43">
        <v>156171.578125</v>
      </c>
      <c r="BQ43">
        <v>150469.40625</v>
      </c>
      <c r="BR43">
        <v>0.36706939339637756</v>
      </c>
      <c r="BS43">
        <v>0.17934153974056244</v>
      </c>
      <c r="BT43">
        <v>1452</v>
      </c>
      <c r="BU43">
        <v>16497.685546875</v>
      </c>
      <c r="BV43">
        <v>14.214290618896484</v>
      </c>
      <c r="BW43">
        <v>3.6749124526977539</v>
      </c>
      <c r="BX43">
        <v>3.7635273933410645</v>
      </c>
      <c r="BY43">
        <v>7.568756103515625</v>
      </c>
      <c r="BZ43">
        <v>85.996528625488281</v>
      </c>
      <c r="CA43">
        <v>0.32955491542816162</v>
      </c>
    </row>
    <row r="44" spans="1:79" x14ac:dyDescent="0.2">
      <c r="A44" t="s">
        <v>365</v>
      </c>
      <c r="B44" t="s">
        <v>704</v>
      </c>
      <c r="C44" t="s">
        <v>286</v>
      </c>
      <c r="D44" t="s">
        <v>1036</v>
      </c>
      <c r="E44" t="s">
        <v>1004</v>
      </c>
      <c r="F44" t="s">
        <v>1096</v>
      </c>
      <c r="G44" t="s">
        <v>1043</v>
      </c>
      <c r="H44">
        <v>1.4220820665359497</v>
      </c>
      <c r="I44">
        <v>52.14300537109375</v>
      </c>
      <c r="J44">
        <v>0.10679611563682556</v>
      </c>
      <c r="K44">
        <v>0.13709867000579834</v>
      </c>
      <c r="L44">
        <v>3.5456579178571701E-2</v>
      </c>
      <c r="M44">
        <v>7.0378638803958893E-2</v>
      </c>
      <c r="N44">
        <v>0.13886334002017975</v>
      </c>
      <c r="O44">
        <v>0.26400000000000001</v>
      </c>
      <c r="P44">
        <v>0.1094</v>
      </c>
      <c r="Q44">
        <v>579.5557861328125</v>
      </c>
      <c r="R44">
        <v>0.17359070479869843</v>
      </c>
      <c r="S44">
        <v>2.5281457901000977</v>
      </c>
      <c r="T44">
        <v>2.3865518569946289</v>
      </c>
      <c r="U44">
        <v>3.2836459577083588E-2</v>
      </c>
      <c r="V44">
        <v>73</v>
      </c>
      <c r="W44">
        <v>69.099999999999994</v>
      </c>
      <c r="X44">
        <v>0.16798343595052581</v>
      </c>
      <c r="Y44">
        <v>26.350999999999999</v>
      </c>
      <c r="Z44">
        <v>0.15629999999999999</v>
      </c>
      <c r="AA44">
        <v>3.5680763423442841E-2</v>
      </c>
      <c r="AB44">
        <v>7.6507933437824249E-2</v>
      </c>
      <c r="AC44">
        <v>0.5069696307182312</v>
      </c>
      <c r="AD44">
        <v>3.8201175630092621E-2</v>
      </c>
      <c r="AE44">
        <v>0.75127619504928589</v>
      </c>
      <c r="AF44" t="s">
        <v>1139</v>
      </c>
      <c r="AG44">
        <v>9.6561405807733536E-3</v>
      </c>
      <c r="AH44">
        <v>5.9426524676382542E-3</v>
      </c>
      <c r="AI44">
        <v>3.8576334714889526E-2</v>
      </c>
      <c r="AJ44">
        <v>0</v>
      </c>
      <c r="AK44">
        <v>0.1155896857380867</v>
      </c>
      <c r="AL44">
        <v>5.1956325769424438E-3</v>
      </c>
      <c r="AM44">
        <v>2.4167145602405071E-3</v>
      </c>
      <c r="AN44">
        <v>0</v>
      </c>
      <c r="AO44">
        <v>0.1984061598777771</v>
      </c>
      <c r="AP44">
        <v>2.4793623015284538E-2</v>
      </c>
      <c r="AQ44">
        <v>-0.11700127273797989</v>
      </c>
      <c r="AR44">
        <v>4.5305255800485611E-2</v>
      </c>
      <c r="AS44">
        <v>0.52520924806594849</v>
      </c>
      <c r="AT44">
        <v>56.182384490966797</v>
      </c>
      <c r="AU44">
        <v>6.5094463527202606E-2</v>
      </c>
      <c r="AV44">
        <v>10.286340713500977</v>
      </c>
      <c r="AW44">
        <v>1.1918039992451668E-2</v>
      </c>
      <c r="AX44">
        <v>6075625</v>
      </c>
      <c r="AY44">
        <v>5776515</v>
      </c>
      <c r="AZ44">
        <v>11852140</v>
      </c>
      <c r="BA44">
        <v>2169989</v>
      </c>
      <c r="BB44" t="s">
        <v>704</v>
      </c>
      <c r="BC44" t="s">
        <v>1308</v>
      </c>
      <c r="BD44">
        <v>210958.3</v>
      </c>
      <c r="BE44">
        <v>129570.015625</v>
      </c>
      <c r="BF44">
        <v>169740.78125</v>
      </c>
      <c r="BG44">
        <v>0.82887929677963257</v>
      </c>
      <c r="BH44">
        <v>6955517.5</v>
      </c>
      <c r="BI44">
        <v>7.4788667261600494E-2</v>
      </c>
      <c r="BJ44">
        <v>4.7221653163433075E-2</v>
      </c>
      <c r="BK44">
        <v>1.0756033472716808E-2</v>
      </c>
      <c r="BL44">
        <v>592.79999999999995</v>
      </c>
      <c r="BM44">
        <v>210958.296875</v>
      </c>
      <c r="BN44">
        <v>182076</v>
      </c>
      <c r="BO44">
        <v>92307</v>
      </c>
      <c r="BP44">
        <v>186617</v>
      </c>
      <c r="BQ44">
        <v>191155</v>
      </c>
      <c r="BR44">
        <v>0.30825039744377136</v>
      </c>
      <c r="BS44">
        <v>0.21695885062217712</v>
      </c>
      <c r="BT44">
        <v>1802</v>
      </c>
      <c r="BU44">
        <v>21571</v>
      </c>
      <c r="BV44">
        <v>34.125228881835938</v>
      </c>
      <c r="BW44">
        <v>0</v>
      </c>
      <c r="BX44">
        <v>5.2569632530212402</v>
      </c>
      <c r="BY44">
        <v>8.5419721603393555</v>
      </c>
      <c r="BZ44">
        <v>102.25243377685547</v>
      </c>
      <c r="CA44">
        <v>0.30131372809410095</v>
      </c>
    </row>
    <row r="45" spans="1:79" x14ac:dyDescent="0.2">
      <c r="A45" t="s">
        <v>366</v>
      </c>
      <c r="B45" t="s">
        <v>705</v>
      </c>
      <c r="C45" t="s">
        <v>70</v>
      </c>
      <c r="D45" t="s">
        <v>1034</v>
      </c>
      <c r="E45" t="s">
        <v>1002</v>
      </c>
      <c r="F45" t="s">
        <v>1094</v>
      </c>
      <c r="G45" t="s">
        <v>9</v>
      </c>
      <c r="H45">
        <v>1.8864980936050415</v>
      </c>
      <c r="I45">
        <v>63.758888244628906</v>
      </c>
      <c r="J45">
        <v>0.19656018912792206</v>
      </c>
      <c r="K45">
        <v>9.6700705587863922E-2</v>
      </c>
      <c r="L45">
        <v>2.828562818467617E-2</v>
      </c>
      <c r="M45">
        <v>5.7686943560838699E-2</v>
      </c>
      <c r="N45">
        <v>0.12742386758327484</v>
      </c>
      <c r="O45">
        <v>-0.505</v>
      </c>
      <c r="P45">
        <v>1.4500000000000001E-2</v>
      </c>
      <c r="Q45">
        <v>3060.309814453125</v>
      </c>
      <c r="R45">
        <v>0.14228607714176178</v>
      </c>
      <c r="S45">
        <v>22.846935272216797</v>
      </c>
      <c r="T45">
        <v>3.7480838298797607</v>
      </c>
      <c r="U45">
        <v>5.4951407015323639E-2</v>
      </c>
      <c r="X45">
        <v>0.12119923208681557</v>
      </c>
      <c r="Y45">
        <v>14.855</v>
      </c>
      <c r="Z45">
        <v>0</v>
      </c>
      <c r="AA45">
        <v>9.9416352808475494E-2</v>
      </c>
      <c r="AB45">
        <v>6.5514139831066132E-2</v>
      </c>
      <c r="AC45">
        <v>0.52494525909423828</v>
      </c>
      <c r="AD45">
        <v>0.30411925911903381</v>
      </c>
      <c r="AE45">
        <v>0.54789167642593384</v>
      </c>
      <c r="AF45" t="s">
        <v>1140</v>
      </c>
      <c r="AG45">
        <v>0.46901977062225342</v>
      </c>
      <c r="AH45">
        <v>4.1291389614343643E-2</v>
      </c>
      <c r="AI45">
        <v>4.5343980193138123E-2</v>
      </c>
      <c r="AJ45">
        <v>3.7554003298282623E-2</v>
      </c>
      <c r="AK45">
        <v>0.86779463291168213</v>
      </c>
      <c r="AL45">
        <v>8.9620344340801239E-2</v>
      </c>
      <c r="AM45">
        <v>0.37540492415428162</v>
      </c>
      <c r="AN45">
        <v>5.3584245033562183E-3</v>
      </c>
      <c r="AO45">
        <v>2.4318568706512451</v>
      </c>
      <c r="AP45">
        <v>9.1778203845024109E-2</v>
      </c>
      <c r="AQ45">
        <v>1.0047632269561291E-2</v>
      </c>
      <c r="AR45">
        <v>0.49866148829460144</v>
      </c>
      <c r="AT45">
        <v>10.478670120239258</v>
      </c>
      <c r="AU45">
        <v>7.9994343221187592E-2</v>
      </c>
      <c r="AV45">
        <v>7.338895320892334</v>
      </c>
      <c r="AW45">
        <v>5.6025248020887375E-2</v>
      </c>
      <c r="AX45">
        <v>75234</v>
      </c>
      <c r="AY45">
        <v>1239553</v>
      </c>
      <c r="AZ45">
        <v>1314787</v>
      </c>
      <c r="BA45">
        <v>920831</v>
      </c>
      <c r="BB45" t="s">
        <v>706</v>
      </c>
      <c r="BC45" t="s">
        <v>1002</v>
      </c>
      <c r="BD45">
        <v>125472.7</v>
      </c>
      <c r="BE45">
        <v>87154.0390625</v>
      </c>
      <c r="BF45">
        <v>103782.9609375</v>
      </c>
      <c r="BG45">
        <v>0.92837941646575928</v>
      </c>
      <c r="BH45">
        <v>4998504</v>
      </c>
      <c r="BI45">
        <v>0.16217111051082611</v>
      </c>
      <c r="BJ45">
        <v>4.0843948721885681E-2</v>
      </c>
      <c r="BK45">
        <v>8.1825489178299904E-3</v>
      </c>
      <c r="BM45">
        <v>657832.625</v>
      </c>
      <c r="BN45">
        <v>16436</v>
      </c>
      <c r="BO45">
        <v>8628</v>
      </c>
      <c r="BP45">
        <v>22208.01953125</v>
      </c>
      <c r="BQ45">
        <v>20981</v>
      </c>
      <c r="BT45">
        <v>10416</v>
      </c>
      <c r="BU45">
        <v>19272</v>
      </c>
      <c r="BV45">
        <v>8.0256500244140625</v>
      </c>
      <c r="BW45">
        <v>6.6468644142150879</v>
      </c>
      <c r="BX45">
        <v>7.3083624839782715</v>
      </c>
      <c r="BY45">
        <v>83.014076232910156</v>
      </c>
      <c r="BZ45">
        <v>153.59516906738281</v>
      </c>
      <c r="CA45">
        <v>0.29179850220680237</v>
      </c>
    </row>
    <row r="46" spans="1:79" x14ac:dyDescent="0.2">
      <c r="A46" t="s">
        <v>367</v>
      </c>
      <c r="B46" t="s">
        <v>706</v>
      </c>
      <c r="C46" t="s">
        <v>1009</v>
      </c>
      <c r="D46" t="s">
        <v>1038</v>
      </c>
      <c r="E46" t="s">
        <v>1006</v>
      </c>
      <c r="F46" t="s">
        <v>1094</v>
      </c>
      <c r="G46" t="s">
        <v>9</v>
      </c>
      <c r="H46">
        <v>1.8864980936050415</v>
      </c>
      <c r="I46">
        <v>57.309413909912109</v>
      </c>
      <c r="J46">
        <v>0.13330976665019989</v>
      </c>
      <c r="K46">
        <v>0.14292587339878082</v>
      </c>
      <c r="L46">
        <v>2.828562818467617E-2</v>
      </c>
      <c r="M46">
        <v>5.7686943560838699E-2</v>
      </c>
      <c r="N46">
        <v>0.12742386758327484</v>
      </c>
      <c r="O46">
        <v>-0.59499999999999997</v>
      </c>
      <c r="P46">
        <v>1.6E-2</v>
      </c>
      <c r="Q46">
        <v>215.96604919433594</v>
      </c>
      <c r="R46">
        <v>0.14228607714176178</v>
      </c>
      <c r="S46">
        <v>7.7020611763000488</v>
      </c>
      <c r="T46">
        <v>2.8815369606018066</v>
      </c>
      <c r="U46">
        <v>2.9975203797221184E-2</v>
      </c>
      <c r="V46">
        <v>57</v>
      </c>
      <c r="W46">
        <v>51.9</v>
      </c>
      <c r="X46">
        <v>0.12119923208681557</v>
      </c>
      <c r="Y46">
        <v>13.858000000000001</v>
      </c>
      <c r="Z46">
        <v>1.0699999999999999E-2</v>
      </c>
      <c r="AA46">
        <v>6.7510843276977539E-2</v>
      </c>
      <c r="AB46">
        <v>8.0435506999492645E-2</v>
      </c>
      <c r="AC46">
        <v>0.70587188005447388</v>
      </c>
      <c r="AD46">
        <v>2.6718843728303909E-2</v>
      </c>
      <c r="AE46">
        <v>0.6422465443611145</v>
      </c>
      <c r="AF46" t="s">
        <v>1139</v>
      </c>
      <c r="AG46">
        <v>8.2086920738220215E-3</v>
      </c>
      <c r="AH46">
        <v>5.7032275944948196E-3</v>
      </c>
      <c r="AI46">
        <v>1.829648157581687E-3</v>
      </c>
      <c r="AJ46">
        <v>0</v>
      </c>
      <c r="AK46">
        <v>6.2733151018619537E-2</v>
      </c>
      <c r="AL46">
        <v>2.3685164749622345E-2</v>
      </c>
      <c r="AM46">
        <v>0</v>
      </c>
      <c r="AN46">
        <v>0</v>
      </c>
      <c r="AO46">
        <v>0.18562203645706177</v>
      </c>
      <c r="AP46">
        <v>0.16809827089309692</v>
      </c>
      <c r="AQ46">
        <v>6.1572127044200897E-2</v>
      </c>
      <c r="AR46">
        <v>6.6706463694572449E-2</v>
      </c>
      <c r="AS46">
        <v>0.5910489559173584</v>
      </c>
      <c r="AT46">
        <v>39.712043762207031</v>
      </c>
      <c r="AU46">
        <v>6.1881020665168762E-2</v>
      </c>
      <c r="AX46">
        <v>14611840</v>
      </c>
      <c r="AY46">
        <v>11512037</v>
      </c>
      <c r="AZ46">
        <v>26123877</v>
      </c>
      <c r="BB46" t="s">
        <v>706</v>
      </c>
      <c r="BC46" t="s">
        <v>1310</v>
      </c>
      <c r="BD46">
        <v>657832.6</v>
      </c>
      <c r="BE46">
        <v>407468.0625</v>
      </c>
      <c r="BF46">
        <v>534699.5</v>
      </c>
      <c r="BG46">
        <v>0.90539896488189697</v>
      </c>
      <c r="BH46">
        <v>11279707</v>
      </c>
      <c r="BI46">
        <v>0.12710334360599518</v>
      </c>
      <c r="BJ46">
        <v>5.3242113441228867E-2</v>
      </c>
      <c r="BK46">
        <v>8.1825489178299904E-3</v>
      </c>
      <c r="BL46">
        <v>379</v>
      </c>
      <c r="BM46">
        <v>657832.625</v>
      </c>
      <c r="BN46">
        <v>422163</v>
      </c>
      <c r="BO46">
        <v>297993</v>
      </c>
      <c r="BP46">
        <v>424671.8125</v>
      </c>
      <c r="BQ46">
        <v>405208.75</v>
      </c>
      <c r="BR46">
        <v>0.36299484968185425</v>
      </c>
      <c r="BS46">
        <v>0.22805409133434296</v>
      </c>
      <c r="BT46">
        <v>3486</v>
      </c>
      <c r="BU46">
        <v>26641</v>
      </c>
      <c r="BV46">
        <v>1.1811515092849731</v>
      </c>
      <c r="BW46">
        <v>0</v>
      </c>
      <c r="BX46">
        <v>3.6817877292633057</v>
      </c>
      <c r="BY46">
        <v>5.2992205619812012</v>
      </c>
      <c r="BZ46">
        <v>40.498146057128906</v>
      </c>
      <c r="CA46">
        <v>0.17087949812412262</v>
      </c>
    </row>
    <row r="47" spans="1:79" x14ac:dyDescent="0.2">
      <c r="A47" t="s">
        <v>368</v>
      </c>
      <c r="B47" t="s">
        <v>707</v>
      </c>
      <c r="C47" t="s">
        <v>297</v>
      </c>
      <c r="D47" t="s">
        <v>1035</v>
      </c>
      <c r="E47" t="s">
        <v>1003</v>
      </c>
      <c r="F47" t="s">
        <v>1095</v>
      </c>
      <c r="G47" t="s">
        <v>1042</v>
      </c>
      <c r="H47">
        <v>2.3436107635498047</v>
      </c>
      <c r="I47">
        <v>58.498294830322266</v>
      </c>
      <c r="J47">
        <v>0.24499230086803436</v>
      </c>
      <c r="K47">
        <v>8.7829113006591797E-2</v>
      </c>
      <c r="L47">
        <v>1.4225959777832031E-2</v>
      </c>
      <c r="M47">
        <v>4.0853403508663177E-2</v>
      </c>
      <c r="N47">
        <v>9.6172548830509186E-2</v>
      </c>
      <c r="O47">
        <v>-0.55600000000000005</v>
      </c>
      <c r="P47">
        <v>0</v>
      </c>
      <c r="Q47">
        <v>12354.6728515625</v>
      </c>
      <c r="R47">
        <v>0.19399499893188477</v>
      </c>
      <c r="S47">
        <v>40.838432312011719</v>
      </c>
      <c r="T47">
        <v>2.6263713836669922</v>
      </c>
      <c r="U47">
        <v>0.11683105677366257</v>
      </c>
      <c r="V47">
        <v>37</v>
      </c>
      <c r="W47">
        <v>55.3</v>
      </c>
      <c r="X47">
        <v>0.28018461270518569</v>
      </c>
      <c r="Y47">
        <v>20.131</v>
      </c>
      <c r="Z47">
        <v>0</v>
      </c>
      <c r="AA47">
        <v>3.7340126931667328E-2</v>
      </c>
      <c r="AB47">
        <v>0.12991200387477875</v>
      </c>
      <c r="AC47">
        <v>0.36148324608802795</v>
      </c>
      <c r="AD47">
        <v>7.9389512538909912E-2</v>
      </c>
      <c r="AE47">
        <v>0.69149458408355713</v>
      </c>
      <c r="AF47" t="s">
        <v>1139</v>
      </c>
      <c r="AG47">
        <v>4.7161810100078583E-2</v>
      </c>
      <c r="AH47">
        <v>1.2517700903117657E-2</v>
      </c>
      <c r="AI47">
        <v>6.549416109919548E-3</v>
      </c>
      <c r="AJ47">
        <v>2.5723408907651901E-2</v>
      </c>
      <c r="AK47">
        <v>0.26498916745185852</v>
      </c>
      <c r="AL47">
        <v>3.5470116417855024E-3</v>
      </c>
      <c r="AM47">
        <v>1.7617629840970039E-2</v>
      </c>
      <c r="AN47">
        <v>0</v>
      </c>
      <c r="AO47">
        <v>0.31952047348022461</v>
      </c>
      <c r="AP47">
        <v>5.3133644163608551E-2</v>
      </c>
      <c r="AQ47">
        <v>5.9960070997476578E-2</v>
      </c>
      <c r="AR47">
        <v>1.0711781680583954E-2</v>
      </c>
      <c r="AS47">
        <v>0.48374098539352417</v>
      </c>
      <c r="AT47">
        <v>60.424732208251953</v>
      </c>
      <c r="AU47">
        <v>5.281481146812439E-2</v>
      </c>
      <c r="AV47">
        <v>11.478045463562012</v>
      </c>
      <c r="AW47">
        <v>1.0032495483756065E-2</v>
      </c>
      <c r="AX47">
        <v>9057945</v>
      </c>
      <c r="AY47">
        <v>7365666</v>
      </c>
      <c r="AZ47">
        <v>16423611</v>
      </c>
      <c r="BA47">
        <v>3119765</v>
      </c>
      <c r="BB47" t="s">
        <v>707</v>
      </c>
      <c r="BC47" t="s">
        <v>1311</v>
      </c>
      <c r="BD47">
        <v>271802.8</v>
      </c>
      <c r="BE47">
        <v>191262.953125</v>
      </c>
      <c r="BF47">
        <v>224365.515625</v>
      </c>
      <c r="BG47">
        <v>0.94254130125045776</v>
      </c>
      <c r="BH47">
        <v>24687440</v>
      </c>
      <c r="BI47">
        <v>7.9066276550292969E-2</v>
      </c>
      <c r="BJ47">
        <v>3.3093474805355072E-2</v>
      </c>
      <c r="BK47">
        <v>1.4432028867304325E-2</v>
      </c>
      <c r="BL47">
        <v>264.2</v>
      </c>
      <c r="BM47">
        <v>271802.8125</v>
      </c>
      <c r="BN47">
        <v>310966</v>
      </c>
      <c r="BO47">
        <v>112409</v>
      </c>
      <c r="BP47">
        <v>299416</v>
      </c>
      <c r="BQ47">
        <v>286743</v>
      </c>
      <c r="BR47">
        <v>0.30497866868972778</v>
      </c>
      <c r="BS47">
        <v>0.17876230180263519</v>
      </c>
      <c r="BT47">
        <v>14121</v>
      </c>
      <c r="BU47">
        <v>79342</v>
      </c>
      <c r="BV47">
        <v>7.2147893905639648</v>
      </c>
      <c r="BW47">
        <v>28.336721420288086</v>
      </c>
      <c r="BX47">
        <v>13.789408683776855</v>
      </c>
      <c r="BY47">
        <v>51.953105926513672</v>
      </c>
      <c r="BZ47">
        <v>291.91015625</v>
      </c>
      <c r="CA47">
        <v>0.3811509907245636</v>
      </c>
    </row>
    <row r="48" spans="1:79" x14ac:dyDescent="0.2">
      <c r="A48" t="s">
        <v>369</v>
      </c>
      <c r="B48" t="s">
        <v>708</v>
      </c>
      <c r="C48" t="s">
        <v>210</v>
      </c>
      <c r="D48" t="s">
        <v>1034</v>
      </c>
      <c r="E48" t="s">
        <v>1002</v>
      </c>
      <c r="F48" t="s">
        <v>1098</v>
      </c>
      <c r="G48" t="s">
        <v>1045</v>
      </c>
      <c r="H48">
        <v>2.6485235691070557</v>
      </c>
      <c r="I48">
        <v>69.886016845703125</v>
      </c>
      <c r="J48">
        <v>0.15707965195178986</v>
      </c>
      <c r="K48">
        <v>0.14119632542133331</v>
      </c>
      <c r="L48">
        <v>3.6075267940759659E-2</v>
      </c>
      <c r="M48">
        <v>7.4891574680805206E-2</v>
      </c>
      <c r="N48">
        <v>0.16011102497577667</v>
      </c>
      <c r="O48">
        <v>0.13100000000000001</v>
      </c>
      <c r="P48">
        <v>1.67E-2</v>
      </c>
      <c r="Q48">
        <v>1286</v>
      </c>
      <c r="R48">
        <v>0.15342997014522552</v>
      </c>
      <c r="S48">
        <v>2.6248269081115723</v>
      </c>
      <c r="T48">
        <v>1.2355077266693115</v>
      </c>
      <c r="U48">
        <v>2.9952783137559891E-2</v>
      </c>
      <c r="X48">
        <v>0.10861210913728857</v>
      </c>
      <c r="Y48">
        <v>20.425999999999998</v>
      </c>
      <c r="Z48">
        <v>3.3300000000000003E-2</v>
      </c>
      <c r="AA48">
        <v>6.9226905703544617E-2</v>
      </c>
      <c r="AB48">
        <v>7.9243838787078857E-2</v>
      </c>
      <c r="AC48">
        <v>0.43404197692871094</v>
      </c>
      <c r="AD48">
        <v>0.26725754141807556</v>
      </c>
      <c r="AE48">
        <v>0.52764862775802612</v>
      </c>
      <c r="AF48" t="s">
        <v>1139</v>
      </c>
      <c r="AG48">
        <v>6.2723144888877869E-2</v>
      </c>
      <c r="AH48">
        <v>1.7364492639899254E-2</v>
      </c>
      <c r="AI48">
        <v>2.3612463846802711E-2</v>
      </c>
      <c r="AJ48">
        <v>0</v>
      </c>
      <c r="AK48">
        <v>0.36303147673606873</v>
      </c>
      <c r="AL48">
        <v>1.225676853209734E-2</v>
      </c>
      <c r="AM48">
        <v>6.1668287962675095E-3</v>
      </c>
      <c r="AN48">
        <v>0</v>
      </c>
      <c r="AO48">
        <v>0.92902153730392456</v>
      </c>
      <c r="AP48">
        <v>-2.8037382289767265E-2</v>
      </c>
      <c r="AQ48">
        <v>3.3251434564590454E-2</v>
      </c>
      <c r="AR48">
        <v>0.24755902588367462</v>
      </c>
      <c r="AT48">
        <v>10.408173561096191</v>
      </c>
      <c r="AU48">
        <v>7.3222629725933075E-2</v>
      </c>
      <c r="AV48">
        <v>6.990816593170166</v>
      </c>
      <c r="AW48">
        <v>4.9181152135133743E-2</v>
      </c>
      <c r="AX48">
        <v>53638</v>
      </c>
      <c r="AY48">
        <v>1003770</v>
      </c>
      <c r="AZ48">
        <v>1057408</v>
      </c>
      <c r="BA48">
        <v>710225</v>
      </c>
      <c r="BB48" t="s">
        <v>933</v>
      </c>
      <c r="BC48" t="s">
        <v>1002</v>
      </c>
      <c r="BD48">
        <v>101594</v>
      </c>
      <c r="BE48">
        <v>64014.08984375</v>
      </c>
      <c r="BF48">
        <v>83656.859375</v>
      </c>
      <c r="BG48">
        <v>0.85589683055877686</v>
      </c>
      <c r="BH48">
        <v>3859466</v>
      </c>
      <c r="BI48">
        <v>0.1299845278263092</v>
      </c>
      <c r="BJ48">
        <v>4.9014706164598465E-2</v>
      </c>
      <c r="BK48">
        <v>7.4205235578119755E-3</v>
      </c>
      <c r="BM48">
        <v>883511.125</v>
      </c>
      <c r="BN48">
        <v>14441</v>
      </c>
      <c r="BO48">
        <v>6268</v>
      </c>
      <c r="BP48">
        <v>12324</v>
      </c>
      <c r="BQ48">
        <v>11150</v>
      </c>
      <c r="BT48">
        <v>773</v>
      </c>
      <c r="BU48">
        <v>4474</v>
      </c>
      <c r="BV48">
        <v>2.8643424510955811</v>
      </c>
      <c r="BW48">
        <v>0</v>
      </c>
      <c r="BX48">
        <v>2.1064236164093018</v>
      </c>
      <c r="BY48">
        <v>7.6087169647216797</v>
      </c>
      <c r="BZ48">
        <v>44.038032531738281</v>
      </c>
      <c r="CA48">
        <v>0.34942179918289185</v>
      </c>
    </row>
    <row r="49" spans="1:79" x14ac:dyDescent="0.2">
      <c r="A49" t="s">
        <v>370</v>
      </c>
      <c r="B49" t="s">
        <v>709</v>
      </c>
      <c r="C49" t="s">
        <v>137</v>
      </c>
      <c r="D49" t="s">
        <v>1034</v>
      </c>
      <c r="E49" t="s">
        <v>1002</v>
      </c>
      <c r="F49" t="s">
        <v>1091</v>
      </c>
      <c r="G49" t="s">
        <v>1039</v>
      </c>
      <c r="H49">
        <v>3.3795773983001709</v>
      </c>
      <c r="I49">
        <v>64.940841674804688</v>
      </c>
      <c r="J49">
        <v>0.13235294818878174</v>
      </c>
      <c r="K49">
        <v>0.15715505182743073</v>
      </c>
      <c r="L49">
        <v>2.9421534389257431E-2</v>
      </c>
      <c r="M49">
        <v>6.7743398249149323E-2</v>
      </c>
      <c r="N49">
        <v>0.14744479954242706</v>
      </c>
      <c r="O49">
        <v>-0.17699999999999999</v>
      </c>
      <c r="P49">
        <v>1.11E-2</v>
      </c>
      <c r="Q49">
        <v>538.20452880859375</v>
      </c>
      <c r="R49">
        <v>0.15803095698356628</v>
      </c>
      <c r="S49">
        <v>21.646947860717773</v>
      </c>
      <c r="T49">
        <v>3.4178740978240967</v>
      </c>
      <c r="U49">
        <v>3.4720506519079208E-2</v>
      </c>
      <c r="X49">
        <v>0.1308530376068521</v>
      </c>
      <c r="Y49">
        <v>16.797999999999998</v>
      </c>
      <c r="Z49">
        <v>2.2200000000000001E-2</v>
      </c>
      <c r="AA49">
        <v>6.9101683795452118E-2</v>
      </c>
      <c r="AB49">
        <v>0.10659456253051758</v>
      </c>
      <c r="AC49">
        <v>0.56074619293212891</v>
      </c>
      <c r="AD49">
        <v>0.15523356199264526</v>
      </c>
      <c r="AE49">
        <v>0.36590877175331116</v>
      </c>
      <c r="AF49" t="s">
        <v>1139</v>
      </c>
      <c r="AG49">
        <v>0.51869434118270874</v>
      </c>
      <c r="AH49">
        <v>7.4831396341323853E-2</v>
      </c>
      <c r="AI49">
        <v>0.48448881506919861</v>
      </c>
      <c r="AJ49">
        <v>1.1329916305840015E-3</v>
      </c>
      <c r="AK49">
        <v>1.3383868932723999</v>
      </c>
      <c r="AL49">
        <v>8.7723936885595322E-3</v>
      </c>
      <c r="AM49">
        <v>0.62503373622894287</v>
      </c>
      <c r="AN49">
        <v>0</v>
      </c>
      <c r="AO49">
        <v>1.143317699432373</v>
      </c>
      <c r="AP49">
        <v>-3.5923179239034653E-3</v>
      </c>
      <c r="AQ49">
        <v>2.4545447900891304E-2</v>
      </c>
      <c r="AR49">
        <v>0.58516091108322144</v>
      </c>
      <c r="AT49">
        <v>10.376019477844238</v>
      </c>
      <c r="AU49">
        <v>9.1189876198768616E-2</v>
      </c>
      <c r="AV49">
        <v>6.5098323822021484</v>
      </c>
      <c r="AW49">
        <v>5.7211805135011673E-2</v>
      </c>
      <c r="AX49">
        <v>82552</v>
      </c>
      <c r="AY49">
        <v>1643034</v>
      </c>
      <c r="AZ49">
        <v>1725586</v>
      </c>
      <c r="BA49">
        <v>1082619</v>
      </c>
      <c r="BB49" t="s">
        <v>811</v>
      </c>
      <c r="BC49" t="s">
        <v>1002</v>
      </c>
      <c r="BD49">
        <v>166305.20000000001</v>
      </c>
      <c r="BE49">
        <v>104945.3359375</v>
      </c>
      <c r="BF49">
        <v>139702.921875</v>
      </c>
      <c r="BG49">
        <v>0.86566752195358276</v>
      </c>
      <c r="BH49">
        <v>2937484.75</v>
      </c>
      <c r="BI49">
        <v>0.17098133265972137</v>
      </c>
      <c r="BJ49">
        <v>5.9692058712244034E-2</v>
      </c>
      <c r="BK49">
        <v>8.4457676857709885E-3</v>
      </c>
      <c r="BM49">
        <v>1596057.5</v>
      </c>
      <c r="BN49">
        <v>18923</v>
      </c>
      <c r="BO49">
        <v>10611</v>
      </c>
      <c r="BP49">
        <v>18535</v>
      </c>
      <c r="BQ49">
        <v>17011</v>
      </c>
      <c r="BT49">
        <v>9614</v>
      </c>
      <c r="BU49">
        <v>24807</v>
      </c>
      <c r="BV49">
        <v>53.997108459472656</v>
      </c>
      <c r="BW49">
        <v>0.12627385556697845</v>
      </c>
      <c r="BX49">
        <v>8.340087890625</v>
      </c>
      <c r="BY49">
        <v>57.809375762939453</v>
      </c>
      <c r="BZ49">
        <v>149.16551208496094</v>
      </c>
      <c r="CA49">
        <v>0.24684247374534607</v>
      </c>
    </row>
    <row r="50" spans="1:79" x14ac:dyDescent="0.2">
      <c r="A50" t="s">
        <v>371</v>
      </c>
      <c r="B50" t="s">
        <v>710</v>
      </c>
      <c r="C50" t="s">
        <v>77</v>
      </c>
      <c r="D50" t="s">
        <v>1034</v>
      </c>
      <c r="E50" t="s">
        <v>1002</v>
      </c>
      <c r="F50" t="s">
        <v>1092</v>
      </c>
      <c r="G50" t="s">
        <v>1040</v>
      </c>
      <c r="H50">
        <v>4.5258088111877441</v>
      </c>
      <c r="I50">
        <v>113.17400360107422</v>
      </c>
      <c r="J50">
        <v>0.18981482088565826</v>
      </c>
      <c r="K50">
        <v>0.16252799332141876</v>
      </c>
      <c r="L50">
        <v>4.560532420873642E-2</v>
      </c>
      <c r="M50">
        <v>7.4592478573322296E-2</v>
      </c>
      <c r="N50">
        <v>0.1629386693239212</v>
      </c>
      <c r="O50">
        <v>0.33500000000000002</v>
      </c>
      <c r="P50">
        <v>0.1618</v>
      </c>
      <c r="Q50">
        <v>104.60269165039062</v>
      </c>
      <c r="R50">
        <v>0.16283281147480011</v>
      </c>
      <c r="S50">
        <v>2.7603416442871094</v>
      </c>
      <c r="T50">
        <v>2.7174463272094727</v>
      </c>
      <c r="U50">
        <v>2.1658185869455338E-2</v>
      </c>
      <c r="X50">
        <v>0.11151807091551705</v>
      </c>
      <c r="Y50">
        <v>21.997</v>
      </c>
      <c r="Z50">
        <v>5.8799999999999998E-2</v>
      </c>
      <c r="AA50">
        <v>7.5763896107673645E-2</v>
      </c>
      <c r="AB50">
        <v>8.1038191914558411E-2</v>
      </c>
      <c r="AC50">
        <v>0.43157514929771423</v>
      </c>
      <c r="AD50">
        <v>0.23155167698860168</v>
      </c>
      <c r="AE50">
        <v>0.45917925238609314</v>
      </c>
      <c r="AF50" t="s">
        <v>1139</v>
      </c>
      <c r="AG50">
        <v>9.4294086098670959E-2</v>
      </c>
      <c r="AH50">
        <v>4.6601161360740662E-2</v>
      </c>
      <c r="AI50">
        <v>3.4821581095457077E-2</v>
      </c>
      <c r="AJ50">
        <v>0</v>
      </c>
      <c r="AK50">
        <v>0.4186059832572937</v>
      </c>
      <c r="AL50">
        <v>1.7421603202819824E-2</v>
      </c>
      <c r="AM50">
        <v>0.21570993959903717</v>
      </c>
      <c r="AN50">
        <v>1.14922717330046E-4</v>
      </c>
      <c r="AO50">
        <v>0.51579958200454712</v>
      </c>
      <c r="AP50">
        <v>-0.12280343472957611</v>
      </c>
      <c r="AQ50">
        <v>3.2520685344934464E-2</v>
      </c>
      <c r="AR50">
        <v>0.12056950479745865</v>
      </c>
      <c r="AT50">
        <v>10.420648574829102</v>
      </c>
      <c r="AU50">
        <v>6.8036705255508423E-2</v>
      </c>
      <c r="AV50">
        <v>9.1066980361938477</v>
      </c>
      <c r="AW50">
        <v>5.9457886964082718E-2</v>
      </c>
      <c r="AX50">
        <v>58738</v>
      </c>
      <c r="AY50">
        <v>1073801</v>
      </c>
      <c r="AZ50">
        <v>1132539</v>
      </c>
      <c r="BA50">
        <v>989736</v>
      </c>
      <c r="BB50" t="s">
        <v>732</v>
      </c>
      <c r="BC50" t="s">
        <v>1002</v>
      </c>
      <c r="BD50">
        <v>108682.2</v>
      </c>
      <c r="BE50">
        <v>65382.375</v>
      </c>
      <c r="BF50">
        <v>89509.25</v>
      </c>
      <c r="BG50">
        <v>0.87832468748092651</v>
      </c>
      <c r="BH50">
        <v>3854409.25</v>
      </c>
      <c r="BI50">
        <v>0.14486268162727356</v>
      </c>
      <c r="BJ50">
        <v>6.0369588434696198E-2</v>
      </c>
      <c r="BK50">
        <v>9.9494811147451401E-3</v>
      </c>
      <c r="BM50">
        <v>499800.1875</v>
      </c>
      <c r="BN50">
        <v>16646</v>
      </c>
      <c r="BO50">
        <v>7184</v>
      </c>
      <c r="BP50">
        <v>17403</v>
      </c>
      <c r="BQ50">
        <v>10993</v>
      </c>
      <c r="BT50">
        <v>1641</v>
      </c>
      <c r="BU50">
        <v>7285</v>
      </c>
      <c r="BV50">
        <v>5.575890064239502</v>
      </c>
      <c r="BW50">
        <v>0</v>
      </c>
      <c r="BX50">
        <v>7.4621233940124512</v>
      </c>
      <c r="BY50">
        <v>15.099068641662598</v>
      </c>
      <c r="BZ50">
        <v>67.030296325683594</v>
      </c>
      <c r="CA50">
        <v>0.30872282385826111</v>
      </c>
    </row>
    <row r="51" spans="1:79" x14ac:dyDescent="0.2">
      <c r="A51" t="s">
        <v>372</v>
      </c>
      <c r="B51" t="s">
        <v>711</v>
      </c>
      <c r="C51" t="s">
        <v>104</v>
      </c>
      <c r="D51" t="s">
        <v>1034</v>
      </c>
      <c r="E51" t="s">
        <v>1002</v>
      </c>
      <c r="F51" t="s">
        <v>1094</v>
      </c>
      <c r="G51" t="s">
        <v>9</v>
      </c>
      <c r="H51">
        <v>2.2293698787689209</v>
      </c>
      <c r="I51">
        <v>83.978271484375</v>
      </c>
      <c r="J51">
        <v>0.1349911242723465</v>
      </c>
      <c r="K51">
        <v>0.19419312477111816</v>
      </c>
      <c r="L51">
        <v>3.1204821541905403E-2</v>
      </c>
      <c r="M51">
        <v>6.7086771130561829E-2</v>
      </c>
      <c r="N51">
        <v>0.15129068493843079</v>
      </c>
      <c r="O51">
        <v>-0.311</v>
      </c>
      <c r="P51">
        <v>0</v>
      </c>
      <c r="Q51">
        <v>2011.1021728515625</v>
      </c>
      <c r="R51">
        <v>0.14936350286006927</v>
      </c>
      <c r="S51">
        <v>0</v>
      </c>
      <c r="T51">
        <v>2.0040481090545654</v>
      </c>
      <c r="U51">
        <v>2.757958322763443E-2</v>
      </c>
      <c r="X51">
        <v>0.11465647414118535</v>
      </c>
      <c r="Y51">
        <v>16.841999999999999</v>
      </c>
      <c r="Z51">
        <v>1.7500000000000002E-2</v>
      </c>
      <c r="AA51">
        <v>7.4099309742450714E-2</v>
      </c>
      <c r="AB51">
        <v>0.10734060406684875</v>
      </c>
      <c r="AC51">
        <v>0.72038835287094116</v>
      </c>
      <c r="AD51">
        <v>0.11673962324857712</v>
      </c>
      <c r="AE51">
        <v>0.39613237977027893</v>
      </c>
      <c r="AF51" t="s">
        <v>1139</v>
      </c>
      <c r="AG51">
        <v>0.10024426132440567</v>
      </c>
      <c r="AH51">
        <v>3.4000977873802185E-2</v>
      </c>
      <c r="AI51">
        <v>0.2205178290605545</v>
      </c>
      <c r="AJ51">
        <v>4.5627746731042862E-2</v>
      </c>
      <c r="AK51">
        <v>0.56492429971694946</v>
      </c>
      <c r="AL51">
        <v>1.5256588347256184E-2</v>
      </c>
      <c r="AM51">
        <v>0</v>
      </c>
      <c r="AN51">
        <v>0</v>
      </c>
      <c r="AO51">
        <v>1.4846047163009644</v>
      </c>
      <c r="AP51">
        <v>6.2256038188934326E-2</v>
      </c>
      <c r="AQ51">
        <v>1.9459612667560577E-2</v>
      </c>
      <c r="AR51">
        <v>5.4091539233922958E-2</v>
      </c>
      <c r="AT51">
        <v>10.32063102722168</v>
      </c>
      <c r="AU51">
        <v>8.6362734436988831E-2</v>
      </c>
      <c r="AV51">
        <v>4.8595461845397949</v>
      </c>
      <c r="AW51">
        <v>4.0664538741111755E-2</v>
      </c>
      <c r="AX51">
        <v>39860</v>
      </c>
      <c r="AY51">
        <v>894153</v>
      </c>
      <c r="AZ51">
        <v>934013</v>
      </c>
      <c r="BA51">
        <v>439787</v>
      </c>
      <c r="BB51" t="s">
        <v>765</v>
      </c>
      <c r="BC51" t="s">
        <v>1002</v>
      </c>
      <c r="BD51">
        <v>90499.6</v>
      </c>
      <c r="BE51">
        <v>51874.76171875</v>
      </c>
      <c r="BF51">
        <v>75036.765625</v>
      </c>
      <c r="BG51">
        <v>0.80875533819198608</v>
      </c>
      <c r="BH51">
        <v>1262539</v>
      </c>
      <c r="BI51">
        <v>0.16515336930751801</v>
      </c>
      <c r="BJ51">
        <v>6.7477643489837646E-2</v>
      </c>
      <c r="BK51">
        <v>8.1710554659366608E-3</v>
      </c>
      <c r="BM51">
        <v>1498181.25</v>
      </c>
      <c r="BN51">
        <v>10815</v>
      </c>
      <c r="BO51">
        <v>7791</v>
      </c>
      <c r="BP51">
        <v>10235</v>
      </c>
      <c r="BQ51">
        <v>14014</v>
      </c>
      <c r="BT51">
        <v>1026</v>
      </c>
      <c r="BU51">
        <v>5782</v>
      </c>
      <c r="BV51">
        <v>24.939336776733398</v>
      </c>
      <c r="BW51">
        <v>5.1602439880371094</v>
      </c>
      <c r="BX51">
        <v>3.8453209400177002</v>
      </c>
      <c r="BY51">
        <v>11.337066650390625</v>
      </c>
      <c r="BZ51">
        <v>63.889785766601562</v>
      </c>
      <c r="CA51">
        <v>0.24059176445007324</v>
      </c>
    </row>
    <row r="52" spans="1:79" x14ac:dyDescent="0.2">
      <c r="A52" t="s">
        <v>373</v>
      </c>
      <c r="B52" t="s">
        <v>712</v>
      </c>
      <c r="C52" t="s">
        <v>66</v>
      </c>
      <c r="D52" t="s">
        <v>1037</v>
      </c>
      <c r="E52" t="s">
        <v>1005</v>
      </c>
      <c r="F52" t="s">
        <v>1094</v>
      </c>
      <c r="G52" t="s">
        <v>9</v>
      </c>
      <c r="H52">
        <v>2.4754080772399902</v>
      </c>
      <c r="I52">
        <v>83.088203430175781</v>
      </c>
      <c r="J52">
        <v>0.18857589364051819</v>
      </c>
      <c r="K52">
        <v>0.13321039080619812</v>
      </c>
      <c r="L52">
        <v>2.9666729271411896E-2</v>
      </c>
      <c r="M52">
        <v>6.3412442803382874E-2</v>
      </c>
      <c r="N52">
        <v>0.14273273944854736</v>
      </c>
      <c r="O52">
        <v>-0.71199999999999997</v>
      </c>
      <c r="P52">
        <v>0</v>
      </c>
      <c r="Q52">
        <v>405.10223388671875</v>
      </c>
      <c r="R52">
        <v>0.13247367739677429</v>
      </c>
      <c r="S52">
        <v>4.941622257232666</v>
      </c>
      <c r="T52">
        <v>1.8756767511367798</v>
      </c>
      <c r="U52">
        <v>2.5555800646543503E-2</v>
      </c>
      <c r="V52">
        <v>51</v>
      </c>
      <c r="W52">
        <v>37.1</v>
      </c>
      <c r="X52">
        <v>8.0762834017075069E-2</v>
      </c>
      <c r="Y52">
        <v>12.151999999999999</v>
      </c>
      <c r="Z52">
        <v>0</v>
      </c>
      <c r="AA52">
        <v>4.6403724700212479E-2</v>
      </c>
      <c r="AB52">
        <v>9.4891510903835297E-2</v>
      </c>
      <c r="AC52">
        <v>0.65881651639938354</v>
      </c>
      <c r="AD52">
        <v>6.3341237604618073E-2</v>
      </c>
      <c r="AE52">
        <v>0.67145806550979614</v>
      </c>
      <c r="AF52" t="s">
        <v>1140</v>
      </c>
      <c r="AG52">
        <v>7.8251231461763382E-3</v>
      </c>
      <c r="AH52">
        <v>8.2904001465067267E-4</v>
      </c>
      <c r="AI52">
        <v>7.9139480367302895E-3</v>
      </c>
      <c r="AJ52">
        <v>0</v>
      </c>
      <c r="AK52">
        <v>4.9488615244626999E-2</v>
      </c>
      <c r="AL52">
        <v>1.0722297010943294E-3</v>
      </c>
      <c r="AM52">
        <v>0</v>
      </c>
      <c r="AN52">
        <v>0</v>
      </c>
      <c r="AO52">
        <v>0.29139772057533264</v>
      </c>
      <c r="AP52">
        <v>2.7618125081062317E-2</v>
      </c>
      <c r="AQ52">
        <v>1.0055326856672764E-2</v>
      </c>
      <c r="AR52">
        <v>6.6919997334480286E-2</v>
      </c>
      <c r="AS52">
        <v>0.51494473218917847</v>
      </c>
      <c r="AT52">
        <v>46.627109527587891</v>
      </c>
      <c r="AU52">
        <v>5.8004803955554962E-2</v>
      </c>
      <c r="AV52">
        <v>5.537656307220459</v>
      </c>
      <c r="AW52">
        <v>6.888925563544035E-3</v>
      </c>
      <c r="AX52">
        <v>5582047</v>
      </c>
      <c r="AY52">
        <v>7942295</v>
      </c>
      <c r="AZ52">
        <v>13524342</v>
      </c>
      <c r="BA52">
        <v>1606215</v>
      </c>
      <c r="BB52" t="s">
        <v>712</v>
      </c>
      <c r="BC52" t="s">
        <v>1309</v>
      </c>
      <c r="BD52">
        <v>290053.2</v>
      </c>
      <c r="BE52">
        <v>179317.953125</v>
      </c>
      <c r="BF52">
        <v>232255.53125</v>
      </c>
      <c r="BG52">
        <v>0.88519561290740967</v>
      </c>
      <c r="BH52">
        <v>14768579</v>
      </c>
      <c r="BI52">
        <v>8.7358810007572174E-2</v>
      </c>
      <c r="BJ52">
        <v>4.6942424029111862E-2</v>
      </c>
      <c r="BK52">
        <v>7.5521878898143768E-3</v>
      </c>
      <c r="BL52">
        <v>232.3</v>
      </c>
      <c r="BM52">
        <v>290053.1875</v>
      </c>
      <c r="BN52">
        <v>233159</v>
      </c>
      <c r="BO52">
        <v>153609</v>
      </c>
      <c r="BP52">
        <v>236418.015625</v>
      </c>
      <c r="BQ52">
        <v>235788</v>
      </c>
      <c r="BR52">
        <v>0.34910941123962402</v>
      </c>
      <c r="BS52">
        <v>0.16583533585071564</v>
      </c>
      <c r="BT52">
        <v>1850</v>
      </c>
      <c r="BU52">
        <v>11700</v>
      </c>
      <c r="BV52">
        <v>6.4505410194396973</v>
      </c>
      <c r="BW52">
        <v>0</v>
      </c>
      <c r="BX52">
        <v>0.67573809623718262</v>
      </c>
      <c r="BY52">
        <v>6.3781404495239258</v>
      </c>
      <c r="BZ52">
        <v>40.337429046630859</v>
      </c>
      <c r="CA52">
        <v>0.16946804523468018</v>
      </c>
    </row>
    <row r="53" spans="1:79" x14ac:dyDescent="0.2">
      <c r="A53" t="s">
        <v>374</v>
      </c>
      <c r="B53" t="s">
        <v>713</v>
      </c>
      <c r="C53" t="s">
        <v>161</v>
      </c>
      <c r="D53" t="s">
        <v>1034</v>
      </c>
      <c r="E53" t="s">
        <v>1002</v>
      </c>
      <c r="F53" t="s">
        <v>1093</v>
      </c>
      <c r="G53" t="s">
        <v>1041</v>
      </c>
      <c r="H53">
        <v>1.9199652671813965</v>
      </c>
      <c r="I53">
        <v>57.582710266113281</v>
      </c>
      <c r="J53">
        <v>0.13828425109386444</v>
      </c>
      <c r="K53">
        <v>0.13264764845371246</v>
      </c>
      <c r="L53">
        <v>3.0137397348880768E-2</v>
      </c>
      <c r="M53">
        <v>6.8904012441635132E-2</v>
      </c>
      <c r="N53">
        <v>0.15104220807552338</v>
      </c>
      <c r="O53">
        <v>-0.45100000000000001</v>
      </c>
      <c r="P53">
        <v>1.01E-2</v>
      </c>
      <c r="Q53">
        <v>672.24481201171875</v>
      </c>
      <c r="R53">
        <v>0.13696642220020294</v>
      </c>
      <c r="S53">
        <v>1.0663465261459351</v>
      </c>
      <c r="T53">
        <v>1.6425936222076416</v>
      </c>
      <c r="U53">
        <v>2.5121774524450302E-2</v>
      </c>
      <c r="X53">
        <v>9.0780689543048174E-2</v>
      </c>
      <c r="Y53">
        <v>13.238</v>
      </c>
      <c r="Z53">
        <v>2.0199999999999999E-2</v>
      </c>
      <c r="AA53">
        <v>7.9116910696029663E-2</v>
      </c>
      <c r="AB53">
        <v>6.6419847309589386E-2</v>
      </c>
      <c r="AC53">
        <v>0.36253857612609863</v>
      </c>
      <c r="AD53">
        <v>0.11134660243988037</v>
      </c>
      <c r="AE53">
        <v>0.55234843492507935</v>
      </c>
      <c r="AF53" t="s">
        <v>1139</v>
      </c>
      <c r="AG53">
        <v>4.0650758892297745E-2</v>
      </c>
      <c r="AH53">
        <v>4.375782236456871E-2</v>
      </c>
      <c r="AI53">
        <v>9.0406939387321472E-2</v>
      </c>
      <c r="AJ53">
        <v>0</v>
      </c>
      <c r="AK53">
        <v>0.44323134422302246</v>
      </c>
      <c r="AL53">
        <v>1.7442639917135239E-2</v>
      </c>
      <c r="AM53">
        <v>0</v>
      </c>
      <c r="AN53">
        <v>2.5029128883033991E-3</v>
      </c>
      <c r="AO53">
        <v>0.43396395444869995</v>
      </c>
      <c r="AP53">
        <v>-9.6302501857280731E-2</v>
      </c>
      <c r="AQ53">
        <v>-8.4684446454048157E-2</v>
      </c>
      <c r="AR53">
        <v>1.0733932256698608E-2</v>
      </c>
      <c r="AT53">
        <v>10.282976150512695</v>
      </c>
      <c r="AU53">
        <v>8.6257748305797577E-2</v>
      </c>
      <c r="AV53">
        <v>5.2194247245788574</v>
      </c>
      <c r="AW53">
        <v>4.3782636523246765E-2</v>
      </c>
      <c r="AX53">
        <v>75603</v>
      </c>
      <c r="AY53">
        <v>1853034</v>
      </c>
      <c r="AZ53">
        <v>1928637</v>
      </c>
      <c r="BA53">
        <v>978936</v>
      </c>
      <c r="BB53" t="s">
        <v>823</v>
      </c>
      <c r="BC53" t="s">
        <v>1002</v>
      </c>
      <c r="BD53">
        <v>187556.3</v>
      </c>
      <c r="BE53">
        <v>121500.9609375</v>
      </c>
      <c r="BF53">
        <v>155684</v>
      </c>
      <c r="BG53">
        <v>0.85613113641738892</v>
      </c>
      <c r="BH53">
        <v>2489598.75</v>
      </c>
      <c r="BI53">
        <v>0.14692121744155884</v>
      </c>
      <c r="BJ53">
        <v>4.8362009227275848E-2</v>
      </c>
      <c r="BK53">
        <v>7.7165216207504272E-3</v>
      </c>
      <c r="BM53">
        <v>715117.125</v>
      </c>
      <c r="BN53">
        <v>22359</v>
      </c>
      <c r="BO53">
        <v>8106</v>
      </c>
      <c r="BP53">
        <v>23173</v>
      </c>
      <c r="BQ53">
        <v>22216</v>
      </c>
      <c r="BT53">
        <v>942</v>
      </c>
      <c r="BU53">
        <v>10271</v>
      </c>
      <c r="BV53">
        <v>11.169979095458984</v>
      </c>
      <c r="BW53">
        <v>0</v>
      </c>
      <c r="BX53">
        <v>5.406376838684082</v>
      </c>
      <c r="BY53">
        <v>5.0224919319152832</v>
      </c>
      <c r="BZ53">
        <v>54.762222290039062</v>
      </c>
      <c r="CA53">
        <v>0.23659376800060272</v>
      </c>
    </row>
    <row r="54" spans="1:79" x14ac:dyDescent="0.2">
      <c r="A54" t="s">
        <v>375</v>
      </c>
      <c r="B54" t="s">
        <v>714</v>
      </c>
      <c r="C54" t="s">
        <v>105</v>
      </c>
      <c r="D54" t="s">
        <v>1034</v>
      </c>
      <c r="E54" t="s">
        <v>1002</v>
      </c>
      <c r="F54" t="s">
        <v>1094</v>
      </c>
      <c r="G54" t="s">
        <v>9</v>
      </c>
      <c r="H54">
        <v>2.2293698787689209</v>
      </c>
      <c r="I54">
        <v>77.117256164550781</v>
      </c>
      <c r="J54">
        <v>0.16257309913635254</v>
      </c>
      <c r="K54">
        <v>0.14433632791042328</v>
      </c>
      <c r="L54">
        <v>3.1204821541905403E-2</v>
      </c>
      <c r="M54">
        <v>6.7086771130561829E-2</v>
      </c>
      <c r="N54">
        <v>0.15129068493843079</v>
      </c>
      <c r="O54">
        <v>-0.85</v>
      </c>
      <c r="P54">
        <v>0</v>
      </c>
      <c r="Q54">
        <v>531.6961669921875</v>
      </c>
      <c r="R54">
        <v>0.14936350286006927</v>
      </c>
      <c r="S54">
        <v>8.5069398880004883</v>
      </c>
      <c r="T54">
        <v>2.4317677021026611</v>
      </c>
      <c r="U54">
        <v>2.6770206168293953E-2</v>
      </c>
      <c r="X54">
        <v>0.11465647414118535</v>
      </c>
      <c r="Y54">
        <v>12.221</v>
      </c>
      <c r="Z54">
        <v>0</v>
      </c>
      <c r="AA54">
        <v>7.6169557869434357E-2</v>
      </c>
      <c r="AB54">
        <v>7.017902284860611E-2</v>
      </c>
      <c r="AC54">
        <v>0.52916872501373291</v>
      </c>
      <c r="AD54">
        <v>0.21225816011428833</v>
      </c>
      <c r="AE54">
        <v>0.56083297729492188</v>
      </c>
      <c r="AF54" t="s">
        <v>1139</v>
      </c>
      <c r="AG54">
        <v>0.1944417804479599</v>
      </c>
      <c r="AH54">
        <v>3.1077412888407707E-2</v>
      </c>
      <c r="AI54">
        <v>0.17184419929981232</v>
      </c>
      <c r="AJ54">
        <v>4.0125612169504166E-2</v>
      </c>
      <c r="AK54">
        <v>0.54804813861846924</v>
      </c>
      <c r="AL54">
        <v>2.2173130884766579E-2</v>
      </c>
      <c r="AM54">
        <v>0.10662408173084259</v>
      </c>
      <c r="AN54">
        <v>2.7123866602778435E-3</v>
      </c>
      <c r="AO54">
        <v>0.57267355918884277</v>
      </c>
      <c r="AP54">
        <v>0.2569943368434906</v>
      </c>
      <c r="AQ54">
        <v>-0.14927646517753601</v>
      </c>
      <c r="AR54">
        <v>8.1819668412208557E-3</v>
      </c>
      <c r="AT54">
        <v>10.212960243225098</v>
      </c>
      <c r="AU54">
        <v>7.5308255851268768E-2</v>
      </c>
      <c r="AV54">
        <v>4.8091707229614258</v>
      </c>
      <c r="AW54">
        <v>3.5461831837892532E-2</v>
      </c>
      <c r="AX54">
        <v>60023</v>
      </c>
      <c r="AY54">
        <v>1780812</v>
      </c>
      <c r="AZ54">
        <v>1840835</v>
      </c>
      <c r="BA54">
        <v>866829</v>
      </c>
      <c r="BB54" t="s">
        <v>765</v>
      </c>
      <c r="BC54" t="s">
        <v>1002</v>
      </c>
      <c r="BD54">
        <v>180245</v>
      </c>
      <c r="BE54">
        <v>110866.984375</v>
      </c>
      <c r="BF54">
        <v>145735.59375</v>
      </c>
      <c r="BG54">
        <v>0.89294648170471191</v>
      </c>
      <c r="BH54">
        <v>5188438.5</v>
      </c>
      <c r="BI54">
        <v>0.14003570377826691</v>
      </c>
      <c r="BJ54">
        <v>5.4554082453250885E-2</v>
      </c>
      <c r="BK54">
        <v>8.1710554659366608E-3</v>
      </c>
      <c r="BM54">
        <v>1498181.25</v>
      </c>
      <c r="BN54">
        <v>24444</v>
      </c>
      <c r="BO54">
        <v>12935</v>
      </c>
      <c r="BP54">
        <v>36894.640625</v>
      </c>
      <c r="BQ54">
        <v>24441.560546875</v>
      </c>
      <c r="BT54">
        <v>7173.85986328125</v>
      </c>
      <c r="BU54">
        <v>20220.0390625</v>
      </c>
      <c r="BV54">
        <v>35.175067901611328</v>
      </c>
      <c r="BW54">
        <v>8.2133760452270508</v>
      </c>
      <c r="BX54">
        <v>6.3612861633300781</v>
      </c>
      <c r="BY54">
        <v>39.800605773925781</v>
      </c>
      <c r="BZ54">
        <v>112.18086242675781</v>
      </c>
      <c r="CA54">
        <v>0.2773277759552002</v>
      </c>
    </row>
    <row r="55" spans="1:79" x14ac:dyDescent="0.2">
      <c r="A55" t="s">
        <v>376</v>
      </c>
      <c r="B55" t="s">
        <v>715</v>
      </c>
      <c r="C55" t="s">
        <v>113</v>
      </c>
      <c r="D55" t="s">
        <v>1034</v>
      </c>
      <c r="E55" t="s">
        <v>1002</v>
      </c>
      <c r="F55" t="s">
        <v>1097</v>
      </c>
      <c r="G55" t="s">
        <v>1044</v>
      </c>
      <c r="H55">
        <v>2.1414780616760254</v>
      </c>
      <c r="I55">
        <v>112.42118072509766</v>
      </c>
      <c r="J55">
        <v>0.20919175446033478</v>
      </c>
      <c r="K55">
        <v>0.14921100437641144</v>
      </c>
      <c r="L55">
        <v>3.2688934355974197E-2</v>
      </c>
      <c r="M55">
        <v>6.8420559167861938E-2</v>
      </c>
      <c r="N55">
        <v>0.14103081822395325</v>
      </c>
      <c r="O55">
        <v>-0.16700000000000001</v>
      </c>
      <c r="P55">
        <v>2.6700000000000002E-2</v>
      </c>
      <c r="Q55">
        <v>2498.204345703125</v>
      </c>
      <c r="R55">
        <v>0.14553660154342651</v>
      </c>
      <c r="S55">
        <v>5.6778368949890137</v>
      </c>
      <c r="T55">
        <v>2.5181517601013184</v>
      </c>
      <c r="U55">
        <v>3.3281628042459488E-2</v>
      </c>
      <c r="X55">
        <v>0.1101200258412576</v>
      </c>
      <c r="Y55">
        <v>14.26</v>
      </c>
      <c r="Z55">
        <v>2.6700000000000002E-2</v>
      </c>
      <c r="AA55">
        <v>9.8623566329479218E-2</v>
      </c>
      <c r="AB55">
        <v>9.9910832941532135E-2</v>
      </c>
      <c r="AC55">
        <v>0.57727420330047607</v>
      </c>
      <c r="AD55">
        <v>0.18074513971805573</v>
      </c>
      <c r="AE55">
        <v>0.42590564489364624</v>
      </c>
      <c r="AF55" t="s">
        <v>1139</v>
      </c>
      <c r="AG55">
        <v>0.26517230272293091</v>
      </c>
      <c r="AH55">
        <v>3.8105912506580353E-2</v>
      </c>
      <c r="AI55">
        <v>2.4320537224411964E-2</v>
      </c>
      <c r="AJ55">
        <v>3.6480806767940521E-2</v>
      </c>
      <c r="AK55">
        <v>0.68321657180786133</v>
      </c>
      <c r="AL55">
        <v>0.30540627241134644</v>
      </c>
      <c r="AM55">
        <v>0</v>
      </c>
      <c r="AN55">
        <v>0</v>
      </c>
      <c r="AO55">
        <v>0.48183879256248474</v>
      </c>
      <c r="AP55">
        <v>-2.2333158180117607E-2</v>
      </c>
      <c r="AQ55">
        <v>-5.6300554424524307E-2</v>
      </c>
      <c r="AR55">
        <v>0.38310131430625916</v>
      </c>
      <c r="AT55">
        <v>10.306211471557617</v>
      </c>
      <c r="AU55">
        <v>7.8349627554416656E-2</v>
      </c>
      <c r="AV55">
        <v>7.2537975311279297</v>
      </c>
      <c r="AW55">
        <v>5.5144641548395157E-2</v>
      </c>
      <c r="AX55">
        <v>50043</v>
      </c>
      <c r="AY55">
        <v>1160067</v>
      </c>
      <c r="AZ55">
        <v>1210110</v>
      </c>
      <c r="BA55">
        <v>851709</v>
      </c>
      <c r="BB55" t="s">
        <v>775</v>
      </c>
      <c r="BC55" t="s">
        <v>1002</v>
      </c>
      <c r="BD55">
        <v>117415.6</v>
      </c>
      <c r="BE55">
        <v>73611.25</v>
      </c>
      <c r="BF55">
        <v>96890.2265625</v>
      </c>
      <c r="BG55">
        <v>0.89964467287063599</v>
      </c>
      <c r="BH55">
        <v>2791608.75</v>
      </c>
      <c r="BI55">
        <v>0.19062039256095886</v>
      </c>
      <c r="BJ55">
        <v>6.0076344758272171E-2</v>
      </c>
      <c r="BK55">
        <v>8.0135725438594818E-3</v>
      </c>
      <c r="BM55">
        <v>644881.6875</v>
      </c>
      <c r="BN55">
        <v>15445</v>
      </c>
      <c r="BO55">
        <v>8916</v>
      </c>
      <c r="BP55">
        <v>17845</v>
      </c>
      <c r="BQ55">
        <v>14075</v>
      </c>
      <c r="BT55">
        <v>4732</v>
      </c>
      <c r="BU55">
        <v>12192</v>
      </c>
      <c r="BV55">
        <v>3.6962721347808838</v>
      </c>
      <c r="BW55">
        <v>5.544407844543457</v>
      </c>
      <c r="BX55">
        <v>5.7913937568664551</v>
      </c>
      <c r="BY55">
        <v>40.301288604736328</v>
      </c>
      <c r="BZ55">
        <v>103.83628845214844</v>
      </c>
      <c r="CA55">
        <v>0.27788928151130676</v>
      </c>
    </row>
    <row r="56" spans="1:79" x14ac:dyDescent="0.2">
      <c r="A56" t="s">
        <v>377</v>
      </c>
      <c r="B56" t="s">
        <v>716</v>
      </c>
      <c r="C56" t="s">
        <v>202</v>
      </c>
      <c r="D56" t="s">
        <v>1034</v>
      </c>
      <c r="E56" t="s">
        <v>1002</v>
      </c>
      <c r="F56" t="s">
        <v>1091</v>
      </c>
      <c r="G56" t="s">
        <v>1039</v>
      </c>
      <c r="H56">
        <v>3.0421457290649414</v>
      </c>
      <c r="I56">
        <v>74.4775390625</v>
      </c>
      <c r="J56">
        <v>0.15672676265239716</v>
      </c>
      <c r="K56">
        <v>0.13627411425113678</v>
      </c>
      <c r="L56">
        <v>2.3496752604842186E-2</v>
      </c>
      <c r="M56">
        <v>5.0319802016019821E-2</v>
      </c>
      <c r="N56">
        <v>0.12418313324451447</v>
      </c>
      <c r="O56">
        <v>-0.38700000000000001</v>
      </c>
      <c r="P56">
        <v>2.1499999999999998E-2</v>
      </c>
      <c r="Q56">
        <v>257.59524536132812</v>
      </c>
      <c r="R56">
        <v>0.13933514058589935</v>
      </c>
      <c r="S56">
        <v>6.8106298446655273</v>
      </c>
      <c r="T56">
        <v>1.6148364543914795</v>
      </c>
      <c r="U56">
        <v>3.0002821236848831E-2</v>
      </c>
      <c r="X56">
        <v>9.1381686082926225E-2</v>
      </c>
      <c r="Y56">
        <v>14.41</v>
      </c>
      <c r="Z56">
        <v>0</v>
      </c>
      <c r="AA56">
        <v>8.295217901468277E-2</v>
      </c>
      <c r="AB56">
        <v>8.2456260919570923E-2</v>
      </c>
      <c r="AC56">
        <v>0.24795815348625183</v>
      </c>
      <c r="AD56">
        <v>0.3313642144203186</v>
      </c>
      <c r="AE56">
        <v>0.45086020231246948</v>
      </c>
      <c r="AF56" t="s">
        <v>1139</v>
      </c>
      <c r="AG56">
        <v>8.8065691292285919E-2</v>
      </c>
      <c r="AH56">
        <v>8.8527008891105652E-2</v>
      </c>
      <c r="AI56">
        <v>2.7171656489372253E-2</v>
      </c>
      <c r="AJ56">
        <v>2.3065922141540796E-4</v>
      </c>
      <c r="AK56">
        <v>0.34215989708900452</v>
      </c>
      <c r="AL56">
        <v>0.11305344849824905</v>
      </c>
      <c r="AM56">
        <v>0</v>
      </c>
      <c r="AN56">
        <v>0</v>
      </c>
      <c r="AO56">
        <v>0.80799543857574463</v>
      </c>
      <c r="AP56">
        <v>4.3438035994768143E-2</v>
      </c>
      <c r="AQ56">
        <v>3.3229198306798935E-2</v>
      </c>
      <c r="AR56">
        <v>0.15274395048618317</v>
      </c>
      <c r="AT56">
        <v>10.3233642578125</v>
      </c>
      <c r="AU56">
        <v>5.61075359582901E-2</v>
      </c>
      <c r="AV56">
        <v>5.3914618492126465</v>
      </c>
      <c r="AW56">
        <v>2.9302621260285378E-2</v>
      </c>
      <c r="AX56">
        <v>67257</v>
      </c>
      <c r="AY56">
        <v>1499041</v>
      </c>
      <c r="AZ56">
        <v>1566298</v>
      </c>
      <c r="BA56">
        <v>818012</v>
      </c>
      <c r="BB56" t="s">
        <v>874</v>
      </c>
      <c r="BC56" t="s">
        <v>1002</v>
      </c>
      <c r="BD56">
        <v>151723.6</v>
      </c>
      <c r="BE56">
        <v>93525.1953125</v>
      </c>
      <c r="BF56">
        <v>121570.484375</v>
      </c>
      <c r="BG56">
        <v>0.92042833566665649</v>
      </c>
      <c r="BH56">
        <v>9250363</v>
      </c>
      <c r="BI56">
        <v>0.14113475382328033</v>
      </c>
      <c r="BJ56">
        <v>5.1622819155454636E-2</v>
      </c>
      <c r="BK56">
        <v>8.6792977526783943E-3</v>
      </c>
      <c r="BM56">
        <v>695890.375</v>
      </c>
      <c r="BN56">
        <v>27916</v>
      </c>
      <c r="BO56">
        <v>6922</v>
      </c>
      <c r="BP56">
        <v>21677</v>
      </c>
      <c r="BQ56">
        <v>27540</v>
      </c>
      <c r="BT56">
        <v>1909</v>
      </c>
      <c r="BU56">
        <v>7417</v>
      </c>
      <c r="BV56">
        <v>3.8820593357086182</v>
      </c>
      <c r="BW56">
        <v>3.2954663038253784E-2</v>
      </c>
      <c r="BX56">
        <v>12.64799976348877</v>
      </c>
      <c r="BY56">
        <v>12.582090377807617</v>
      </c>
      <c r="BZ56">
        <v>48.884944915771484</v>
      </c>
      <c r="CA56">
        <v>0.38544204831123352</v>
      </c>
    </row>
    <row r="57" spans="1:79" x14ac:dyDescent="0.2">
      <c r="A57" t="s">
        <v>378</v>
      </c>
      <c r="B57" t="s">
        <v>717</v>
      </c>
      <c r="C57" t="s">
        <v>59</v>
      </c>
      <c r="D57" t="s">
        <v>1037</v>
      </c>
      <c r="E57" t="s">
        <v>1005</v>
      </c>
      <c r="F57" t="s">
        <v>1092</v>
      </c>
      <c r="G57" t="s">
        <v>1040</v>
      </c>
      <c r="H57">
        <v>3.421776294708252</v>
      </c>
      <c r="I57">
        <v>122.37332916259766</v>
      </c>
      <c r="J57">
        <v>0.20380787551403046</v>
      </c>
      <c r="K57">
        <v>0.17444616556167603</v>
      </c>
      <c r="L57">
        <v>3.5063214600086212E-2</v>
      </c>
      <c r="M57">
        <v>6.6035307943820953E-2</v>
      </c>
      <c r="N57">
        <v>0.15775969624519348</v>
      </c>
      <c r="O57">
        <v>-0.186</v>
      </c>
      <c r="P57">
        <v>3.85E-2</v>
      </c>
      <c r="Q57">
        <v>330.09243774414062</v>
      </c>
      <c r="R57">
        <v>0.14020524919033051</v>
      </c>
      <c r="S57">
        <v>3.3776078224182129</v>
      </c>
      <c r="T57">
        <v>2.0766007900238037</v>
      </c>
      <c r="U57">
        <v>2.0339813083410263E-2</v>
      </c>
      <c r="V57">
        <v>63</v>
      </c>
      <c r="W57">
        <v>46.9</v>
      </c>
      <c r="X57">
        <v>9.8077064490036031E-2</v>
      </c>
      <c r="Y57">
        <v>14.475</v>
      </c>
      <c r="Z57">
        <v>1.7100000000000001E-2</v>
      </c>
      <c r="AA57">
        <v>3.8103748112916946E-2</v>
      </c>
      <c r="AB57">
        <v>8.3364054560661316E-2</v>
      </c>
      <c r="AC57">
        <v>0.66354697942733765</v>
      </c>
      <c r="AD57">
        <v>4.7581207007169724E-2</v>
      </c>
      <c r="AE57">
        <v>0.52886641025543213</v>
      </c>
      <c r="AF57" t="s">
        <v>1139</v>
      </c>
      <c r="AG57">
        <v>1.7990773543715477E-2</v>
      </c>
      <c r="AH57">
        <v>1.1475621722638607E-2</v>
      </c>
      <c r="AI57">
        <v>4.3613039888441563E-3</v>
      </c>
      <c r="AJ57">
        <v>0</v>
      </c>
      <c r="AK57">
        <v>0.13551262021064758</v>
      </c>
      <c r="AL57">
        <v>2.2246907465159893E-3</v>
      </c>
      <c r="AM57">
        <v>0</v>
      </c>
      <c r="AN57">
        <v>0</v>
      </c>
      <c r="AO57">
        <v>0.15002700686454773</v>
      </c>
      <c r="AP57">
        <v>-9.1040916740894318E-2</v>
      </c>
      <c r="AQ57">
        <v>-5.9079427272081375E-2</v>
      </c>
      <c r="AR57">
        <v>3.9047155529260635E-2</v>
      </c>
      <c r="AS57">
        <v>0.56389617919921875</v>
      </c>
      <c r="AT57">
        <v>51.157398223876953</v>
      </c>
      <c r="AU57">
        <v>6.0419097542762756E-2</v>
      </c>
      <c r="AV57">
        <v>5.3590555191040039</v>
      </c>
      <c r="AW57">
        <v>6.3292756676673889E-3</v>
      </c>
      <c r="AX57">
        <v>9150750</v>
      </c>
      <c r="AY57">
        <v>10539109</v>
      </c>
      <c r="AZ57">
        <v>19689859</v>
      </c>
      <c r="BA57">
        <v>2062635</v>
      </c>
      <c r="BB57" t="s">
        <v>717</v>
      </c>
      <c r="BC57" t="s">
        <v>1309</v>
      </c>
      <c r="BD57">
        <v>384887.8</v>
      </c>
      <c r="BE57">
        <v>225967.015625</v>
      </c>
      <c r="BF57">
        <v>315692.9375</v>
      </c>
      <c r="BG57">
        <v>0.87700134515762329</v>
      </c>
      <c r="BH57">
        <v>15506144</v>
      </c>
      <c r="BI57">
        <v>7.6157093048095703E-2</v>
      </c>
      <c r="BJ57">
        <v>6.4911387860774994E-2</v>
      </c>
      <c r="BK57">
        <v>9.0122213587164879E-3</v>
      </c>
      <c r="BL57">
        <v>308.3</v>
      </c>
      <c r="BM57">
        <v>384887.8125</v>
      </c>
      <c r="BN57">
        <v>325888</v>
      </c>
      <c r="BO57">
        <v>216242</v>
      </c>
      <c r="BP57">
        <v>317107</v>
      </c>
      <c r="BQ57">
        <v>307389</v>
      </c>
      <c r="BR57">
        <v>0.39621895551681519</v>
      </c>
      <c r="BS57">
        <v>0.16767723858356476</v>
      </c>
      <c r="BT57">
        <v>5705</v>
      </c>
      <c r="BU57">
        <v>42972</v>
      </c>
      <c r="BV57">
        <v>3.5932550430297852</v>
      </c>
      <c r="BW57">
        <v>0</v>
      </c>
      <c r="BX57">
        <v>9.4547033309936523</v>
      </c>
      <c r="BY57">
        <v>14.822501182556152</v>
      </c>
      <c r="BZ57">
        <v>111.64812469482422</v>
      </c>
      <c r="CA57">
        <v>0.14721928536891937</v>
      </c>
    </row>
    <row r="58" spans="1:79" x14ac:dyDescent="0.2">
      <c r="A58" t="s">
        <v>379</v>
      </c>
      <c r="B58" t="s">
        <v>718</v>
      </c>
      <c r="C58" t="s">
        <v>60</v>
      </c>
      <c r="D58" t="s">
        <v>1037</v>
      </c>
      <c r="E58" t="s">
        <v>1005</v>
      </c>
      <c r="F58" t="s">
        <v>1092</v>
      </c>
      <c r="G58" t="s">
        <v>1040</v>
      </c>
      <c r="H58">
        <v>3.5096163749694824</v>
      </c>
      <c r="I58">
        <v>102.54434204101562</v>
      </c>
      <c r="J58">
        <v>0.18733508884906769</v>
      </c>
      <c r="K58">
        <v>0.16135050356388092</v>
      </c>
      <c r="L58">
        <v>3.5185232758522034E-2</v>
      </c>
      <c r="M58">
        <v>6.7653700709342957E-2</v>
      </c>
      <c r="N58">
        <v>0.15085378289222717</v>
      </c>
      <c r="O58">
        <v>8.8999999999999996E-2</v>
      </c>
      <c r="P58">
        <v>0.1038</v>
      </c>
      <c r="Q58">
        <v>377.52639770507812</v>
      </c>
      <c r="R58">
        <v>0.15251974761486053</v>
      </c>
      <c r="S58">
        <v>4.7180027961730957</v>
      </c>
      <c r="T58">
        <v>2.8340630531311035</v>
      </c>
      <c r="U58">
        <v>2.2807935252785683E-2</v>
      </c>
      <c r="V58">
        <v>70</v>
      </c>
      <c r="W58">
        <v>40.6</v>
      </c>
      <c r="X58">
        <v>0.13253944626376898</v>
      </c>
      <c r="Y58">
        <v>18.082999999999998</v>
      </c>
      <c r="Z58">
        <v>7.5499999999999998E-2</v>
      </c>
      <c r="AA58">
        <v>4.4219277799129486E-2</v>
      </c>
      <c r="AB58">
        <v>7.0405974984169006E-2</v>
      </c>
      <c r="AC58">
        <v>0.59925597906112671</v>
      </c>
      <c r="AD58">
        <v>3.9314135909080505E-2</v>
      </c>
      <c r="AE58">
        <v>0.49736642837524414</v>
      </c>
      <c r="AF58" t="s">
        <v>1139</v>
      </c>
      <c r="AG58">
        <v>2.1438335999846458E-2</v>
      </c>
      <c r="AH58">
        <v>9.0174907818436623E-3</v>
      </c>
      <c r="AI58">
        <v>7.4273999780416489E-3</v>
      </c>
      <c r="AJ58">
        <v>0</v>
      </c>
      <c r="AK58">
        <v>8.3500713109970093E-2</v>
      </c>
      <c r="AL58">
        <v>1.8778552475851029E-4</v>
      </c>
      <c r="AM58">
        <v>2.1037325263023376E-2</v>
      </c>
      <c r="AN58">
        <v>0</v>
      </c>
      <c r="AO58">
        <v>0.39100527763366699</v>
      </c>
      <c r="AP58">
        <v>-1.3655772432684898E-2</v>
      </c>
      <c r="AQ58">
        <v>0.12414582073688507</v>
      </c>
      <c r="AR58">
        <v>9.2827565968036652E-2</v>
      </c>
      <c r="AS58">
        <v>0.52660566568374634</v>
      </c>
      <c r="AT58">
        <v>54.622032165527344</v>
      </c>
      <c r="AU58">
        <v>6.122356653213501E-2</v>
      </c>
      <c r="AV58">
        <v>7.0006875991821289</v>
      </c>
      <c r="AW58">
        <v>7.8467801213264465E-3</v>
      </c>
      <c r="AX58">
        <v>9430234</v>
      </c>
      <c r="AY58">
        <v>9479460</v>
      </c>
      <c r="AZ58">
        <v>18909694</v>
      </c>
      <c r="BA58">
        <v>2423580</v>
      </c>
      <c r="BB58" t="s">
        <v>718</v>
      </c>
      <c r="BC58" t="s">
        <v>1309</v>
      </c>
      <c r="BD58">
        <v>346191.7</v>
      </c>
      <c r="BE58">
        <v>208046.546875</v>
      </c>
      <c r="BF58">
        <v>283687.28125</v>
      </c>
      <c r="BG58">
        <v>0.89270448684692383</v>
      </c>
      <c r="BH58">
        <v>12142682</v>
      </c>
      <c r="BI58">
        <v>9.0399317443370819E-2</v>
      </c>
      <c r="BJ58">
        <v>5.9138044714927673E-2</v>
      </c>
      <c r="BK58">
        <v>9.3118287622928619E-3</v>
      </c>
      <c r="BL58">
        <v>347.8</v>
      </c>
      <c r="BM58">
        <v>346191.6875</v>
      </c>
      <c r="BN58">
        <v>308863</v>
      </c>
      <c r="BO58">
        <v>185088</v>
      </c>
      <c r="BP58">
        <v>286776</v>
      </c>
      <c r="BQ58">
        <v>272306.25</v>
      </c>
      <c r="BR58">
        <v>0.36539500951766968</v>
      </c>
      <c r="BS58">
        <v>0.16121064126491547</v>
      </c>
      <c r="BT58">
        <v>6148</v>
      </c>
      <c r="BU58">
        <v>23946</v>
      </c>
      <c r="BV58">
        <v>6.1526603698730469</v>
      </c>
      <c r="BW58">
        <v>0</v>
      </c>
      <c r="BX58">
        <v>7.4698495864868164</v>
      </c>
      <c r="BY58">
        <v>17.758947372436523</v>
      </c>
      <c r="BZ58">
        <v>69.169769287109375</v>
      </c>
      <c r="CA58">
        <v>0.18968281149864197</v>
      </c>
    </row>
    <row r="59" spans="1:79" x14ac:dyDescent="0.2">
      <c r="A59" t="s">
        <v>380</v>
      </c>
      <c r="B59" t="s">
        <v>719</v>
      </c>
      <c r="C59" t="s">
        <v>82</v>
      </c>
      <c r="D59" t="s">
        <v>1034</v>
      </c>
      <c r="E59" t="s">
        <v>1002</v>
      </c>
      <c r="F59" t="s">
        <v>1093</v>
      </c>
      <c r="G59" t="s">
        <v>1041</v>
      </c>
      <c r="H59">
        <v>2.2102246284484863</v>
      </c>
      <c r="I59">
        <v>77.133895874023438</v>
      </c>
      <c r="J59">
        <v>0.13213703036308289</v>
      </c>
      <c r="K59">
        <v>0.15731506049633026</v>
      </c>
      <c r="L59">
        <v>3.8696974515914917E-2</v>
      </c>
      <c r="M59">
        <v>7.6033920049667358E-2</v>
      </c>
      <c r="N59">
        <v>0.16539756953716278</v>
      </c>
      <c r="O59">
        <v>0.90400000000000003</v>
      </c>
      <c r="P59">
        <v>0.3478</v>
      </c>
      <c r="Q59">
        <v>1591.093994140625</v>
      </c>
      <c r="R59">
        <v>0.15973144769668579</v>
      </c>
      <c r="S59">
        <v>13.64920711517334</v>
      </c>
      <c r="T59">
        <v>2.7796216011047363</v>
      </c>
      <c r="U59">
        <v>2.3890931159257889E-2</v>
      </c>
      <c r="X59">
        <v>0.15583538424529525</v>
      </c>
      <c r="Y59">
        <v>24.925999999999998</v>
      </c>
      <c r="Z59">
        <v>8.6999999999999994E-2</v>
      </c>
      <c r="AA59">
        <v>4.823649674654007E-2</v>
      </c>
      <c r="AB59">
        <v>4.6026241034269333E-2</v>
      </c>
      <c r="AC59">
        <v>0.40441548824310303</v>
      </c>
      <c r="AD59">
        <v>0.26573807001113892</v>
      </c>
      <c r="AE59">
        <v>0.53292965888977051</v>
      </c>
      <c r="AF59" t="s">
        <v>1139</v>
      </c>
      <c r="AG59">
        <v>0.18545001745223999</v>
      </c>
      <c r="AH59">
        <v>3.8240324705839157E-2</v>
      </c>
      <c r="AI59">
        <v>0.29177677631378174</v>
      </c>
      <c r="AJ59">
        <v>5.1453441381454468E-2</v>
      </c>
      <c r="AK59">
        <v>0.69057983160018921</v>
      </c>
      <c r="AL59">
        <v>3.6795806139707565E-2</v>
      </c>
      <c r="AM59">
        <v>0.20628011226654053</v>
      </c>
      <c r="AN59">
        <v>0</v>
      </c>
      <c r="AO59">
        <v>0.43825072050094604</v>
      </c>
      <c r="AP59">
        <v>-8.8173180818557739E-2</v>
      </c>
      <c r="AQ59">
        <v>2.8797069564461708E-2</v>
      </c>
      <c r="AR59">
        <v>0.43554389476776123</v>
      </c>
      <c r="AT59">
        <v>10.446004867553711</v>
      </c>
      <c r="AU59">
        <v>9.2789545655250549E-2</v>
      </c>
      <c r="AV59">
        <v>11.344100952148438</v>
      </c>
      <c r="AW59">
        <v>0.10076712816953659</v>
      </c>
      <c r="AX59">
        <v>59414</v>
      </c>
      <c r="AY59">
        <v>1037544</v>
      </c>
      <c r="AZ59">
        <v>1096958</v>
      </c>
      <c r="BA59">
        <v>1191269</v>
      </c>
      <c r="BB59" t="s">
        <v>738</v>
      </c>
      <c r="BC59" t="s">
        <v>1002</v>
      </c>
      <c r="BD59">
        <v>105012.2</v>
      </c>
      <c r="BE59">
        <v>64729.5546875</v>
      </c>
      <c r="BF59">
        <v>87232.7421875</v>
      </c>
      <c r="BG59">
        <v>0.86652606725692749</v>
      </c>
      <c r="BH59">
        <v>3141555.5</v>
      </c>
      <c r="BI59">
        <v>0.11131144315004349</v>
      </c>
      <c r="BJ59">
        <v>5.6744836270809174E-2</v>
      </c>
      <c r="BK59">
        <v>8.902261033654213E-3</v>
      </c>
      <c r="BM59">
        <v>806252.875</v>
      </c>
      <c r="BN59">
        <v>11822</v>
      </c>
      <c r="BO59">
        <v>4781</v>
      </c>
      <c r="BP59">
        <v>12866</v>
      </c>
      <c r="BQ59">
        <v>11409</v>
      </c>
      <c r="BT59">
        <v>2386</v>
      </c>
      <c r="BU59">
        <v>8885</v>
      </c>
      <c r="BV59">
        <v>35.748226165771484</v>
      </c>
      <c r="BW59">
        <v>6.3040294647216797</v>
      </c>
      <c r="BX59">
        <v>4.6851696968078613</v>
      </c>
      <c r="BY59">
        <v>22.721170425415039</v>
      </c>
      <c r="BZ59">
        <v>84.609214782714844</v>
      </c>
      <c r="CA59">
        <v>0.39138892292976379</v>
      </c>
    </row>
    <row r="60" spans="1:79" x14ac:dyDescent="0.2">
      <c r="A60" t="s">
        <v>381</v>
      </c>
      <c r="B60" t="s">
        <v>720</v>
      </c>
      <c r="C60" t="s">
        <v>237</v>
      </c>
      <c r="D60" t="s">
        <v>1034</v>
      </c>
      <c r="E60" t="s">
        <v>1002</v>
      </c>
      <c r="F60" t="s">
        <v>1091</v>
      </c>
      <c r="G60" t="s">
        <v>1039</v>
      </c>
      <c r="H60">
        <v>1.5590550899505615</v>
      </c>
      <c r="I60">
        <v>63.613491058349609</v>
      </c>
      <c r="J60">
        <v>9.8859317600727081E-2</v>
      </c>
      <c r="K60">
        <v>0.21039183437824249</v>
      </c>
      <c r="L60">
        <v>3.5761326551437378E-2</v>
      </c>
      <c r="M60">
        <v>7.058551162481308E-2</v>
      </c>
      <c r="N60">
        <v>0.15552006661891937</v>
      </c>
      <c r="O60">
        <v>-0.45300000000000001</v>
      </c>
      <c r="P60">
        <v>0</v>
      </c>
      <c r="Q60">
        <v>155.99935913085938</v>
      </c>
      <c r="R60">
        <v>0.14447939395904541</v>
      </c>
      <c r="S60">
        <v>15.495594024658203</v>
      </c>
      <c r="T60">
        <v>1.3200365304946899</v>
      </c>
      <c r="U60">
        <v>2.2729096934199333E-2</v>
      </c>
      <c r="X60">
        <v>8.6305557733009325E-2</v>
      </c>
      <c r="Y60">
        <v>14.085000000000001</v>
      </c>
      <c r="Z60">
        <v>0</v>
      </c>
      <c r="AA60">
        <v>7.2465896606445312E-2</v>
      </c>
      <c r="AB60">
        <v>0.15643729269504547</v>
      </c>
      <c r="AC60">
        <v>0.64727193117141724</v>
      </c>
      <c r="AD60">
        <v>0.11446303129196167</v>
      </c>
      <c r="AE60">
        <v>0.41158729791641235</v>
      </c>
      <c r="AF60" t="s">
        <v>1140</v>
      </c>
      <c r="AG60">
        <v>0.50060224533081055</v>
      </c>
      <c r="AH60">
        <v>0.15233276784420013</v>
      </c>
      <c r="AI60">
        <v>6.9621779024600983E-2</v>
      </c>
      <c r="AJ60">
        <v>0.12944671511650085</v>
      </c>
      <c r="AK60">
        <v>1.3085200786590576</v>
      </c>
      <c r="AL60">
        <v>8.3993658423423767E-2</v>
      </c>
      <c r="AM60">
        <v>0</v>
      </c>
      <c r="AN60">
        <v>0</v>
      </c>
      <c r="AO60">
        <v>3.6664402484893799</v>
      </c>
      <c r="AP60">
        <v>9.754665195941925E-2</v>
      </c>
      <c r="AQ60">
        <v>3.5701535642147064E-2</v>
      </c>
      <c r="AR60">
        <v>0</v>
      </c>
      <c r="AT60">
        <v>10.203171730041504</v>
      </c>
      <c r="AU60">
        <v>9.4413027167320251E-2</v>
      </c>
      <c r="AV60">
        <v>5.7024521827697754</v>
      </c>
      <c r="AW60">
        <v>5.2766509354114532E-2</v>
      </c>
      <c r="AX60">
        <v>39660</v>
      </c>
      <c r="AY60">
        <v>1211407</v>
      </c>
      <c r="AZ60">
        <v>1251067</v>
      </c>
      <c r="BA60">
        <v>699209</v>
      </c>
      <c r="BB60" t="s">
        <v>985</v>
      </c>
      <c r="BC60" t="s">
        <v>1002</v>
      </c>
      <c r="BD60">
        <v>122615.5</v>
      </c>
      <c r="BE60">
        <v>68584.1875</v>
      </c>
      <c r="BF60">
        <v>102426.9140625</v>
      </c>
      <c r="BG60">
        <v>0.85890185832977295</v>
      </c>
      <c r="BH60">
        <v>1516749.625</v>
      </c>
      <c r="BI60">
        <v>0.17829331755638123</v>
      </c>
      <c r="BJ60">
        <v>8.3319805562496185E-2</v>
      </c>
      <c r="BK60">
        <v>8.9637534692883492E-3</v>
      </c>
      <c r="BM60">
        <v>871681.8125</v>
      </c>
      <c r="BN60">
        <v>13251</v>
      </c>
      <c r="BO60">
        <v>8577</v>
      </c>
      <c r="BP60">
        <v>12453</v>
      </c>
      <c r="BQ60">
        <v>22254</v>
      </c>
      <c r="BT60">
        <v>6234</v>
      </c>
      <c r="BU60">
        <v>16295</v>
      </c>
      <c r="BV60">
        <v>7.0708842277526855</v>
      </c>
      <c r="BW60">
        <v>13.146788597106934</v>
      </c>
      <c r="BX60">
        <v>15.471127510070801</v>
      </c>
      <c r="BY60">
        <v>50.84185791015625</v>
      </c>
      <c r="BZ60">
        <v>132.89511108398438</v>
      </c>
      <c r="CA60">
        <v>0.23228435218334198</v>
      </c>
    </row>
    <row r="61" spans="1:79" x14ac:dyDescent="0.2">
      <c r="A61" t="s">
        <v>382</v>
      </c>
      <c r="B61" t="s">
        <v>721</v>
      </c>
      <c r="C61" t="s">
        <v>149</v>
      </c>
      <c r="D61" t="s">
        <v>1034</v>
      </c>
      <c r="E61" t="s">
        <v>1002</v>
      </c>
      <c r="F61" t="s">
        <v>1092</v>
      </c>
      <c r="G61" t="s">
        <v>1040</v>
      </c>
      <c r="H61">
        <v>3.1096200942993164</v>
      </c>
      <c r="I61">
        <v>83.666603088378906</v>
      </c>
      <c r="J61">
        <v>0.15015015006065369</v>
      </c>
      <c r="K61">
        <v>0.14640901982784271</v>
      </c>
      <c r="L61">
        <v>3.7577163428068161E-2</v>
      </c>
      <c r="M61">
        <v>6.9137603044509888E-2</v>
      </c>
      <c r="N61">
        <v>0.14706085622310638</v>
      </c>
      <c r="O61">
        <v>0.17899999999999999</v>
      </c>
      <c r="P61">
        <v>0.1212</v>
      </c>
      <c r="Q61">
        <v>588.7783203125</v>
      </c>
      <c r="R61">
        <v>0.16723409295082092</v>
      </c>
      <c r="S61">
        <v>1.9522206783294678</v>
      </c>
      <c r="T61">
        <v>4.1034283638000488</v>
      </c>
      <c r="U61">
        <v>2.1060129627585411E-2</v>
      </c>
      <c r="X61">
        <v>0.15366286409699395</v>
      </c>
      <c r="Y61">
        <v>16.863</v>
      </c>
      <c r="Z61">
        <v>4.5499999999999999E-2</v>
      </c>
      <c r="AA61">
        <v>8.3311669528484344E-2</v>
      </c>
      <c r="AB61">
        <v>7.3683343827724457E-2</v>
      </c>
      <c r="AC61">
        <v>0.44970974326133728</v>
      </c>
      <c r="AD61">
        <v>0.15857896208763123</v>
      </c>
      <c r="AE61">
        <v>0.52338558435440063</v>
      </c>
      <c r="AF61" t="s">
        <v>1139</v>
      </c>
      <c r="AG61">
        <v>3.1802874058485031E-2</v>
      </c>
      <c r="AH61">
        <v>3.0543332919478416E-2</v>
      </c>
      <c r="AI61">
        <v>1.9731279462575912E-2</v>
      </c>
      <c r="AJ61">
        <v>0</v>
      </c>
      <c r="AK61">
        <v>0.43232518434524536</v>
      </c>
      <c r="AL61">
        <v>1.8929832731373608E-4</v>
      </c>
      <c r="AM61">
        <v>0</v>
      </c>
      <c r="AN61">
        <v>0</v>
      </c>
      <c r="AO61">
        <v>0.66607773303985596</v>
      </c>
      <c r="AP61">
        <v>4.7845941036939621E-2</v>
      </c>
      <c r="AQ61">
        <v>2.8015472926199436E-3</v>
      </c>
      <c r="AR61">
        <v>7.6665826141834259E-2</v>
      </c>
      <c r="AT61">
        <v>10.313591003417969</v>
      </c>
      <c r="AU61">
        <v>7.7782750129699707E-2</v>
      </c>
      <c r="AV61">
        <v>7.1566824913024902</v>
      </c>
      <c r="AW61">
        <v>5.397406592965126E-2</v>
      </c>
      <c r="AX61">
        <v>51797</v>
      </c>
      <c r="AY61">
        <v>1180904</v>
      </c>
      <c r="AZ61">
        <v>1232701</v>
      </c>
      <c r="BA61">
        <v>855381</v>
      </c>
      <c r="BB61" t="s">
        <v>819</v>
      </c>
      <c r="BC61" t="s">
        <v>1002</v>
      </c>
      <c r="BD61">
        <v>119522</v>
      </c>
      <c r="BE61">
        <v>73444.5390625</v>
      </c>
      <c r="BF61">
        <v>97493.21875</v>
      </c>
      <c r="BG61">
        <v>0.84906256198883057</v>
      </c>
      <c r="BH61">
        <v>2513159.5</v>
      </c>
      <c r="BI61">
        <v>0.16383887827396393</v>
      </c>
      <c r="BJ61">
        <v>4.7708373516798019E-2</v>
      </c>
      <c r="BK61">
        <v>1.0187826119363308E-2</v>
      </c>
      <c r="BM61">
        <v>1222979</v>
      </c>
      <c r="BN61">
        <v>15848</v>
      </c>
      <c r="BO61">
        <v>7127</v>
      </c>
      <c r="BP61">
        <v>17828.578125</v>
      </c>
      <c r="BQ61">
        <v>14843.6494140625</v>
      </c>
      <c r="BT61">
        <v>567</v>
      </c>
      <c r="BU61">
        <v>7707.7431640625</v>
      </c>
      <c r="BV61">
        <v>2.9432294368743896</v>
      </c>
      <c r="BW61">
        <v>0</v>
      </c>
      <c r="BX61">
        <v>4.5560164451599121</v>
      </c>
      <c r="BY61">
        <v>4.743896484375</v>
      </c>
      <c r="BZ61">
        <v>64.488067626953125</v>
      </c>
      <c r="CA61">
        <v>0.34635284543037415</v>
      </c>
    </row>
    <row r="62" spans="1:79" x14ac:dyDescent="0.2">
      <c r="A62" t="s">
        <v>383</v>
      </c>
      <c r="B62" t="s">
        <v>722</v>
      </c>
      <c r="C62" t="s">
        <v>291</v>
      </c>
      <c r="D62" t="s">
        <v>1035</v>
      </c>
      <c r="E62" t="s">
        <v>1003</v>
      </c>
      <c r="F62" t="s">
        <v>1095</v>
      </c>
      <c r="G62" t="s">
        <v>1042</v>
      </c>
      <c r="H62">
        <v>2.0660445690155029</v>
      </c>
      <c r="I62">
        <v>45.912101745605469</v>
      </c>
      <c r="J62">
        <v>0.190476194024086</v>
      </c>
      <c r="K62">
        <v>0.1301952451467514</v>
      </c>
      <c r="L62">
        <v>1.9157087430357933E-2</v>
      </c>
      <c r="M62">
        <v>2.9497154057025909E-2</v>
      </c>
      <c r="N62">
        <v>0.10057470947504044</v>
      </c>
      <c r="O62">
        <v>-0.68600000000000005</v>
      </c>
      <c r="P62">
        <v>0</v>
      </c>
      <c r="Q62">
        <v>2904.10009765625</v>
      </c>
      <c r="R62">
        <v>0.13391894102096558</v>
      </c>
      <c r="S62">
        <v>550.9451904296875</v>
      </c>
      <c r="T62">
        <v>1.8142235279083252</v>
      </c>
      <c r="U62">
        <v>5.8836944401264191E-2</v>
      </c>
      <c r="V62">
        <v>138</v>
      </c>
      <c r="W62">
        <v>68.8</v>
      </c>
      <c r="X62">
        <v>0.11643835616438356</v>
      </c>
      <c r="Y62">
        <v>14.72</v>
      </c>
      <c r="Z62">
        <v>0</v>
      </c>
      <c r="AA62">
        <v>2.2463094443082809E-2</v>
      </c>
      <c r="AC62">
        <v>4.1422933340072632E-2</v>
      </c>
      <c r="AD62">
        <v>0.45231649279594421</v>
      </c>
      <c r="AE62">
        <v>0.87522119283676147</v>
      </c>
      <c r="AF62" t="s">
        <v>1139</v>
      </c>
      <c r="AG62">
        <v>9.3176558613777161E-2</v>
      </c>
      <c r="AH62">
        <v>7.8053749166429043E-3</v>
      </c>
      <c r="AI62">
        <v>0.1374325305223465</v>
      </c>
      <c r="AJ62">
        <v>4.1469326242804527E-3</v>
      </c>
      <c r="AK62">
        <v>0.47209605574607849</v>
      </c>
      <c r="AL62">
        <v>0.32089164853096008</v>
      </c>
      <c r="AM62">
        <v>0</v>
      </c>
      <c r="AN62">
        <v>9.8579134792089462E-3</v>
      </c>
      <c r="AO62">
        <v>0.83336359262466431</v>
      </c>
      <c r="AP62">
        <v>0.2278224378824234</v>
      </c>
      <c r="AQ62">
        <v>0.14086312055587769</v>
      </c>
      <c r="AR62">
        <v>0</v>
      </c>
      <c r="AS62">
        <v>6.2950842082500458E-2</v>
      </c>
      <c r="AT62">
        <v>93.240478515625</v>
      </c>
      <c r="AU62">
        <v>5.082232877612114E-3</v>
      </c>
      <c r="AV62">
        <v>3.8181650638580322</v>
      </c>
      <c r="AW62">
        <v>2.0811567083001137E-4</v>
      </c>
      <c r="AX62">
        <v>576234</v>
      </c>
      <c r="AY62">
        <v>236105</v>
      </c>
      <c r="AZ62">
        <v>812339</v>
      </c>
      <c r="BA62">
        <v>33265</v>
      </c>
      <c r="BB62" t="s">
        <v>722</v>
      </c>
      <c r="BC62" t="s">
        <v>1311</v>
      </c>
      <c r="BD62">
        <v>8712.2999999999993</v>
      </c>
      <c r="BE62">
        <v>5559.33642578125</v>
      </c>
      <c r="BF62">
        <v>7179.2255859375</v>
      </c>
      <c r="BG62">
        <v>0.9595717191696167</v>
      </c>
      <c r="BH62">
        <v>72297816</v>
      </c>
      <c r="BI62">
        <v>3.3266548067331314E-2</v>
      </c>
      <c r="BJ62">
        <v>4.4798731803894043E-2</v>
      </c>
      <c r="BK62">
        <v>8.8335461914539337E-3</v>
      </c>
      <c r="BL62">
        <v>536.79999999999995</v>
      </c>
      <c r="BM62">
        <v>8712.2998046875</v>
      </c>
      <c r="BN62">
        <v>159839</v>
      </c>
      <c r="BO62">
        <v>6621</v>
      </c>
      <c r="BP62">
        <v>181580</v>
      </c>
      <c r="BQ62">
        <v>136258.921875</v>
      </c>
      <c r="BR62">
        <v>3.7769254297018051E-2</v>
      </c>
      <c r="BS62">
        <v>2.5181589648127556E-2</v>
      </c>
      <c r="BT62">
        <v>16919</v>
      </c>
      <c r="BU62">
        <v>85723.203125</v>
      </c>
      <c r="BV62">
        <v>2864.34130859375</v>
      </c>
      <c r="BW62">
        <v>86.429527282714844</v>
      </c>
      <c r="BX62">
        <v>162.67805480957031</v>
      </c>
      <c r="BY62">
        <v>1941.9671630859375</v>
      </c>
      <c r="BZ62">
        <v>9839.3310546875</v>
      </c>
      <c r="CA62">
        <v>0.3861197829246521</v>
      </c>
    </row>
    <row r="63" spans="1:79" x14ac:dyDescent="0.2">
      <c r="A63" t="s">
        <v>384</v>
      </c>
      <c r="B63" t="s">
        <v>723</v>
      </c>
      <c r="C63" t="s">
        <v>106</v>
      </c>
      <c r="D63" t="s">
        <v>1034</v>
      </c>
      <c r="E63" t="s">
        <v>1002</v>
      </c>
      <c r="F63" t="s">
        <v>1094</v>
      </c>
      <c r="G63" t="s">
        <v>9</v>
      </c>
      <c r="H63">
        <v>2.2293698787689209</v>
      </c>
      <c r="I63">
        <v>53.740028381347656</v>
      </c>
      <c r="J63">
        <v>0.1380208283662796</v>
      </c>
      <c r="K63">
        <v>0.12776945531368256</v>
      </c>
      <c r="L63">
        <v>3.1204821541905403E-2</v>
      </c>
      <c r="M63">
        <v>6.7086771130561829E-2</v>
      </c>
      <c r="N63">
        <v>0.15129068493843079</v>
      </c>
      <c r="O63">
        <v>-0.13</v>
      </c>
      <c r="P63">
        <v>2.86E-2</v>
      </c>
      <c r="Q63">
        <v>599.5316162109375</v>
      </c>
      <c r="R63">
        <v>0.14936350286006927</v>
      </c>
      <c r="S63">
        <v>7.2667331695556641</v>
      </c>
      <c r="T63">
        <v>2.4911165237426758</v>
      </c>
      <c r="U63">
        <v>2.8687493875622749E-2</v>
      </c>
      <c r="X63">
        <v>0.11465647414118535</v>
      </c>
      <c r="Y63">
        <v>16.777999999999999</v>
      </c>
      <c r="Z63">
        <v>9.4999999999999998E-3</v>
      </c>
      <c r="AA63">
        <v>8.9618965983390808E-2</v>
      </c>
      <c r="AB63">
        <v>5.981731042265892E-2</v>
      </c>
      <c r="AC63">
        <v>0.54348999261856079</v>
      </c>
      <c r="AD63">
        <v>0.24307115375995636</v>
      </c>
      <c r="AE63">
        <v>0.44901195168495178</v>
      </c>
      <c r="AF63" t="s">
        <v>1139</v>
      </c>
      <c r="AG63">
        <v>0.25858578085899353</v>
      </c>
      <c r="AH63">
        <v>0</v>
      </c>
      <c r="AI63">
        <v>0.32031524181365967</v>
      </c>
      <c r="AJ63">
        <v>2.3599859327077866E-2</v>
      </c>
      <c r="AK63">
        <v>1.1077404022216797</v>
      </c>
      <c r="AL63">
        <v>0.27674230933189392</v>
      </c>
      <c r="AM63">
        <v>4.1035577654838562E-2</v>
      </c>
      <c r="AN63">
        <v>0</v>
      </c>
      <c r="AO63">
        <v>1.5114803314208984</v>
      </c>
      <c r="AP63">
        <v>8.251112699508667E-2</v>
      </c>
      <c r="AQ63">
        <v>4.2852848768234253E-2</v>
      </c>
      <c r="AR63">
        <v>0.32712048292160034</v>
      </c>
      <c r="AT63">
        <v>10.266525268554688</v>
      </c>
      <c r="AU63">
        <v>9.116828441619873E-2</v>
      </c>
      <c r="AV63">
        <v>5.8380122184753418</v>
      </c>
      <c r="AW63">
        <v>5.1842428743839264E-2</v>
      </c>
      <c r="AX63">
        <v>76205</v>
      </c>
      <c r="AY63">
        <v>1948825</v>
      </c>
      <c r="AZ63">
        <v>2025030</v>
      </c>
      <c r="BA63">
        <v>1151524</v>
      </c>
      <c r="BB63" t="s">
        <v>765</v>
      </c>
      <c r="BC63" t="s">
        <v>1002</v>
      </c>
      <c r="BD63">
        <v>197245.9</v>
      </c>
      <c r="BE63">
        <v>125980.765625</v>
      </c>
      <c r="BF63">
        <v>160021.703125</v>
      </c>
      <c r="BG63">
        <v>0.87514638900756836</v>
      </c>
      <c r="BH63">
        <v>5399096.5</v>
      </c>
      <c r="BI63">
        <v>0.17540012300014496</v>
      </c>
      <c r="BJ63">
        <v>4.5592326670885086E-2</v>
      </c>
      <c r="BK63">
        <v>8.1710554659366608E-3</v>
      </c>
      <c r="BM63">
        <v>1498181.25</v>
      </c>
      <c r="BN63">
        <v>22212</v>
      </c>
      <c r="BO63">
        <v>12072</v>
      </c>
      <c r="BP63">
        <v>22712</v>
      </c>
      <c r="BQ63">
        <v>24153</v>
      </c>
      <c r="BT63">
        <v>5873</v>
      </c>
      <c r="BU63">
        <v>25159</v>
      </c>
      <c r="BV63">
        <v>36.882896423339844</v>
      </c>
      <c r="BW63">
        <v>2.7174203395843506</v>
      </c>
      <c r="BX63">
        <v>0</v>
      </c>
      <c r="BY63">
        <v>29.775016784667969</v>
      </c>
      <c r="BZ63">
        <v>127.55144500732422</v>
      </c>
      <c r="CA63">
        <v>0.26368629932403564</v>
      </c>
    </row>
    <row r="64" spans="1:79" x14ac:dyDescent="0.2">
      <c r="A64" t="s">
        <v>385</v>
      </c>
      <c r="B64" t="s">
        <v>724</v>
      </c>
      <c r="C64" t="s">
        <v>78</v>
      </c>
      <c r="D64" t="s">
        <v>1034</v>
      </c>
      <c r="E64" t="s">
        <v>1002</v>
      </c>
      <c r="F64" t="s">
        <v>1092</v>
      </c>
      <c r="G64" t="s">
        <v>1040</v>
      </c>
      <c r="H64">
        <v>4.5258088111877441</v>
      </c>
      <c r="I64">
        <v>83.918922424316406</v>
      </c>
      <c r="J64">
        <v>0.1428571492433548</v>
      </c>
      <c r="K64">
        <v>0.16469457745552063</v>
      </c>
      <c r="L64">
        <v>4.560532420873642E-2</v>
      </c>
      <c r="M64">
        <v>7.4592478573322296E-2</v>
      </c>
      <c r="N64">
        <v>0.1629386693239212</v>
      </c>
      <c r="O64">
        <v>0.73699999999999999</v>
      </c>
      <c r="P64">
        <v>0.26529999999999998</v>
      </c>
      <c r="Q64">
        <v>92.790573120117188</v>
      </c>
      <c r="R64">
        <v>0.16283281147480011</v>
      </c>
      <c r="S64">
        <v>0.98150795698165894</v>
      </c>
      <c r="T64">
        <v>2.8478779792785645</v>
      </c>
      <c r="U64">
        <v>2.0402148365974426E-2</v>
      </c>
      <c r="X64">
        <v>0.11151807091551705</v>
      </c>
      <c r="Y64">
        <v>25.012</v>
      </c>
      <c r="Z64">
        <v>6.1199999999999997E-2</v>
      </c>
      <c r="AA64">
        <v>5.1035527139902115E-2</v>
      </c>
      <c r="AB64">
        <v>7.0783905684947968E-2</v>
      </c>
      <c r="AC64">
        <v>0.40400189161300659</v>
      </c>
      <c r="AD64">
        <v>0.16669581830501556</v>
      </c>
      <c r="AE64">
        <v>0.80499076843261719</v>
      </c>
      <c r="AF64" t="s">
        <v>1139</v>
      </c>
      <c r="AG64">
        <v>0</v>
      </c>
      <c r="AH64">
        <v>6.1214786022901535E-2</v>
      </c>
      <c r="AI64">
        <v>9.2238202691078186E-2</v>
      </c>
      <c r="AJ64">
        <v>5.1586829125881195E-2</v>
      </c>
      <c r="AK64">
        <v>0.65850472450256348</v>
      </c>
      <c r="AL64">
        <v>0</v>
      </c>
      <c r="AM64">
        <v>0</v>
      </c>
      <c r="AN64">
        <v>0</v>
      </c>
      <c r="AO64">
        <v>1.5749404430389404</v>
      </c>
      <c r="AP64">
        <v>-1.3547386042773724E-2</v>
      </c>
      <c r="AQ64">
        <v>9.5504254102706909E-2</v>
      </c>
      <c r="AR64">
        <v>0</v>
      </c>
      <c r="AT64">
        <v>10.534210205078125</v>
      </c>
      <c r="AU64">
        <v>6.817646324634552E-2</v>
      </c>
      <c r="AV64">
        <v>11.327744483947754</v>
      </c>
      <c r="AW64">
        <v>7.3312148451805115E-2</v>
      </c>
      <c r="AX64">
        <v>44414</v>
      </c>
      <c r="AY64">
        <v>671098</v>
      </c>
      <c r="AZ64">
        <v>715512</v>
      </c>
      <c r="BA64">
        <v>769411</v>
      </c>
      <c r="BB64" t="s">
        <v>732</v>
      </c>
      <c r="BC64" t="s">
        <v>1002</v>
      </c>
      <c r="BD64">
        <v>67922.7</v>
      </c>
      <c r="BE64">
        <v>41037.61328125</v>
      </c>
      <c r="BF64">
        <v>56526.51171875</v>
      </c>
      <c r="BG64">
        <v>0.9163520336151123</v>
      </c>
      <c r="BH64">
        <v>1749472.625</v>
      </c>
      <c r="BI64">
        <v>0.11229705065488815</v>
      </c>
      <c r="BJ64">
        <v>5.9037700295448303E-2</v>
      </c>
      <c r="BK64">
        <v>9.9494811147451401E-3</v>
      </c>
      <c r="BM64">
        <v>499800.1875</v>
      </c>
      <c r="BN64">
        <v>10495</v>
      </c>
      <c r="BO64">
        <v>4240</v>
      </c>
      <c r="BP64">
        <v>8413</v>
      </c>
      <c r="BQ64">
        <v>11184</v>
      </c>
      <c r="BT64">
        <v>0</v>
      </c>
      <c r="BU64">
        <v>5540</v>
      </c>
      <c r="BV64">
        <v>11.424752235412598</v>
      </c>
      <c r="BW64">
        <v>6.3896164894104004</v>
      </c>
      <c r="BX64">
        <v>7.582148551940918</v>
      </c>
      <c r="BY64">
        <v>0</v>
      </c>
      <c r="BZ64">
        <v>81.563308715820312</v>
      </c>
      <c r="CA64">
        <v>0.24668890237808228</v>
      </c>
    </row>
    <row r="65" spans="1:79" x14ac:dyDescent="0.2">
      <c r="A65" t="s">
        <v>386</v>
      </c>
      <c r="B65" t="s">
        <v>725</v>
      </c>
      <c r="C65" t="s">
        <v>181</v>
      </c>
      <c r="D65" t="s">
        <v>1034</v>
      </c>
      <c r="E65" t="s">
        <v>1002</v>
      </c>
      <c r="F65" t="s">
        <v>1093</v>
      </c>
      <c r="G65" t="s">
        <v>1041</v>
      </c>
      <c r="H65">
        <v>2.1428534984588623</v>
      </c>
      <c r="I65">
        <v>61.385929107666016</v>
      </c>
      <c r="J65">
        <v>0.15050166845321655</v>
      </c>
      <c r="K65">
        <v>9.9007323384284973E-2</v>
      </c>
      <c r="L65">
        <v>3.0167130753397942E-2</v>
      </c>
      <c r="M65">
        <v>6.8165913224220276E-2</v>
      </c>
      <c r="N65">
        <v>0.14361973106861115</v>
      </c>
      <c r="O65">
        <v>0.61</v>
      </c>
      <c r="P65">
        <v>0.2195</v>
      </c>
      <c r="Q65">
        <v>916.333740234375</v>
      </c>
      <c r="R65">
        <v>0.15605087578296661</v>
      </c>
      <c r="S65">
        <v>22.280820846557617</v>
      </c>
      <c r="T65">
        <v>2.8033328056335449</v>
      </c>
      <c r="U65">
        <v>2.9942493885755539E-2</v>
      </c>
      <c r="X65">
        <v>0.10404746054084117</v>
      </c>
      <c r="Y65">
        <v>25.706</v>
      </c>
      <c r="Z65">
        <v>9.7600000000000006E-2</v>
      </c>
      <c r="AA65">
        <v>5.7513445615768433E-2</v>
      </c>
      <c r="AB65">
        <v>6.1858374625444412E-2</v>
      </c>
      <c r="AC65">
        <v>0.42127895355224609</v>
      </c>
      <c r="AD65">
        <v>0.56809073686599731</v>
      </c>
      <c r="AE65">
        <v>0.83913379907608032</v>
      </c>
      <c r="AF65" t="s">
        <v>1139</v>
      </c>
      <c r="AG65">
        <v>4.3514752760529518E-3</v>
      </c>
      <c r="AH65">
        <v>5.3486879914999008E-3</v>
      </c>
      <c r="AI65">
        <v>6.5090812742710114E-2</v>
      </c>
      <c r="AJ65">
        <v>5.4393440950661898E-4</v>
      </c>
      <c r="AK65">
        <v>0.13308261334896088</v>
      </c>
      <c r="AL65">
        <v>5.0716646946966648E-3</v>
      </c>
      <c r="AM65">
        <v>0.52392286062240601</v>
      </c>
      <c r="AN65">
        <v>0</v>
      </c>
      <c r="AO65">
        <v>1.646857738494873</v>
      </c>
      <c r="AP65">
        <v>1.1032895185053349E-2</v>
      </c>
      <c r="AQ65">
        <v>4.3282318860292435E-2</v>
      </c>
      <c r="AR65">
        <v>0.28765159845352173</v>
      </c>
      <c r="AT65">
        <v>10.388163566589355</v>
      </c>
      <c r="AU65">
        <v>8.3960525691509247E-2</v>
      </c>
      <c r="AV65">
        <v>7.2957725524902344</v>
      </c>
      <c r="AW65">
        <v>5.896681547164917E-2</v>
      </c>
      <c r="AX65">
        <v>37241</v>
      </c>
      <c r="AY65">
        <v>724281</v>
      </c>
      <c r="AZ65">
        <v>761522</v>
      </c>
      <c r="BA65">
        <v>534829</v>
      </c>
      <c r="BB65" t="s">
        <v>865</v>
      </c>
      <c r="BC65" t="s">
        <v>1002</v>
      </c>
      <c r="BD65">
        <v>73306.7</v>
      </c>
      <c r="BE65">
        <v>46348.5625</v>
      </c>
      <c r="BF65">
        <v>56885.93359375</v>
      </c>
      <c r="BG65">
        <v>0.92536109685897827</v>
      </c>
      <c r="BH65">
        <v>5152583</v>
      </c>
      <c r="BI65">
        <v>9.1200463473796844E-2</v>
      </c>
      <c r="BJ65">
        <v>3.3964153379201889E-2</v>
      </c>
      <c r="BK65">
        <v>8.425077423453331E-3</v>
      </c>
      <c r="BM65">
        <v>763001.3125</v>
      </c>
      <c r="BN65">
        <v>9070</v>
      </c>
      <c r="BO65">
        <v>3821</v>
      </c>
      <c r="BP65">
        <v>11030.7421875</v>
      </c>
      <c r="BQ65">
        <v>8675.744140625</v>
      </c>
      <c r="BT65">
        <v>48</v>
      </c>
      <c r="BU65">
        <v>1468</v>
      </c>
      <c r="BV65">
        <v>9.7944660186767578</v>
      </c>
      <c r="BW65">
        <v>8.1847906112670898E-2</v>
      </c>
      <c r="BX65">
        <v>0.80483776330947876</v>
      </c>
      <c r="BY65">
        <v>0.65478324890136719</v>
      </c>
      <c r="BZ65">
        <v>20.025455474853516</v>
      </c>
      <c r="CA65">
        <v>0.32866594195365906</v>
      </c>
    </row>
    <row r="66" spans="1:79" x14ac:dyDescent="0.2">
      <c r="A66" t="s">
        <v>387</v>
      </c>
      <c r="B66" t="s">
        <v>726</v>
      </c>
      <c r="C66" t="s">
        <v>62</v>
      </c>
      <c r="D66" t="s">
        <v>1037</v>
      </c>
      <c r="E66" t="s">
        <v>1005</v>
      </c>
      <c r="F66" t="s">
        <v>1097</v>
      </c>
      <c r="G66" t="s">
        <v>1044</v>
      </c>
      <c r="I66">
        <v>35.137722015380859</v>
      </c>
      <c r="J66">
        <v>6.8534776568412781E-2</v>
      </c>
      <c r="K66">
        <v>0.18497051298618317</v>
      </c>
      <c r="L66">
        <v>3.997117280960083E-2</v>
      </c>
      <c r="M66">
        <v>6.6017039120197296E-2</v>
      </c>
      <c r="N66">
        <v>0.15343882143497467</v>
      </c>
      <c r="O66">
        <v>5.3999999999999999E-2</v>
      </c>
      <c r="P66">
        <v>3.3700000000000001E-2</v>
      </c>
      <c r="Q66">
        <v>162.92349243164062</v>
      </c>
      <c r="R66">
        <v>0.17474992573261261</v>
      </c>
      <c r="S66">
        <v>8.366124153137207</v>
      </c>
      <c r="T66">
        <v>2.9149303436279297</v>
      </c>
      <c r="U66">
        <v>2.5074981153011322E-2</v>
      </c>
      <c r="V66">
        <v>42</v>
      </c>
      <c r="W66">
        <v>40.799999999999997</v>
      </c>
      <c r="X66">
        <v>0.13118317551319847</v>
      </c>
      <c r="Y66">
        <v>23.071999999999999</v>
      </c>
      <c r="Z66">
        <v>5.21E-2</v>
      </c>
      <c r="AA66">
        <v>5.1943328231573105E-2</v>
      </c>
      <c r="AB66">
        <v>0.11843280494213104</v>
      </c>
      <c r="AC66">
        <v>0.53716140985488892</v>
      </c>
      <c r="AD66">
        <v>5.867338553071022E-2</v>
      </c>
      <c r="AE66">
        <v>0.35747003555297852</v>
      </c>
      <c r="AF66" t="s">
        <v>1140</v>
      </c>
      <c r="AG66">
        <v>2.7812320739030838E-2</v>
      </c>
      <c r="AH66">
        <v>1.0230900719761848E-2</v>
      </c>
      <c r="AI66">
        <v>3.2937854994088411E-3</v>
      </c>
      <c r="AJ66">
        <v>2.1846535673830658E-5</v>
      </c>
      <c r="AK66">
        <v>0.11151816695928574</v>
      </c>
      <c r="AL66">
        <v>1.0785413905978203E-2</v>
      </c>
      <c r="AM66">
        <v>0</v>
      </c>
      <c r="AN66">
        <v>0</v>
      </c>
      <c r="AO66">
        <v>0.51651757955551147</v>
      </c>
      <c r="AP66">
        <v>0.16242767870426178</v>
      </c>
      <c r="AQ66">
        <v>6.9227531552314758E-2</v>
      </c>
      <c r="AR66">
        <v>9.7514122724533081E-2</v>
      </c>
      <c r="AS66">
        <v>0.44387856125831604</v>
      </c>
      <c r="AT66">
        <v>59.544692993164062</v>
      </c>
      <c r="AU66">
        <v>6.2283743172883987E-2</v>
      </c>
      <c r="AV66">
        <v>8.2337703704833984</v>
      </c>
      <c r="AW66">
        <v>8.6125237867236137E-3</v>
      </c>
      <c r="AX66">
        <v>18153258</v>
      </c>
      <c r="AY66">
        <v>16247300</v>
      </c>
      <c r="AZ66">
        <v>34400558</v>
      </c>
      <c r="BA66">
        <v>4756869</v>
      </c>
      <c r="BB66" t="s">
        <v>726</v>
      </c>
      <c r="BC66" t="s">
        <v>1312</v>
      </c>
      <c r="BD66">
        <v>577726.69999999995</v>
      </c>
      <c r="BE66">
        <v>334668.59375</v>
      </c>
      <c r="BF66">
        <v>479625.8125</v>
      </c>
      <c r="BG66">
        <v>0.79468101263046265</v>
      </c>
      <c r="BH66">
        <v>32406484</v>
      </c>
      <c r="BI66">
        <v>0.12183614820241928</v>
      </c>
      <c r="BJ66">
        <v>6.4141400158405304E-2</v>
      </c>
      <c r="BK66">
        <v>9.0532870963215828E-3</v>
      </c>
      <c r="BL66">
        <v>436.1</v>
      </c>
      <c r="BM66">
        <v>577726.6875</v>
      </c>
      <c r="BN66">
        <v>552320</v>
      </c>
      <c r="BO66">
        <v>296685</v>
      </c>
      <c r="BP66">
        <v>595060</v>
      </c>
      <c r="BQ66">
        <v>566841.3125</v>
      </c>
      <c r="BR66">
        <v>0.33559530973434448</v>
      </c>
      <c r="BS66">
        <v>0.10828324407339096</v>
      </c>
      <c r="BT66">
        <v>16550</v>
      </c>
      <c r="BU66">
        <v>66360</v>
      </c>
      <c r="BV66">
        <v>3.3926076889038086</v>
      </c>
      <c r="BW66">
        <v>2.2501988336443901E-2</v>
      </c>
      <c r="BX66">
        <v>10.537854194641113</v>
      </c>
      <c r="BY66">
        <v>28.646762847900391</v>
      </c>
      <c r="BZ66">
        <v>114.86399841308594</v>
      </c>
      <c r="CA66">
        <v>0.34009268879890442</v>
      </c>
    </row>
    <row r="67" spans="1:79" x14ac:dyDescent="0.2">
      <c r="A67" t="s">
        <v>388</v>
      </c>
      <c r="B67" t="s">
        <v>727</v>
      </c>
      <c r="C67" t="s">
        <v>114</v>
      </c>
      <c r="D67" t="s">
        <v>1034</v>
      </c>
      <c r="E67" t="s">
        <v>1002</v>
      </c>
      <c r="F67" t="s">
        <v>1097</v>
      </c>
      <c r="G67" t="s">
        <v>1044</v>
      </c>
      <c r="H67">
        <v>2.1414780616760254</v>
      </c>
      <c r="I67">
        <v>63.05499267578125</v>
      </c>
      <c r="J67">
        <v>0.11788617819547653</v>
      </c>
      <c r="K67">
        <v>0.19399304687976837</v>
      </c>
      <c r="L67">
        <v>3.2688934355974197E-2</v>
      </c>
      <c r="M67">
        <v>6.8420559167861938E-2</v>
      </c>
      <c r="N67">
        <v>0.14103081822395325</v>
      </c>
      <c r="O67">
        <v>-0.89100000000000001</v>
      </c>
      <c r="P67">
        <v>0</v>
      </c>
      <c r="Q67">
        <v>78.955535888671875</v>
      </c>
      <c r="R67">
        <v>0.14553660154342651</v>
      </c>
      <c r="S67">
        <v>4.7110052108764648</v>
      </c>
      <c r="T67">
        <v>1.7490218877792358</v>
      </c>
      <c r="U67">
        <v>1.7137652263045311E-2</v>
      </c>
      <c r="X67">
        <v>0.1101200258412576</v>
      </c>
      <c r="Y67">
        <v>11.061</v>
      </c>
      <c r="Z67">
        <v>0</v>
      </c>
      <c r="AA67">
        <v>9.7929865121841431E-2</v>
      </c>
      <c r="AB67">
        <v>9.9064409732818604E-2</v>
      </c>
      <c r="AC67">
        <v>0.3630099892616272</v>
      </c>
      <c r="AD67">
        <v>0.16919685900211334</v>
      </c>
      <c r="AE67">
        <v>0.43908205628395081</v>
      </c>
      <c r="AF67" t="s">
        <v>1139</v>
      </c>
      <c r="AG67">
        <v>0.19227991998195648</v>
      </c>
      <c r="AH67">
        <v>0</v>
      </c>
      <c r="AI67">
        <v>1.2278308160603046E-2</v>
      </c>
      <c r="AJ67">
        <v>0</v>
      </c>
      <c r="AK67">
        <v>0.50333040952682495</v>
      </c>
      <c r="AL67">
        <v>4.0732234716415405E-2</v>
      </c>
      <c r="AM67">
        <v>3.579166904091835E-2</v>
      </c>
      <c r="AN67">
        <v>0</v>
      </c>
      <c r="AO67">
        <v>0.95697110891342163</v>
      </c>
      <c r="AP67">
        <v>7.171495258808136E-2</v>
      </c>
      <c r="AQ67">
        <v>0.10196633636951447</v>
      </c>
      <c r="AR67">
        <v>4.5258039608597755E-3</v>
      </c>
      <c r="AT67">
        <v>10.239771842956543</v>
      </c>
      <c r="AU67">
        <v>6.3623815774917603E-2</v>
      </c>
      <c r="AV67">
        <v>4.2340121269226074</v>
      </c>
      <c r="AW67">
        <v>2.6307620108127594E-2</v>
      </c>
      <c r="AX67">
        <v>33080</v>
      </c>
      <c r="AY67">
        <v>908807</v>
      </c>
      <c r="AZ67">
        <v>941887</v>
      </c>
      <c r="BA67">
        <v>389458</v>
      </c>
      <c r="BB67" t="s">
        <v>775</v>
      </c>
      <c r="BC67" t="s">
        <v>1002</v>
      </c>
      <c r="BD67">
        <v>91983.2</v>
      </c>
      <c r="BE67">
        <v>52881.19140625</v>
      </c>
      <c r="BF67">
        <v>76859.6640625</v>
      </c>
      <c r="BG67">
        <v>0.82346135377883911</v>
      </c>
      <c r="BH67">
        <v>2504790.25</v>
      </c>
      <c r="BI67">
        <v>0.23295454680919647</v>
      </c>
      <c r="BJ67">
        <v>7.2143606841564178E-2</v>
      </c>
      <c r="BK67">
        <v>8.0135725438594818E-3</v>
      </c>
      <c r="BM67">
        <v>644881.6875</v>
      </c>
      <c r="BN67">
        <v>14804</v>
      </c>
      <c r="BO67">
        <v>5374</v>
      </c>
      <c r="BP67">
        <v>12461</v>
      </c>
      <c r="BQ67">
        <v>12737</v>
      </c>
      <c r="BT67">
        <v>2396</v>
      </c>
      <c r="BU67">
        <v>6272</v>
      </c>
      <c r="BV67">
        <v>1.6633472442626953</v>
      </c>
      <c r="BW67">
        <v>0</v>
      </c>
      <c r="BX67">
        <v>0</v>
      </c>
      <c r="BY67">
        <v>26.048234939575195</v>
      </c>
      <c r="BZ67">
        <v>68.186363220214844</v>
      </c>
      <c r="CA67">
        <v>0.20771412551403046</v>
      </c>
    </row>
    <row r="68" spans="1:79" x14ac:dyDescent="0.2">
      <c r="A68" t="s">
        <v>389</v>
      </c>
      <c r="B68" t="s">
        <v>728</v>
      </c>
      <c r="C68" t="s">
        <v>279</v>
      </c>
      <c r="D68" t="s">
        <v>1036</v>
      </c>
      <c r="E68" t="s">
        <v>1004</v>
      </c>
      <c r="F68" t="s">
        <v>1098</v>
      </c>
      <c r="G68" t="s">
        <v>1045</v>
      </c>
      <c r="H68">
        <v>2.1954481601715088</v>
      </c>
      <c r="I68">
        <v>73.357521057128906</v>
      </c>
      <c r="J68">
        <v>0.1776357889175415</v>
      </c>
      <c r="K68">
        <v>9.8676420748233795E-2</v>
      </c>
      <c r="L68">
        <v>2.2825127467513084E-2</v>
      </c>
      <c r="M68">
        <v>6.7328006029129028E-2</v>
      </c>
      <c r="N68">
        <v>0.12566041946411133</v>
      </c>
      <c r="O68">
        <v>0.36699999999999999</v>
      </c>
      <c r="P68">
        <v>0.12820000000000001</v>
      </c>
      <c r="Q68">
        <v>3827.9384765625</v>
      </c>
      <c r="R68">
        <v>0.19075632095336914</v>
      </c>
      <c r="S68">
        <v>4.925684928894043</v>
      </c>
      <c r="T68">
        <v>3.1605088710784912</v>
      </c>
      <c r="U68">
        <v>5.3556986153125763E-2</v>
      </c>
      <c r="V68">
        <v>89</v>
      </c>
      <c r="W68">
        <v>61.7</v>
      </c>
      <c r="X68">
        <v>0.17384504542499166</v>
      </c>
      <c r="Y68">
        <v>25.613</v>
      </c>
      <c r="Z68">
        <v>0.14360000000000001</v>
      </c>
      <c r="AA68">
        <v>2.6440240442752838E-2</v>
      </c>
      <c r="AB68">
        <v>5.4519705474376678E-2</v>
      </c>
      <c r="AC68">
        <v>0.41958662867546082</v>
      </c>
      <c r="AD68">
        <v>4.6765178442001343E-2</v>
      </c>
      <c r="AE68">
        <v>0.56337469816207886</v>
      </c>
      <c r="AF68" t="s">
        <v>1139</v>
      </c>
      <c r="AG68">
        <v>2.4606965482234955E-2</v>
      </c>
      <c r="AH68">
        <v>5.4558734409511089E-3</v>
      </c>
      <c r="AI68">
        <v>3.0459996778517962E-3</v>
      </c>
      <c r="AJ68">
        <v>0</v>
      </c>
      <c r="AK68">
        <v>8.763391524553299E-2</v>
      </c>
      <c r="AL68">
        <v>2.6726825162768364E-2</v>
      </c>
      <c r="AM68">
        <v>3.5451397299766541E-2</v>
      </c>
      <c r="AN68">
        <v>3.1301431590691209E-4</v>
      </c>
      <c r="AO68">
        <v>0.28647416830062866</v>
      </c>
      <c r="AP68">
        <v>-0.12142278999090195</v>
      </c>
      <c r="AQ68">
        <v>4.5046295970678329E-2</v>
      </c>
      <c r="AR68">
        <v>8.7865956127643585E-2</v>
      </c>
      <c r="AS68">
        <v>0.55871701240539551</v>
      </c>
      <c r="AT68">
        <v>54.844688415527344</v>
      </c>
      <c r="AU68">
        <v>6.4540192484855652E-2</v>
      </c>
      <c r="AV68">
        <v>9.847651481628418</v>
      </c>
      <c r="AW68">
        <v>1.1588530614972115E-2</v>
      </c>
      <c r="AX68">
        <v>10407374</v>
      </c>
      <c r="AY68">
        <v>10376892</v>
      </c>
      <c r="AZ68">
        <v>20784266</v>
      </c>
      <c r="BA68">
        <v>3731924</v>
      </c>
      <c r="BB68" t="s">
        <v>728</v>
      </c>
      <c r="BC68" t="s">
        <v>1308</v>
      </c>
      <c r="BD68">
        <v>378965.9</v>
      </c>
      <c r="BE68">
        <v>254533.46875</v>
      </c>
      <c r="BF68">
        <v>305265.28125</v>
      </c>
      <c r="BG68">
        <v>0.89533114433288574</v>
      </c>
      <c r="BH68">
        <v>15060071</v>
      </c>
      <c r="BI68">
        <v>4.782823845744133E-2</v>
      </c>
      <c r="BJ68">
        <v>3.8170717656612396E-2</v>
      </c>
      <c r="BK68">
        <v>9.8720910027623177E-3</v>
      </c>
      <c r="BL68">
        <v>613.20000000000005</v>
      </c>
      <c r="BM68">
        <v>378965.90625</v>
      </c>
      <c r="BN68">
        <v>322036</v>
      </c>
      <c r="BO68">
        <v>135122</v>
      </c>
      <c r="BP68">
        <v>297111</v>
      </c>
      <c r="BQ68">
        <v>281245</v>
      </c>
      <c r="BR68">
        <v>0.31160181760787964</v>
      </c>
      <c r="BS68">
        <v>0.24711522459983826</v>
      </c>
      <c r="BT68">
        <v>7311</v>
      </c>
      <c r="BU68">
        <v>26037</v>
      </c>
      <c r="BV68">
        <v>2.3880777359008789</v>
      </c>
      <c r="BW68">
        <v>0</v>
      </c>
      <c r="BX68">
        <v>4.2774295806884766</v>
      </c>
      <c r="BY68">
        <v>19.291973114013672</v>
      </c>
      <c r="BZ68">
        <v>68.705390930175781</v>
      </c>
      <c r="CA68">
        <v>0.29253873229026794</v>
      </c>
    </row>
    <row r="69" spans="1:79" x14ac:dyDescent="0.2">
      <c r="A69" t="s">
        <v>390</v>
      </c>
      <c r="B69" t="s">
        <v>729</v>
      </c>
      <c r="C69" t="s">
        <v>188</v>
      </c>
      <c r="D69" t="s">
        <v>1034</v>
      </c>
      <c r="E69" t="s">
        <v>1002</v>
      </c>
      <c r="F69" t="s">
        <v>1096</v>
      </c>
      <c r="G69" t="s">
        <v>1043</v>
      </c>
      <c r="H69">
        <v>2.1683478355407715</v>
      </c>
      <c r="I69">
        <v>111.94055938720703</v>
      </c>
      <c r="J69">
        <v>0.17204301059246063</v>
      </c>
      <c r="K69">
        <v>0.20504538714885712</v>
      </c>
      <c r="L69">
        <v>4.1854213923215866E-2</v>
      </c>
      <c r="M69">
        <v>6.6868677735328674E-2</v>
      </c>
      <c r="N69">
        <v>0.16461721062660217</v>
      </c>
      <c r="O69">
        <v>-0.53200000000000003</v>
      </c>
      <c r="P69">
        <v>0</v>
      </c>
      <c r="Q69">
        <v>48.575359344482422</v>
      </c>
      <c r="R69">
        <v>0.14079166948795319</v>
      </c>
      <c r="S69">
        <v>3.4981424808502197</v>
      </c>
      <c r="T69">
        <v>1.2430140972137451</v>
      </c>
      <c r="U69">
        <v>1.7166335135698318E-2</v>
      </c>
      <c r="X69">
        <v>9.8238229811797251E-2</v>
      </c>
      <c r="Y69">
        <v>12.76</v>
      </c>
      <c r="Z69">
        <v>0</v>
      </c>
      <c r="AA69">
        <v>6.4781650900840759E-2</v>
      </c>
      <c r="AB69">
        <v>0.13216660916805267</v>
      </c>
      <c r="AC69">
        <v>0.46252983808517456</v>
      </c>
      <c r="AD69">
        <v>0.21170264482498169</v>
      </c>
      <c r="AE69">
        <v>0.72028660774230957</v>
      </c>
      <c r="AF69" t="s">
        <v>1139</v>
      </c>
      <c r="AG69">
        <v>0.20478275418281555</v>
      </c>
      <c r="AH69">
        <v>5.0028856843709946E-2</v>
      </c>
      <c r="AI69">
        <v>0.19838817417621613</v>
      </c>
      <c r="AJ69">
        <v>0.11534267663955688</v>
      </c>
      <c r="AK69">
        <v>0.89869976043701172</v>
      </c>
      <c r="AL69">
        <v>1.4319809153676033E-2</v>
      </c>
      <c r="AM69">
        <v>0</v>
      </c>
      <c r="AN69">
        <v>0</v>
      </c>
      <c r="AO69">
        <v>0.96491646766662598</v>
      </c>
      <c r="AP69">
        <v>-1.5463289804756641E-2</v>
      </c>
      <c r="AQ69">
        <v>2.1280206739902496E-2</v>
      </c>
      <c r="AR69">
        <v>6.3961811363697052E-2</v>
      </c>
      <c r="AT69">
        <v>10.337815284729004</v>
      </c>
      <c r="AU69">
        <v>7.0530548691749573E-2</v>
      </c>
      <c r="AV69">
        <v>4.6735010147094727</v>
      </c>
      <c r="AW69">
        <v>3.188532218337059E-2</v>
      </c>
      <c r="AX69">
        <v>26163</v>
      </c>
      <c r="AY69">
        <v>564883</v>
      </c>
      <c r="AZ69">
        <v>591046</v>
      </c>
      <c r="BA69">
        <v>267199</v>
      </c>
      <c r="BB69" t="s">
        <v>863</v>
      </c>
      <c r="BC69" t="s">
        <v>1002</v>
      </c>
      <c r="BD69">
        <v>57173.2</v>
      </c>
      <c r="BE69">
        <v>32373.21484375</v>
      </c>
      <c r="BF69">
        <v>48234.82421875</v>
      </c>
      <c r="BG69">
        <v>0.81087028980255127</v>
      </c>
      <c r="BH69">
        <v>1774068.125</v>
      </c>
      <c r="BI69">
        <v>0.18007859587669373</v>
      </c>
      <c r="BJ69">
        <v>7.5783751904964447E-2</v>
      </c>
      <c r="BK69">
        <v>8.2367947325110435E-3</v>
      </c>
      <c r="BM69">
        <v>618904.375</v>
      </c>
      <c r="BN69">
        <v>8380</v>
      </c>
      <c r="BO69">
        <v>3876</v>
      </c>
      <c r="BP69">
        <v>8267.46875</v>
      </c>
      <c r="BQ69">
        <v>8546.27734375</v>
      </c>
      <c r="BT69">
        <v>1693.0350341796875</v>
      </c>
      <c r="BU69">
        <v>7429.97216796875</v>
      </c>
      <c r="BV69">
        <v>28.687705993652344</v>
      </c>
      <c r="BW69">
        <v>16.67900276184082</v>
      </c>
      <c r="BX69">
        <v>7.2343683242797852</v>
      </c>
      <c r="BY69">
        <v>29.612388610839844</v>
      </c>
      <c r="BZ69">
        <v>129.95550537109375</v>
      </c>
      <c r="CA69">
        <v>0.21360382437705994</v>
      </c>
    </row>
    <row r="70" spans="1:79" x14ac:dyDescent="0.2">
      <c r="A70" t="s">
        <v>391</v>
      </c>
      <c r="B70" t="s">
        <v>730</v>
      </c>
      <c r="C70" t="s">
        <v>238</v>
      </c>
      <c r="D70" t="s">
        <v>1034</v>
      </c>
      <c r="E70" t="s">
        <v>1002</v>
      </c>
      <c r="F70" t="s">
        <v>1091</v>
      </c>
      <c r="G70" t="s">
        <v>1039</v>
      </c>
      <c r="H70">
        <v>1.5590550899505615</v>
      </c>
      <c r="I70">
        <v>66.061248779296875</v>
      </c>
      <c r="J70">
        <v>0.18292683362960815</v>
      </c>
      <c r="K70">
        <v>9.7162887454032898E-2</v>
      </c>
      <c r="L70">
        <v>3.5761326551437378E-2</v>
      </c>
      <c r="M70">
        <v>7.058551162481308E-2</v>
      </c>
      <c r="N70">
        <v>0.15552006661891937</v>
      </c>
      <c r="O70">
        <v>-8.2000000000000003E-2</v>
      </c>
      <c r="P70">
        <v>0</v>
      </c>
      <c r="Q70">
        <v>2522.9111328125</v>
      </c>
      <c r="R70">
        <v>0.14447939395904541</v>
      </c>
      <c r="S70">
        <v>22.901233673095703</v>
      </c>
      <c r="T70">
        <v>4.2836270332336426</v>
      </c>
      <c r="U70">
        <v>5.448545515537262E-2</v>
      </c>
      <c r="X70">
        <v>8.6305557733009325E-2</v>
      </c>
      <c r="Y70">
        <v>18.940000000000001</v>
      </c>
      <c r="Z70">
        <v>1.52E-2</v>
      </c>
      <c r="AA70">
        <v>0.15314212441444397</v>
      </c>
      <c r="AB70">
        <v>5.9204656630754471E-2</v>
      </c>
      <c r="AC70">
        <v>0.46754768490791321</v>
      </c>
      <c r="AD70">
        <v>0.22851686179637909</v>
      </c>
      <c r="AE70">
        <v>0.69949144124984741</v>
      </c>
      <c r="AF70" t="s">
        <v>1140</v>
      </c>
      <c r="AG70">
        <v>6.9297738373279572E-2</v>
      </c>
      <c r="AH70">
        <v>2.5943122804164886E-2</v>
      </c>
      <c r="AI70">
        <v>0.12553685903549194</v>
      </c>
      <c r="AJ70">
        <v>0</v>
      </c>
      <c r="AK70">
        <v>0.32629135251045227</v>
      </c>
      <c r="AL70">
        <v>8.3978906273841858E-2</v>
      </c>
      <c r="AM70">
        <v>0.26320371031761169</v>
      </c>
      <c r="AN70">
        <v>0</v>
      </c>
      <c r="AO70">
        <v>1.4468458890914917</v>
      </c>
      <c r="AP70">
        <v>0</v>
      </c>
      <c r="AQ70">
        <v>-8.2605732604861259E-3</v>
      </c>
      <c r="AR70">
        <v>0</v>
      </c>
      <c r="AT70">
        <v>10.445243835449219</v>
      </c>
      <c r="AU70">
        <v>7.7199332416057587E-2</v>
      </c>
      <c r="AV70">
        <v>8.708247184753418</v>
      </c>
      <c r="AW70">
        <v>6.4361438155174255E-2</v>
      </c>
      <c r="AX70">
        <v>64158.000000000007</v>
      </c>
      <c r="AY70">
        <v>1121701</v>
      </c>
      <c r="AZ70">
        <v>1185859</v>
      </c>
      <c r="BA70">
        <v>988656</v>
      </c>
      <c r="BB70" t="s">
        <v>985</v>
      </c>
      <c r="BC70" t="s">
        <v>1002</v>
      </c>
      <c r="BD70">
        <v>113531</v>
      </c>
      <c r="BE70">
        <v>73096.390625</v>
      </c>
      <c r="BF70">
        <v>88675.7421875</v>
      </c>
      <c r="BG70">
        <v>0.94593334197998047</v>
      </c>
      <c r="BH70">
        <v>3510247.5</v>
      </c>
      <c r="BI70">
        <v>0.25983491539955139</v>
      </c>
      <c r="BJ70">
        <v>3.7956152111291885E-2</v>
      </c>
      <c r="BK70">
        <v>8.9637534692883492E-3</v>
      </c>
      <c r="BM70">
        <v>871681.8125</v>
      </c>
      <c r="BN70">
        <v>15361</v>
      </c>
      <c r="BO70">
        <v>7182</v>
      </c>
      <c r="BP70">
        <v>17230</v>
      </c>
      <c r="BQ70">
        <v>13690</v>
      </c>
      <c r="BT70">
        <v>1194</v>
      </c>
      <c r="BU70">
        <v>5622</v>
      </c>
      <c r="BV70">
        <v>19.052064895629883</v>
      </c>
      <c r="BW70">
        <v>0</v>
      </c>
      <c r="BX70">
        <v>3.9372506141662598</v>
      </c>
      <c r="BY70">
        <v>10.516951560974121</v>
      </c>
      <c r="BZ70">
        <v>49.519515991210938</v>
      </c>
      <c r="CA70">
        <v>0.36019790172576904</v>
      </c>
    </row>
    <row r="71" spans="1:79" x14ac:dyDescent="0.2">
      <c r="A71" t="s">
        <v>392</v>
      </c>
      <c r="B71" t="s">
        <v>731</v>
      </c>
      <c r="C71" t="s">
        <v>298</v>
      </c>
      <c r="D71" t="s">
        <v>1035</v>
      </c>
      <c r="E71" t="s">
        <v>1003</v>
      </c>
      <c r="F71" t="s">
        <v>1095</v>
      </c>
      <c r="G71" t="s">
        <v>1042</v>
      </c>
      <c r="H71">
        <v>3.9258787631988525</v>
      </c>
      <c r="I71">
        <v>123.55426788330078</v>
      </c>
      <c r="J71">
        <v>0.29225137829780579</v>
      </c>
      <c r="K71">
        <v>9.9105745553970337E-2</v>
      </c>
      <c r="L71">
        <v>2.1744633093476295E-2</v>
      </c>
      <c r="M71">
        <v>7.1448244154453278E-2</v>
      </c>
      <c r="N71">
        <v>0.12403502315282822</v>
      </c>
      <c r="O71">
        <v>-0.17399999999999999</v>
      </c>
      <c r="P71">
        <v>4.4999999999999997E-3</v>
      </c>
      <c r="Q71">
        <v>4507.9521484375</v>
      </c>
      <c r="R71">
        <v>0.18389679491519928</v>
      </c>
      <c r="S71">
        <v>4.4709963798522949</v>
      </c>
      <c r="T71">
        <v>4.1379823684692383</v>
      </c>
      <c r="U71">
        <v>9.6372663974761963E-2</v>
      </c>
      <c r="V71">
        <v>86</v>
      </c>
      <c r="W71">
        <v>83</v>
      </c>
      <c r="X71">
        <v>0.21452167694036714</v>
      </c>
      <c r="Y71">
        <v>22.477</v>
      </c>
      <c r="Z71">
        <v>2.2700000000000001E-2</v>
      </c>
      <c r="AA71">
        <v>4.0039800107479095E-2</v>
      </c>
      <c r="AB71">
        <v>7.8950725495815277E-2</v>
      </c>
      <c r="AC71">
        <v>0.52809774875640869</v>
      </c>
      <c r="AD71">
        <v>2.3723425343632698E-2</v>
      </c>
      <c r="AE71">
        <v>0.50926035642623901</v>
      </c>
      <c r="AF71" t="s">
        <v>1139</v>
      </c>
      <c r="AG71">
        <v>1.6571227461099625E-2</v>
      </c>
      <c r="AH71">
        <v>1.0607829317450523E-2</v>
      </c>
      <c r="AI71">
        <v>1.0806273203343153E-3</v>
      </c>
      <c r="AJ71">
        <v>0</v>
      </c>
      <c r="AK71">
        <v>0.22062361240386963</v>
      </c>
      <c r="AL71">
        <v>3.3200450241565704E-2</v>
      </c>
      <c r="AM71">
        <v>0</v>
      </c>
      <c r="AN71">
        <v>2.3866943956818432E-4</v>
      </c>
      <c r="AO71">
        <v>8.8360778987407684E-2</v>
      </c>
      <c r="AP71">
        <v>0.22337654232978821</v>
      </c>
      <c r="AQ71">
        <v>-2.8355678543448448E-2</v>
      </c>
      <c r="AR71">
        <v>6.7627064883708954E-2</v>
      </c>
      <c r="AS71">
        <v>0.62309366464614868</v>
      </c>
      <c r="AT71">
        <v>51.398139953613281</v>
      </c>
      <c r="AU71">
        <v>5.8452006429433823E-2</v>
      </c>
      <c r="AV71">
        <v>11.318324089050293</v>
      </c>
      <c r="AW71">
        <v>1.287164818495512E-2</v>
      </c>
      <c r="AX71">
        <v>9420138</v>
      </c>
      <c r="AY71">
        <v>10506093</v>
      </c>
      <c r="AZ71">
        <v>19926231</v>
      </c>
      <c r="BA71">
        <v>4387932</v>
      </c>
      <c r="BB71" t="s">
        <v>731</v>
      </c>
      <c r="BC71" t="s">
        <v>1307</v>
      </c>
      <c r="BD71">
        <v>387683.9</v>
      </c>
      <c r="BE71">
        <v>248039.296875</v>
      </c>
      <c r="BF71">
        <v>302543.09375</v>
      </c>
      <c r="BG71">
        <v>0.87216180562973022</v>
      </c>
      <c r="BH71">
        <v>8087292</v>
      </c>
      <c r="BI71">
        <v>7.536742091178894E-2</v>
      </c>
      <c r="BJ71">
        <v>3.9016835391521454E-2</v>
      </c>
      <c r="BK71">
        <v>1.1542345397174358E-2</v>
      </c>
      <c r="BL71">
        <v>595.70000000000005</v>
      </c>
      <c r="BM71">
        <v>387683.90625</v>
      </c>
      <c r="BN71">
        <v>340899</v>
      </c>
      <c r="BO71">
        <v>180028</v>
      </c>
      <c r="BP71">
        <v>368567.625</v>
      </c>
      <c r="BQ71">
        <v>362729.25</v>
      </c>
      <c r="BR71">
        <v>0.34288749098777771</v>
      </c>
      <c r="BS71">
        <v>0.28020617365837097</v>
      </c>
      <c r="BT71">
        <v>6107.6181640625</v>
      </c>
      <c r="BU71">
        <v>81314.71875</v>
      </c>
      <c r="BV71">
        <v>1.0273427963256836</v>
      </c>
      <c r="BW71">
        <v>0</v>
      </c>
      <c r="BX71">
        <v>10.084768295288086</v>
      </c>
      <c r="BY71">
        <v>15.754118919372559</v>
      </c>
      <c r="BZ71">
        <v>209.74488830566406</v>
      </c>
      <c r="CA71">
        <v>0.24575313925743103</v>
      </c>
    </row>
    <row r="72" spans="1:79" x14ac:dyDescent="0.2">
      <c r="A72" t="s">
        <v>393</v>
      </c>
      <c r="B72" t="s">
        <v>732</v>
      </c>
      <c r="C72" t="s">
        <v>1010</v>
      </c>
      <c r="D72" t="s">
        <v>1038</v>
      </c>
      <c r="E72" t="s">
        <v>1006</v>
      </c>
      <c r="F72" t="s">
        <v>1092</v>
      </c>
      <c r="G72" t="s">
        <v>1040</v>
      </c>
      <c r="H72">
        <v>4.5258088111877441</v>
      </c>
      <c r="I72">
        <v>101.04037475585938</v>
      </c>
      <c r="J72">
        <v>0.16380149126052856</v>
      </c>
      <c r="K72">
        <v>0.18159756064414978</v>
      </c>
      <c r="L72">
        <v>4.560532420873642E-2</v>
      </c>
      <c r="M72">
        <v>7.4592478573322296E-2</v>
      </c>
      <c r="N72">
        <v>0.1629386693239212</v>
      </c>
      <c r="O72">
        <v>0.223</v>
      </c>
      <c r="P72">
        <v>0.17760000000000001</v>
      </c>
      <c r="Q72">
        <v>73.85845947265625</v>
      </c>
      <c r="R72">
        <v>0.16283281147480011</v>
      </c>
      <c r="S72">
        <v>2.9345059394836426</v>
      </c>
      <c r="T72">
        <v>2.232708215713501</v>
      </c>
      <c r="U72">
        <v>1.8253304064273834E-2</v>
      </c>
      <c r="V72">
        <v>74</v>
      </c>
      <c r="W72">
        <v>71.2</v>
      </c>
      <c r="X72">
        <v>0.11151807091551705</v>
      </c>
      <c r="Y72">
        <v>21.260999999999999</v>
      </c>
      <c r="Z72">
        <v>8.1000000000000003E-2</v>
      </c>
      <c r="AA72">
        <v>9.1813661158084869E-2</v>
      </c>
      <c r="AB72">
        <v>9.1741383075714111E-2</v>
      </c>
      <c r="AC72">
        <v>0.56613337993621826</v>
      </c>
      <c r="AD72">
        <v>2.4861272424459457E-2</v>
      </c>
      <c r="AE72">
        <v>0.51091325283050537</v>
      </c>
      <c r="AF72" t="s">
        <v>1139</v>
      </c>
      <c r="AG72">
        <v>0</v>
      </c>
      <c r="AH72">
        <v>5.559365963563323E-4</v>
      </c>
      <c r="AI72">
        <v>4.8382769455201924E-4</v>
      </c>
      <c r="AJ72">
        <v>1.1723516508936882E-3</v>
      </c>
      <c r="AK72">
        <v>2.2014157846570015E-2</v>
      </c>
      <c r="AL72">
        <v>3.9426530711352825E-3</v>
      </c>
      <c r="AM72">
        <v>0</v>
      </c>
      <c r="AN72">
        <v>1.3026129454374313E-3</v>
      </c>
      <c r="AO72">
        <v>0.16549089550971985</v>
      </c>
      <c r="AP72">
        <v>3.6384079605340958E-2</v>
      </c>
      <c r="AQ72">
        <v>-5.6115603074431419E-3</v>
      </c>
      <c r="AR72">
        <v>7.7823713421821594E-2</v>
      </c>
      <c r="AS72">
        <v>0.53035509586334229</v>
      </c>
      <c r="AT72">
        <v>50.427501678466797</v>
      </c>
      <c r="AU72">
        <v>6.0333546251058578E-2</v>
      </c>
      <c r="AX72">
        <v>16085783</v>
      </c>
      <c r="AY72">
        <v>9117893</v>
      </c>
      <c r="AZ72">
        <v>25203676</v>
      </c>
      <c r="BB72" t="s">
        <v>732</v>
      </c>
      <c r="BC72" t="s">
        <v>1313</v>
      </c>
      <c r="BD72">
        <v>499800.2</v>
      </c>
      <c r="BE72">
        <v>294623</v>
      </c>
      <c r="BF72">
        <v>417776.8125</v>
      </c>
      <c r="BG72">
        <v>0.85130172967910767</v>
      </c>
      <c r="BH72">
        <v>10385523</v>
      </c>
      <c r="BI72">
        <v>0.19756025075912476</v>
      </c>
      <c r="BJ72">
        <v>6.6245071589946747E-2</v>
      </c>
      <c r="BK72">
        <v>9.9494811147451401E-3</v>
      </c>
      <c r="BL72">
        <v>369.4</v>
      </c>
      <c r="BM72">
        <v>499800.1875</v>
      </c>
      <c r="BN72">
        <v>417739</v>
      </c>
      <c r="BO72">
        <v>236496</v>
      </c>
      <c r="BP72">
        <v>429905.125</v>
      </c>
      <c r="BQ72">
        <v>400499.125</v>
      </c>
      <c r="BR72">
        <v>0.33776593208312988</v>
      </c>
      <c r="BS72">
        <v>0.19258914887905121</v>
      </c>
      <c r="BT72">
        <v>0</v>
      </c>
      <c r="BU72">
        <v>9463.9990234375</v>
      </c>
      <c r="BV72">
        <v>0.41616630554199219</v>
      </c>
      <c r="BW72">
        <v>1.008402943611145</v>
      </c>
      <c r="BX72">
        <v>0.478191077709198</v>
      </c>
      <c r="BY72">
        <v>0</v>
      </c>
      <c r="BZ72">
        <v>18.935564041137695</v>
      </c>
      <c r="CA72">
        <v>0.21656344830989838</v>
      </c>
    </row>
    <row r="73" spans="1:79" x14ac:dyDescent="0.2">
      <c r="A73" t="s">
        <v>394</v>
      </c>
      <c r="B73" t="s">
        <v>733</v>
      </c>
      <c r="C73" t="s">
        <v>131</v>
      </c>
      <c r="D73" t="s">
        <v>1034</v>
      </c>
      <c r="E73" t="s">
        <v>1002</v>
      </c>
      <c r="F73" t="s">
        <v>1094</v>
      </c>
      <c r="G73" t="s">
        <v>9</v>
      </c>
      <c r="H73">
        <v>2.4839298725128174</v>
      </c>
      <c r="I73">
        <v>75.718978881835938</v>
      </c>
      <c r="J73">
        <v>0.16619718074798584</v>
      </c>
      <c r="K73">
        <v>0.12765449285507202</v>
      </c>
      <c r="L73">
        <v>2.6629932224750519E-2</v>
      </c>
      <c r="M73">
        <v>6.0154885053634644E-2</v>
      </c>
      <c r="N73">
        <v>0.1306709349155426</v>
      </c>
      <c r="O73">
        <v>-0.74299999999999999</v>
      </c>
      <c r="P73">
        <v>0</v>
      </c>
      <c r="Q73">
        <v>735.09149169921875</v>
      </c>
      <c r="R73">
        <v>0.1395740807056427</v>
      </c>
      <c r="S73">
        <v>6.6307578086853027</v>
      </c>
      <c r="T73">
        <v>2.5968437194824219</v>
      </c>
      <c r="U73">
        <v>3.1983047723770142E-2</v>
      </c>
      <c r="X73">
        <v>8.6446905138541613E-2</v>
      </c>
      <c r="Y73">
        <v>13.004</v>
      </c>
      <c r="Z73">
        <v>0</v>
      </c>
      <c r="AA73">
        <v>6.6177070140838623E-2</v>
      </c>
      <c r="AB73">
        <v>9.9724180996417999E-2</v>
      </c>
      <c r="AC73">
        <v>0.76653593778610229</v>
      </c>
      <c r="AD73">
        <v>0.14373716711997986</v>
      </c>
      <c r="AE73">
        <v>0.57345128059387207</v>
      </c>
      <c r="AF73" t="s">
        <v>1140</v>
      </c>
      <c r="AG73">
        <v>0.10650784522294998</v>
      </c>
      <c r="AH73">
        <v>8.303312212228775E-2</v>
      </c>
      <c r="AI73">
        <v>1.5572342090308666E-2</v>
      </c>
      <c r="AJ73">
        <v>0</v>
      </c>
      <c r="AK73">
        <v>0.39546775817871094</v>
      </c>
      <c r="AL73">
        <v>1.2497507035732269E-2</v>
      </c>
      <c r="AM73">
        <v>0.20052294433116913</v>
      </c>
      <c r="AN73">
        <v>0</v>
      </c>
      <c r="AO73">
        <v>1.3574420213699341</v>
      </c>
      <c r="AP73">
        <v>0.2798495888710022</v>
      </c>
      <c r="AQ73">
        <v>0.18495447933673859</v>
      </c>
      <c r="AR73">
        <v>6.4481817185878754E-2</v>
      </c>
      <c r="AT73">
        <v>10.220990180969238</v>
      </c>
      <c r="AU73">
        <v>0.10588532686233521</v>
      </c>
      <c r="AV73">
        <v>6.8153367042541504</v>
      </c>
      <c r="AW73">
        <v>7.0604138076305389E-2</v>
      </c>
      <c r="AX73">
        <v>53137</v>
      </c>
      <c r="AY73">
        <v>1539696</v>
      </c>
      <c r="AZ73">
        <v>1592833</v>
      </c>
      <c r="BA73">
        <v>1062098</v>
      </c>
      <c r="BB73" t="s">
        <v>797</v>
      </c>
      <c r="BC73" t="s">
        <v>1002</v>
      </c>
      <c r="BD73">
        <v>155839.4</v>
      </c>
      <c r="BE73">
        <v>96384.8046875</v>
      </c>
      <c r="BF73">
        <v>123754.6875</v>
      </c>
      <c r="BG73">
        <v>0.90416288375854492</v>
      </c>
      <c r="BH73">
        <v>2162238.25</v>
      </c>
      <c r="BI73">
        <v>0.1277729719877243</v>
      </c>
      <c r="BJ73">
        <v>5.0233766436576843E-2</v>
      </c>
      <c r="BK73">
        <v>8.3006052300333977E-3</v>
      </c>
      <c r="BM73">
        <v>1192465.25</v>
      </c>
      <c r="BN73">
        <v>15043</v>
      </c>
      <c r="BO73">
        <v>11531</v>
      </c>
      <c r="BP73">
        <v>17210</v>
      </c>
      <c r="BQ73">
        <v>18492.185546875</v>
      </c>
      <c r="BT73">
        <v>1833</v>
      </c>
      <c r="BU73">
        <v>6806</v>
      </c>
      <c r="BV73">
        <v>1.7197191715240479</v>
      </c>
      <c r="BW73">
        <v>0</v>
      </c>
      <c r="BX73">
        <v>9.1696968078613281</v>
      </c>
      <c r="BY73">
        <v>11.76210880279541</v>
      </c>
      <c r="BZ73">
        <v>43.673164367675781</v>
      </c>
      <c r="CA73">
        <v>0.25187796354293823</v>
      </c>
    </row>
    <row r="74" spans="1:79" x14ac:dyDescent="0.2">
      <c r="A74" t="s">
        <v>395</v>
      </c>
      <c r="B74" t="s">
        <v>734</v>
      </c>
      <c r="C74" t="s">
        <v>18</v>
      </c>
      <c r="D74" t="s">
        <v>1037</v>
      </c>
      <c r="E74" t="s">
        <v>1005</v>
      </c>
      <c r="F74" t="s">
        <v>1099</v>
      </c>
      <c r="G74" t="s">
        <v>1046</v>
      </c>
      <c r="H74">
        <v>3.8005053997039795</v>
      </c>
      <c r="I74">
        <v>77.695060729980469</v>
      </c>
      <c r="J74">
        <v>0.13452188670635223</v>
      </c>
      <c r="K74">
        <v>0.15396539866924286</v>
      </c>
      <c r="L74">
        <v>3.7841863930225372E-2</v>
      </c>
      <c r="M74">
        <v>7.6973140239715576E-2</v>
      </c>
      <c r="N74">
        <v>0.15950599312782288</v>
      </c>
      <c r="O74">
        <v>0.53200000000000003</v>
      </c>
      <c r="P74">
        <v>0.2462</v>
      </c>
      <c r="Q74">
        <v>542.27362060546875</v>
      </c>
      <c r="R74">
        <v>0.1743120551109314</v>
      </c>
      <c r="S74">
        <v>1.872170090675354</v>
      </c>
      <c r="T74">
        <v>3.877223014831543</v>
      </c>
      <c r="U74">
        <v>2.7169488370418549E-2</v>
      </c>
      <c r="V74">
        <v>118</v>
      </c>
      <c r="W74">
        <v>80.2</v>
      </c>
      <c r="X74">
        <v>0.19896562214785518</v>
      </c>
      <c r="Y74">
        <v>25.657</v>
      </c>
      <c r="Z74">
        <v>0.18459999999999999</v>
      </c>
      <c r="AA74">
        <v>3.2726168632507324E-2</v>
      </c>
      <c r="AB74">
        <v>5.9894274920225143E-2</v>
      </c>
      <c r="AC74">
        <v>0.49009823799133301</v>
      </c>
      <c r="AD74">
        <v>6.5979570150375366E-2</v>
      </c>
      <c r="AE74">
        <v>0.50912725925445557</v>
      </c>
      <c r="AF74" t="s">
        <v>1140</v>
      </c>
      <c r="AG74">
        <v>2.2435540333390236E-2</v>
      </c>
      <c r="AH74">
        <v>4.9665691331028938E-3</v>
      </c>
      <c r="AI74">
        <v>7.7239759266376495E-2</v>
      </c>
      <c r="AJ74">
        <v>0</v>
      </c>
      <c r="AK74">
        <v>0.15713982284069061</v>
      </c>
      <c r="AL74">
        <v>2.3387990891933441E-2</v>
      </c>
      <c r="AM74">
        <v>0</v>
      </c>
      <c r="AN74">
        <v>1.8106229836121202E-3</v>
      </c>
      <c r="AO74">
        <v>0.35814717411994934</v>
      </c>
      <c r="AP74">
        <v>-8.2631632685661316E-2</v>
      </c>
      <c r="AQ74">
        <v>3.7468016147613525E-2</v>
      </c>
      <c r="AR74">
        <v>5.1558539271354675E-2</v>
      </c>
      <c r="AS74">
        <v>0.58849215507507324</v>
      </c>
      <c r="AT74">
        <v>58.329612731933594</v>
      </c>
      <c r="AU74">
        <v>6.1700232326984406E-2</v>
      </c>
      <c r="AV74">
        <v>12.224970817565918</v>
      </c>
      <c r="AW74">
        <v>1.2931400910019875E-2</v>
      </c>
      <c r="AX74">
        <v>3306050</v>
      </c>
      <c r="AY74">
        <v>2925180</v>
      </c>
      <c r="AZ74">
        <v>6231230</v>
      </c>
      <c r="BA74">
        <v>1305968</v>
      </c>
      <c r="BB74" t="s">
        <v>734</v>
      </c>
      <c r="BC74" t="s">
        <v>1309</v>
      </c>
      <c r="BD74">
        <v>106827.9</v>
      </c>
      <c r="BE74">
        <v>64552.39453125</v>
      </c>
      <c r="BF74">
        <v>86834.7421875</v>
      </c>
      <c r="BG74">
        <v>0.86785340309143066</v>
      </c>
      <c r="BH74">
        <v>6663408.5</v>
      </c>
      <c r="BI74">
        <v>6.7727178335189819E-2</v>
      </c>
      <c r="BJ74">
        <v>5.8944337069988251E-2</v>
      </c>
      <c r="BK74">
        <v>1.0814588516950607E-2</v>
      </c>
      <c r="BL74">
        <v>448.9</v>
      </c>
      <c r="BM74">
        <v>106827.8984375</v>
      </c>
      <c r="BN74">
        <v>100992</v>
      </c>
      <c r="BO74">
        <v>49496</v>
      </c>
      <c r="BP74">
        <v>98861</v>
      </c>
      <c r="BQ74">
        <v>91697</v>
      </c>
      <c r="BR74">
        <v>0.3524041473865509</v>
      </c>
      <c r="BS74">
        <v>0.23608800768852234</v>
      </c>
      <c r="BT74">
        <v>2218</v>
      </c>
      <c r="BU74">
        <v>15535</v>
      </c>
      <c r="BV74">
        <v>71.479454040527344</v>
      </c>
      <c r="BW74">
        <v>0</v>
      </c>
      <c r="BX74">
        <v>4.5961775779724121</v>
      </c>
      <c r="BY74">
        <v>20.762367248535156</v>
      </c>
      <c r="BZ74">
        <v>145.42080688476562</v>
      </c>
      <c r="CA74">
        <v>0.23097869753837585</v>
      </c>
    </row>
    <row r="75" spans="1:79" x14ac:dyDescent="0.2">
      <c r="A75" t="s">
        <v>396</v>
      </c>
      <c r="B75" t="s">
        <v>735</v>
      </c>
      <c r="C75" t="s">
        <v>138</v>
      </c>
      <c r="D75" t="s">
        <v>1034</v>
      </c>
      <c r="E75" t="s">
        <v>1002</v>
      </c>
      <c r="F75" t="s">
        <v>1091</v>
      </c>
      <c r="G75" t="s">
        <v>1039</v>
      </c>
      <c r="H75">
        <v>3.3795773983001709</v>
      </c>
      <c r="I75">
        <v>92.196731567382812</v>
      </c>
      <c r="J75">
        <v>0.20958083868026733</v>
      </c>
      <c r="K75">
        <v>0.10217417776584625</v>
      </c>
      <c r="L75">
        <v>2.9421534389257431E-2</v>
      </c>
      <c r="M75">
        <v>6.7743398249149323E-2</v>
      </c>
      <c r="N75">
        <v>0.14744479954242706</v>
      </c>
      <c r="O75">
        <v>-0.247</v>
      </c>
      <c r="P75">
        <v>0</v>
      </c>
      <c r="Q75">
        <v>1560.094482421875</v>
      </c>
      <c r="R75">
        <v>0.15803095698356628</v>
      </c>
      <c r="S75">
        <v>9.9513931274414062</v>
      </c>
      <c r="T75">
        <v>3.7099118232727051</v>
      </c>
      <c r="U75">
        <v>4.7453906387090683E-2</v>
      </c>
      <c r="X75">
        <v>0.1308530376068521</v>
      </c>
      <c r="Y75">
        <v>18.812000000000001</v>
      </c>
      <c r="Z75">
        <v>1.72E-2</v>
      </c>
      <c r="AA75">
        <v>9.5668762922286987E-2</v>
      </c>
      <c r="AB75">
        <v>8.9946232736110687E-2</v>
      </c>
      <c r="AC75">
        <v>0.45024490356445312</v>
      </c>
      <c r="AD75">
        <v>0.38536211848258972</v>
      </c>
      <c r="AE75">
        <v>0.37260246276855469</v>
      </c>
      <c r="AF75" t="s">
        <v>1139</v>
      </c>
      <c r="AG75">
        <v>5.5169839411973953E-2</v>
      </c>
      <c r="AH75">
        <v>6.7413210868835449E-2</v>
      </c>
      <c r="AI75">
        <v>5.2034340798854828E-2</v>
      </c>
      <c r="AJ75">
        <v>0</v>
      </c>
      <c r="AK75">
        <v>0.33691677451133728</v>
      </c>
      <c r="AL75">
        <v>4.3615378439426422E-2</v>
      </c>
      <c r="AM75">
        <v>3.2549459487199783E-2</v>
      </c>
      <c r="AN75">
        <v>2.0903320983052254E-3</v>
      </c>
      <c r="AO75">
        <v>2.7740724086761475</v>
      </c>
      <c r="AP75">
        <v>0.11194190382957458</v>
      </c>
      <c r="AQ75">
        <v>0.21581920981407166</v>
      </c>
      <c r="AR75">
        <v>0</v>
      </c>
      <c r="AT75">
        <v>10.300148963928223</v>
      </c>
      <c r="AU75">
        <v>7.8712470829486847E-2</v>
      </c>
      <c r="AV75">
        <v>7.878746509552002</v>
      </c>
      <c r="AW75">
        <v>6.0208413749933243E-2</v>
      </c>
      <c r="AX75">
        <v>47832</v>
      </c>
      <c r="AY75">
        <v>1125220</v>
      </c>
      <c r="AZ75">
        <v>1173052</v>
      </c>
      <c r="BA75">
        <v>897286</v>
      </c>
      <c r="BB75" t="s">
        <v>811</v>
      </c>
      <c r="BC75" t="s">
        <v>1002</v>
      </c>
      <c r="BD75">
        <v>113886.9</v>
      </c>
      <c r="BE75">
        <v>72227.1875</v>
      </c>
      <c r="BF75">
        <v>88177.6015625</v>
      </c>
      <c r="BG75">
        <v>0.93839412927627563</v>
      </c>
      <c r="BH75">
        <v>5743051.5</v>
      </c>
      <c r="BI75">
        <v>0.14765605330467224</v>
      </c>
      <c r="BJ75">
        <v>3.9716597646474838E-2</v>
      </c>
      <c r="BK75">
        <v>8.4457676857709885E-3</v>
      </c>
      <c r="BM75">
        <v>1596057.5</v>
      </c>
      <c r="BN75">
        <v>14903</v>
      </c>
      <c r="BO75">
        <v>6710</v>
      </c>
      <c r="BP75">
        <v>13395</v>
      </c>
      <c r="BQ75">
        <v>10921</v>
      </c>
      <c r="BT75">
        <v>739</v>
      </c>
      <c r="BU75">
        <v>4513</v>
      </c>
      <c r="BV75">
        <v>6.1201066970825195</v>
      </c>
      <c r="BW75">
        <v>0</v>
      </c>
      <c r="BX75">
        <v>7.9289188385009766</v>
      </c>
      <c r="BY75">
        <v>6.488893985748291</v>
      </c>
      <c r="BZ75">
        <v>39.627033233642578</v>
      </c>
      <c r="CA75">
        <v>0.33550292253494263</v>
      </c>
    </row>
    <row r="76" spans="1:79" x14ac:dyDescent="0.2">
      <c r="A76" t="s">
        <v>397</v>
      </c>
      <c r="B76" t="s">
        <v>736</v>
      </c>
      <c r="C76" t="s">
        <v>182</v>
      </c>
      <c r="D76" t="s">
        <v>1034</v>
      </c>
      <c r="E76" t="s">
        <v>1002</v>
      </c>
      <c r="F76" t="s">
        <v>1093</v>
      </c>
      <c r="G76" t="s">
        <v>1041</v>
      </c>
      <c r="H76">
        <v>2.1428534984588623</v>
      </c>
      <c r="I76">
        <v>72.029304504394531</v>
      </c>
      <c r="J76">
        <v>0.15144230425357819</v>
      </c>
      <c r="K76">
        <v>0.14914754033088684</v>
      </c>
      <c r="L76">
        <v>3.0167130753397942E-2</v>
      </c>
      <c r="M76">
        <v>6.8165913224220276E-2</v>
      </c>
      <c r="N76">
        <v>0.14361973106861115</v>
      </c>
      <c r="O76">
        <v>-0.56999999999999995</v>
      </c>
      <c r="P76">
        <v>2.2700000000000001E-2</v>
      </c>
      <c r="Q76">
        <v>131.92216491699219</v>
      </c>
      <c r="R76">
        <v>0.15605087578296661</v>
      </c>
      <c r="S76">
        <v>3.8110742568969727</v>
      </c>
      <c r="T76">
        <v>2.8483786582946777</v>
      </c>
      <c r="U76">
        <v>1.6494454815983772E-2</v>
      </c>
      <c r="X76">
        <v>0.10404746054084117</v>
      </c>
      <c r="Y76">
        <v>13.183999999999999</v>
      </c>
      <c r="Z76">
        <v>2.2700000000000001E-2</v>
      </c>
      <c r="AA76">
        <v>6.9521427154541016E-2</v>
      </c>
      <c r="AB76">
        <v>0.1180858239531517</v>
      </c>
      <c r="AC76">
        <v>0.32194873690605164</v>
      </c>
      <c r="AD76">
        <v>0.39964276552200317</v>
      </c>
      <c r="AE76">
        <v>0.85247009992599487</v>
      </c>
      <c r="AF76" t="s">
        <v>1139</v>
      </c>
      <c r="AG76">
        <v>0</v>
      </c>
      <c r="AH76">
        <v>6.4196318387985229E-2</v>
      </c>
      <c r="AI76">
        <v>1.3359583681449294E-3</v>
      </c>
      <c r="AJ76">
        <v>0</v>
      </c>
      <c r="AK76">
        <v>8.6766980588436127E-2</v>
      </c>
      <c r="AL76">
        <v>4.1340712457895279E-2</v>
      </c>
      <c r="AM76">
        <v>0.17135423421859741</v>
      </c>
      <c r="AN76">
        <v>1.125017530284822E-3</v>
      </c>
      <c r="AO76">
        <v>2.1245310306549072</v>
      </c>
      <c r="AP76">
        <v>9.5931760966777802E-2</v>
      </c>
      <c r="AQ76">
        <v>0.15389509499073029</v>
      </c>
      <c r="AR76">
        <v>0</v>
      </c>
      <c r="AT76">
        <v>10.306661605834961</v>
      </c>
      <c r="AU76">
        <v>5.733422189950943E-2</v>
      </c>
      <c r="AV76">
        <v>4.5070910453796387</v>
      </c>
      <c r="AW76">
        <v>2.5072187185287476E-2</v>
      </c>
      <c r="AX76">
        <v>37299</v>
      </c>
      <c r="AY76">
        <v>864167</v>
      </c>
      <c r="AZ76">
        <v>901466</v>
      </c>
      <c r="BA76">
        <v>394210</v>
      </c>
      <c r="BB76" t="s">
        <v>865</v>
      </c>
      <c r="BC76" t="s">
        <v>1002</v>
      </c>
      <c r="BD76">
        <v>87464.4</v>
      </c>
      <c r="BE76">
        <v>53051.671875</v>
      </c>
      <c r="BF76">
        <v>71170.484375</v>
      </c>
      <c r="BG76">
        <v>0.91789001226425171</v>
      </c>
      <c r="BH76">
        <v>6283583</v>
      </c>
      <c r="BI76">
        <v>0.1309904158115387</v>
      </c>
      <c r="BJ76">
        <v>4.8622071743011475E-2</v>
      </c>
      <c r="BK76">
        <v>8.425077423453331E-3</v>
      </c>
      <c r="BM76">
        <v>763001.3125</v>
      </c>
      <c r="BN76">
        <v>15723</v>
      </c>
      <c r="BO76">
        <v>5062</v>
      </c>
      <c r="BP76">
        <v>14222</v>
      </c>
      <c r="BQ76">
        <v>13799</v>
      </c>
      <c r="BT76">
        <v>0</v>
      </c>
      <c r="BU76">
        <v>1234</v>
      </c>
      <c r="BV76">
        <v>0.21723124384880066</v>
      </c>
      <c r="BW76">
        <v>0</v>
      </c>
      <c r="BX76">
        <v>10.438532829284668</v>
      </c>
      <c r="BY76">
        <v>0</v>
      </c>
      <c r="BZ76">
        <v>14.108597755432129</v>
      </c>
      <c r="CA76">
        <v>0.40386694669723511</v>
      </c>
    </row>
    <row r="77" spans="1:79" x14ac:dyDescent="0.2">
      <c r="A77" t="s">
        <v>398</v>
      </c>
      <c r="B77" t="s">
        <v>737</v>
      </c>
      <c r="C77" t="s">
        <v>28</v>
      </c>
      <c r="D77" t="s">
        <v>1037</v>
      </c>
      <c r="E77" t="s">
        <v>1005</v>
      </c>
      <c r="F77" t="s">
        <v>1093</v>
      </c>
      <c r="G77" t="s">
        <v>1041</v>
      </c>
      <c r="H77">
        <v>2.408099889755249</v>
      </c>
      <c r="I77">
        <v>110.16187286376953</v>
      </c>
      <c r="J77">
        <v>0.21623672544956207</v>
      </c>
      <c r="K77">
        <v>0.12289233505725861</v>
      </c>
      <c r="L77">
        <v>3.0387824401259422E-2</v>
      </c>
      <c r="M77">
        <v>7.2771817445755005E-2</v>
      </c>
      <c r="N77">
        <v>0.13077816367149353</v>
      </c>
      <c r="O77">
        <v>0.52600000000000002</v>
      </c>
      <c r="P77">
        <v>0.18540000000000001</v>
      </c>
      <c r="Q77">
        <v>3316.79736328125</v>
      </c>
      <c r="R77">
        <v>0.17748290300369263</v>
      </c>
      <c r="S77">
        <v>9.9210100173950195</v>
      </c>
      <c r="T77">
        <v>5.9695110321044922</v>
      </c>
      <c r="U77">
        <v>5.0043512135744095E-2</v>
      </c>
      <c r="V77">
        <v>94</v>
      </c>
      <c r="W77">
        <v>85.1</v>
      </c>
      <c r="X77">
        <v>0.18772513793260681</v>
      </c>
      <c r="Y77">
        <v>26.323</v>
      </c>
      <c r="Z77">
        <v>0.15890000000000001</v>
      </c>
      <c r="AA77">
        <v>3.2761674374341965E-2</v>
      </c>
      <c r="AB77">
        <v>5.7968836277723312E-2</v>
      </c>
      <c r="AC77">
        <v>0.41406819224357605</v>
      </c>
      <c r="AD77">
        <v>5.9249851852655411E-2</v>
      </c>
      <c r="AE77">
        <v>0.58229780197143555</v>
      </c>
      <c r="AF77" t="s">
        <v>1139</v>
      </c>
      <c r="AG77">
        <v>1.7026588320732117E-2</v>
      </c>
      <c r="AH77">
        <v>5.1294015720486641E-3</v>
      </c>
      <c r="AI77">
        <v>2.7831519022583961E-2</v>
      </c>
      <c r="AJ77">
        <v>3.2347577507607639E-4</v>
      </c>
      <c r="AK77">
        <v>0.11434918642044067</v>
      </c>
      <c r="AL77">
        <v>9.9131639581173658E-4</v>
      </c>
      <c r="AM77">
        <v>0</v>
      </c>
      <c r="AN77">
        <v>0</v>
      </c>
      <c r="AO77">
        <v>0.42353886365890503</v>
      </c>
      <c r="AP77">
        <v>-8.6387917399406433E-2</v>
      </c>
      <c r="AQ77">
        <v>-2.2087948396801949E-2</v>
      </c>
      <c r="AR77">
        <v>7.9105347394943237E-2</v>
      </c>
      <c r="AS77">
        <v>0.57598888874053955</v>
      </c>
      <c r="AT77">
        <v>57.024257659912109</v>
      </c>
      <c r="AU77">
        <v>6.276673823595047E-2</v>
      </c>
      <c r="AV77">
        <v>8.4561872482299805</v>
      </c>
      <c r="AW77">
        <v>9.3077458441257477E-3</v>
      </c>
      <c r="AX77">
        <v>7668688</v>
      </c>
      <c r="AY77">
        <v>7084069</v>
      </c>
      <c r="AZ77">
        <v>14752757</v>
      </c>
      <c r="BA77">
        <v>2187702</v>
      </c>
      <c r="BB77" t="s">
        <v>737</v>
      </c>
      <c r="BC77" t="s">
        <v>1309</v>
      </c>
      <c r="BD77">
        <v>258710.2</v>
      </c>
      <c r="BE77">
        <v>161997.625</v>
      </c>
      <c r="BF77">
        <v>204691.84375</v>
      </c>
      <c r="BG77">
        <v>0.89630115032196045</v>
      </c>
      <c r="BH77">
        <v>13926144</v>
      </c>
      <c r="BI77">
        <v>6.2626264989376068E-2</v>
      </c>
      <c r="BJ77">
        <v>4.9309227615594864E-2</v>
      </c>
      <c r="BK77">
        <v>9.4507243484258652E-3</v>
      </c>
      <c r="BL77">
        <v>645.29999999999995</v>
      </c>
      <c r="BM77">
        <v>258710.203125</v>
      </c>
      <c r="BN77">
        <v>235041</v>
      </c>
      <c r="BO77">
        <v>97323</v>
      </c>
      <c r="BP77">
        <v>238039.46875</v>
      </c>
      <c r="BQ77">
        <v>230329.0625</v>
      </c>
      <c r="BR77">
        <v>0.33852392435073853</v>
      </c>
      <c r="BS77">
        <v>0.23746494948863983</v>
      </c>
      <c r="BT77">
        <v>4053</v>
      </c>
      <c r="BU77">
        <v>27219.619140625</v>
      </c>
      <c r="BV77">
        <v>25.607803344726562</v>
      </c>
      <c r="BW77">
        <v>0.29763031005859375</v>
      </c>
      <c r="BX77">
        <v>4.7195663452148438</v>
      </c>
      <c r="BY77">
        <v>15.666177749633789</v>
      </c>
      <c r="BZ77">
        <v>105.21277618408203</v>
      </c>
      <c r="CA77">
        <v>0.2461017370223999</v>
      </c>
    </row>
    <row r="78" spans="1:79" x14ac:dyDescent="0.2">
      <c r="A78" t="s">
        <v>399</v>
      </c>
      <c r="B78" t="s">
        <v>738</v>
      </c>
      <c r="C78" t="s">
        <v>1011</v>
      </c>
      <c r="D78" t="s">
        <v>1038</v>
      </c>
      <c r="E78" t="s">
        <v>1006</v>
      </c>
      <c r="F78" t="s">
        <v>1093</v>
      </c>
      <c r="G78" t="s">
        <v>1041</v>
      </c>
      <c r="H78">
        <v>2.2102246284484863</v>
      </c>
      <c r="I78">
        <v>87.441543579101562</v>
      </c>
      <c r="J78">
        <v>0.16218081116676331</v>
      </c>
      <c r="K78">
        <v>0.16135174036026001</v>
      </c>
      <c r="L78">
        <v>3.8696974515914917E-2</v>
      </c>
      <c r="M78">
        <v>7.6033920049667358E-2</v>
      </c>
      <c r="N78">
        <v>0.16539756953716278</v>
      </c>
      <c r="O78">
        <v>0.14799999999999999</v>
      </c>
      <c r="P78">
        <v>9.1600000000000001E-2</v>
      </c>
      <c r="Q78">
        <v>316.67434692382812</v>
      </c>
      <c r="R78">
        <v>0.15973144769668579</v>
      </c>
      <c r="S78">
        <v>4.5064435005187988</v>
      </c>
      <c r="T78">
        <v>2.063831090927124</v>
      </c>
      <c r="U78">
        <v>2.1467845886945724E-2</v>
      </c>
      <c r="V78">
        <v>52</v>
      </c>
      <c r="W78">
        <v>69.900000000000006</v>
      </c>
      <c r="X78">
        <v>0.15583538424529525</v>
      </c>
      <c r="Y78">
        <v>18.391999999999999</v>
      </c>
      <c r="Z78">
        <v>4.48E-2</v>
      </c>
      <c r="AA78">
        <v>7.8276142477989197E-2</v>
      </c>
      <c r="AB78">
        <v>7.5443543493747711E-2</v>
      </c>
      <c r="AC78">
        <v>0.58299487829208374</v>
      </c>
      <c r="AD78">
        <v>2.2841012105345726E-2</v>
      </c>
      <c r="AE78">
        <v>0.59285765886306763</v>
      </c>
      <c r="AF78" t="s">
        <v>1139</v>
      </c>
      <c r="AG78">
        <v>1.8985845381394029E-3</v>
      </c>
      <c r="AH78">
        <v>1.9762218289542943E-4</v>
      </c>
      <c r="AI78">
        <v>2.8655217029154301E-3</v>
      </c>
      <c r="AJ78">
        <v>3.4619171638041735E-3</v>
      </c>
      <c r="AK78">
        <v>4.8673283308744431E-2</v>
      </c>
      <c r="AL78">
        <v>1.0526223108172417E-2</v>
      </c>
      <c r="AM78">
        <v>8.6106808157637715E-4</v>
      </c>
      <c r="AN78">
        <v>0</v>
      </c>
      <c r="AO78">
        <v>0.45027562975883484</v>
      </c>
      <c r="AP78">
        <v>-1.677512563765049E-2</v>
      </c>
      <c r="AQ78">
        <v>6.3413366675376892E-2</v>
      </c>
      <c r="AR78">
        <v>5.6299716234207153E-2</v>
      </c>
      <c r="AS78">
        <v>0.59453511238098145</v>
      </c>
      <c r="AT78">
        <v>46.024253845214844</v>
      </c>
      <c r="AU78">
        <v>6.566888839006424E-2</v>
      </c>
      <c r="AX78">
        <v>22996067</v>
      </c>
      <c r="AY78">
        <v>14111122</v>
      </c>
      <c r="AZ78">
        <v>37107189</v>
      </c>
      <c r="BB78" t="s">
        <v>738</v>
      </c>
      <c r="BC78" t="s">
        <v>1310</v>
      </c>
      <c r="BD78">
        <v>806252.9</v>
      </c>
      <c r="BE78">
        <v>490782.6875</v>
      </c>
      <c r="BF78">
        <v>668352.5</v>
      </c>
      <c r="BG78">
        <v>0.85307639837265015</v>
      </c>
      <c r="BH78">
        <v>12906656</v>
      </c>
      <c r="BI78">
        <v>0.158391073346138</v>
      </c>
      <c r="BJ78">
        <v>5.5994343012571335E-2</v>
      </c>
      <c r="BK78">
        <v>8.902261033654213E-3</v>
      </c>
      <c r="BL78">
        <v>607</v>
      </c>
      <c r="BM78">
        <v>806252.875</v>
      </c>
      <c r="BN78">
        <v>565065</v>
      </c>
      <c r="BO78">
        <v>329430</v>
      </c>
      <c r="BP78">
        <v>566738</v>
      </c>
      <c r="BQ78">
        <v>539291.5625</v>
      </c>
      <c r="BR78">
        <v>0.4470636248588562</v>
      </c>
      <c r="BS78">
        <v>0.14747153222560883</v>
      </c>
      <c r="BT78">
        <v>1076</v>
      </c>
      <c r="BU78">
        <v>27585</v>
      </c>
      <c r="BV78">
        <v>2.0142562389373779</v>
      </c>
      <c r="BW78">
        <v>2.4334795475006104</v>
      </c>
      <c r="BX78">
        <v>0.13891422748565674</v>
      </c>
      <c r="BY78">
        <v>1.3345688581466675</v>
      </c>
      <c r="BZ78">
        <v>34.213829040527344</v>
      </c>
      <c r="CA78">
        <v>0.19920717179775238</v>
      </c>
    </row>
    <row r="79" spans="1:79" x14ac:dyDescent="0.2">
      <c r="A79" t="s">
        <v>400</v>
      </c>
      <c r="B79" t="s">
        <v>739</v>
      </c>
      <c r="C79" t="s">
        <v>83</v>
      </c>
      <c r="D79" t="s">
        <v>1034</v>
      </c>
      <c r="E79" t="s">
        <v>1002</v>
      </c>
      <c r="F79" t="s">
        <v>1093</v>
      </c>
      <c r="G79" t="s">
        <v>1041</v>
      </c>
      <c r="H79">
        <v>2.2102246284484863</v>
      </c>
      <c r="I79">
        <v>99.541694641113281</v>
      </c>
      <c r="J79">
        <v>0.16901408135890961</v>
      </c>
      <c r="K79">
        <v>0.20363050699234009</v>
      </c>
      <c r="L79">
        <v>3.8696974515914917E-2</v>
      </c>
      <c r="M79">
        <v>7.6033920049667358E-2</v>
      </c>
      <c r="N79">
        <v>0.16539756953716278</v>
      </c>
      <c r="O79">
        <v>-0.56799999999999995</v>
      </c>
      <c r="P79">
        <v>0</v>
      </c>
      <c r="Q79">
        <v>91.327651977539062</v>
      </c>
      <c r="R79">
        <v>0.15973144769668579</v>
      </c>
      <c r="S79">
        <v>2.7650470733642578</v>
      </c>
      <c r="T79">
        <v>1.9763773679733276</v>
      </c>
      <c r="U79">
        <v>1.6133228316903114E-2</v>
      </c>
      <c r="X79">
        <v>0.15583538424529525</v>
      </c>
      <c r="Y79">
        <v>11.895</v>
      </c>
      <c r="Z79">
        <v>2.3300000000000001E-2</v>
      </c>
      <c r="AA79">
        <v>9.762302041053772E-2</v>
      </c>
      <c r="AB79">
        <v>0.13690337538719177</v>
      </c>
      <c r="AC79">
        <v>0.47221788763999939</v>
      </c>
      <c r="AD79">
        <v>0.11980693787336349</v>
      </c>
      <c r="AE79">
        <v>0.49387335777282715</v>
      </c>
      <c r="AF79" t="s">
        <v>1139</v>
      </c>
      <c r="AG79">
        <v>0.28264191746711731</v>
      </c>
      <c r="AH79">
        <v>6.713973730802536E-2</v>
      </c>
      <c r="AI79">
        <v>0.11593886464834213</v>
      </c>
      <c r="AJ79">
        <v>5.6659389287233353E-2</v>
      </c>
      <c r="AK79">
        <v>0.7997816801071167</v>
      </c>
      <c r="AL79">
        <v>8.1941625103354454E-3</v>
      </c>
      <c r="AM79">
        <v>1.0589519515633583E-2</v>
      </c>
      <c r="AN79">
        <v>0</v>
      </c>
      <c r="AO79">
        <v>1.193148136138916</v>
      </c>
      <c r="AP79">
        <v>-5.3078163415193558E-2</v>
      </c>
      <c r="AQ79">
        <v>7.7634535729885101E-2</v>
      </c>
      <c r="AR79">
        <v>3.7146870046854019E-2</v>
      </c>
      <c r="AT79">
        <v>10.28804874420166</v>
      </c>
      <c r="AU79">
        <v>5.8073200285434723E-2</v>
      </c>
      <c r="AV79">
        <v>4.676579475402832</v>
      </c>
      <c r="AW79">
        <v>2.6398003101348877E-2</v>
      </c>
      <c r="AX79">
        <v>29502</v>
      </c>
      <c r="AY79">
        <v>714648</v>
      </c>
      <c r="AZ79">
        <v>744150</v>
      </c>
      <c r="BA79">
        <v>338264</v>
      </c>
      <c r="BB79" t="s">
        <v>738</v>
      </c>
      <c r="BC79" t="s">
        <v>1002</v>
      </c>
      <c r="BD79">
        <v>72331.5</v>
      </c>
      <c r="BE79">
        <v>41521.46484375</v>
      </c>
      <c r="BF79">
        <v>61526.671875</v>
      </c>
      <c r="BG79">
        <v>0.77515286207199097</v>
      </c>
      <c r="BH79">
        <v>1535206.125</v>
      </c>
      <c r="BI79">
        <v>0.25245755910873413</v>
      </c>
      <c r="BJ79">
        <v>7.1616105735301971E-2</v>
      </c>
      <c r="BK79">
        <v>8.902261033654213E-3</v>
      </c>
      <c r="BM79">
        <v>806252.875</v>
      </c>
      <c r="BN79">
        <v>12814</v>
      </c>
      <c r="BO79">
        <v>6051</v>
      </c>
      <c r="BP79">
        <v>9160</v>
      </c>
      <c r="BQ79">
        <v>9904</v>
      </c>
      <c r="BT79">
        <v>2589</v>
      </c>
      <c r="BU79">
        <v>7326</v>
      </c>
      <c r="BV79">
        <v>14.682399749755859</v>
      </c>
      <c r="BW79">
        <v>7.1752972602844238</v>
      </c>
      <c r="BX79">
        <v>8.5025196075439453</v>
      </c>
      <c r="BY79">
        <v>35.793533325195312</v>
      </c>
      <c r="BZ79">
        <v>101.28367614746094</v>
      </c>
      <c r="CA79">
        <v>0.21538941562175751</v>
      </c>
    </row>
    <row r="80" spans="1:79" x14ac:dyDescent="0.2">
      <c r="A80" t="s">
        <v>401</v>
      </c>
      <c r="B80" t="s">
        <v>740</v>
      </c>
      <c r="C80" t="s">
        <v>1012</v>
      </c>
      <c r="D80" t="s">
        <v>1038</v>
      </c>
      <c r="E80" t="s">
        <v>1006</v>
      </c>
      <c r="F80" t="s">
        <v>1097</v>
      </c>
      <c r="G80" t="s">
        <v>1044</v>
      </c>
      <c r="H80">
        <v>1.0195914506912231</v>
      </c>
      <c r="I80">
        <v>25.15074348449707</v>
      </c>
      <c r="J80">
        <v>5.0098232924938202E-2</v>
      </c>
      <c r="K80">
        <v>0.19077405333518982</v>
      </c>
      <c r="L80">
        <v>3.8857270032167435E-2</v>
      </c>
      <c r="M80">
        <v>6.8873003125190735E-2</v>
      </c>
      <c r="N80">
        <v>0.15969552099704742</v>
      </c>
      <c r="O80">
        <v>-0.315</v>
      </c>
      <c r="P80">
        <v>1.5299999999999999E-2</v>
      </c>
      <c r="Q80">
        <v>123.56935119628906</v>
      </c>
      <c r="R80">
        <v>0.15430592000484467</v>
      </c>
      <c r="S80">
        <v>8.3013896942138672</v>
      </c>
      <c r="T80">
        <v>3.8266227245330811</v>
      </c>
      <c r="U80">
        <v>2.0053060725331306E-2</v>
      </c>
      <c r="V80">
        <v>51</v>
      </c>
      <c r="W80">
        <v>46.7</v>
      </c>
      <c r="X80">
        <v>0.10974476799360672</v>
      </c>
      <c r="Y80">
        <v>16.606999999999999</v>
      </c>
      <c r="Z80">
        <v>6.6E-3</v>
      </c>
      <c r="AA80">
        <v>8.9945375919342041E-2</v>
      </c>
      <c r="AB80">
        <v>0.10877946764230728</v>
      </c>
      <c r="AC80">
        <v>0.66466605663299561</v>
      </c>
      <c r="AD80">
        <v>2.0371871069073677E-2</v>
      </c>
      <c r="AE80">
        <v>0.43418341875076294</v>
      </c>
      <c r="AF80" t="s">
        <v>1139</v>
      </c>
      <c r="AG80">
        <v>3.6350709851831198E-3</v>
      </c>
      <c r="AH80">
        <v>1.6884302021935582E-3</v>
      </c>
      <c r="AI80">
        <v>1.0563167743384838E-3</v>
      </c>
      <c r="AJ80">
        <v>2.2065283264964819E-3</v>
      </c>
      <c r="AK80">
        <v>4.587768018245697E-2</v>
      </c>
      <c r="AL80">
        <v>2.6476564817130566E-3</v>
      </c>
      <c r="AM80">
        <v>0</v>
      </c>
      <c r="AN80">
        <v>0</v>
      </c>
      <c r="AO80">
        <v>0.25115174055099487</v>
      </c>
      <c r="AP80">
        <v>4.9562260508537292E-2</v>
      </c>
      <c r="AQ80">
        <v>0.15957297384738922</v>
      </c>
      <c r="AR80">
        <v>6.5167099237442017E-2</v>
      </c>
      <c r="AS80">
        <v>0.61432582139968872</v>
      </c>
      <c r="AT80">
        <v>45.261165618896484</v>
      </c>
      <c r="AU80">
        <v>6.075005978345871E-2</v>
      </c>
      <c r="AX80">
        <v>22516153</v>
      </c>
      <c r="AY80">
        <v>14195595</v>
      </c>
      <c r="AZ80">
        <v>36711748</v>
      </c>
      <c r="BB80" t="s">
        <v>740</v>
      </c>
      <c r="BC80" t="s">
        <v>1310</v>
      </c>
      <c r="BD80">
        <v>811109.2</v>
      </c>
      <c r="BE80">
        <v>470390.8125</v>
      </c>
      <c r="BF80">
        <v>678296.6875</v>
      </c>
      <c r="BG80">
        <v>0.83029687404632568</v>
      </c>
      <c r="BH80">
        <v>12310885</v>
      </c>
      <c r="BI80">
        <v>0.19681322574615479</v>
      </c>
      <c r="BJ80">
        <v>7.0207931101322174E-2</v>
      </c>
      <c r="BK80">
        <v>9.3115316703915596E-3</v>
      </c>
      <c r="BL80">
        <v>337.9</v>
      </c>
      <c r="BM80">
        <v>811109.1875</v>
      </c>
      <c r="BN80">
        <v>604308</v>
      </c>
      <c r="BO80">
        <v>401663</v>
      </c>
      <c r="BP80">
        <v>596412</v>
      </c>
      <c r="BQ80">
        <v>555466.5625</v>
      </c>
      <c r="BR80">
        <v>0.41671299934387207</v>
      </c>
      <c r="BS80">
        <v>0.19761280715465546</v>
      </c>
      <c r="BT80">
        <v>2168</v>
      </c>
      <c r="BU80">
        <v>27362</v>
      </c>
      <c r="BV80">
        <v>0.77671414613723755</v>
      </c>
      <c r="BW80">
        <v>1.6224695444107056</v>
      </c>
      <c r="BX80">
        <v>1.2415097951889038</v>
      </c>
      <c r="BY80">
        <v>2.6728830337524414</v>
      </c>
      <c r="BZ80">
        <v>33.734050750732422</v>
      </c>
      <c r="CA80">
        <v>0.18194364011287689</v>
      </c>
    </row>
    <row r="81" spans="1:79" x14ac:dyDescent="0.2">
      <c r="A81" t="s">
        <v>402</v>
      </c>
      <c r="B81" t="s">
        <v>741</v>
      </c>
      <c r="C81" t="s">
        <v>271</v>
      </c>
      <c r="D81" t="s">
        <v>1036</v>
      </c>
      <c r="E81" t="s">
        <v>1004</v>
      </c>
      <c r="F81" t="s">
        <v>1096</v>
      </c>
      <c r="G81" t="s">
        <v>1043</v>
      </c>
      <c r="H81">
        <v>2.9034738540649414</v>
      </c>
      <c r="I81">
        <v>68.204544067382812</v>
      </c>
      <c r="J81">
        <v>0.13056741654872894</v>
      </c>
      <c r="K81">
        <v>0.13943111896514893</v>
      </c>
      <c r="L81">
        <v>3.4476205706596375E-2</v>
      </c>
      <c r="M81">
        <v>8.3017513155937195E-2</v>
      </c>
      <c r="N81">
        <v>0.15471215546131134</v>
      </c>
      <c r="O81">
        <v>0.66500000000000004</v>
      </c>
      <c r="P81">
        <v>0.20100000000000001</v>
      </c>
      <c r="Q81">
        <v>552.3980712890625</v>
      </c>
      <c r="R81">
        <v>0.1913774162530899</v>
      </c>
      <c r="S81">
        <v>6.2680182456970215</v>
      </c>
      <c r="T81">
        <v>3.0358006954193115</v>
      </c>
      <c r="U81">
        <v>3.2129783183336258E-2</v>
      </c>
      <c r="V81">
        <v>80</v>
      </c>
      <c r="W81">
        <v>63.7</v>
      </c>
      <c r="X81">
        <v>0.17924846238099251</v>
      </c>
      <c r="Y81">
        <v>30.289000000000001</v>
      </c>
      <c r="Z81">
        <v>0.23710000000000001</v>
      </c>
      <c r="AA81">
        <v>3.0033323913812637E-2</v>
      </c>
      <c r="AB81">
        <v>6.1736609786748886E-2</v>
      </c>
      <c r="AC81">
        <v>0.38864898681640625</v>
      </c>
      <c r="AD81">
        <v>6.5399371087551117E-2</v>
      </c>
      <c r="AE81">
        <v>0.5725783109664917</v>
      </c>
      <c r="AF81" t="s">
        <v>1140</v>
      </c>
      <c r="AG81">
        <v>0</v>
      </c>
      <c r="AH81">
        <v>5.4315472953021526E-3</v>
      </c>
      <c r="AI81">
        <v>2.4338653311133385E-3</v>
      </c>
      <c r="AJ81">
        <v>0</v>
      </c>
      <c r="AK81">
        <v>4.5224372297525406E-2</v>
      </c>
      <c r="AL81">
        <v>7.9177860170602798E-3</v>
      </c>
      <c r="AM81">
        <v>5.9183203848078847E-4</v>
      </c>
      <c r="AN81">
        <v>7.2525688447058201E-3</v>
      </c>
      <c r="AO81">
        <v>0.20674487948417664</v>
      </c>
      <c r="AP81">
        <v>-5.1483947783708572E-2</v>
      </c>
      <c r="AQ81">
        <v>2.0022541284561157E-2</v>
      </c>
      <c r="AR81">
        <v>8.6102008819580078E-2</v>
      </c>
      <c r="AS81">
        <v>0.54666769504547119</v>
      </c>
      <c r="AT81">
        <v>59.539432525634766</v>
      </c>
      <c r="AU81">
        <v>6.490296870470047E-2</v>
      </c>
      <c r="AV81">
        <v>9.5382871627807617</v>
      </c>
      <c r="AW81">
        <v>1.039753295481205E-2</v>
      </c>
      <c r="AX81">
        <v>10089671</v>
      </c>
      <c r="AY81">
        <v>8591546</v>
      </c>
      <c r="AZ81">
        <v>18681217</v>
      </c>
      <c r="BA81">
        <v>2992753</v>
      </c>
      <c r="BB81" t="s">
        <v>741</v>
      </c>
      <c r="BC81" t="s">
        <v>1308</v>
      </c>
      <c r="BD81">
        <v>313762.09999999998</v>
      </c>
      <c r="BE81">
        <v>192730.125</v>
      </c>
      <c r="BF81">
        <v>253437.46875</v>
      </c>
      <c r="BG81">
        <v>0.88406336307525635</v>
      </c>
      <c r="BH81">
        <v>18824098</v>
      </c>
      <c r="BI81">
        <v>6.2390852719545364E-2</v>
      </c>
      <c r="BJ81">
        <v>5.0354074686765671E-2</v>
      </c>
      <c r="BK81">
        <v>8.143068291246891E-3</v>
      </c>
      <c r="BL81">
        <v>629.1</v>
      </c>
      <c r="BM81">
        <v>313762.09375</v>
      </c>
      <c r="BN81">
        <v>287833</v>
      </c>
      <c r="BO81">
        <v>111866</v>
      </c>
      <c r="BP81">
        <v>285554</v>
      </c>
      <c r="BQ81">
        <v>280785</v>
      </c>
      <c r="BR81">
        <v>0.32391700148582458</v>
      </c>
      <c r="BS81">
        <v>0.22275069355964661</v>
      </c>
      <c r="BT81">
        <v>0</v>
      </c>
      <c r="BU81">
        <v>12914</v>
      </c>
      <c r="BV81">
        <v>2.2150540351867676</v>
      </c>
      <c r="BW81">
        <v>0</v>
      </c>
      <c r="BX81">
        <v>4.9432358741760254</v>
      </c>
      <c r="BY81">
        <v>0</v>
      </c>
      <c r="BZ81">
        <v>41.158573150634766</v>
      </c>
      <c r="CA81">
        <v>0.29976758360862732</v>
      </c>
    </row>
    <row r="82" spans="1:79" x14ac:dyDescent="0.2">
      <c r="A82" t="s">
        <v>403</v>
      </c>
      <c r="B82" t="s">
        <v>742</v>
      </c>
      <c r="C82" t="s">
        <v>69</v>
      </c>
      <c r="D82" t="s">
        <v>1037</v>
      </c>
      <c r="E82" t="s">
        <v>1005</v>
      </c>
      <c r="F82" t="s">
        <v>1097</v>
      </c>
      <c r="G82" t="s">
        <v>1044</v>
      </c>
      <c r="H82">
        <v>0.9660373330116272</v>
      </c>
      <c r="I82">
        <v>41.326393127441406</v>
      </c>
      <c r="J82">
        <v>6.8980671465396881E-2</v>
      </c>
      <c r="K82">
        <v>0.22225043177604675</v>
      </c>
      <c r="L82">
        <v>4.7162704169750214E-2</v>
      </c>
      <c r="M82">
        <v>7.1608163416385651E-2</v>
      </c>
      <c r="N82">
        <v>0.17949463427066803</v>
      </c>
      <c r="O82">
        <v>-0.34599999999999997</v>
      </c>
      <c r="P82">
        <v>4.1099999999999998E-2</v>
      </c>
      <c r="Q82">
        <v>152.51004028320312</v>
      </c>
      <c r="R82">
        <v>0.14085131883621216</v>
      </c>
      <c r="S82">
        <v>6.8438611030578613</v>
      </c>
      <c r="T82">
        <v>2.1407597064971924</v>
      </c>
      <c r="U82">
        <v>2.1072458475828171E-2</v>
      </c>
      <c r="V82">
        <v>54</v>
      </c>
      <c r="W82">
        <v>62.7</v>
      </c>
      <c r="X82">
        <v>0.14047792743901355</v>
      </c>
      <c r="Y82">
        <v>15.734999999999999</v>
      </c>
      <c r="Z82">
        <v>2.7400000000000001E-2</v>
      </c>
      <c r="AA82">
        <v>4.1129440069198608E-2</v>
      </c>
      <c r="AB82">
        <v>9.1758362948894501E-2</v>
      </c>
      <c r="AC82">
        <v>0.69676786661148071</v>
      </c>
      <c r="AD82">
        <v>2.4557005614042282E-2</v>
      </c>
      <c r="AE82">
        <v>0.4657709002494812</v>
      </c>
      <c r="AF82" t="s">
        <v>1140</v>
      </c>
      <c r="AG82">
        <v>2.6874519884586334E-2</v>
      </c>
      <c r="AH82">
        <v>9.0649696066975594E-3</v>
      </c>
      <c r="AI82">
        <v>2.4513836950063705E-2</v>
      </c>
      <c r="AJ82">
        <v>6.3212974928319454E-3</v>
      </c>
      <c r="AK82">
        <v>0.25158035755157471</v>
      </c>
      <c r="AL82">
        <v>7.2547257877886295E-3</v>
      </c>
      <c r="AM82">
        <v>8.618778083473444E-4</v>
      </c>
      <c r="AN82">
        <v>3.1819284777157009E-4</v>
      </c>
      <c r="AO82">
        <v>0.41285243630409241</v>
      </c>
      <c r="AP82">
        <v>5.7432759553194046E-2</v>
      </c>
      <c r="AQ82">
        <v>9.2508848756551743E-3</v>
      </c>
      <c r="AR82">
        <v>5.479397252202034E-2</v>
      </c>
      <c r="AS82">
        <v>0.52031940221786499</v>
      </c>
      <c r="AT82">
        <v>55.479438781738281</v>
      </c>
      <c r="AU82">
        <v>6.4928337931632996E-2</v>
      </c>
      <c r="AV82">
        <v>6.9696645736694336</v>
      </c>
      <c r="AW82">
        <v>8.1566926091909409E-3</v>
      </c>
      <c r="AX82">
        <v>10665165</v>
      </c>
      <c r="AY82">
        <v>10411613</v>
      </c>
      <c r="AZ82">
        <v>21076778</v>
      </c>
      <c r="BA82">
        <v>2647793</v>
      </c>
      <c r="BB82" t="s">
        <v>742</v>
      </c>
      <c r="BC82" t="s">
        <v>1309</v>
      </c>
      <c r="BD82">
        <v>379902.5</v>
      </c>
      <c r="BE82">
        <v>208030.65625</v>
      </c>
      <c r="BF82">
        <v>319885.0625</v>
      </c>
      <c r="BG82">
        <v>0.81731021404266357</v>
      </c>
      <c r="BH82">
        <v>7971597</v>
      </c>
      <c r="BI82">
        <v>0.10283579677343369</v>
      </c>
      <c r="BJ82">
        <v>8.2736752927303314E-2</v>
      </c>
      <c r="BK82">
        <v>9.0622687712311745E-3</v>
      </c>
      <c r="BL82">
        <v>528.20000000000005</v>
      </c>
      <c r="BM82">
        <v>379902.5</v>
      </c>
      <c r="BN82">
        <v>324616</v>
      </c>
      <c r="BO82">
        <v>226182</v>
      </c>
      <c r="BP82">
        <v>358314.138671875</v>
      </c>
      <c r="BQ82">
        <v>350770.3134765625</v>
      </c>
      <c r="BR82">
        <v>0.35643962025642395</v>
      </c>
      <c r="BS82">
        <v>0.16387978196144104</v>
      </c>
      <c r="BT82">
        <v>9629.5205078125</v>
      </c>
      <c r="BU82">
        <v>90144.796875</v>
      </c>
      <c r="BV82">
        <v>23.120813369750977</v>
      </c>
      <c r="BW82">
        <v>5.9620828628540039</v>
      </c>
      <c r="BX82">
        <v>8.5498428344726562</v>
      </c>
      <c r="BY82">
        <v>25.347347259521484</v>
      </c>
      <c r="BZ82">
        <v>237.28402709960938</v>
      </c>
      <c r="CA82">
        <v>0.14571678638458252</v>
      </c>
    </row>
    <row r="83" spans="1:79" x14ac:dyDescent="0.2">
      <c r="A83" t="s">
        <v>404</v>
      </c>
      <c r="B83" t="s">
        <v>743</v>
      </c>
      <c r="C83" t="s">
        <v>139</v>
      </c>
      <c r="D83" t="s">
        <v>1034</v>
      </c>
      <c r="E83" t="s">
        <v>1002</v>
      </c>
      <c r="F83" t="s">
        <v>1091</v>
      </c>
      <c r="G83" t="s">
        <v>1039</v>
      </c>
      <c r="H83">
        <v>3.3795773983001709</v>
      </c>
      <c r="I83">
        <v>79.405143737792969</v>
      </c>
      <c r="J83">
        <v>0.1413690447807312</v>
      </c>
      <c r="K83">
        <v>0.17312996089458466</v>
      </c>
      <c r="L83">
        <v>2.9421534389257431E-2</v>
      </c>
      <c r="M83">
        <v>6.7743398249149323E-2</v>
      </c>
      <c r="N83">
        <v>0.14744479954242706</v>
      </c>
      <c r="O83">
        <v>-3.3000000000000002E-2</v>
      </c>
      <c r="P83">
        <v>0</v>
      </c>
      <c r="Q83">
        <v>379.80825805664062</v>
      </c>
      <c r="R83">
        <v>0.15803095698356628</v>
      </c>
      <c r="S83">
        <v>11.701810836791992</v>
      </c>
      <c r="T83">
        <v>3.0634250640869141</v>
      </c>
      <c r="U83">
        <v>3.0449181795120239E-2</v>
      </c>
      <c r="X83">
        <v>0.1308530376068521</v>
      </c>
      <c r="Y83">
        <v>22.161000000000001</v>
      </c>
      <c r="Z83">
        <v>7.46E-2</v>
      </c>
      <c r="AA83">
        <v>7.8976206481456757E-2</v>
      </c>
      <c r="AB83">
        <v>7.0689894258975983E-2</v>
      </c>
      <c r="AC83">
        <v>0.38876911997795105</v>
      </c>
      <c r="AD83">
        <v>9.3663334846496582E-2</v>
      </c>
      <c r="AE83">
        <v>0.66084301471710205</v>
      </c>
      <c r="AF83" t="s">
        <v>1140</v>
      </c>
      <c r="AG83">
        <v>0.12421340495347977</v>
      </c>
      <c r="AH83">
        <v>6.1696305871009827E-2</v>
      </c>
      <c r="AI83">
        <v>3.1668946146965027E-2</v>
      </c>
      <c r="AJ83">
        <v>0</v>
      </c>
      <c r="AK83">
        <v>0.67715460062026978</v>
      </c>
      <c r="AL83">
        <v>0.1027161031961441</v>
      </c>
      <c r="AM83">
        <v>0</v>
      </c>
      <c r="AN83">
        <v>0</v>
      </c>
      <c r="AO83">
        <v>1.8530395030975342</v>
      </c>
      <c r="AP83">
        <v>1.8845003098249435E-2</v>
      </c>
      <c r="AQ83">
        <v>8.8370032608509064E-2</v>
      </c>
      <c r="AR83">
        <v>0.12464971095323563</v>
      </c>
      <c r="AT83">
        <v>10.42566967010498</v>
      </c>
      <c r="AU83">
        <v>6.7219391465187073E-2</v>
      </c>
      <c r="AV83">
        <v>8.8070669174194336</v>
      </c>
      <c r="AW83">
        <v>5.6783467531204224E-2</v>
      </c>
      <c r="AX83">
        <v>65252.000000000007</v>
      </c>
      <c r="AY83">
        <v>1182071</v>
      </c>
      <c r="AZ83">
        <v>1247323</v>
      </c>
      <c r="BA83">
        <v>1053674</v>
      </c>
      <c r="BB83" t="s">
        <v>811</v>
      </c>
      <c r="BC83" t="s">
        <v>1002</v>
      </c>
      <c r="BD83">
        <v>119639.6</v>
      </c>
      <c r="BE83">
        <v>70433.4296875</v>
      </c>
      <c r="BF83">
        <v>98725.8828125</v>
      </c>
      <c r="BG83">
        <v>0.88578677177429199</v>
      </c>
      <c r="BH83">
        <v>1738016.875</v>
      </c>
      <c r="BI83">
        <v>0.1802935004234314</v>
      </c>
      <c r="BJ83">
        <v>6.1122741550207138E-2</v>
      </c>
      <c r="BK83">
        <v>8.4457676857709885E-3</v>
      </c>
      <c r="BM83">
        <v>1596057.5</v>
      </c>
      <c r="BN83">
        <v>18556</v>
      </c>
      <c r="BO83">
        <v>7214</v>
      </c>
      <c r="BP83">
        <v>14620</v>
      </c>
      <c r="BQ83">
        <v>16385</v>
      </c>
      <c r="BT83">
        <v>1816</v>
      </c>
      <c r="BU83">
        <v>9900</v>
      </c>
      <c r="BV83">
        <v>3.8699560165405273</v>
      </c>
      <c r="BW83">
        <v>0</v>
      </c>
      <c r="BX83">
        <v>7.5393095016479492</v>
      </c>
      <c r="BY83">
        <v>15.178920745849609</v>
      </c>
      <c r="BZ83">
        <v>82.748519897460938</v>
      </c>
      <c r="CA83">
        <v>0.27764603495597839</v>
      </c>
    </row>
    <row r="84" spans="1:79" x14ac:dyDescent="0.2">
      <c r="A84" t="s">
        <v>405</v>
      </c>
      <c r="B84" t="s">
        <v>744</v>
      </c>
      <c r="C84" t="s">
        <v>280</v>
      </c>
      <c r="D84" t="s">
        <v>1036</v>
      </c>
      <c r="E84" t="s">
        <v>1004</v>
      </c>
      <c r="F84" t="s">
        <v>1098</v>
      </c>
      <c r="G84" t="s">
        <v>1045</v>
      </c>
      <c r="H84">
        <v>2.7526159286499023</v>
      </c>
      <c r="I84">
        <v>90.209182739257812</v>
      </c>
      <c r="J84">
        <v>0.16141514480113983</v>
      </c>
      <c r="K84">
        <v>0.15241706371307373</v>
      </c>
      <c r="L84">
        <v>4.05254065990448E-2</v>
      </c>
      <c r="M84">
        <v>8.0201558768749237E-2</v>
      </c>
      <c r="N84">
        <v>0.1755589097738266</v>
      </c>
      <c r="O84">
        <v>0.28699999999999998</v>
      </c>
      <c r="P84">
        <v>6.4699999999999994E-2</v>
      </c>
      <c r="Q84">
        <v>3302.980712890625</v>
      </c>
      <c r="R84">
        <v>0.17405913770198822</v>
      </c>
      <c r="S84">
        <v>2.0595703125</v>
      </c>
      <c r="T84">
        <v>3.0151562690734863</v>
      </c>
      <c r="U84">
        <v>3.6090768873691559E-2</v>
      </c>
      <c r="V84">
        <v>95</v>
      </c>
      <c r="W84">
        <v>80.400000000000006</v>
      </c>
      <c r="X84">
        <v>0.16566514711976793</v>
      </c>
      <c r="Y84">
        <v>24.103000000000002</v>
      </c>
      <c r="Z84">
        <v>0.1095</v>
      </c>
      <c r="AA84">
        <v>2.8036881238222122E-2</v>
      </c>
      <c r="AB84">
        <v>7.0148535072803497E-2</v>
      </c>
      <c r="AC84">
        <v>0.43987509608268738</v>
      </c>
      <c r="AD84">
        <v>3.7583835422992706E-2</v>
      </c>
      <c r="AE84">
        <v>0.46115046739578247</v>
      </c>
      <c r="AF84" t="s">
        <v>1140</v>
      </c>
      <c r="AG84">
        <v>3.9161490276455879E-3</v>
      </c>
      <c r="AH84">
        <v>1.8596239387989044E-3</v>
      </c>
      <c r="AI84">
        <v>1.9722951576113701E-2</v>
      </c>
      <c r="AJ84">
        <v>0</v>
      </c>
      <c r="AK84">
        <v>8.2749620079994202E-2</v>
      </c>
      <c r="AL84">
        <v>6.9550862535834312E-3</v>
      </c>
      <c r="AM84">
        <v>1.0829574894160032E-3</v>
      </c>
      <c r="AN84">
        <v>1.0756647679954767E-3</v>
      </c>
      <c r="AO84">
        <v>0.11789194494485855</v>
      </c>
      <c r="AP84">
        <v>-0.28572982549667358</v>
      </c>
      <c r="AQ84">
        <v>-5.2436970174312592E-2</v>
      </c>
      <c r="AR84">
        <v>0.12514130771160126</v>
      </c>
      <c r="AS84">
        <v>0.54712986946105957</v>
      </c>
      <c r="AT84">
        <v>59.071010589599609</v>
      </c>
      <c r="AU84">
        <v>6.8620719015598297E-2</v>
      </c>
      <c r="AV84">
        <v>9.2363357543945312</v>
      </c>
      <c r="AW84">
        <v>1.0729527100920677E-2</v>
      </c>
      <c r="AX84">
        <v>10257423</v>
      </c>
      <c r="AY84">
        <v>8863397</v>
      </c>
      <c r="AZ84">
        <v>19120820</v>
      </c>
      <c r="BA84">
        <v>2989729</v>
      </c>
      <c r="BB84" t="s">
        <v>744</v>
      </c>
      <c r="BC84" t="s">
        <v>1308</v>
      </c>
      <c r="BD84">
        <v>323692.09999999998</v>
      </c>
      <c r="BE84">
        <v>194824.53125</v>
      </c>
      <c r="BF84">
        <v>260916.796875</v>
      </c>
      <c r="BG84">
        <v>0.86037212610244751</v>
      </c>
      <c r="BH84">
        <v>10472548</v>
      </c>
      <c r="BI84">
        <v>5.8668922632932663E-2</v>
      </c>
      <c r="BJ84">
        <v>5.7133927941322327E-2</v>
      </c>
      <c r="BK84">
        <v>8.793901652097702E-3</v>
      </c>
      <c r="BL84">
        <v>642.6</v>
      </c>
      <c r="BM84">
        <v>323692.09375</v>
      </c>
      <c r="BN84">
        <v>278645</v>
      </c>
      <c r="BO84">
        <v>122569</v>
      </c>
      <c r="BP84">
        <v>274249</v>
      </c>
      <c r="BQ84">
        <v>257659.546875</v>
      </c>
      <c r="BR84">
        <v>0.35190296173095703</v>
      </c>
      <c r="BS84">
        <v>0.19522690773010254</v>
      </c>
      <c r="BT84">
        <v>1074</v>
      </c>
      <c r="BU84">
        <v>22694</v>
      </c>
      <c r="BV84">
        <v>16.710325241088867</v>
      </c>
      <c r="BW84">
        <v>0</v>
      </c>
      <c r="BX84">
        <v>1.5755712985992432</v>
      </c>
      <c r="BY84">
        <v>3.3179678916931152</v>
      </c>
      <c r="BZ84">
        <v>70.109832763671875</v>
      </c>
      <c r="CA84">
        <v>0.31968635320663452</v>
      </c>
    </row>
    <row r="85" spans="1:79" x14ac:dyDescent="0.2">
      <c r="A85" t="s">
        <v>406</v>
      </c>
      <c r="B85" t="s">
        <v>745</v>
      </c>
      <c r="C85" t="s">
        <v>58</v>
      </c>
      <c r="D85" t="s">
        <v>1037</v>
      </c>
      <c r="E85" t="s">
        <v>1005</v>
      </c>
      <c r="F85" t="s">
        <v>1099</v>
      </c>
      <c r="G85" t="s">
        <v>1046</v>
      </c>
      <c r="H85">
        <v>3.8537709712982178</v>
      </c>
      <c r="I85">
        <v>123.50865936279297</v>
      </c>
      <c r="J85">
        <v>0.21105043590068817</v>
      </c>
      <c r="K85">
        <v>0.15216849744319916</v>
      </c>
      <c r="L85">
        <v>4.5539494603872299E-2</v>
      </c>
      <c r="M85">
        <v>7.910909503698349E-2</v>
      </c>
      <c r="N85">
        <v>0.16832979023456573</v>
      </c>
      <c r="O85">
        <v>0.71</v>
      </c>
      <c r="P85">
        <v>0.25309999999999999</v>
      </c>
      <c r="Q85">
        <v>238.96968078613281</v>
      </c>
      <c r="R85">
        <v>0.18276959657669067</v>
      </c>
      <c r="S85">
        <v>1.6918994188308716</v>
      </c>
      <c r="T85">
        <v>2.8593859672546387</v>
      </c>
      <c r="U85">
        <v>2.289513498544693E-2</v>
      </c>
      <c r="V85">
        <v>83</v>
      </c>
      <c r="W85">
        <v>67.099999999999994</v>
      </c>
      <c r="X85">
        <v>0.2082054485699541</v>
      </c>
      <c r="Y85">
        <v>26.792999999999999</v>
      </c>
      <c r="Z85">
        <v>0.12039999999999999</v>
      </c>
      <c r="AA85">
        <v>3.129885345697403E-2</v>
      </c>
      <c r="AB85">
        <v>7.3235675692558289E-2</v>
      </c>
      <c r="AC85">
        <v>0.42348206043243408</v>
      </c>
      <c r="AD85">
        <v>3.8662448525428772E-2</v>
      </c>
      <c r="AE85">
        <v>0.52276259660720825</v>
      </c>
      <c r="AF85" t="s">
        <v>1140</v>
      </c>
      <c r="AG85">
        <v>5.5979392491281033E-3</v>
      </c>
      <c r="AH85">
        <v>6.0029886662960052E-3</v>
      </c>
      <c r="AI85">
        <v>2.8972826898097992E-2</v>
      </c>
      <c r="AJ85">
        <v>3.1971370335668325E-3</v>
      </c>
      <c r="AK85">
        <v>0.1153033971786499</v>
      </c>
      <c r="AL85">
        <v>4.5725000090897083E-3</v>
      </c>
      <c r="AM85">
        <v>0</v>
      </c>
      <c r="AN85">
        <v>1.0853749699890614E-3</v>
      </c>
      <c r="AO85">
        <v>0.41678908467292786</v>
      </c>
      <c r="AP85">
        <v>-4.7684758901596069E-2</v>
      </c>
      <c r="AQ85">
        <v>-2.1184924989938736E-2</v>
      </c>
      <c r="AR85">
        <v>6.0518939048051834E-2</v>
      </c>
      <c r="AS85">
        <v>0.42902052402496338</v>
      </c>
      <c r="AT85">
        <v>62.325729370117188</v>
      </c>
      <c r="AU85">
        <v>6.3165187835693359E-2</v>
      </c>
      <c r="AV85">
        <v>13.092374801635742</v>
      </c>
      <c r="AW85">
        <v>1.3268714770674706E-2</v>
      </c>
      <c r="AX85">
        <v>18588256</v>
      </c>
      <c r="AY85">
        <v>14565697</v>
      </c>
      <c r="AZ85">
        <v>33153953</v>
      </c>
      <c r="BA85">
        <v>6964443</v>
      </c>
      <c r="BB85" t="s">
        <v>745</v>
      </c>
      <c r="BC85" t="s">
        <v>1309</v>
      </c>
      <c r="BD85">
        <v>531946.5</v>
      </c>
      <c r="BE85">
        <v>328168.59375</v>
      </c>
      <c r="BF85">
        <v>440208.84375</v>
      </c>
      <c r="BG85">
        <v>0.8635413646697998</v>
      </c>
      <c r="BH85">
        <v>20293030</v>
      </c>
      <c r="BI85">
        <v>6.7608073353767395E-2</v>
      </c>
      <c r="BJ85">
        <v>5.261581763625145E-2</v>
      </c>
      <c r="BK85">
        <v>9.8471567034721375E-3</v>
      </c>
      <c r="BL85">
        <v>575.4</v>
      </c>
      <c r="BM85">
        <v>531946.5</v>
      </c>
      <c r="BN85">
        <v>524877</v>
      </c>
      <c r="BO85">
        <v>222276</v>
      </c>
      <c r="BP85">
        <v>508580</v>
      </c>
      <c r="BQ85">
        <v>502652</v>
      </c>
      <c r="BR85">
        <v>0.27890914678573608</v>
      </c>
      <c r="BS85">
        <v>0.1501113623380661</v>
      </c>
      <c r="BT85">
        <v>2847</v>
      </c>
      <c r="BU85">
        <v>58641</v>
      </c>
      <c r="BV85">
        <v>27.700153350830078</v>
      </c>
      <c r="BW85">
        <v>3.0566983222961426</v>
      </c>
      <c r="BX85">
        <v>5.7392988204956055</v>
      </c>
      <c r="BY85">
        <v>5.3520421981811523</v>
      </c>
      <c r="BZ85">
        <v>110.23853302001953</v>
      </c>
      <c r="CA85">
        <v>0.25994089245796204</v>
      </c>
    </row>
    <row r="86" spans="1:79" x14ac:dyDescent="0.2">
      <c r="A86" t="s">
        <v>407</v>
      </c>
      <c r="B86" t="s">
        <v>746</v>
      </c>
      <c r="C86" t="s">
        <v>299</v>
      </c>
      <c r="D86" t="s">
        <v>1035</v>
      </c>
      <c r="E86" t="s">
        <v>1003</v>
      </c>
      <c r="F86" t="s">
        <v>1095</v>
      </c>
      <c r="G86" t="s">
        <v>1042</v>
      </c>
      <c r="H86">
        <v>3.5842094421386719</v>
      </c>
      <c r="I86">
        <v>116.14950561523438</v>
      </c>
      <c r="J86">
        <v>0.30321592092514038</v>
      </c>
      <c r="K86">
        <v>9.3940310180187225E-2</v>
      </c>
      <c r="L86">
        <v>2.4379363283514977E-2</v>
      </c>
      <c r="M86">
        <v>8.5895344614982605E-2</v>
      </c>
      <c r="N86">
        <v>0.12465895712375641</v>
      </c>
      <c r="O86">
        <v>-0.32600000000000001</v>
      </c>
      <c r="P86">
        <v>0</v>
      </c>
      <c r="Q86">
        <v>6088.21240234375</v>
      </c>
      <c r="R86">
        <v>0.19189158082008362</v>
      </c>
      <c r="S86">
        <v>11.243428230285645</v>
      </c>
      <c r="T86">
        <v>5.6117348670959473</v>
      </c>
      <c r="U86">
        <v>0.13946422934532166</v>
      </c>
      <c r="V86">
        <v>43</v>
      </c>
      <c r="W86">
        <v>28.8</v>
      </c>
      <c r="X86">
        <v>0.14797805842581963</v>
      </c>
      <c r="Y86">
        <v>22.71</v>
      </c>
      <c r="Z86">
        <v>2.0400000000000001E-2</v>
      </c>
      <c r="AA86">
        <v>3.8802098482847214E-2</v>
      </c>
      <c r="AB86">
        <v>8.5348397493362427E-2</v>
      </c>
      <c r="AC86">
        <v>0.43255332112312317</v>
      </c>
      <c r="AD86">
        <v>3.3670973032712936E-2</v>
      </c>
      <c r="AE86">
        <v>0.60437244176864624</v>
      </c>
      <c r="AF86" t="s">
        <v>1139</v>
      </c>
      <c r="AG86">
        <v>8.8693425059318542E-2</v>
      </c>
      <c r="AH86">
        <v>1.2770175933837891E-2</v>
      </c>
      <c r="AI86">
        <v>9.9280327558517456E-3</v>
      </c>
      <c r="AJ86">
        <v>5.7831164449453354E-3</v>
      </c>
      <c r="AK86">
        <v>0.34711876511573792</v>
      </c>
      <c r="AL86">
        <v>1.032829936593771E-2</v>
      </c>
      <c r="AM86">
        <v>0</v>
      </c>
      <c r="AN86">
        <v>0</v>
      </c>
      <c r="AO86">
        <v>0.2374168336391449</v>
      </c>
      <c r="AP86">
        <v>0</v>
      </c>
      <c r="AQ86">
        <v>-9.3025490641593933E-2</v>
      </c>
      <c r="AR86">
        <v>0.14255315065383911</v>
      </c>
      <c r="AS86">
        <v>0.47384136915206909</v>
      </c>
      <c r="AT86">
        <v>55.163223266601562</v>
      </c>
      <c r="AU86">
        <v>5.9113778173923492E-2</v>
      </c>
      <c r="AV86">
        <v>8.9794216156005859</v>
      </c>
      <c r="AW86">
        <v>9.6224891021847725E-3</v>
      </c>
      <c r="AX86">
        <v>9568038</v>
      </c>
      <c r="AY86">
        <v>9239306</v>
      </c>
      <c r="AZ86">
        <v>18807344</v>
      </c>
      <c r="BA86">
        <v>3061443</v>
      </c>
      <c r="BB86" t="s">
        <v>746</v>
      </c>
      <c r="BC86" t="s">
        <v>1307</v>
      </c>
      <c r="BD86">
        <v>340939.9</v>
      </c>
      <c r="BE86">
        <v>221428.3125</v>
      </c>
      <c r="BF86">
        <v>267500.5625</v>
      </c>
      <c r="BG86">
        <v>0.88908451795578003</v>
      </c>
      <c r="BH86">
        <v>10712588</v>
      </c>
      <c r="BI86">
        <v>7.697141170501709E-2</v>
      </c>
      <c r="BJ86">
        <v>3.7449415773153305E-2</v>
      </c>
      <c r="BK86">
        <v>1.1158948764204979E-2</v>
      </c>
      <c r="BL86">
        <v>424.8</v>
      </c>
      <c r="BM86">
        <v>340939.90625</v>
      </c>
      <c r="BN86">
        <v>318155</v>
      </c>
      <c r="BO86">
        <v>137619</v>
      </c>
      <c r="BP86">
        <v>333903</v>
      </c>
      <c r="BQ86">
        <v>327802.15625</v>
      </c>
      <c r="BR86">
        <v>0.30220803618431091</v>
      </c>
      <c r="BS86">
        <v>0.17163331806659698</v>
      </c>
      <c r="BT86">
        <v>29615</v>
      </c>
      <c r="BU86">
        <v>115904</v>
      </c>
      <c r="BV86">
        <v>9.7231216430664062</v>
      </c>
      <c r="BW86">
        <v>5.663754940032959</v>
      </c>
      <c r="BX86">
        <v>12.506603240966797</v>
      </c>
      <c r="BY86">
        <v>86.862815856933594</v>
      </c>
      <c r="BZ86">
        <v>339.954345703125</v>
      </c>
      <c r="CA86">
        <v>0.32901886105537415</v>
      </c>
    </row>
    <row r="87" spans="1:79" x14ac:dyDescent="0.2">
      <c r="A87" t="s">
        <v>408</v>
      </c>
      <c r="B87" t="s">
        <v>747</v>
      </c>
      <c r="C87" t="s">
        <v>71</v>
      </c>
      <c r="D87" t="s">
        <v>1034</v>
      </c>
      <c r="E87" t="s">
        <v>1002</v>
      </c>
      <c r="F87" t="s">
        <v>1094</v>
      </c>
      <c r="G87" t="s">
        <v>9</v>
      </c>
      <c r="H87">
        <v>1.8864980936050415</v>
      </c>
      <c r="I87">
        <v>54.070098876953125</v>
      </c>
      <c r="J87">
        <v>0.1209876537322998</v>
      </c>
      <c r="K87">
        <v>0.15155959129333496</v>
      </c>
      <c r="L87">
        <v>2.828562818467617E-2</v>
      </c>
      <c r="M87">
        <v>5.7686943560838699E-2</v>
      </c>
      <c r="N87">
        <v>0.12742386758327484</v>
      </c>
      <c r="O87">
        <v>-0.95699999999999996</v>
      </c>
      <c r="P87">
        <v>0</v>
      </c>
      <c r="Q87">
        <v>139.20599365234375</v>
      </c>
      <c r="R87">
        <v>0.14228607714176178</v>
      </c>
      <c r="S87">
        <v>1.4712952375411987</v>
      </c>
      <c r="T87">
        <v>2.8310163021087646</v>
      </c>
      <c r="U87">
        <v>2.256312407553196E-2</v>
      </c>
      <c r="X87">
        <v>0.12119923208681557</v>
      </c>
      <c r="Y87">
        <v>11.507</v>
      </c>
      <c r="Z87">
        <v>0</v>
      </c>
      <c r="AA87">
        <v>7.5964950025081635E-2</v>
      </c>
      <c r="AB87">
        <v>8.4023386240005493E-2</v>
      </c>
      <c r="AC87">
        <v>0.31558111310005188</v>
      </c>
      <c r="AD87">
        <v>0.19008593261241913</v>
      </c>
      <c r="AE87">
        <v>0.62069946527481079</v>
      </c>
      <c r="AF87" t="s">
        <v>1139</v>
      </c>
      <c r="AG87">
        <v>1.5115806832909584E-2</v>
      </c>
      <c r="AH87">
        <v>9.6952460706233978E-2</v>
      </c>
      <c r="AI87">
        <v>1.6253555077128112E-4</v>
      </c>
      <c r="AJ87">
        <v>0</v>
      </c>
      <c r="AK87">
        <v>0.22031694650650024</v>
      </c>
      <c r="AL87">
        <v>2.2333433851599693E-2</v>
      </c>
      <c r="AM87">
        <v>1.3409183360636234E-2</v>
      </c>
      <c r="AN87">
        <v>6.7452257499098778E-3</v>
      </c>
      <c r="AO87">
        <v>0.75276368856430054</v>
      </c>
      <c r="AP87">
        <v>-8.7881259620189667E-2</v>
      </c>
      <c r="AQ87">
        <v>-2.1378161385655403E-2</v>
      </c>
      <c r="AR87">
        <v>1.0307738557457924E-2</v>
      </c>
      <c r="AT87">
        <v>10.353408813476562</v>
      </c>
      <c r="AU87">
        <v>7.0082016289234161E-2</v>
      </c>
      <c r="AV87">
        <v>4.7432827949523926</v>
      </c>
      <c r="AW87">
        <v>3.2107185572385788E-2</v>
      </c>
      <c r="AX87">
        <v>43432</v>
      </c>
      <c r="AY87">
        <v>894826</v>
      </c>
      <c r="AZ87">
        <v>938258</v>
      </c>
      <c r="BA87">
        <v>429851</v>
      </c>
      <c r="BB87" t="s">
        <v>706</v>
      </c>
      <c r="BC87" t="s">
        <v>1002</v>
      </c>
      <c r="BD87">
        <v>90623.1</v>
      </c>
      <c r="BE87">
        <v>54123.3671875</v>
      </c>
      <c r="BF87">
        <v>72685.7890625</v>
      </c>
      <c r="BG87">
        <v>0.85688382387161255</v>
      </c>
      <c r="BH87">
        <v>2544870.5</v>
      </c>
      <c r="BI87">
        <v>0.13530275225639343</v>
      </c>
      <c r="BJ87">
        <v>5.5032327771186829E-2</v>
      </c>
      <c r="BK87">
        <v>8.1825489178299904E-3</v>
      </c>
      <c r="BM87">
        <v>657832.625</v>
      </c>
      <c r="BN87">
        <v>13388</v>
      </c>
      <c r="BO87">
        <v>4225</v>
      </c>
      <c r="BP87">
        <v>12305</v>
      </c>
      <c r="BQ87">
        <v>12695</v>
      </c>
      <c r="BT87">
        <v>186</v>
      </c>
      <c r="BU87">
        <v>2711</v>
      </c>
      <c r="BV87">
        <v>2.2069428116083145E-2</v>
      </c>
      <c r="BW87">
        <v>0</v>
      </c>
      <c r="BX87">
        <v>13.164414405822754</v>
      </c>
      <c r="BY87">
        <v>2.0524568557739258</v>
      </c>
      <c r="BZ87">
        <v>29.915109634399414</v>
      </c>
      <c r="CA87">
        <v>0.34351658821105957</v>
      </c>
    </row>
    <row r="88" spans="1:79" x14ac:dyDescent="0.2">
      <c r="A88" t="s">
        <v>409</v>
      </c>
      <c r="B88" t="s">
        <v>748</v>
      </c>
      <c r="C88" t="s">
        <v>88</v>
      </c>
      <c r="D88" t="s">
        <v>1034</v>
      </c>
      <c r="E88" t="s">
        <v>1002</v>
      </c>
      <c r="F88" t="s">
        <v>1097</v>
      </c>
      <c r="G88" t="s">
        <v>1044</v>
      </c>
      <c r="H88">
        <v>1.0195914506912231</v>
      </c>
      <c r="I88">
        <v>30.304458618164062</v>
      </c>
      <c r="J88">
        <v>5.2816901355981827E-2</v>
      </c>
      <c r="K88">
        <v>0.23263251781463623</v>
      </c>
      <c r="L88">
        <v>3.8857270032167435E-2</v>
      </c>
      <c r="M88">
        <v>6.8873003125190735E-2</v>
      </c>
      <c r="N88">
        <v>0.15969552099704742</v>
      </c>
      <c r="O88">
        <v>-0.67200000000000004</v>
      </c>
      <c r="P88">
        <v>0</v>
      </c>
      <c r="Q88">
        <v>182.423828125</v>
      </c>
      <c r="R88">
        <v>0.15430592000484467</v>
      </c>
      <c r="S88">
        <v>3.3671619892120361</v>
      </c>
      <c r="T88">
        <v>2.3730719089508057</v>
      </c>
      <c r="U88">
        <v>1.7165783792734146E-2</v>
      </c>
      <c r="X88">
        <v>0.10974476799360672</v>
      </c>
      <c r="Y88">
        <v>12.763999999999999</v>
      </c>
      <c r="Z88">
        <v>0</v>
      </c>
      <c r="AA88">
        <v>9.9686942994594574E-2</v>
      </c>
      <c r="AB88">
        <v>0.10539405047893524</v>
      </c>
      <c r="AC88">
        <v>0.378501296043396</v>
      </c>
      <c r="AD88">
        <v>0.20548020303249359</v>
      </c>
      <c r="AE88">
        <v>0.44743672013282776</v>
      </c>
      <c r="AF88" t="s">
        <v>1139</v>
      </c>
      <c r="AG88">
        <v>0.16478951275348663</v>
      </c>
      <c r="AH88">
        <v>7.1639589965343475E-2</v>
      </c>
      <c r="AI88">
        <v>8.1610046327114105E-2</v>
      </c>
      <c r="AJ88">
        <v>0</v>
      </c>
      <c r="AK88">
        <v>0.54366689920425415</v>
      </c>
      <c r="AL88">
        <v>1.0582725517451763E-2</v>
      </c>
      <c r="AM88">
        <v>6.8316101096570492E-3</v>
      </c>
      <c r="AN88">
        <v>1.7263663932681084E-2</v>
      </c>
      <c r="AO88">
        <v>0.52949655055999756</v>
      </c>
      <c r="AP88">
        <v>-6.9484010338783264E-2</v>
      </c>
      <c r="AQ88">
        <v>-1.4455282129347324E-2</v>
      </c>
      <c r="AR88">
        <v>7.6555884443223476E-3</v>
      </c>
      <c r="AT88">
        <v>10.196311950683594</v>
      </c>
      <c r="AU88">
        <v>6.8183422088623047E-2</v>
      </c>
      <c r="AV88">
        <v>4.8018021583557129</v>
      </c>
      <c r="AW88">
        <v>3.2109972089529037E-2</v>
      </c>
      <c r="AX88">
        <v>46976</v>
      </c>
      <c r="AY88">
        <v>1467105</v>
      </c>
      <c r="AZ88">
        <v>1514081</v>
      </c>
      <c r="BA88">
        <v>713034</v>
      </c>
      <c r="BB88" t="s">
        <v>740</v>
      </c>
      <c r="BC88" t="s">
        <v>1002</v>
      </c>
      <c r="BD88">
        <v>148493</v>
      </c>
      <c r="BE88">
        <v>79507.171875</v>
      </c>
      <c r="BF88">
        <v>124740.015625</v>
      </c>
      <c r="BG88">
        <v>0.81459343433380127</v>
      </c>
      <c r="BH88">
        <v>4562893.5</v>
      </c>
      <c r="BI88">
        <v>0.23697026073932648</v>
      </c>
      <c r="BJ88">
        <v>9.0375304222106934E-2</v>
      </c>
      <c r="BK88">
        <v>9.3115316703915596E-3</v>
      </c>
      <c r="BM88">
        <v>811109.1875</v>
      </c>
      <c r="BN88">
        <v>22206</v>
      </c>
      <c r="BO88">
        <v>8405</v>
      </c>
      <c r="BP88">
        <v>21664</v>
      </c>
      <c r="BQ88">
        <v>22273.9375</v>
      </c>
      <c r="BT88">
        <v>3570</v>
      </c>
      <c r="BU88">
        <v>11778</v>
      </c>
      <c r="BV88">
        <v>11.906285285949707</v>
      </c>
      <c r="BW88">
        <v>0</v>
      </c>
      <c r="BX88">
        <v>10.45167064666748</v>
      </c>
      <c r="BY88">
        <v>24.041538238525391</v>
      </c>
      <c r="BZ88">
        <v>79.316871643066406</v>
      </c>
      <c r="CA88">
        <v>0.17661893367767334</v>
      </c>
    </row>
    <row r="89" spans="1:79" x14ac:dyDescent="0.2">
      <c r="A89" t="s">
        <v>410</v>
      </c>
      <c r="B89" t="s">
        <v>749</v>
      </c>
      <c r="C89" t="s">
        <v>120</v>
      </c>
      <c r="D89" t="s">
        <v>1034</v>
      </c>
      <c r="E89" t="s">
        <v>1002</v>
      </c>
      <c r="F89" t="s">
        <v>1091</v>
      </c>
      <c r="G89" t="s">
        <v>1039</v>
      </c>
      <c r="H89">
        <v>2.4307968616485596</v>
      </c>
      <c r="I89">
        <v>65.274208068847656</v>
      </c>
      <c r="J89">
        <v>0.13628619909286499</v>
      </c>
      <c r="K89">
        <v>0.18106654286384583</v>
      </c>
      <c r="L89">
        <v>3.1179536134004593E-2</v>
      </c>
      <c r="M89">
        <v>6.3527002930641174E-2</v>
      </c>
      <c r="N89">
        <v>0.14918465912342072</v>
      </c>
      <c r="O89">
        <v>-0.90900000000000003</v>
      </c>
      <c r="P89">
        <v>0</v>
      </c>
      <c r="Q89">
        <v>238.44338989257812</v>
      </c>
      <c r="R89">
        <v>0.13469824194908142</v>
      </c>
      <c r="S89">
        <v>1.903830885887146</v>
      </c>
      <c r="T89">
        <v>1.4320621490478516</v>
      </c>
      <c r="U89">
        <v>2.2789793089032173E-2</v>
      </c>
      <c r="X89">
        <v>0.10417598640064418</v>
      </c>
      <c r="Y89">
        <v>10.284000000000001</v>
      </c>
      <c r="Z89">
        <v>0</v>
      </c>
      <c r="AA89">
        <v>7.347598671913147E-2</v>
      </c>
      <c r="AB89">
        <v>8.3112016320228577E-2</v>
      </c>
      <c r="AC89">
        <v>0.43309560418128967</v>
      </c>
      <c r="AD89">
        <v>7.7559836208820343E-2</v>
      </c>
      <c r="AE89">
        <v>0.52094024419784546</v>
      </c>
      <c r="AF89" t="s">
        <v>1140</v>
      </c>
      <c r="AG89">
        <v>0.13205453753471375</v>
      </c>
      <c r="AH89">
        <v>5.6566841900348663E-2</v>
      </c>
      <c r="AI89">
        <v>2.6097735390067101E-3</v>
      </c>
      <c r="AJ89">
        <v>0</v>
      </c>
      <c r="AK89">
        <v>0.58139228820800781</v>
      </c>
      <c r="AL89">
        <v>0.30602630972862244</v>
      </c>
      <c r="AM89">
        <v>0</v>
      </c>
      <c r="AN89">
        <v>0</v>
      </c>
      <c r="AO89">
        <v>0.97919255495071411</v>
      </c>
      <c r="AP89">
        <v>2.2059828042984009E-2</v>
      </c>
      <c r="AQ89">
        <v>-1.7230356112122536E-2</v>
      </c>
      <c r="AR89">
        <v>0</v>
      </c>
      <c r="AT89">
        <v>10.152259826660156</v>
      </c>
      <c r="AU89">
        <v>8.1414647400379181E-2</v>
      </c>
      <c r="AV89">
        <v>4.2175378799438477</v>
      </c>
      <c r="AW89">
        <v>3.3821959048509598E-2</v>
      </c>
      <c r="AX89">
        <v>33387</v>
      </c>
      <c r="AY89">
        <v>1210873</v>
      </c>
      <c r="AZ89">
        <v>1244260</v>
      </c>
      <c r="BA89">
        <v>516901</v>
      </c>
      <c r="BB89" t="s">
        <v>785</v>
      </c>
      <c r="BC89" t="s">
        <v>1002</v>
      </c>
      <c r="BD89">
        <v>122559.9</v>
      </c>
      <c r="BE89">
        <v>71177.4296875</v>
      </c>
      <c r="BF89">
        <v>100457.8984375</v>
      </c>
      <c r="BG89">
        <v>0.83755600452423096</v>
      </c>
      <c r="BH89">
        <v>1185347</v>
      </c>
      <c r="BI89">
        <v>0.14688670635223389</v>
      </c>
      <c r="BJ89">
        <v>6.9068267941474915E-2</v>
      </c>
      <c r="BK89">
        <v>7.9061267897486687E-3</v>
      </c>
      <c r="BM89">
        <v>1389256.375</v>
      </c>
      <c r="BN89">
        <v>15283</v>
      </c>
      <c r="BO89">
        <v>6619</v>
      </c>
      <c r="BP89">
        <v>15327</v>
      </c>
      <c r="BQ89">
        <v>15462.7470703125</v>
      </c>
      <c r="BT89">
        <v>2024</v>
      </c>
      <c r="BU89">
        <v>8911</v>
      </c>
      <c r="BV89">
        <v>0.32637101411819458</v>
      </c>
      <c r="BW89">
        <v>0</v>
      </c>
      <c r="BX89">
        <v>7.074091911315918</v>
      </c>
      <c r="BY89">
        <v>16.514373779296875</v>
      </c>
      <c r="BZ89">
        <v>72.707305908203125</v>
      </c>
      <c r="CA89">
        <v>3.3959299325942993E-2</v>
      </c>
    </row>
    <row r="90" spans="1:79" x14ac:dyDescent="0.2">
      <c r="A90" t="s">
        <v>411</v>
      </c>
      <c r="B90" t="s">
        <v>750</v>
      </c>
      <c r="C90" t="s">
        <v>250</v>
      </c>
      <c r="D90" t="s">
        <v>1034</v>
      </c>
      <c r="E90" t="s">
        <v>1002</v>
      </c>
      <c r="F90" t="s">
        <v>1094</v>
      </c>
      <c r="G90" t="s">
        <v>9</v>
      </c>
      <c r="H90">
        <v>2.4839298725128174</v>
      </c>
      <c r="I90">
        <v>64.741119384765625</v>
      </c>
      <c r="J90">
        <v>0.14719271659851074</v>
      </c>
      <c r="K90">
        <v>0.13644157350063324</v>
      </c>
      <c r="L90">
        <v>2.6629932224750519E-2</v>
      </c>
      <c r="M90">
        <v>6.0154885053634644E-2</v>
      </c>
      <c r="N90">
        <v>0.1306709349155426</v>
      </c>
      <c r="O90">
        <v>-1.425</v>
      </c>
      <c r="P90">
        <v>0</v>
      </c>
      <c r="Q90">
        <v>314.76364135742188</v>
      </c>
      <c r="R90">
        <v>0.1395740807056427</v>
      </c>
      <c r="S90">
        <v>6.0069079399108887</v>
      </c>
      <c r="T90">
        <v>2.0962769985198975</v>
      </c>
      <c r="U90">
        <v>2.5540413334965706E-2</v>
      </c>
      <c r="X90">
        <v>8.6446905138541613E-2</v>
      </c>
      <c r="Y90">
        <v>8.1880000000000006</v>
      </c>
      <c r="Z90">
        <v>0</v>
      </c>
      <c r="AA90">
        <v>6.2566600739955902E-2</v>
      </c>
      <c r="AB90">
        <v>7.4572697281837463E-2</v>
      </c>
      <c r="AC90">
        <v>0.49051645398139954</v>
      </c>
      <c r="AD90">
        <v>5.5183380842208862E-2</v>
      </c>
      <c r="AE90">
        <v>0.53485620021820068</v>
      </c>
      <c r="AF90" t="s">
        <v>1140</v>
      </c>
      <c r="AG90">
        <v>0.21873179078102112</v>
      </c>
      <c r="AH90">
        <v>9.5358319580554962E-2</v>
      </c>
      <c r="AI90">
        <v>8.1035152077674866E-2</v>
      </c>
      <c r="AJ90">
        <v>3.7483006715774536E-2</v>
      </c>
      <c r="AK90">
        <v>0.54903864860534668</v>
      </c>
      <c r="AL90">
        <v>4.7298267483711243E-2</v>
      </c>
      <c r="AM90">
        <v>0</v>
      </c>
      <c r="AN90">
        <v>0</v>
      </c>
      <c r="AO90">
        <v>0.45912760496139526</v>
      </c>
      <c r="AP90">
        <v>-4.66269850730896E-2</v>
      </c>
      <c r="AQ90">
        <v>-5.451573058962822E-2</v>
      </c>
      <c r="AR90">
        <v>3.1962160021066666E-2</v>
      </c>
      <c r="AT90">
        <v>10.199843406677246</v>
      </c>
      <c r="AU90">
        <v>7.3012135922908783E-2</v>
      </c>
      <c r="AV90">
        <v>4.4447379112243652</v>
      </c>
      <c r="AW90">
        <v>3.1816158443689346E-2</v>
      </c>
      <c r="AX90">
        <v>47913</v>
      </c>
      <c r="AY90">
        <v>1480304</v>
      </c>
      <c r="AZ90">
        <v>1528217</v>
      </c>
      <c r="BA90">
        <v>665944</v>
      </c>
      <c r="BB90" t="s">
        <v>797</v>
      </c>
      <c r="BC90" t="s">
        <v>1002</v>
      </c>
      <c r="BD90">
        <v>149827.5</v>
      </c>
      <c r="BE90">
        <v>92613.1015625</v>
      </c>
      <c r="BF90">
        <v>120229.5859375</v>
      </c>
      <c r="BG90">
        <v>0.84611326456069946</v>
      </c>
      <c r="BH90">
        <v>1155043.375</v>
      </c>
      <c r="BI90">
        <v>0.12457586079835892</v>
      </c>
      <c r="BJ90">
        <v>5.2437637001276016E-2</v>
      </c>
      <c r="BK90">
        <v>8.3006052300333977E-3</v>
      </c>
      <c r="BM90">
        <v>1192465.25</v>
      </c>
      <c r="BN90">
        <v>20931</v>
      </c>
      <c r="BO90">
        <v>10267</v>
      </c>
      <c r="BP90">
        <v>20596</v>
      </c>
      <c r="BQ90">
        <v>22072</v>
      </c>
      <c r="BT90">
        <v>4505</v>
      </c>
      <c r="BU90">
        <v>11308</v>
      </c>
      <c r="BV90">
        <v>11.139476776123047</v>
      </c>
      <c r="BW90">
        <v>5.1525921821594238</v>
      </c>
      <c r="BX90">
        <v>13.108407974243164</v>
      </c>
      <c r="BY90">
        <v>30.067911148071289</v>
      </c>
      <c r="BZ90">
        <v>75.473457336425781</v>
      </c>
      <c r="CA90">
        <v>5.6136831641197205E-2</v>
      </c>
    </row>
    <row r="91" spans="1:79" x14ac:dyDescent="0.2">
      <c r="A91" t="s">
        <v>412</v>
      </c>
      <c r="B91" t="s">
        <v>751</v>
      </c>
      <c r="C91" t="s">
        <v>168</v>
      </c>
      <c r="D91" t="s">
        <v>1034</v>
      </c>
      <c r="E91" t="s">
        <v>1002</v>
      </c>
      <c r="F91" t="s">
        <v>1093</v>
      </c>
      <c r="G91" t="s">
        <v>1041</v>
      </c>
      <c r="H91">
        <v>1.4804543256759644</v>
      </c>
      <c r="I91">
        <v>32.145015716552734</v>
      </c>
      <c r="J91">
        <v>4.9197860062122345E-2</v>
      </c>
      <c r="K91">
        <v>0.22189703583717346</v>
      </c>
      <c r="L91">
        <v>4.1582223027944565E-2</v>
      </c>
      <c r="M91">
        <v>7.8196622431278229E-2</v>
      </c>
      <c r="N91">
        <v>0.16776658594608307</v>
      </c>
      <c r="O91">
        <v>0.57099999999999995</v>
      </c>
      <c r="P91">
        <v>0.2099</v>
      </c>
      <c r="Q91">
        <v>81.077339172363281</v>
      </c>
      <c r="R91">
        <v>0.15839207172393799</v>
      </c>
      <c r="S91">
        <v>8.1527214050292969</v>
      </c>
      <c r="T91">
        <v>3.2087905406951904</v>
      </c>
      <c r="U91">
        <v>1.924782432615757E-2</v>
      </c>
      <c r="X91">
        <v>0.14194806046803685</v>
      </c>
      <c r="Y91">
        <v>29.891999999999999</v>
      </c>
      <c r="Z91">
        <v>0.1605</v>
      </c>
      <c r="AA91">
        <v>9.9994160234928131E-2</v>
      </c>
      <c r="AB91">
        <v>7.1795649826526642E-2</v>
      </c>
      <c r="AC91">
        <v>0.22720856964588165</v>
      </c>
      <c r="AD91">
        <v>0.17961646616458893</v>
      </c>
      <c r="AE91">
        <v>0.40217363834381104</v>
      </c>
      <c r="AF91" t="s">
        <v>1139</v>
      </c>
      <c r="AG91">
        <v>0.1637197732925415</v>
      </c>
      <c r="AH91">
        <v>8.7220989167690277E-2</v>
      </c>
      <c r="AI91">
        <v>2.6702407747507095E-2</v>
      </c>
      <c r="AJ91">
        <v>0</v>
      </c>
      <c r="AK91">
        <v>0.66364246606826782</v>
      </c>
      <c r="AL91">
        <v>2.6455791667103767E-2</v>
      </c>
      <c r="AM91">
        <v>0</v>
      </c>
      <c r="AN91">
        <v>0</v>
      </c>
      <c r="AO91">
        <v>0.89048534631729126</v>
      </c>
      <c r="AP91">
        <v>-0.13548363745212555</v>
      </c>
      <c r="AQ91">
        <v>7.3917649686336517E-2</v>
      </c>
      <c r="AR91">
        <v>0</v>
      </c>
      <c r="AT91">
        <v>10.637148857116699</v>
      </c>
      <c r="AU91">
        <v>5.5090006440877914E-2</v>
      </c>
      <c r="AV91">
        <v>9.6333436965942383</v>
      </c>
      <c r="AW91">
        <v>4.9891281872987747E-2</v>
      </c>
      <c r="AX91">
        <v>108330</v>
      </c>
      <c r="AY91">
        <v>1413862</v>
      </c>
      <c r="AZ91">
        <v>1522192</v>
      </c>
      <c r="BA91">
        <v>1378546</v>
      </c>
      <c r="BB91" t="s">
        <v>828</v>
      </c>
      <c r="BC91" t="s">
        <v>1002</v>
      </c>
      <c r="BD91">
        <v>143101.5</v>
      </c>
      <c r="BE91">
        <v>77898.3125</v>
      </c>
      <c r="BF91">
        <v>121167.5625</v>
      </c>
      <c r="BG91">
        <v>0.82415091991424561</v>
      </c>
      <c r="BH91">
        <v>4962982.5</v>
      </c>
      <c r="BI91">
        <v>0.28964009881019592</v>
      </c>
      <c r="BJ91">
        <v>7.3794469237327576E-2</v>
      </c>
      <c r="BK91">
        <v>8.3114830777049065E-3</v>
      </c>
      <c r="BM91">
        <v>767332</v>
      </c>
      <c r="BN91">
        <v>27631</v>
      </c>
      <c r="BO91">
        <v>6278</v>
      </c>
      <c r="BP91">
        <v>19399</v>
      </c>
      <c r="BQ91">
        <v>19768</v>
      </c>
      <c r="BT91">
        <v>3176</v>
      </c>
      <c r="BU91">
        <v>12874</v>
      </c>
      <c r="BV91">
        <v>3.6198084354400635</v>
      </c>
      <c r="BW91">
        <v>0</v>
      </c>
      <c r="BX91">
        <v>11.823775291442871</v>
      </c>
      <c r="BY91">
        <v>22.194036483764648</v>
      </c>
      <c r="BZ91">
        <v>89.964118957519531</v>
      </c>
      <c r="CA91">
        <v>0.39701783657073975</v>
      </c>
    </row>
    <row r="92" spans="1:79" x14ac:dyDescent="0.2">
      <c r="A92" t="s">
        <v>413</v>
      </c>
      <c r="B92" t="s">
        <v>752</v>
      </c>
      <c r="C92" t="s">
        <v>183</v>
      </c>
      <c r="D92" t="s">
        <v>1034</v>
      </c>
      <c r="E92" t="s">
        <v>1002</v>
      </c>
      <c r="F92" t="s">
        <v>1093</v>
      </c>
      <c r="G92" t="s">
        <v>1041</v>
      </c>
      <c r="H92">
        <v>2.1428534984588623</v>
      </c>
      <c r="I92">
        <v>89.349815368652344</v>
      </c>
      <c r="J92">
        <v>0.18415418267250061</v>
      </c>
      <c r="K92">
        <v>0.15602658689022064</v>
      </c>
      <c r="L92">
        <v>3.0167130753397942E-2</v>
      </c>
      <c r="M92">
        <v>6.8165913224220276E-2</v>
      </c>
      <c r="N92">
        <v>0.14361973106861115</v>
      </c>
      <c r="O92">
        <v>-0.49199999999999999</v>
      </c>
      <c r="P92">
        <v>0</v>
      </c>
      <c r="Q92">
        <v>188.72724914550781</v>
      </c>
      <c r="R92">
        <v>0.15605087578296661</v>
      </c>
      <c r="S92">
        <v>7.9652934074401855</v>
      </c>
      <c r="T92">
        <v>1.6365357637405396</v>
      </c>
      <c r="U92">
        <v>1.7357410863041878E-2</v>
      </c>
      <c r="X92">
        <v>0.10404746054084117</v>
      </c>
      <c r="Y92">
        <v>13.897</v>
      </c>
      <c r="Z92">
        <v>0</v>
      </c>
      <c r="AA92">
        <v>5.905623733997345E-2</v>
      </c>
      <c r="AB92">
        <v>0.13634888827800751</v>
      </c>
      <c r="AC92">
        <v>0.29994755983352661</v>
      </c>
      <c r="AD92">
        <v>0.52866214513778687</v>
      </c>
      <c r="AE92">
        <v>0.62219005823135376</v>
      </c>
      <c r="AF92" t="s">
        <v>1139</v>
      </c>
      <c r="AG92">
        <v>0</v>
      </c>
      <c r="AH92">
        <v>4.6943943947553635E-2</v>
      </c>
      <c r="AI92">
        <v>2.1699818898923695E-4</v>
      </c>
      <c r="AJ92">
        <v>4.6292948536574841E-3</v>
      </c>
      <c r="AK92">
        <v>0.21511754393577576</v>
      </c>
      <c r="AL92">
        <v>6.948085967451334E-3</v>
      </c>
      <c r="AM92">
        <v>0</v>
      </c>
      <c r="AN92">
        <v>0</v>
      </c>
      <c r="AO92">
        <v>1.1854352951049805</v>
      </c>
      <c r="AP92">
        <v>0.10140073299407959</v>
      </c>
      <c r="AQ92">
        <v>7.986101508140564E-2</v>
      </c>
      <c r="AR92">
        <v>0</v>
      </c>
      <c r="AT92">
        <v>10.321077346801758</v>
      </c>
      <c r="AU92">
        <v>6.5116219222545624E-2</v>
      </c>
      <c r="AV92">
        <v>4.5691728591918945</v>
      </c>
      <c r="AW92">
        <v>2.8827149420976639E-2</v>
      </c>
      <c r="AX92">
        <v>42443</v>
      </c>
      <c r="AY92">
        <v>950970</v>
      </c>
      <c r="AZ92">
        <v>993413</v>
      </c>
      <c r="BA92">
        <v>439787</v>
      </c>
      <c r="BB92" t="s">
        <v>865</v>
      </c>
      <c r="BC92" t="s">
        <v>1002</v>
      </c>
      <c r="BD92">
        <v>96250.9</v>
      </c>
      <c r="BE92">
        <v>57398.24609375</v>
      </c>
      <c r="BF92">
        <v>78040.046875</v>
      </c>
      <c r="BG92">
        <v>0.89490252733230591</v>
      </c>
      <c r="BH92">
        <v>8065269.5</v>
      </c>
      <c r="BI92">
        <v>0.12391094118356705</v>
      </c>
      <c r="BJ92">
        <v>5.402650311589241E-2</v>
      </c>
      <c r="BK92">
        <v>8.425077423453331E-3</v>
      </c>
      <c r="BM92">
        <v>763001.3125</v>
      </c>
      <c r="BN92">
        <v>15256</v>
      </c>
      <c r="BO92">
        <v>4576</v>
      </c>
      <c r="BP92">
        <v>13825</v>
      </c>
      <c r="BQ92">
        <v>18103</v>
      </c>
      <c r="BT92">
        <v>0</v>
      </c>
      <c r="BU92">
        <v>2974</v>
      </c>
      <c r="BV92">
        <v>3.1168539077043533E-2</v>
      </c>
      <c r="BW92">
        <v>0.6649288535118103</v>
      </c>
      <c r="BX92">
        <v>6.7427940368652344</v>
      </c>
      <c r="BY92">
        <v>0</v>
      </c>
      <c r="BZ92">
        <v>30.898412704467773</v>
      </c>
      <c r="CA92">
        <v>0.39623755216598511</v>
      </c>
    </row>
    <row r="93" spans="1:79" x14ac:dyDescent="0.2">
      <c r="A93" t="s">
        <v>414</v>
      </c>
      <c r="B93" t="s">
        <v>753</v>
      </c>
      <c r="C93" t="s">
        <v>24</v>
      </c>
      <c r="D93" t="s">
        <v>1037</v>
      </c>
      <c r="E93" t="s">
        <v>1005</v>
      </c>
      <c r="F93" t="s">
        <v>1096</v>
      </c>
      <c r="G93" t="s">
        <v>1043</v>
      </c>
      <c r="H93">
        <v>2.7908062934875488</v>
      </c>
      <c r="I93">
        <v>81.240226745605469</v>
      </c>
      <c r="J93">
        <v>0.13225498795509338</v>
      </c>
      <c r="K93">
        <v>0.1963178962469101</v>
      </c>
      <c r="L93">
        <v>4.7835621982812881E-2</v>
      </c>
      <c r="M93">
        <v>7.8143924474716187E-2</v>
      </c>
      <c r="N93">
        <v>0.17858427762985229</v>
      </c>
      <c r="O93">
        <v>-0.39</v>
      </c>
      <c r="P93">
        <v>3.3300000000000003E-2</v>
      </c>
      <c r="Q93">
        <v>142.28482055664062</v>
      </c>
      <c r="R93">
        <v>0.14218635857105255</v>
      </c>
      <c r="S93">
        <v>3.6041827201843262</v>
      </c>
      <c r="T93">
        <v>1.0322593450546265</v>
      </c>
      <c r="U93">
        <v>1.9051680341362953E-2</v>
      </c>
      <c r="V93">
        <v>53</v>
      </c>
      <c r="W93">
        <v>44</v>
      </c>
      <c r="X93">
        <v>0.13373349339735893</v>
      </c>
      <c r="Y93">
        <v>15.605</v>
      </c>
      <c r="Z93">
        <v>6.1899999999999997E-2</v>
      </c>
      <c r="AA93">
        <v>3.5521596670150757E-2</v>
      </c>
      <c r="AB93">
        <v>8.648274838924408E-2</v>
      </c>
      <c r="AC93">
        <v>0.53485047817230225</v>
      </c>
      <c r="AD93">
        <v>6.602729856967926E-2</v>
      </c>
      <c r="AE93">
        <v>0.61272603273391724</v>
      </c>
      <c r="AF93" t="s">
        <v>1140</v>
      </c>
      <c r="AG93">
        <v>1.0000209324061871E-2</v>
      </c>
      <c r="AH93">
        <v>1.3423075899481773E-2</v>
      </c>
      <c r="AI93">
        <v>8.48536416888237E-2</v>
      </c>
      <c r="AJ93">
        <v>6.796935573220253E-3</v>
      </c>
      <c r="AK93">
        <v>0.17882911860942841</v>
      </c>
      <c r="AL93">
        <v>3.5072267055511475E-3</v>
      </c>
      <c r="AM93">
        <v>0</v>
      </c>
      <c r="AN93">
        <v>0</v>
      </c>
      <c r="AO93">
        <v>0.44707792997360229</v>
      </c>
      <c r="AP93">
        <v>-0.13972797989845276</v>
      </c>
      <c r="AQ93">
        <v>-9.8544300999492407E-4</v>
      </c>
      <c r="AR93">
        <v>5.5890683084726334E-2</v>
      </c>
      <c r="AS93">
        <v>0.45606303215026855</v>
      </c>
      <c r="AT93">
        <v>54.594791412353516</v>
      </c>
      <c r="AU93">
        <v>5.9189010411500931E-2</v>
      </c>
      <c r="AV93">
        <v>5.6760621070861816</v>
      </c>
      <c r="AW93">
        <v>6.1537097208201885E-3</v>
      </c>
      <c r="AX93">
        <v>9312025</v>
      </c>
      <c r="AY93">
        <v>9370039</v>
      </c>
      <c r="AZ93">
        <v>18682064</v>
      </c>
      <c r="BA93">
        <v>1942320</v>
      </c>
      <c r="BB93" t="s">
        <v>753</v>
      </c>
      <c r="BC93" t="s">
        <v>1309</v>
      </c>
      <c r="BD93">
        <v>342195</v>
      </c>
      <c r="BE93">
        <v>195598.59375</v>
      </c>
      <c r="BF93">
        <v>286232.5625</v>
      </c>
      <c r="BG93">
        <v>0.87169057130813599</v>
      </c>
      <c r="BH93">
        <v>20840460</v>
      </c>
      <c r="BI93">
        <v>7.7816076576709747E-2</v>
      </c>
      <c r="BJ93">
        <v>6.9968007504940033E-2</v>
      </c>
      <c r="BK93">
        <v>7.051417138427496E-3</v>
      </c>
      <c r="BL93">
        <v>419.1</v>
      </c>
      <c r="BM93">
        <v>342195</v>
      </c>
      <c r="BN93">
        <v>315634</v>
      </c>
      <c r="BO93">
        <v>168817</v>
      </c>
      <c r="BP93">
        <v>286894</v>
      </c>
      <c r="BQ93">
        <v>272137</v>
      </c>
      <c r="BR93">
        <v>0.33047452569007874</v>
      </c>
      <c r="BS93">
        <v>0.12558849155902863</v>
      </c>
      <c r="BT93">
        <v>2869</v>
      </c>
      <c r="BU93">
        <v>51305</v>
      </c>
      <c r="BV93">
        <v>71.140724182128906</v>
      </c>
      <c r="BW93">
        <v>5.6985054016113281</v>
      </c>
      <c r="BX93">
        <v>11.253817558288574</v>
      </c>
      <c r="BY93">
        <v>8.3841085433959961</v>
      </c>
      <c r="BZ93">
        <v>149.92913818359375</v>
      </c>
      <c r="CA93">
        <v>0.23129954934120178</v>
      </c>
    </row>
    <row r="94" spans="1:79" x14ac:dyDescent="0.2">
      <c r="A94" t="s">
        <v>415</v>
      </c>
      <c r="B94" t="s">
        <v>754</v>
      </c>
      <c r="C94" t="s">
        <v>211</v>
      </c>
      <c r="D94" t="s">
        <v>1034</v>
      </c>
      <c r="E94" t="s">
        <v>1002</v>
      </c>
      <c r="F94" t="s">
        <v>1098</v>
      </c>
      <c r="G94" t="s">
        <v>1045</v>
      </c>
      <c r="H94">
        <v>2.6485235691070557</v>
      </c>
      <c r="I94">
        <v>120.62053680419922</v>
      </c>
      <c r="J94">
        <v>0.21545319259166718</v>
      </c>
      <c r="K94">
        <v>0.14346690475940704</v>
      </c>
      <c r="L94">
        <v>3.6075267940759659E-2</v>
      </c>
      <c r="M94">
        <v>7.4891574680805206E-2</v>
      </c>
      <c r="N94">
        <v>0.16011102497577667</v>
      </c>
      <c r="O94">
        <v>4.2999999999999997E-2</v>
      </c>
      <c r="P94">
        <v>2.7799999999999998E-2</v>
      </c>
      <c r="Q94">
        <v>310.62454223632812</v>
      </c>
      <c r="R94">
        <v>0.15342997014522552</v>
      </c>
      <c r="S94">
        <v>8.8732357025146484</v>
      </c>
      <c r="T94">
        <v>1.4653043746948242</v>
      </c>
      <c r="U94">
        <v>3.1237434595823288E-2</v>
      </c>
      <c r="X94">
        <v>0.10861210913728857</v>
      </c>
      <c r="Y94">
        <v>19.027999999999999</v>
      </c>
      <c r="Z94">
        <v>4.1700000000000001E-2</v>
      </c>
      <c r="AA94">
        <v>7.3203600943088531E-2</v>
      </c>
      <c r="AB94">
        <v>5.9071201831102371E-2</v>
      </c>
      <c r="AC94">
        <v>0.498404860496521</v>
      </c>
      <c r="AD94">
        <v>0.1483381986618042</v>
      </c>
      <c r="AE94">
        <v>0.62531673908233643</v>
      </c>
      <c r="AF94" t="s">
        <v>1139</v>
      </c>
      <c r="AG94">
        <v>8.9795917272567749E-2</v>
      </c>
      <c r="AH94">
        <v>7.4708454310894012E-2</v>
      </c>
      <c r="AI94">
        <v>0.15408162772655487</v>
      </c>
      <c r="AJ94">
        <v>9.7667640075087547E-3</v>
      </c>
      <c r="AK94">
        <v>0.5723760724067688</v>
      </c>
      <c r="AL94">
        <v>2.0229117944836617E-2</v>
      </c>
      <c r="AM94">
        <v>4.5699708163738251E-2</v>
      </c>
      <c r="AN94">
        <v>0</v>
      </c>
      <c r="AO94">
        <v>1.1106438636779785</v>
      </c>
      <c r="AP94">
        <v>2.4135855957865715E-2</v>
      </c>
      <c r="AQ94">
        <v>4.407033696770668E-2</v>
      </c>
      <c r="AR94">
        <v>6.3515082001686096E-2</v>
      </c>
      <c r="AT94">
        <v>10.348884582519531</v>
      </c>
      <c r="AU94">
        <v>9.0201348066329956E-2</v>
      </c>
      <c r="AV94">
        <v>6.7616381645202637</v>
      </c>
      <c r="AW94">
        <v>5.8934744447469711E-2</v>
      </c>
      <c r="AX94">
        <v>56345</v>
      </c>
      <c r="AY94">
        <v>1187712</v>
      </c>
      <c r="AZ94">
        <v>1244057</v>
      </c>
      <c r="BA94">
        <v>812828</v>
      </c>
      <c r="BB94" t="s">
        <v>933</v>
      </c>
      <c r="BC94" t="s">
        <v>1002</v>
      </c>
      <c r="BD94">
        <v>120211.7</v>
      </c>
      <c r="BE94">
        <v>73375.5390625</v>
      </c>
      <c r="BF94">
        <v>96905.640625</v>
      </c>
      <c r="BG94">
        <v>0.89617544412612915</v>
      </c>
      <c r="BH94">
        <v>2045880.5</v>
      </c>
      <c r="BI94">
        <v>0.12571984529495239</v>
      </c>
      <c r="BJ94">
        <v>5.1983293145895004E-2</v>
      </c>
      <c r="BK94">
        <v>7.4205235578119755E-3</v>
      </c>
      <c r="BM94">
        <v>883511.125</v>
      </c>
      <c r="BN94">
        <v>13792</v>
      </c>
      <c r="BO94">
        <v>6874</v>
      </c>
      <c r="BP94">
        <v>13720</v>
      </c>
      <c r="BQ94">
        <v>14824</v>
      </c>
      <c r="BT94">
        <v>1232</v>
      </c>
      <c r="BU94">
        <v>7853</v>
      </c>
      <c r="BV94">
        <v>17.585641860961914</v>
      </c>
      <c r="BW94">
        <v>1.1147001981735229</v>
      </c>
      <c r="BX94">
        <v>8.5266246795654297</v>
      </c>
      <c r="BY94">
        <v>10.248586654663086</v>
      </c>
      <c r="BZ94">
        <v>65.326423645019531</v>
      </c>
      <c r="CA94">
        <v>0.26566123962402344</v>
      </c>
    </row>
    <row r="95" spans="1:79" x14ac:dyDescent="0.2">
      <c r="A95" t="s">
        <v>416</v>
      </c>
      <c r="B95" t="s">
        <v>755</v>
      </c>
      <c r="C95" t="s">
        <v>252</v>
      </c>
      <c r="D95" t="s">
        <v>1034</v>
      </c>
      <c r="E95" t="s">
        <v>1002</v>
      </c>
      <c r="F95" t="s">
        <v>1094</v>
      </c>
      <c r="G95" t="s">
        <v>9</v>
      </c>
      <c r="H95">
        <v>2.017237663269043</v>
      </c>
      <c r="I95">
        <v>83.812942504882812</v>
      </c>
      <c r="J95">
        <v>0.13354431092739105</v>
      </c>
      <c r="K95">
        <v>0.20929999649524689</v>
      </c>
      <c r="L95">
        <v>3.6422520875930786E-2</v>
      </c>
      <c r="M95">
        <v>6.8435877561569214E-2</v>
      </c>
      <c r="N95">
        <v>0.15626837313175201</v>
      </c>
      <c r="O95">
        <v>-0.13200000000000001</v>
      </c>
      <c r="P95">
        <v>4.7899999999999998E-2</v>
      </c>
      <c r="Q95">
        <v>199.48580932617188</v>
      </c>
      <c r="R95">
        <v>0.14807268977165222</v>
      </c>
      <c r="S95">
        <v>6.0906715393066406</v>
      </c>
      <c r="T95">
        <v>3.2586753368377686</v>
      </c>
      <c r="U95">
        <v>1.8383584916591644E-2</v>
      </c>
      <c r="X95">
        <v>0.12619476918901104</v>
      </c>
      <c r="Y95">
        <v>19.559999999999999</v>
      </c>
      <c r="Z95">
        <v>6.8500000000000005E-2</v>
      </c>
      <c r="AA95">
        <v>7.5170382857322693E-2</v>
      </c>
      <c r="AB95">
        <v>7.4510224163532257E-2</v>
      </c>
      <c r="AC95">
        <v>0.32767117023468018</v>
      </c>
      <c r="AD95">
        <v>0.3032967746257782</v>
      </c>
      <c r="AE95">
        <v>0.62155055999755859</v>
      </c>
      <c r="AF95" t="s">
        <v>1139</v>
      </c>
      <c r="AG95">
        <v>0.10330770164728165</v>
      </c>
      <c r="AH95">
        <v>4.8578053712844849E-2</v>
      </c>
      <c r="AI95">
        <v>4.0766507387161255E-2</v>
      </c>
      <c r="AJ95">
        <v>0</v>
      </c>
      <c r="AK95">
        <v>0.51197361946105957</v>
      </c>
      <c r="AL95">
        <v>2.0392868667840958E-2</v>
      </c>
      <c r="AM95">
        <v>8.9832786470651627E-3</v>
      </c>
      <c r="AN95">
        <v>6.517759058624506E-3</v>
      </c>
      <c r="AO95">
        <v>1.1113886833190918</v>
      </c>
      <c r="AP95">
        <v>-8.2093894481658936E-2</v>
      </c>
      <c r="AQ95">
        <v>3.9510287344455719E-2</v>
      </c>
      <c r="AR95">
        <v>3.3791303634643555E-2</v>
      </c>
      <c r="AT95">
        <v>10.369682312011719</v>
      </c>
      <c r="AU95">
        <v>5.9284184128046036E-2</v>
      </c>
      <c r="AV95">
        <v>7.6131343841552734</v>
      </c>
      <c r="AW95">
        <v>4.3524809181690216E-2</v>
      </c>
      <c r="AX95">
        <v>121961</v>
      </c>
      <c r="AY95">
        <v>2488618</v>
      </c>
      <c r="AZ95">
        <v>2610579</v>
      </c>
      <c r="BA95">
        <v>1916615</v>
      </c>
      <c r="BB95" t="s">
        <v>941</v>
      </c>
      <c r="BC95" t="s">
        <v>1002</v>
      </c>
      <c r="BD95">
        <v>251751.1</v>
      </c>
      <c r="BE95">
        <v>139483.359375</v>
      </c>
      <c r="BF95">
        <v>209387</v>
      </c>
      <c r="BG95">
        <v>0.87232953310012817</v>
      </c>
      <c r="BH95">
        <v>13355674</v>
      </c>
      <c r="BI95">
        <v>0.17333772778511047</v>
      </c>
      <c r="BJ95">
        <v>7.8804813325405121E-2</v>
      </c>
      <c r="BK95">
        <v>9.0262042358517647E-3</v>
      </c>
      <c r="BM95">
        <v>765898.8125</v>
      </c>
      <c r="BN95">
        <v>44035</v>
      </c>
      <c r="BO95">
        <v>14429</v>
      </c>
      <c r="BP95">
        <v>40965</v>
      </c>
      <c r="BQ95">
        <v>33096</v>
      </c>
      <c r="BT95">
        <v>4232</v>
      </c>
      <c r="BU95">
        <v>20973</v>
      </c>
      <c r="BV95">
        <v>6.6335358619689941</v>
      </c>
      <c r="BW95">
        <v>0</v>
      </c>
      <c r="BX95">
        <v>7.904632568359375</v>
      </c>
      <c r="BY95">
        <v>16.81025505065918</v>
      </c>
      <c r="BZ95">
        <v>83.3084716796875</v>
      </c>
      <c r="CA95">
        <v>0.34388554096221924</v>
      </c>
    </row>
    <row r="96" spans="1:79" x14ac:dyDescent="0.2">
      <c r="A96" t="s">
        <v>417</v>
      </c>
      <c r="B96" t="s">
        <v>756</v>
      </c>
      <c r="C96" t="s">
        <v>1013</v>
      </c>
      <c r="D96" t="s">
        <v>1038</v>
      </c>
      <c r="E96" t="s">
        <v>1006</v>
      </c>
      <c r="F96" t="s">
        <v>1091</v>
      </c>
      <c r="G96" t="s">
        <v>1039</v>
      </c>
      <c r="H96">
        <v>1.3433837890625</v>
      </c>
      <c r="I96">
        <v>59.765407562255859</v>
      </c>
      <c r="J96">
        <v>0.10250917822122574</v>
      </c>
      <c r="K96">
        <v>0.19840742647647858</v>
      </c>
      <c r="L96">
        <v>3.7277974188327789E-2</v>
      </c>
      <c r="M96">
        <v>6.9140665233135223E-2</v>
      </c>
      <c r="N96">
        <v>0.17044427990913391</v>
      </c>
      <c r="O96">
        <v>-0.254</v>
      </c>
      <c r="P96">
        <v>3.95E-2</v>
      </c>
      <c r="Q96">
        <v>328.17617797851562</v>
      </c>
      <c r="R96">
        <v>0.1604858934879303</v>
      </c>
      <c r="S96">
        <v>12.369359016418457</v>
      </c>
      <c r="T96">
        <v>2.8636665344238281</v>
      </c>
      <c r="U96">
        <v>2.8537547215819359E-2</v>
      </c>
      <c r="V96">
        <v>56</v>
      </c>
      <c r="W96">
        <v>59.3</v>
      </c>
      <c r="X96">
        <v>0.14598464565182018</v>
      </c>
      <c r="Y96">
        <v>19.77</v>
      </c>
      <c r="Z96">
        <v>6.6900000000000001E-2</v>
      </c>
      <c r="AA96">
        <v>7.7149540185928345E-2</v>
      </c>
      <c r="AB96">
        <v>9.9395975470542908E-2</v>
      </c>
      <c r="AC96">
        <v>0.63230633735656738</v>
      </c>
      <c r="AD96">
        <v>1.7807971686124802E-2</v>
      </c>
      <c r="AE96">
        <v>0.42570951581001282</v>
      </c>
      <c r="AF96" t="s">
        <v>1139</v>
      </c>
      <c r="AG96">
        <v>1.0396606521680951E-3</v>
      </c>
      <c r="AH96">
        <v>2.4127145297825336E-4</v>
      </c>
      <c r="AI96">
        <v>2.0793213043361902E-3</v>
      </c>
      <c r="AJ96">
        <v>0</v>
      </c>
      <c r="AK96">
        <v>0.11218684166669846</v>
      </c>
      <c r="AL96">
        <v>3.969553392380476E-3</v>
      </c>
      <c r="AM96">
        <v>0</v>
      </c>
      <c r="AN96">
        <v>0</v>
      </c>
      <c r="AO96">
        <v>0.20710475742816925</v>
      </c>
      <c r="AP96">
        <v>-9.5599174499511719E-2</v>
      </c>
      <c r="AQ96">
        <v>-5.2201531827449799E-2</v>
      </c>
      <c r="AR96">
        <v>4.2851835489273071E-2</v>
      </c>
      <c r="AS96">
        <v>0.59926629066467285</v>
      </c>
      <c r="AT96">
        <v>46.576805114746094</v>
      </c>
      <c r="AU96">
        <v>5.7383693754673004E-2</v>
      </c>
      <c r="AX96">
        <v>16297243</v>
      </c>
      <c r="AY96">
        <v>9810215</v>
      </c>
      <c r="AZ96">
        <v>26107458</v>
      </c>
      <c r="BB96" t="s">
        <v>756</v>
      </c>
      <c r="BC96" t="s">
        <v>1310</v>
      </c>
      <c r="BD96">
        <v>560524.9</v>
      </c>
      <c r="BE96">
        <v>318634.9375</v>
      </c>
      <c r="BF96">
        <v>465639.90625</v>
      </c>
      <c r="BG96">
        <v>0.8203309178352356</v>
      </c>
      <c r="BH96">
        <v>8101968</v>
      </c>
      <c r="BI96">
        <v>0.1854328066110611</v>
      </c>
      <c r="BJ96">
        <v>7.6321683824062347E-2</v>
      </c>
      <c r="BK96">
        <v>1.1525210924446583E-2</v>
      </c>
      <c r="BL96">
        <v>366.8</v>
      </c>
      <c r="BM96">
        <v>560524.875</v>
      </c>
      <c r="BN96">
        <v>454963</v>
      </c>
      <c r="BO96">
        <v>287676</v>
      </c>
      <c r="BP96">
        <v>455918</v>
      </c>
      <c r="BQ96">
        <v>426886</v>
      </c>
      <c r="BR96">
        <v>0.4457373321056366</v>
      </c>
      <c r="BS96">
        <v>0.15352897346019745</v>
      </c>
      <c r="BT96">
        <v>474</v>
      </c>
      <c r="BU96">
        <v>51148</v>
      </c>
      <c r="BV96">
        <v>1.6912719011306763</v>
      </c>
      <c r="BW96">
        <v>0</v>
      </c>
      <c r="BX96">
        <v>0.19624462723731995</v>
      </c>
      <c r="BY96">
        <v>0.84563595056533813</v>
      </c>
      <c r="BZ96">
        <v>91.25018310546875</v>
      </c>
      <c r="CA96">
        <v>0.18410508334636688</v>
      </c>
    </row>
    <row r="97" spans="1:79" x14ac:dyDescent="0.2">
      <c r="A97" t="s">
        <v>418</v>
      </c>
      <c r="B97" t="s">
        <v>757</v>
      </c>
      <c r="C97" t="s">
        <v>96</v>
      </c>
      <c r="D97" t="s">
        <v>1034</v>
      </c>
      <c r="E97" t="s">
        <v>1002</v>
      </c>
      <c r="F97" t="s">
        <v>1091</v>
      </c>
      <c r="G97" t="s">
        <v>1039</v>
      </c>
      <c r="H97">
        <v>1.3433837890625</v>
      </c>
      <c r="I97">
        <v>62.580814361572266</v>
      </c>
      <c r="J97">
        <v>0.10673234611749649</v>
      </c>
      <c r="K97">
        <v>0.19640457630157471</v>
      </c>
      <c r="L97">
        <v>3.7277974188327789E-2</v>
      </c>
      <c r="M97">
        <v>6.9140665233135223E-2</v>
      </c>
      <c r="N97">
        <v>0.17044427990913391</v>
      </c>
      <c r="O97">
        <v>3.7999999999999999E-2</v>
      </c>
      <c r="P97">
        <v>1.6400000000000001E-2</v>
      </c>
      <c r="Q97">
        <v>2360.583984375</v>
      </c>
      <c r="R97">
        <v>0.1604858934879303</v>
      </c>
      <c r="S97">
        <v>20.218416213989258</v>
      </c>
      <c r="T97">
        <v>3.4597187042236328</v>
      </c>
      <c r="U97">
        <v>3.8345329463481903E-2</v>
      </c>
      <c r="X97">
        <v>0.14598464565182018</v>
      </c>
      <c r="Y97">
        <v>22.11</v>
      </c>
      <c r="Z97">
        <v>6.5600000000000006E-2</v>
      </c>
      <c r="AA97">
        <v>8.1306137144565582E-2</v>
      </c>
      <c r="AB97">
        <v>8.4817275404930115E-2</v>
      </c>
      <c r="AC97">
        <v>0.56233614683151245</v>
      </c>
      <c r="AD97">
        <v>0.18021970987319946</v>
      </c>
      <c r="AE97">
        <v>0.32539588212966919</v>
      </c>
      <c r="AF97" t="s">
        <v>1139</v>
      </c>
      <c r="AG97">
        <v>3.9365451782941818E-2</v>
      </c>
      <c r="AH97">
        <v>2.0694607868790627E-2</v>
      </c>
      <c r="AI97">
        <v>0.36760672926902771</v>
      </c>
      <c r="AJ97">
        <v>0</v>
      </c>
      <c r="AK97">
        <v>0.88053268194198608</v>
      </c>
      <c r="AL97">
        <v>2.5235973298549652E-2</v>
      </c>
      <c r="AM97">
        <v>9.9164381623268127E-2</v>
      </c>
      <c r="AN97">
        <v>2.4350438266992569E-2</v>
      </c>
      <c r="AO97">
        <v>0.46912690997123718</v>
      </c>
      <c r="AP97">
        <v>-0.19710567593574524</v>
      </c>
      <c r="AQ97">
        <v>-0.13510021567344666</v>
      </c>
      <c r="AR97">
        <v>0.21099895238876343</v>
      </c>
      <c r="AT97">
        <v>10.499202728271484</v>
      </c>
      <c r="AU97">
        <v>7.1480534970760345E-2</v>
      </c>
      <c r="AV97">
        <v>8.842717170715332</v>
      </c>
      <c r="AW97">
        <v>6.0202870517969131E-2</v>
      </c>
      <c r="AX97">
        <v>64321</v>
      </c>
      <c r="AY97">
        <v>1026186</v>
      </c>
      <c r="AZ97">
        <v>1090507</v>
      </c>
      <c r="BA97">
        <v>918455</v>
      </c>
      <c r="BB97" t="s">
        <v>756</v>
      </c>
      <c r="BC97" t="s">
        <v>1002</v>
      </c>
      <c r="BD97">
        <v>103865.7</v>
      </c>
      <c r="BE97">
        <v>59644.0859375</v>
      </c>
      <c r="BF97">
        <v>85986.765625</v>
      </c>
      <c r="BG97">
        <v>0.87302368879318237</v>
      </c>
      <c r="BH97">
        <v>2749432</v>
      </c>
      <c r="BI97">
        <v>0.19028601050376892</v>
      </c>
      <c r="BJ97">
        <v>8.164774626493454E-2</v>
      </c>
      <c r="BK97">
        <v>1.1525210924446583E-2</v>
      </c>
      <c r="BM97">
        <v>560524.875</v>
      </c>
      <c r="BN97">
        <v>15256</v>
      </c>
      <c r="BO97">
        <v>8579</v>
      </c>
      <c r="BP97">
        <v>15318</v>
      </c>
      <c r="BQ97">
        <v>16907</v>
      </c>
      <c r="BT97">
        <v>603</v>
      </c>
      <c r="BU97">
        <v>13488</v>
      </c>
      <c r="BV97">
        <v>54.214241027832031</v>
      </c>
      <c r="BW97">
        <v>0</v>
      </c>
      <c r="BX97">
        <v>3.0520181655883789</v>
      </c>
      <c r="BY97">
        <v>5.8055739402770996</v>
      </c>
      <c r="BZ97">
        <v>129.86000061035156</v>
      </c>
      <c r="CA97">
        <v>0.26959884166717529</v>
      </c>
    </row>
    <row r="98" spans="1:79" x14ac:dyDescent="0.2">
      <c r="A98" t="s">
        <v>419</v>
      </c>
      <c r="B98" t="s">
        <v>758</v>
      </c>
      <c r="C98" t="s">
        <v>121</v>
      </c>
      <c r="D98" t="s">
        <v>1034</v>
      </c>
      <c r="E98" t="s">
        <v>1002</v>
      </c>
      <c r="F98" t="s">
        <v>1091</v>
      </c>
      <c r="G98" t="s">
        <v>1039</v>
      </c>
      <c r="H98">
        <v>2.4307968616485596</v>
      </c>
      <c r="I98">
        <v>70.01220703125</v>
      </c>
      <c r="J98">
        <v>0.16845877468585968</v>
      </c>
      <c r="K98">
        <v>0.14693699777126312</v>
      </c>
      <c r="L98">
        <v>3.1179536134004593E-2</v>
      </c>
      <c r="M98">
        <v>6.3527002930641174E-2</v>
      </c>
      <c r="N98">
        <v>0.14918465912342072</v>
      </c>
      <c r="O98">
        <v>-0.78600000000000003</v>
      </c>
      <c r="P98">
        <v>0</v>
      </c>
      <c r="Q98">
        <v>1678.27880859375</v>
      </c>
      <c r="R98">
        <v>0.13469824194908142</v>
      </c>
      <c r="S98">
        <v>0.74481070041656494</v>
      </c>
      <c r="T98">
        <v>1.473875880241394</v>
      </c>
      <c r="U98">
        <v>2.4551047012209892E-2</v>
      </c>
      <c r="X98">
        <v>0.10417598640064418</v>
      </c>
      <c r="Y98">
        <v>10.192</v>
      </c>
      <c r="Z98">
        <v>0</v>
      </c>
      <c r="AA98">
        <v>7.3306269943714142E-2</v>
      </c>
      <c r="AB98">
        <v>5.4715532809495926E-2</v>
      </c>
      <c r="AC98">
        <v>0.61100971698760986</v>
      </c>
      <c r="AD98">
        <v>0.21161171793937683</v>
      </c>
      <c r="AE98">
        <v>0.59594124555587769</v>
      </c>
      <c r="AF98" t="s">
        <v>1140</v>
      </c>
      <c r="AG98">
        <v>0.2460317462682724</v>
      </c>
      <c r="AH98">
        <v>0.11301140487194061</v>
      </c>
      <c r="AI98">
        <v>7.2322823107242584E-2</v>
      </c>
      <c r="AJ98">
        <v>0</v>
      </c>
      <c r="AK98">
        <v>0.83120948076248169</v>
      </c>
      <c r="AL98">
        <v>0.34529602527618408</v>
      </c>
      <c r="AM98">
        <v>1.7360831499099731</v>
      </c>
      <c r="AN98">
        <v>0</v>
      </c>
      <c r="AO98">
        <v>2.0662002563476562</v>
      </c>
      <c r="AP98">
        <v>0.23356737196445465</v>
      </c>
      <c r="AQ98">
        <v>0.21329738199710846</v>
      </c>
      <c r="AR98">
        <v>0.9385644793510437</v>
      </c>
      <c r="AT98">
        <v>10.218579292297363</v>
      </c>
      <c r="AU98">
        <v>0.13908860087394714</v>
      </c>
      <c r="AV98">
        <v>4.0478153228759766</v>
      </c>
      <c r="AW98">
        <v>5.5096209049224854E-2</v>
      </c>
      <c r="AX98">
        <v>45502</v>
      </c>
      <c r="AY98">
        <v>1326468</v>
      </c>
      <c r="AZ98">
        <v>1371970</v>
      </c>
      <c r="BA98">
        <v>543469</v>
      </c>
      <c r="BB98" t="s">
        <v>785</v>
      </c>
      <c r="BC98" t="s">
        <v>1002</v>
      </c>
      <c r="BD98">
        <v>134262.29999999999</v>
      </c>
      <c r="BE98">
        <v>81746.0390625</v>
      </c>
      <c r="BF98">
        <v>108422.03125</v>
      </c>
      <c r="BG98">
        <v>0.90511590242385864</v>
      </c>
      <c r="BH98">
        <v>2087338</v>
      </c>
      <c r="BI98">
        <v>0.14111484587192535</v>
      </c>
      <c r="BJ98">
        <v>5.6143831461668015E-2</v>
      </c>
      <c r="BK98">
        <v>7.9061267897486687E-3</v>
      </c>
      <c r="BM98">
        <v>1389256.375</v>
      </c>
      <c r="BN98">
        <v>9864</v>
      </c>
      <c r="BO98">
        <v>6027</v>
      </c>
      <c r="BP98">
        <v>8946</v>
      </c>
      <c r="BQ98">
        <v>13883</v>
      </c>
      <c r="BT98">
        <v>2201</v>
      </c>
      <c r="BU98">
        <v>7436</v>
      </c>
      <c r="BV98">
        <v>4.8189253807067871</v>
      </c>
      <c r="BW98">
        <v>0</v>
      </c>
      <c r="BX98">
        <v>7.530036449432373</v>
      </c>
      <c r="BY98">
        <v>16.393283843994141</v>
      </c>
      <c r="BZ98">
        <v>55.384124755859375</v>
      </c>
      <c r="CA98">
        <v>0.40896189212799072</v>
      </c>
    </row>
    <row r="99" spans="1:79" x14ac:dyDescent="0.2">
      <c r="A99" t="s">
        <v>420</v>
      </c>
      <c r="B99" t="s">
        <v>759</v>
      </c>
      <c r="C99" t="s">
        <v>79</v>
      </c>
      <c r="D99" t="s">
        <v>1034</v>
      </c>
      <c r="E99" t="s">
        <v>1002</v>
      </c>
      <c r="F99" t="s">
        <v>1092</v>
      </c>
      <c r="G99" t="s">
        <v>1040</v>
      </c>
      <c r="H99">
        <v>4.5258088111877441</v>
      </c>
      <c r="I99">
        <v>73.358604431152344</v>
      </c>
      <c r="J99">
        <v>0.15116278827190399</v>
      </c>
      <c r="K99">
        <v>0.19851589202880859</v>
      </c>
      <c r="L99">
        <v>4.560532420873642E-2</v>
      </c>
      <c r="M99">
        <v>7.4592478573322296E-2</v>
      </c>
      <c r="N99">
        <v>0.1629386693239212</v>
      </c>
      <c r="O99">
        <v>-0.54400000000000004</v>
      </c>
      <c r="P99">
        <v>0</v>
      </c>
      <c r="Q99">
        <v>24.819561004638672</v>
      </c>
      <c r="R99">
        <v>0.16283281147480011</v>
      </c>
      <c r="S99">
        <v>0.62699663639068604</v>
      </c>
      <c r="T99">
        <v>1.7095272541046143</v>
      </c>
      <c r="U99">
        <v>1.4928611926734447E-2</v>
      </c>
      <c r="X99">
        <v>0.11151807091551705</v>
      </c>
      <c r="Y99">
        <v>16.327999999999999</v>
      </c>
      <c r="Z99">
        <v>0</v>
      </c>
      <c r="AA99">
        <v>0.12617255747318268</v>
      </c>
      <c r="AB99">
        <v>0.10821131616830826</v>
      </c>
      <c r="AC99">
        <v>0.36638092994689941</v>
      </c>
      <c r="AD99">
        <v>0.17638273537158966</v>
      </c>
      <c r="AE99">
        <v>0.33116883039474487</v>
      </c>
      <c r="AF99" t="s">
        <v>1139</v>
      </c>
      <c r="AG99">
        <v>3.015454113483429E-2</v>
      </c>
      <c r="AH99">
        <v>3.7033546715974808E-2</v>
      </c>
      <c r="AI99">
        <v>5.1828119903802872E-3</v>
      </c>
      <c r="AJ99">
        <v>0</v>
      </c>
      <c r="AK99">
        <v>0.1543535590171814</v>
      </c>
      <c r="AL99">
        <v>3.6526277661323547E-2</v>
      </c>
      <c r="AM99">
        <v>1.0082924738526344E-2</v>
      </c>
      <c r="AN99">
        <v>0</v>
      </c>
      <c r="AO99">
        <v>1.0666232109069824</v>
      </c>
      <c r="AP99">
        <v>-0.1205439493060112</v>
      </c>
      <c r="AQ99">
        <v>-7.356145977973938E-2</v>
      </c>
      <c r="AR99">
        <v>2.4226612877100706E-3</v>
      </c>
      <c r="AT99">
        <v>10.448521614074707</v>
      </c>
      <c r="AU99">
        <v>5.1759224385023117E-2</v>
      </c>
      <c r="AV99">
        <v>5.7776479721069336</v>
      </c>
      <c r="AW99">
        <v>2.8620947152376175E-2</v>
      </c>
      <c r="AX99">
        <v>30215</v>
      </c>
      <c r="AY99">
        <v>525265</v>
      </c>
      <c r="AZ99">
        <v>555480</v>
      </c>
      <c r="BA99">
        <v>307160</v>
      </c>
      <c r="BB99" t="s">
        <v>732</v>
      </c>
      <c r="BC99" t="s">
        <v>1002</v>
      </c>
      <c r="BD99">
        <v>53163.5</v>
      </c>
      <c r="BE99">
        <v>30620.947265625</v>
      </c>
      <c r="BF99">
        <v>45125.359375</v>
      </c>
      <c r="BG99">
        <v>0.83360892534255981</v>
      </c>
      <c r="BH99">
        <v>1892939.5</v>
      </c>
      <c r="BI99">
        <v>0.2604166567325592</v>
      </c>
      <c r="BJ99">
        <v>7.2609968483448029E-2</v>
      </c>
      <c r="BK99">
        <v>9.9494811147451401E-3</v>
      </c>
      <c r="BM99">
        <v>499800.1875</v>
      </c>
      <c r="BN99">
        <v>10732</v>
      </c>
      <c r="BO99">
        <v>3932</v>
      </c>
      <c r="BP99">
        <v>10612</v>
      </c>
      <c r="BQ99">
        <v>8761</v>
      </c>
      <c r="BT99">
        <v>320</v>
      </c>
      <c r="BU99">
        <v>1638</v>
      </c>
      <c r="BV99">
        <v>1.0345443487167358</v>
      </c>
      <c r="BW99">
        <v>0</v>
      </c>
      <c r="BX99">
        <v>7.3922896385192871</v>
      </c>
      <c r="BY99">
        <v>6.019167423248291</v>
      </c>
      <c r="BZ99">
        <v>30.810611724853516</v>
      </c>
      <c r="CA99">
        <v>0.23993663489818573</v>
      </c>
    </row>
    <row r="100" spans="1:79" x14ac:dyDescent="0.2">
      <c r="A100" t="s">
        <v>421</v>
      </c>
      <c r="B100" t="s">
        <v>760</v>
      </c>
      <c r="C100" t="s">
        <v>221</v>
      </c>
      <c r="D100" t="s">
        <v>1034</v>
      </c>
      <c r="E100" t="s">
        <v>1002</v>
      </c>
      <c r="F100" t="s">
        <v>1091</v>
      </c>
      <c r="G100" t="s">
        <v>1039</v>
      </c>
      <c r="H100">
        <v>2.4913265705108643</v>
      </c>
      <c r="I100">
        <v>74.437995910644531</v>
      </c>
      <c r="J100">
        <v>0.17229729890823364</v>
      </c>
      <c r="K100">
        <v>0.141558438539505</v>
      </c>
      <c r="L100">
        <v>2.634040080010891E-2</v>
      </c>
      <c r="M100">
        <v>5.5707305669784546E-2</v>
      </c>
      <c r="N100">
        <v>0.13147595524787903</v>
      </c>
      <c r="O100">
        <v>-1.478</v>
      </c>
      <c r="P100">
        <v>0</v>
      </c>
      <c r="Q100">
        <v>1442.3873291015625</v>
      </c>
      <c r="R100">
        <v>0.12767274677753448</v>
      </c>
      <c r="S100">
        <v>6.8113193511962891</v>
      </c>
      <c r="T100">
        <v>1.1638268232345581</v>
      </c>
      <c r="U100">
        <v>2.6605192571878433E-2</v>
      </c>
      <c r="X100">
        <v>8.7696962057229294E-2</v>
      </c>
      <c r="Y100">
        <v>7.944</v>
      </c>
      <c r="Z100">
        <v>0</v>
      </c>
      <c r="AA100">
        <v>8.1268839538097382E-2</v>
      </c>
      <c r="AB100">
        <v>0.10619757324457169</v>
      </c>
      <c r="AC100">
        <v>0.66578346490859985</v>
      </c>
      <c r="AD100">
        <v>9.8403535783290863E-2</v>
      </c>
      <c r="AE100">
        <v>0.53308743238449097</v>
      </c>
      <c r="AF100" t="s">
        <v>1140</v>
      </c>
      <c r="AG100">
        <v>0.17912779748439789</v>
      </c>
      <c r="AH100">
        <v>6.6165760159492493E-2</v>
      </c>
      <c r="AI100">
        <v>3.2616350799798965E-2</v>
      </c>
      <c r="AJ100">
        <v>0</v>
      </c>
      <c r="AK100">
        <v>0.62818729877471924</v>
      </c>
      <c r="AL100">
        <v>4.6483520418405533E-2</v>
      </c>
      <c r="AM100">
        <v>0</v>
      </c>
      <c r="AN100">
        <v>0</v>
      </c>
      <c r="AO100">
        <v>1.5166060924530029</v>
      </c>
      <c r="AP100">
        <v>-4.7498453408479691E-2</v>
      </c>
      <c r="AQ100">
        <v>4.7937040217220783E-3</v>
      </c>
      <c r="AR100">
        <v>0.12885232269763947</v>
      </c>
      <c r="AT100">
        <v>10.179256439208984</v>
      </c>
      <c r="AU100">
        <v>6.4836658537387848E-2</v>
      </c>
      <c r="AV100">
        <v>4.8725652694702148</v>
      </c>
      <c r="AW100">
        <v>3.1035745516419411E-2</v>
      </c>
      <c r="AX100">
        <v>41006</v>
      </c>
      <c r="AY100">
        <v>1353825</v>
      </c>
      <c r="AZ100">
        <v>1394831</v>
      </c>
      <c r="BA100">
        <v>667672</v>
      </c>
      <c r="BB100" t="s">
        <v>943</v>
      </c>
      <c r="BC100" t="s">
        <v>1002</v>
      </c>
      <c r="BD100">
        <v>137026.79999999999</v>
      </c>
      <c r="BE100">
        <v>80737.953125</v>
      </c>
      <c r="BF100">
        <v>106474.0078125</v>
      </c>
      <c r="BG100">
        <v>0.90091127157211304</v>
      </c>
      <c r="BH100">
        <v>2116955.25</v>
      </c>
      <c r="BI100">
        <v>0.1777348667383194</v>
      </c>
      <c r="BJ100">
        <v>5.9154123067855835E-2</v>
      </c>
      <c r="BK100">
        <v>7.3670982383191586E-3</v>
      </c>
      <c r="BM100">
        <v>1196952.625</v>
      </c>
      <c r="BN100">
        <v>21513</v>
      </c>
      <c r="BO100">
        <v>14323</v>
      </c>
      <c r="BP100">
        <v>22877.361328125</v>
      </c>
      <c r="BQ100">
        <v>17170</v>
      </c>
      <c r="BT100">
        <v>4097.97119140625</v>
      </c>
      <c r="BU100">
        <v>14371.267578125</v>
      </c>
      <c r="BV100">
        <v>5.4454751014709473</v>
      </c>
      <c r="BW100">
        <v>0</v>
      </c>
      <c r="BX100">
        <v>11.04672908782959</v>
      </c>
      <c r="BY100">
        <v>29.906347274780273</v>
      </c>
      <c r="BZ100">
        <v>104.87924957275391</v>
      </c>
      <c r="CA100">
        <v>0.15297727286815643</v>
      </c>
    </row>
    <row r="101" spans="1:79" x14ac:dyDescent="0.2">
      <c r="A101" t="s">
        <v>422</v>
      </c>
      <c r="B101" t="s">
        <v>761</v>
      </c>
      <c r="C101" t="s">
        <v>300</v>
      </c>
      <c r="D101" t="s">
        <v>1035</v>
      </c>
      <c r="E101" t="s">
        <v>1003</v>
      </c>
      <c r="F101" t="s">
        <v>1095</v>
      </c>
      <c r="G101" t="s">
        <v>1042</v>
      </c>
      <c r="H101">
        <v>2.6618497371673584</v>
      </c>
      <c r="I101">
        <v>113.56828308105469</v>
      </c>
      <c r="J101">
        <v>0.27272728085517883</v>
      </c>
      <c r="K101">
        <v>9.7704187035560608E-2</v>
      </c>
      <c r="L101">
        <v>2.3317642509937286E-2</v>
      </c>
      <c r="M101">
        <v>8.1432066857814789E-2</v>
      </c>
      <c r="N101">
        <v>0.13220585882663727</v>
      </c>
      <c r="O101">
        <v>-0.53500000000000003</v>
      </c>
      <c r="P101">
        <v>0</v>
      </c>
      <c r="Q101">
        <v>4141.74072265625</v>
      </c>
      <c r="R101">
        <v>0.19177782535552979</v>
      </c>
      <c r="S101">
        <v>11.028940200805664</v>
      </c>
      <c r="T101">
        <v>3.4479999542236328</v>
      </c>
      <c r="U101">
        <v>0.11223690211772919</v>
      </c>
      <c r="V101">
        <v>45</v>
      </c>
      <c r="W101">
        <v>42.1</v>
      </c>
      <c r="X101">
        <v>0.16524769130419856</v>
      </c>
      <c r="Y101">
        <v>25.780999999999999</v>
      </c>
      <c r="Z101">
        <v>5.4600000000000003E-2</v>
      </c>
      <c r="AA101">
        <v>3.1217114999890327E-2</v>
      </c>
      <c r="AB101">
        <v>9.193488210439682E-2</v>
      </c>
      <c r="AC101">
        <v>0.4502297043800354</v>
      </c>
      <c r="AD101">
        <v>3.1689047813415527E-2</v>
      </c>
      <c r="AE101">
        <v>0.57341325283050537</v>
      </c>
      <c r="AF101" t="s">
        <v>1139</v>
      </c>
      <c r="AG101">
        <v>1.624293252825737E-2</v>
      </c>
      <c r="AH101">
        <v>7.2451545856893063E-3</v>
      </c>
      <c r="AI101">
        <v>1.5637947246432304E-2</v>
      </c>
      <c r="AJ101">
        <v>5.8848550543189049E-3</v>
      </c>
      <c r="AK101">
        <v>0.30490881204605103</v>
      </c>
      <c r="AL101">
        <v>1.0414861142635345E-2</v>
      </c>
      <c r="AM101">
        <v>1.9022196531295776E-2</v>
      </c>
      <c r="AN101">
        <v>0</v>
      </c>
      <c r="AO101">
        <v>0.3672892153263092</v>
      </c>
      <c r="AP101">
        <v>-9.53670684248209E-3</v>
      </c>
      <c r="AQ101">
        <v>0.1523149311542511</v>
      </c>
      <c r="AR101">
        <v>7.8049570322036743E-2</v>
      </c>
      <c r="AS101">
        <v>0.46995249390602112</v>
      </c>
      <c r="AT101">
        <v>53.412681579589844</v>
      </c>
      <c r="AU101">
        <v>6.3369534909725189E-2</v>
      </c>
      <c r="AV101">
        <v>17.576938629150391</v>
      </c>
      <c r="AW101">
        <v>2.0853519439697266E-2</v>
      </c>
      <c r="AX101">
        <v>8827425</v>
      </c>
      <c r="AY101">
        <v>9091515</v>
      </c>
      <c r="AZ101">
        <v>17918940</v>
      </c>
      <c r="BA101">
        <v>5896729</v>
      </c>
      <c r="BB101" t="s">
        <v>761</v>
      </c>
      <c r="BC101" t="s">
        <v>1307</v>
      </c>
      <c r="BD101">
        <v>335481</v>
      </c>
      <c r="BE101">
        <v>213870.984375</v>
      </c>
      <c r="BF101">
        <v>259192.34375</v>
      </c>
      <c r="BG101">
        <v>0.87372440099716187</v>
      </c>
      <c r="BH101">
        <v>8960680</v>
      </c>
      <c r="BI101">
        <v>7.018984854221344E-2</v>
      </c>
      <c r="BJ101">
        <v>3.9018005132675171E-2</v>
      </c>
      <c r="BK101">
        <v>1.1284414678812027E-2</v>
      </c>
      <c r="BL101">
        <v>771.2</v>
      </c>
      <c r="BM101">
        <v>335481</v>
      </c>
      <c r="BN101">
        <v>282769</v>
      </c>
      <c r="BO101">
        <v>127311</v>
      </c>
      <c r="BP101">
        <v>272734</v>
      </c>
      <c r="BQ101">
        <v>257411.34375</v>
      </c>
      <c r="BR101">
        <v>0.29993033409118652</v>
      </c>
      <c r="BS101">
        <v>0.17002217471599579</v>
      </c>
      <c r="BT101">
        <v>4430</v>
      </c>
      <c r="BU101">
        <v>83159</v>
      </c>
      <c r="BV101">
        <v>12.713089942932129</v>
      </c>
      <c r="BW101">
        <v>4.7841753959655762</v>
      </c>
      <c r="BX101">
        <v>5.8900504112243652</v>
      </c>
      <c r="BY101">
        <v>13.204920768737793</v>
      </c>
      <c r="BZ101">
        <v>247.87991333007812</v>
      </c>
      <c r="CA101">
        <v>0.34501659870147705</v>
      </c>
    </row>
    <row r="102" spans="1:79" x14ac:dyDescent="0.2">
      <c r="A102" t="s">
        <v>423</v>
      </c>
      <c r="B102" t="s">
        <v>762</v>
      </c>
      <c r="C102" t="s">
        <v>107</v>
      </c>
      <c r="D102" t="s">
        <v>1034</v>
      </c>
      <c r="E102" t="s">
        <v>1002</v>
      </c>
      <c r="F102" t="s">
        <v>1094</v>
      </c>
      <c r="G102" t="s">
        <v>9</v>
      </c>
      <c r="H102">
        <v>2.2293698787689209</v>
      </c>
      <c r="I102">
        <v>134.55908203125</v>
      </c>
      <c r="J102">
        <v>0.22849807143211365</v>
      </c>
      <c r="K102">
        <v>0.14840959012508392</v>
      </c>
      <c r="L102">
        <v>3.1204821541905403E-2</v>
      </c>
      <c r="M102">
        <v>6.7086771130561829E-2</v>
      </c>
      <c r="N102">
        <v>0.15129068493843079</v>
      </c>
      <c r="O102">
        <v>-0.77800000000000002</v>
      </c>
      <c r="P102">
        <v>0</v>
      </c>
      <c r="Q102">
        <v>390.21798706054688</v>
      </c>
      <c r="R102">
        <v>0.14936350286006927</v>
      </c>
      <c r="S102">
        <v>1.7638829946517944</v>
      </c>
      <c r="T102">
        <v>1.6205685138702393</v>
      </c>
      <c r="U102">
        <v>3.2582562416791916E-2</v>
      </c>
      <c r="X102">
        <v>0.11465647414118535</v>
      </c>
      <c r="Y102">
        <v>15.068</v>
      </c>
      <c r="Z102">
        <v>0</v>
      </c>
      <c r="AA102">
        <v>6.8523548543453217E-2</v>
      </c>
      <c r="AB102">
        <v>0.14488683640956879</v>
      </c>
      <c r="AC102">
        <v>0.39349028468132019</v>
      </c>
      <c r="AD102">
        <v>0.13851882517337799</v>
      </c>
      <c r="AE102">
        <v>0.52323073148727417</v>
      </c>
      <c r="AF102" t="s">
        <v>1139</v>
      </c>
      <c r="AG102">
        <v>6.4420484006404877E-2</v>
      </c>
      <c r="AH102">
        <v>6.1545372009277344E-2</v>
      </c>
      <c r="AI102">
        <v>3.6927223205566406E-2</v>
      </c>
      <c r="AJ102">
        <v>0</v>
      </c>
      <c r="AK102">
        <v>0.27070978283882141</v>
      </c>
      <c r="AL102">
        <v>4.7655357047915459E-3</v>
      </c>
      <c r="AM102">
        <v>0.26437556743621826</v>
      </c>
      <c r="AN102">
        <v>0</v>
      </c>
      <c r="AO102">
        <v>0.56304806470870972</v>
      </c>
      <c r="AP102">
        <v>-5.153728649020195E-2</v>
      </c>
      <c r="AQ102">
        <v>-2.3917891085147858E-2</v>
      </c>
      <c r="AR102">
        <v>0.28016585111618042</v>
      </c>
      <c r="AT102">
        <v>10.323440551757812</v>
      </c>
      <c r="AU102">
        <v>6.5079346299171448E-2</v>
      </c>
      <c r="AV102">
        <v>4.9754204750061035</v>
      </c>
      <c r="AW102">
        <v>3.1365230679512024E-2</v>
      </c>
      <c r="AX102">
        <v>58652</v>
      </c>
      <c r="AY102">
        <v>1306973</v>
      </c>
      <c r="AZ102">
        <v>1365625</v>
      </c>
      <c r="BA102">
        <v>658168</v>
      </c>
      <c r="BB102" t="s">
        <v>765</v>
      </c>
      <c r="BC102" t="s">
        <v>1002</v>
      </c>
      <c r="BD102">
        <v>132283.9</v>
      </c>
      <c r="BE102">
        <v>80779.8359375</v>
      </c>
      <c r="BF102">
        <v>107058.3125</v>
      </c>
      <c r="BG102">
        <v>0.83585649728775024</v>
      </c>
      <c r="BH102">
        <v>2906679</v>
      </c>
      <c r="BI102">
        <v>0.14742684364318848</v>
      </c>
      <c r="BJ102">
        <v>5.7805221527814865E-2</v>
      </c>
      <c r="BK102">
        <v>8.1710554659366608E-3</v>
      </c>
      <c r="BM102">
        <v>1498181.25</v>
      </c>
      <c r="BN102">
        <v>20984</v>
      </c>
      <c r="BO102">
        <v>8257</v>
      </c>
      <c r="BP102">
        <v>22260</v>
      </c>
      <c r="BQ102">
        <v>20549</v>
      </c>
      <c r="BT102">
        <v>1434</v>
      </c>
      <c r="BU102">
        <v>6026</v>
      </c>
      <c r="BV102">
        <v>6.2139081954956055</v>
      </c>
      <c r="BW102">
        <v>0</v>
      </c>
      <c r="BX102">
        <v>10.356513977050781</v>
      </c>
      <c r="BY102">
        <v>10.84032154083252</v>
      </c>
      <c r="BZ102">
        <v>45.553539276123047</v>
      </c>
      <c r="CA102">
        <v>0.21921463310718536</v>
      </c>
    </row>
    <row r="103" spans="1:79" x14ac:dyDescent="0.2">
      <c r="A103" t="s">
        <v>424</v>
      </c>
      <c r="B103" t="s">
        <v>763</v>
      </c>
      <c r="C103" t="s">
        <v>222</v>
      </c>
      <c r="D103" t="s">
        <v>1034</v>
      </c>
      <c r="E103" t="s">
        <v>1002</v>
      </c>
      <c r="F103" t="s">
        <v>1091</v>
      </c>
      <c r="G103" t="s">
        <v>1039</v>
      </c>
      <c r="H103">
        <v>2.4913265705108643</v>
      </c>
      <c r="I103">
        <v>99.311027526855469</v>
      </c>
      <c r="J103">
        <v>0.22727273404598236</v>
      </c>
      <c r="K103">
        <v>0.13846316933631897</v>
      </c>
      <c r="L103">
        <v>2.634040080010891E-2</v>
      </c>
      <c r="M103">
        <v>5.5707305669784546E-2</v>
      </c>
      <c r="N103">
        <v>0.13147595524787903</v>
      </c>
      <c r="O103">
        <v>-1.1379999999999999</v>
      </c>
      <c r="P103">
        <v>0</v>
      </c>
      <c r="Q103">
        <v>2369.2646484375</v>
      </c>
      <c r="R103">
        <v>0.12767274677753448</v>
      </c>
      <c r="S103">
        <v>5.7931432723999023</v>
      </c>
      <c r="T103">
        <v>1.7102137804031372</v>
      </c>
      <c r="U103">
        <v>3.3541500568389893E-2</v>
      </c>
      <c r="X103">
        <v>8.7696962057229294E-2</v>
      </c>
      <c r="Y103">
        <v>8.8330000000000002</v>
      </c>
      <c r="Z103">
        <v>0</v>
      </c>
      <c r="AA103">
        <v>8.6199812591075897E-2</v>
      </c>
      <c r="AB103">
        <v>9.8464228212833405E-2</v>
      </c>
      <c r="AC103">
        <v>0.78842437267303467</v>
      </c>
      <c r="AD103">
        <v>0.14740593731403351</v>
      </c>
      <c r="AE103">
        <v>0.42344862222671509</v>
      </c>
      <c r="AF103" t="s">
        <v>1139</v>
      </c>
      <c r="AG103">
        <v>0.55774950981140137</v>
      </c>
      <c r="AH103">
        <v>7.7360019087791443E-2</v>
      </c>
      <c r="AI103">
        <v>0.34027591347694397</v>
      </c>
      <c r="AJ103">
        <v>6.6269949078559875E-2</v>
      </c>
      <c r="AK103">
        <v>1.5638355016708374</v>
      </c>
      <c r="AL103">
        <v>0.24879167973995209</v>
      </c>
      <c r="AM103">
        <v>0.31904247403144836</v>
      </c>
      <c r="AN103">
        <v>0</v>
      </c>
      <c r="AO103">
        <v>2.797849178314209</v>
      </c>
      <c r="AP103">
        <v>-3.661327064037323E-2</v>
      </c>
      <c r="AQ103">
        <v>0.11907894164323807</v>
      </c>
      <c r="AR103">
        <v>0.1087481901049614</v>
      </c>
      <c r="AT103">
        <v>10.19056510925293</v>
      </c>
      <c r="AU103">
        <v>9.9190548062324524E-2</v>
      </c>
      <c r="AV103">
        <v>4.2715659141540527</v>
      </c>
      <c r="AW103">
        <v>4.1577573865652084E-2</v>
      </c>
      <c r="AX103">
        <v>25004</v>
      </c>
      <c r="AY103">
        <v>795897</v>
      </c>
      <c r="AZ103">
        <v>820901</v>
      </c>
      <c r="BA103">
        <v>344096</v>
      </c>
      <c r="BB103" t="s">
        <v>943</v>
      </c>
      <c r="BC103" t="s">
        <v>1002</v>
      </c>
      <c r="BD103">
        <v>80555</v>
      </c>
      <c r="BE103">
        <v>48681.4609375</v>
      </c>
      <c r="BF103">
        <v>63595.99609375</v>
      </c>
      <c r="BG103">
        <v>0.8836979866027832</v>
      </c>
      <c r="BH103">
        <v>1219931.5</v>
      </c>
      <c r="BI103">
        <v>0.1680728942155838</v>
      </c>
      <c r="BJ103">
        <v>5.3847678005695343E-2</v>
      </c>
      <c r="BK103">
        <v>7.3670982383191586E-3</v>
      </c>
      <c r="BM103">
        <v>1196952.625</v>
      </c>
      <c r="BN103">
        <v>8276</v>
      </c>
      <c r="BO103">
        <v>6525</v>
      </c>
      <c r="BP103">
        <v>7394</v>
      </c>
      <c r="BQ103">
        <v>4653</v>
      </c>
      <c r="BT103">
        <v>4124</v>
      </c>
      <c r="BU103">
        <v>11563</v>
      </c>
      <c r="BV103">
        <v>31.233318328857422</v>
      </c>
      <c r="BW103">
        <v>6.0828003883361816</v>
      </c>
      <c r="BX103">
        <v>7.100738525390625</v>
      </c>
      <c r="BY103">
        <v>51.194835662841797</v>
      </c>
      <c r="BZ103">
        <v>143.54168701171875</v>
      </c>
      <c r="CA103">
        <v>0.19151763617992401</v>
      </c>
    </row>
    <row r="104" spans="1:79" x14ac:dyDescent="0.2">
      <c r="A104" t="s">
        <v>425</v>
      </c>
      <c r="B104" t="s">
        <v>764</v>
      </c>
      <c r="C104" t="s">
        <v>84</v>
      </c>
      <c r="D104" t="s">
        <v>1034</v>
      </c>
      <c r="E104" t="s">
        <v>1002</v>
      </c>
      <c r="F104" t="s">
        <v>1093</v>
      </c>
      <c r="G104" t="s">
        <v>1041</v>
      </c>
      <c r="H104">
        <v>2.2102246284484863</v>
      </c>
      <c r="I104">
        <v>70.549713134765625</v>
      </c>
      <c r="J104">
        <v>0.13078150153160095</v>
      </c>
      <c r="K104">
        <v>0.15390677750110626</v>
      </c>
      <c r="L104">
        <v>3.8696974515914917E-2</v>
      </c>
      <c r="M104">
        <v>7.6033920049667358E-2</v>
      </c>
      <c r="N104">
        <v>0.16539756953716278</v>
      </c>
      <c r="O104">
        <v>7.0000000000000001E-3</v>
      </c>
      <c r="P104">
        <v>2.7400000000000001E-2</v>
      </c>
      <c r="Q104">
        <v>1056.6373291015625</v>
      </c>
      <c r="R104">
        <v>0.15973144769668579</v>
      </c>
      <c r="S104">
        <v>6.5961112976074219</v>
      </c>
      <c r="T104">
        <v>1.4814742803573608</v>
      </c>
      <c r="U104">
        <v>2.1913250908255577E-2</v>
      </c>
      <c r="X104">
        <v>0.15583538424529525</v>
      </c>
      <c r="Y104">
        <v>18.818000000000001</v>
      </c>
      <c r="Z104">
        <v>5.4800000000000001E-2</v>
      </c>
      <c r="AA104">
        <v>8.7342150509357452E-2</v>
      </c>
      <c r="AB104">
        <v>8.0246195197105408E-2</v>
      </c>
      <c r="AC104">
        <v>0.4367816150188446</v>
      </c>
      <c r="AD104">
        <v>0.16434973478317261</v>
      </c>
      <c r="AE104">
        <v>0.52194446325302124</v>
      </c>
      <c r="AF104" t="s">
        <v>1139</v>
      </c>
      <c r="AG104">
        <v>3.4301165491342545E-2</v>
      </c>
      <c r="AH104">
        <v>2.8536863625049591E-2</v>
      </c>
      <c r="AI104">
        <v>0.16147167980670929</v>
      </c>
      <c r="AJ104">
        <v>3.1596925109624863E-2</v>
      </c>
      <c r="AK104">
        <v>0.4420723021030426</v>
      </c>
      <c r="AL104">
        <v>1.1210444383323193E-2</v>
      </c>
      <c r="AM104">
        <v>0</v>
      </c>
      <c r="AN104">
        <v>0</v>
      </c>
      <c r="AO104">
        <v>0.46289199590682983</v>
      </c>
      <c r="AP104">
        <v>-0.2104562520980835</v>
      </c>
      <c r="AQ104">
        <v>-0.16254909336566925</v>
      </c>
      <c r="AR104">
        <v>0</v>
      </c>
      <c r="AT104">
        <v>10.383919715881348</v>
      </c>
      <c r="AU104">
        <v>8.5633888840675354E-2</v>
      </c>
      <c r="AV104">
        <v>8.1677894592285156</v>
      </c>
      <c r="AW104">
        <v>6.7357957363128662E-2</v>
      </c>
      <c r="AX104">
        <v>58544</v>
      </c>
      <c r="AY104">
        <v>1148380</v>
      </c>
      <c r="AZ104">
        <v>1206924</v>
      </c>
      <c r="BA104">
        <v>949343</v>
      </c>
      <c r="BB104" t="s">
        <v>738</v>
      </c>
      <c r="BC104" t="s">
        <v>1002</v>
      </c>
      <c r="BD104">
        <v>116230.1</v>
      </c>
      <c r="BE104">
        <v>71371.328125</v>
      </c>
      <c r="BF104">
        <v>95338.140625</v>
      </c>
      <c r="BG104">
        <v>0.84147930145263672</v>
      </c>
      <c r="BH104">
        <v>2316345.25</v>
      </c>
      <c r="BI104">
        <v>0.16070528328418732</v>
      </c>
      <c r="BJ104">
        <v>5.8309335261583328E-2</v>
      </c>
      <c r="BK104">
        <v>8.902261033654213E-3</v>
      </c>
      <c r="BM104">
        <v>806252.875</v>
      </c>
      <c r="BN104">
        <v>14094</v>
      </c>
      <c r="BO104">
        <v>6156</v>
      </c>
      <c r="BP104">
        <v>14052</v>
      </c>
      <c r="BQ104">
        <v>14229</v>
      </c>
      <c r="BT104">
        <v>482</v>
      </c>
      <c r="BU104">
        <v>6212</v>
      </c>
      <c r="BV104">
        <v>19.521621704101562</v>
      </c>
      <c r="BW104">
        <v>3.8200087547302246</v>
      </c>
      <c r="BX104">
        <v>3.4500529766082764</v>
      </c>
      <c r="BY104">
        <v>4.1469464302062988</v>
      </c>
      <c r="BZ104">
        <v>53.445709228515625</v>
      </c>
      <c r="CA104">
        <v>0.33489426970481873</v>
      </c>
    </row>
    <row r="105" spans="1:79" x14ac:dyDescent="0.2">
      <c r="A105" t="s">
        <v>426</v>
      </c>
      <c r="B105" t="s">
        <v>765</v>
      </c>
      <c r="C105" t="s">
        <v>1014</v>
      </c>
      <c r="D105" t="s">
        <v>1038</v>
      </c>
      <c r="E105" t="s">
        <v>1006</v>
      </c>
      <c r="F105" t="s">
        <v>1094</v>
      </c>
      <c r="G105" t="s">
        <v>9</v>
      </c>
      <c r="H105">
        <v>2.2293698787689209</v>
      </c>
      <c r="I105">
        <v>85.703910827636719</v>
      </c>
      <c r="J105">
        <v>0.16279953718185425</v>
      </c>
      <c r="K105">
        <v>0.15504752099514008</v>
      </c>
      <c r="L105">
        <v>3.1204821541905403E-2</v>
      </c>
      <c r="M105">
        <v>6.7086771130561829E-2</v>
      </c>
      <c r="N105">
        <v>0.15129068493843079</v>
      </c>
      <c r="O105">
        <v>-0.39200000000000002</v>
      </c>
      <c r="P105">
        <v>2.29E-2</v>
      </c>
      <c r="Q105">
        <v>432.37554931640625</v>
      </c>
      <c r="R105">
        <v>0.14936350286006927</v>
      </c>
      <c r="S105">
        <v>4.9170727729797363</v>
      </c>
      <c r="T105">
        <v>2.1399517059326172</v>
      </c>
      <c r="U105">
        <v>2.9820026829838753E-2</v>
      </c>
      <c r="V105">
        <v>34</v>
      </c>
      <c r="W105">
        <v>23.4</v>
      </c>
      <c r="X105">
        <v>0.11465647414118535</v>
      </c>
      <c r="Y105">
        <v>17.015999999999998</v>
      </c>
      <c r="Z105">
        <v>3.44E-2</v>
      </c>
      <c r="AA105">
        <v>7.5049087405204773E-2</v>
      </c>
      <c r="AB105">
        <v>9.7318686544895172E-2</v>
      </c>
      <c r="AC105">
        <v>0.63614505529403687</v>
      </c>
      <c r="AD105">
        <v>1.9348606467247009E-2</v>
      </c>
      <c r="AE105">
        <v>0.5416111946105957</v>
      </c>
      <c r="AF105" t="s">
        <v>1139</v>
      </c>
      <c r="AG105">
        <v>6.3207284547388554E-3</v>
      </c>
      <c r="AH105">
        <v>2.3545918520539999E-4</v>
      </c>
      <c r="AI105">
        <v>3.0358794610947371E-3</v>
      </c>
      <c r="AJ105">
        <v>2.4144216440618038E-3</v>
      </c>
      <c r="AK105">
        <v>3.5157725214958191E-2</v>
      </c>
      <c r="AL105">
        <v>2.59550497867167E-3</v>
      </c>
      <c r="AM105">
        <v>0</v>
      </c>
      <c r="AN105">
        <v>0</v>
      </c>
      <c r="AO105">
        <v>0.30759906768798828</v>
      </c>
      <c r="AP105">
        <v>4.7700967639684677E-2</v>
      </c>
      <c r="AQ105">
        <v>4.2958367615938187E-2</v>
      </c>
      <c r="AR105">
        <v>5.2372533828020096E-2</v>
      </c>
      <c r="AS105">
        <v>0.58339446783065796</v>
      </c>
      <c r="AT105">
        <v>42.461994171142578</v>
      </c>
      <c r="AU105">
        <v>6.0282960534095764E-2</v>
      </c>
      <c r="AX105">
        <v>37394612</v>
      </c>
      <c r="AY105">
        <v>26221153</v>
      </c>
      <c r="AZ105">
        <v>63615765</v>
      </c>
      <c r="BB105" t="s">
        <v>765</v>
      </c>
      <c r="BC105" t="s">
        <v>1310</v>
      </c>
      <c r="BD105">
        <v>1498181.3</v>
      </c>
      <c r="BE105">
        <v>902933.1875</v>
      </c>
      <c r="BF105">
        <v>1214297.75</v>
      </c>
      <c r="BG105">
        <v>0.87181508541107178</v>
      </c>
      <c r="BH105">
        <v>20418314</v>
      </c>
      <c r="BI105">
        <v>0.15623648464679718</v>
      </c>
      <c r="BJ105">
        <v>5.7236731052398682E-2</v>
      </c>
      <c r="BK105">
        <v>8.1710554659366608E-3</v>
      </c>
      <c r="BL105">
        <v>260.3</v>
      </c>
      <c r="BM105">
        <v>1498181.25</v>
      </c>
      <c r="BN105">
        <v>1055286</v>
      </c>
      <c r="BO105">
        <v>671315</v>
      </c>
      <c r="BP105">
        <v>1036273</v>
      </c>
      <c r="BQ105">
        <v>1018673</v>
      </c>
      <c r="BR105">
        <v>0.44338217377662659</v>
      </c>
      <c r="BS105">
        <v>0.14001227915287018</v>
      </c>
      <c r="BT105">
        <v>6550</v>
      </c>
      <c r="BU105">
        <v>36433</v>
      </c>
      <c r="BV105">
        <v>2.099879264831543</v>
      </c>
      <c r="BW105">
        <v>1.6700248718261719</v>
      </c>
      <c r="BX105">
        <v>0.16286413371562958</v>
      </c>
      <c r="BY105">
        <v>4.3719673156738281</v>
      </c>
      <c r="BZ105">
        <v>24.318151473999023</v>
      </c>
      <c r="CA105">
        <v>0.18025065958499908</v>
      </c>
    </row>
    <row r="106" spans="1:79" x14ac:dyDescent="0.2">
      <c r="A106" t="s">
        <v>427</v>
      </c>
      <c r="B106" t="s">
        <v>766</v>
      </c>
      <c r="C106" t="s">
        <v>89</v>
      </c>
      <c r="D106" t="s">
        <v>1034</v>
      </c>
      <c r="E106" t="s">
        <v>1002</v>
      </c>
      <c r="F106" t="s">
        <v>1097</v>
      </c>
      <c r="G106" t="s">
        <v>1044</v>
      </c>
      <c r="H106">
        <v>1.0195914506912231</v>
      </c>
      <c r="I106">
        <v>28.738197326660156</v>
      </c>
      <c r="J106">
        <v>7.8028745949268341E-2</v>
      </c>
      <c r="K106">
        <v>0.12103923410177231</v>
      </c>
      <c r="L106">
        <v>3.8857270032167435E-2</v>
      </c>
      <c r="M106">
        <v>6.8873003125190735E-2</v>
      </c>
      <c r="N106">
        <v>0.15969552099704742</v>
      </c>
      <c r="O106">
        <v>-0.09</v>
      </c>
      <c r="P106">
        <v>4.0500000000000001E-2</v>
      </c>
      <c r="Q106">
        <v>2813.365966796875</v>
      </c>
      <c r="R106">
        <v>0.15430592000484467</v>
      </c>
      <c r="S106">
        <v>20.923423767089844</v>
      </c>
      <c r="T106">
        <v>5.0339908599853516</v>
      </c>
      <c r="U106">
        <v>3.3101823180913925E-2</v>
      </c>
      <c r="X106">
        <v>0.10974476799360672</v>
      </c>
      <c r="Y106">
        <v>16.215</v>
      </c>
      <c r="Z106">
        <v>0</v>
      </c>
      <c r="AA106">
        <v>6.9901227951049805E-2</v>
      </c>
      <c r="AB106">
        <v>0.10487458854913712</v>
      </c>
      <c r="AC106">
        <v>0.3701910674571991</v>
      </c>
      <c r="AD106">
        <v>0.36925321817398071</v>
      </c>
      <c r="AE106">
        <v>0.48305502533912659</v>
      </c>
      <c r="AF106" t="s">
        <v>1139</v>
      </c>
      <c r="AG106">
        <v>0.54426878690719604</v>
      </c>
      <c r="AH106">
        <v>5.9749670326709747E-2</v>
      </c>
      <c r="AI106">
        <v>0.12417654693126678</v>
      </c>
      <c r="AJ106">
        <v>4.9407113343477249E-2</v>
      </c>
      <c r="AK106">
        <v>1.0909091234207153</v>
      </c>
      <c r="AL106">
        <v>6.4549446105957031E-3</v>
      </c>
      <c r="AM106">
        <v>0</v>
      </c>
      <c r="AN106">
        <v>0</v>
      </c>
      <c r="AO106">
        <v>0.85521560907363892</v>
      </c>
      <c r="AP106">
        <v>-2.8808092698454857E-2</v>
      </c>
      <c r="AQ106">
        <v>8.4921538829803467E-2</v>
      </c>
      <c r="AR106">
        <v>0.13258455693721771</v>
      </c>
      <c r="AT106">
        <v>10.42905330657959</v>
      </c>
      <c r="AU106">
        <v>8.9014649391174316E-2</v>
      </c>
      <c r="AV106">
        <v>7.066866397857666</v>
      </c>
      <c r="AW106">
        <v>6.0317520052194595E-2</v>
      </c>
      <c r="AX106">
        <v>72737</v>
      </c>
      <c r="AY106">
        <v>1306278</v>
      </c>
      <c r="AZ106">
        <v>1379015</v>
      </c>
      <c r="BA106">
        <v>934439</v>
      </c>
      <c r="BB106" t="s">
        <v>740</v>
      </c>
      <c r="BC106" t="s">
        <v>1002</v>
      </c>
      <c r="BD106">
        <v>132228.20000000001</v>
      </c>
      <c r="BE106">
        <v>90108.78125</v>
      </c>
      <c r="BF106">
        <v>111522.109375</v>
      </c>
      <c r="BG106">
        <v>0.90717780590057373</v>
      </c>
      <c r="BH106">
        <v>5720471</v>
      </c>
      <c r="BI106">
        <v>0.12893064320087433</v>
      </c>
      <c r="BJ106">
        <v>4.7992784529924393E-2</v>
      </c>
      <c r="BK106">
        <v>9.3115316703915596E-3</v>
      </c>
      <c r="BM106">
        <v>811109.1875</v>
      </c>
      <c r="BN106">
        <v>15492</v>
      </c>
      <c r="BO106">
        <v>5735</v>
      </c>
      <c r="BP106">
        <v>15180</v>
      </c>
      <c r="BQ106">
        <v>15837</v>
      </c>
      <c r="BT106">
        <v>8262</v>
      </c>
      <c r="BU106">
        <v>16560</v>
      </c>
      <c r="BV106">
        <v>14.255658149719238</v>
      </c>
      <c r="BW106">
        <v>5.6720123291015625</v>
      </c>
      <c r="BX106">
        <v>6.8593535423278809</v>
      </c>
      <c r="BY106">
        <v>62.482891082763672</v>
      </c>
      <c r="BZ106">
        <v>125.238037109375</v>
      </c>
      <c r="CA106">
        <v>0.35172992944717407</v>
      </c>
    </row>
    <row r="107" spans="1:79" x14ac:dyDescent="0.2">
      <c r="A107" t="s">
        <v>428</v>
      </c>
      <c r="B107" t="s">
        <v>767</v>
      </c>
      <c r="C107" t="s">
        <v>122</v>
      </c>
      <c r="D107" t="s">
        <v>1034</v>
      </c>
      <c r="E107" t="s">
        <v>1002</v>
      </c>
      <c r="F107" t="s">
        <v>1091</v>
      </c>
      <c r="G107" t="s">
        <v>1039</v>
      </c>
      <c r="H107">
        <v>2.4307968616485596</v>
      </c>
      <c r="I107">
        <v>82.856552124023438</v>
      </c>
      <c r="J107">
        <v>0.14741641283035278</v>
      </c>
      <c r="K107">
        <v>0.18187612295150757</v>
      </c>
      <c r="L107">
        <v>3.1179536134004593E-2</v>
      </c>
      <c r="M107">
        <v>6.3527002930641174E-2</v>
      </c>
      <c r="N107">
        <v>0.14918465912342072</v>
      </c>
      <c r="O107">
        <v>-0.83799999999999997</v>
      </c>
      <c r="P107">
        <v>0</v>
      </c>
      <c r="Q107">
        <v>1582.0242919921875</v>
      </c>
      <c r="R107">
        <v>0.13469824194908142</v>
      </c>
      <c r="S107">
        <v>11.104486465454102</v>
      </c>
      <c r="T107">
        <v>1.3611524105072021</v>
      </c>
      <c r="U107">
        <v>1.8935572355985641E-2</v>
      </c>
      <c r="X107">
        <v>0.10417598640064418</v>
      </c>
      <c r="Y107">
        <v>9.0190000000000001</v>
      </c>
      <c r="Z107">
        <v>0</v>
      </c>
      <c r="AA107">
        <v>7.0218883454799652E-2</v>
      </c>
      <c r="AB107">
        <v>8.8678188621997833E-2</v>
      </c>
      <c r="AC107">
        <v>0.63977295160293579</v>
      </c>
      <c r="AD107">
        <v>8.1290096044540405E-2</v>
      </c>
      <c r="AE107">
        <v>0.59022533893585205</v>
      </c>
      <c r="AF107" t="s">
        <v>1140</v>
      </c>
      <c r="AG107">
        <v>0.35174226760864258</v>
      </c>
      <c r="AH107">
        <v>9.0789973735809326E-2</v>
      </c>
      <c r="AI107">
        <v>0.26676824688911438</v>
      </c>
      <c r="AJ107">
        <v>0</v>
      </c>
      <c r="AK107">
        <v>1.0725990533828735</v>
      </c>
      <c r="AL107">
        <v>4.8017866909503937E-2</v>
      </c>
      <c r="AM107">
        <v>0.72562491893768311</v>
      </c>
      <c r="AN107">
        <v>1.6973378136754036E-2</v>
      </c>
      <c r="AO107">
        <v>1.6124138832092285</v>
      </c>
      <c r="AP107">
        <v>-4.5817501842975616E-2</v>
      </c>
      <c r="AQ107">
        <v>4.2359015787951648E-4</v>
      </c>
      <c r="AR107">
        <v>8.4310442209243774E-2</v>
      </c>
      <c r="AT107">
        <v>10.169949531555176</v>
      </c>
      <c r="AU107">
        <v>0.11079415678977966</v>
      </c>
      <c r="AV107">
        <v>3.6163895130157471</v>
      </c>
      <c r="AW107">
        <v>3.9397913962602615E-2</v>
      </c>
      <c r="AX107">
        <v>33966</v>
      </c>
      <c r="AY107">
        <v>1156628</v>
      </c>
      <c r="AZ107">
        <v>1190594</v>
      </c>
      <c r="BA107">
        <v>423370</v>
      </c>
      <c r="BB107" t="s">
        <v>785</v>
      </c>
      <c r="BC107" t="s">
        <v>1002</v>
      </c>
      <c r="BD107">
        <v>117069.8</v>
      </c>
      <c r="BE107">
        <v>69327.0703125</v>
      </c>
      <c r="BF107">
        <v>97303.421875</v>
      </c>
      <c r="BG107">
        <v>0.89261376857757568</v>
      </c>
      <c r="BH107">
        <v>873543.375</v>
      </c>
      <c r="BI107">
        <v>0.13764680922031403</v>
      </c>
      <c r="BJ107">
        <v>7.0570714771747589E-2</v>
      </c>
      <c r="BK107">
        <v>7.9061267897486687E-3</v>
      </c>
      <c r="BM107">
        <v>1389256.375</v>
      </c>
      <c r="BN107">
        <v>10746</v>
      </c>
      <c r="BO107">
        <v>6875</v>
      </c>
      <c r="BP107">
        <v>6533.76123046875</v>
      </c>
      <c r="BQ107">
        <v>10040</v>
      </c>
      <c r="BT107">
        <v>2298.199951171875</v>
      </c>
      <c r="BU107">
        <v>7008.10595703125</v>
      </c>
      <c r="BV107">
        <v>14.888553619384766</v>
      </c>
      <c r="BW107">
        <v>0</v>
      </c>
      <c r="BX107">
        <v>5.0670623779296875</v>
      </c>
      <c r="BY107">
        <v>19.631023406982422</v>
      </c>
      <c r="BZ107">
        <v>59.862628936767578</v>
      </c>
      <c r="CA107">
        <v>0.1766238659620285</v>
      </c>
    </row>
    <row r="108" spans="1:79" x14ac:dyDescent="0.2">
      <c r="A108" t="s">
        <v>429</v>
      </c>
      <c r="B108" t="s">
        <v>768</v>
      </c>
      <c r="C108" t="s">
        <v>72</v>
      </c>
      <c r="D108" t="s">
        <v>1034</v>
      </c>
      <c r="E108" t="s">
        <v>1002</v>
      </c>
      <c r="F108" t="s">
        <v>1094</v>
      </c>
      <c r="G108" t="s">
        <v>9</v>
      </c>
      <c r="H108">
        <v>1.8864980936050415</v>
      </c>
      <c r="I108">
        <v>70.448837280273438</v>
      </c>
      <c r="J108">
        <v>0.11947626620531082</v>
      </c>
      <c r="K108">
        <v>0.17031055688858032</v>
      </c>
      <c r="L108">
        <v>2.828562818467617E-2</v>
      </c>
      <c r="M108">
        <v>5.7686943560838699E-2</v>
      </c>
      <c r="N108">
        <v>0.12742386758327484</v>
      </c>
      <c r="O108">
        <v>0.501</v>
      </c>
      <c r="P108">
        <v>9.0899999999999995E-2</v>
      </c>
      <c r="Q108">
        <v>189.78260803222656</v>
      </c>
      <c r="R108">
        <v>0.14228607714176178</v>
      </c>
      <c r="S108">
        <v>13.832419395446777</v>
      </c>
      <c r="T108">
        <v>3.0966715812683105</v>
      </c>
      <c r="U108">
        <v>3.2693255692720413E-2</v>
      </c>
      <c r="X108">
        <v>0.12119923208681557</v>
      </c>
      <c r="Y108">
        <v>25.425999999999998</v>
      </c>
      <c r="Z108">
        <v>7.2700000000000001E-2</v>
      </c>
      <c r="AA108">
        <v>4.1486762464046478E-2</v>
      </c>
      <c r="AB108">
        <v>4.8199106007814407E-2</v>
      </c>
      <c r="AC108">
        <v>0.44467690587043762</v>
      </c>
      <c r="AD108">
        <v>0.125077024102211</v>
      </c>
      <c r="AE108">
        <v>0.6126399040222168</v>
      </c>
      <c r="AF108" t="s">
        <v>1139</v>
      </c>
      <c r="AG108">
        <v>2.2483278007712215E-4</v>
      </c>
      <c r="AH108">
        <v>4.3336518108844757E-2</v>
      </c>
      <c r="AI108">
        <v>0.10392895340919495</v>
      </c>
      <c r="AJ108">
        <v>0</v>
      </c>
      <c r="AK108">
        <v>0.3511326014995575</v>
      </c>
      <c r="AL108">
        <v>1.046025101095438E-2</v>
      </c>
      <c r="AM108">
        <v>0</v>
      </c>
      <c r="AN108">
        <v>6.1266934499144554E-3</v>
      </c>
      <c r="AO108">
        <v>0.52266389131546021</v>
      </c>
      <c r="AP108">
        <v>-0.12705036997795105</v>
      </c>
      <c r="AQ108">
        <v>2.8120772913098335E-2</v>
      </c>
      <c r="AR108">
        <v>4.6780567616224289E-2</v>
      </c>
      <c r="AT108">
        <v>10.509084701538086</v>
      </c>
      <c r="AU108">
        <v>6.3282482326030731E-2</v>
      </c>
      <c r="AV108">
        <v>8.7551689147949219</v>
      </c>
      <c r="AW108">
        <v>5.2720945328474045E-2</v>
      </c>
      <c r="AX108">
        <v>65197.000000000007</v>
      </c>
      <c r="AY108">
        <v>1023768</v>
      </c>
      <c r="AZ108">
        <v>1088965</v>
      </c>
      <c r="BA108">
        <v>907222</v>
      </c>
      <c r="BB108" t="s">
        <v>706</v>
      </c>
      <c r="BC108" t="s">
        <v>1002</v>
      </c>
      <c r="BD108">
        <v>103621.3</v>
      </c>
      <c r="BE108">
        <v>61198.47265625</v>
      </c>
      <c r="BF108">
        <v>85061.6953125</v>
      </c>
      <c r="BG108">
        <v>0.85501742362976074</v>
      </c>
      <c r="BH108">
        <v>2152325.5</v>
      </c>
      <c r="BI108">
        <v>9.0666294097900391E-2</v>
      </c>
      <c r="BJ108">
        <v>6.34174644947052E-2</v>
      </c>
      <c r="BK108">
        <v>8.1825489178299904E-3</v>
      </c>
      <c r="BM108">
        <v>657832.625</v>
      </c>
      <c r="BN108">
        <v>17208</v>
      </c>
      <c r="BO108">
        <v>7652</v>
      </c>
      <c r="BP108">
        <v>17791</v>
      </c>
      <c r="BQ108">
        <v>16047</v>
      </c>
      <c r="BT108">
        <v>4</v>
      </c>
      <c r="BU108">
        <v>6247</v>
      </c>
      <c r="BV108">
        <v>17.843822479248047</v>
      </c>
      <c r="BW108">
        <v>0</v>
      </c>
      <c r="BX108">
        <v>7.4405550956726074</v>
      </c>
      <c r="BY108">
        <v>3.8602102547883987E-2</v>
      </c>
      <c r="BZ108">
        <v>60.286834716796875</v>
      </c>
      <c r="CA108">
        <v>0.26412135362625122</v>
      </c>
    </row>
    <row r="109" spans="1:79" x14ac:dyDescent="0.2">
      <c r="A109" t="s">
        <v>430</v>
      </c>
      <c r="B109" t="s">
        <v>769</v>
      </c>
      <c r="C109" t="s">
        <v>143</v>
      </c>
      <c r="D109" t="s">
        <v>1034</v>
      </c>
      <c r="E109" t="s">
        <v>1002</v>
      </c>
      <c r="F109" t="s">
        <v>1094</v>
      </c>
      <c r="G109" t="s">
        <v>9</v>
      </c>
      <c r="H109">
        <v>3.3795773983001709</v>
      </c>
      <c r="I109">
        <v>92.810592651367188</v>
      </c>
      <c r="J109">
        <v>0.16012084484100342</v>
      </c>
      <c r="K109">
        <v>0.18581381440162659</v>
      </c>
      <c r="L109">
        <v>2.9421534389257431E-2</v>
      </c>
      <c r="M109">
        <v>6.7743398249149323E-2</v>
      </c>
      <c r="N109">
        <v>0.14744479954242706</v>
      </c>
      <c r="O109">
        <v>0.128</v>
      </c>
      <c r="P109">
        <v>2.9899999999999999E-2</v>
      </c>
      <c r="Q109">
        <v>319.91903686523438</v>
      </c>
      <c r="R109">
        <v>0.15803095698356628</v>
      </c>
      <c r="S109">
        <v>12.841717720031738</v>
      </c>
      <c r="T109">
        <v>2.4974045753479004</v>
      </c>
      <c r="U109">
        <v>3.4276790916919708E-2</v>
      </c>
      <c r="X109">
        <v>0.1308530376068521</v>
      </c>
      <c r="Y109">
        <v>24.149000000000001</v>
      </c>
      <c r="Z109">
        <v>5.9700000000000003E-2</v>
      </c>
      <c r="AA109">
        <v>0.11086907237768173</v>
      </c>
      <c r="AB109">
        <v>9.3217387795448303E-2</v>
      </c>
      <c r="AC109">
        <v>0.5102192759513855</v>
      </c>
      <c r="AD109">
        <v>0.1651025116443634</v>
      </c>
      <c r="AE109">
        <v>0.45465615391731262</v>
      </c>
      <c r="AF109" t="s">
        <v>1139</v>
      </c>
      <c r="AG109">
        <v>5.9880983084440231E-2</v>
      </c>
      <c r="AH109">
        <v>3.0622364953160286E-2</v>
      </c>
      <c r="AI109">
        <v>3.7647739052772522E-2</v>
      </c>
      <c r="AJ109">
        <v>0</v>
      </c>
      <c r="AK109">
        <v>0.38614761829376221</v>
      </c>
      <c r="AL109">
        <v>4.2067665606737137E-2</v>
      </c>
      <c r="AM109">
        <v>0</v>
      </c>
      <c r="AN109">
        <v>0</v>
      </c>
      <c r="AO109">
        <v>1.0908820629119873</v>
      </c>
      <c r="AP109">
        <v>-3.889860212802887E-2</v>
      </c>
      <c r="AQ109">
        <v>8.1828638911247253E-2</v>
      </c>
      <c r="AR109">
        <v>0.11335449665784836</v>
      </c>
      <c r="AT109">
        <v>10.455674171447754</v>
      </c>
      <c r="AU109">
        <v>5.9239707887172699E-2</v>
      </c>
      <c r="AV109">
        <v>9.9178800582885742</v>
      </c>
      <c r="AW109">
        <v>5.6192677468061447E-2</v>
      </c>
      <c r="AX109">
        <v>65737</v>
      </c>
      <c r="AY109">
        <v>1128417</v>
      </c>
      <c r="AZ109">
        <v>1194154</v>
      </c>
      <c r="BA109">
        <v>1132732</v>
      </c>
      <c r="BB109" t="s">
        <v>811</v>
      </c>
      <c r="BC109" t="s">
        <v>1002</v>
      </c>
      <c r="BD109">
        <v>114211.1</v>
      </c>
      <c r="BE109">
        <v>66545.5</v>
      </c>
      <c r="BF109">
        <v>95035.8984375</v>
      </c>
      <c r="BG109">
        <v>0.84625774621963501</v>
      </c>
      <c r="BH109">
        <v>3328136.5</v>
      </c>
      <c r="BI109">
        <v>0.2370297908782959</v>
      </c>
      <c r="BJ109">
        <v>6.6480405628681183E-2</v>
      </c>
      <c r="BK109">
        <v>8.4457676857709885E-3</v>
      </c>
      <c r="BM109">
        <v>1596057.5</v>
      </c>
      <c r="BN109">
        <v>20158</v>
      </c>
      <c r="BO109">
        <v>10285</v>
      </c>
      <c r="BP109">
        <v>24198</v>
      </c>
      <c r="BQ109">
        <v>23007</v>
      </c>
      <c r="BT109">
        <v>1449</v>
      </c>
      <c r="BU109">
        <v>9344</v>
      </c>
      <c r="BV109">
        <v>7.9764575958251953</v>
      </c>
      <c r="BW109">
        <v>0</v>
      </c>
      <c r="BX109">
        <v>6.4879856109619141</v>
      </c>
      <c r="BY109">
        <v>12.687032699584961</v>
      </c>
      <c r="BZ109">
        <v>81.81341552734375</v>
      </c>
      <c r="CA109">
        <v>0.17342990636825562</v>
      </c>
    </row>
    <row r="110" spans="1:79" x14ac:dyDescent="0.2">
      <c r="A110" t="s">
        <v>431</v>
      </c>
      <c r="B110" t="s">
        <v>770</v>
      </c>
      <c r="C110" t="s">
        <v>115</v>
      </c>
      <c r="D110" t="s">
        <v>1034</v>
      </c>
      <c r="E110" t="s">
        <v>1002</v>
      </c>
      <c r="F110" t="s">
        <v>1097</v>
      </c>
      <c r="G110" t="s">
        <v>1044</v>
      </c>
      <c r="H110">
        <v>2.1414780616760254</v>
      </c>
      <c r="I110">
        <v>51.132701873779297</v>
      </c>
      <c r="J110">
        <v>9.6359744668006897E-2</v>
      </c>
      <c r="K110">
        <v>0.18024618923664093</v>
      </c>
      <c r="L110">
        <v>3.2688934355974197E-2</v>
      </c>
      <c r="M110">
        <v>6.8420559167861938E-2</v>
      </c>
      <c r="N110">
        <v>0.14103081822395325</v>
      </c>
      <c r="O110">
        <v>-0.432</v>
      </c>
      <c r="P110">
        <v>0</v>
      </c>
      <c r="Q110">
        <v>167.31236267089844</v>
      </c>
      <c r="R110">
        <v>0.14553660154342651</v>
      </c>
      <c r="S110">
        <v>1.8938037157058716</v>
      </c>
      <c r="T110">
        <v>1.9139604568481445</v>
      </c>
      <c r="U110">
        <v>2.0955892279744148E-2</v>
      </c>
      <c r="X110">
        <v>0.1101200258412576</v>
      </c>
      <c r="Y110">
        <v>18.013000000000002</v>
      </c>
      <c r="Z110">
        <v>0.02</v>
      </c>
      <c r="AA110">
        <v>6.8847700953483582E-2</v>
      </c>
      <c r="AB110">
        <v>8.3894498646259308E-2</v>
      </c>
      <c r="AC110">
        <v>0.36183249950408936</v>
      </c>
      <c r="AD110">
        <v>0.10332993417978287</v>
      </c>
      <c r="AE110">
        <v>0.60108953714370728</v>
      </c>
      <c r="AF110" t="s">
        <v>1139</v>
      </c>
      <c r="AG110">
        <v>0</v>
      </c>
      <c r="AH110">
        <v>8.2523904740810394E-2</v>
      </c>
      <c r="AI110">
        <v>1.1896694079041481E-2</v>
      </c>
      <c r="AJ110">
        <v>0</v>
      </c>
      <c r="AK110">
        <v>0.38107070326805115</v>
      </c>
      <c r="AL110">
        <v>2.506440132856369E-2</v>
      </c>
      <c r="AM110">
        <v>1.7694450914859772E-2</v>
      </c>
      <c r="AN110">
        <v>0</v>
      </c>
      <c r="AO110">
        <v>0.48764187097549438</v>
      </c>
      <c r="AP110">
        <v>-0.14679010212421417</v>
      </c>
      <c r="AQ110">
        <v>-6.0756012797355652E-2</v>
      </c>
      <c r="AR110">
        <v>6.9623335730284452E-4</v>
      </c>
      <c r="AT110">
        <v>10.398846626281738</v>
      </c>
      <c r="AU110">
        <v>6.3716769218444824E-2</v>
      </c>
      <c r="AV110">
        <v>7.2577533721923828</v>
      </c>
      <c r="AW110">
        <v>4.4470373541116714E-2</v>
      </c>
      <c r="AX110">
        <v>45653</v>
      </c>
      <c r="AY110">
        <v>869511</v>
      </c>
      <c r="AZ110">
        <v>915164</v>
      </c>
      <c r="BA110">
        <v>638728</v>
      </c>
      <c r="BB110" t="s">
        <v>775</v>
      </c>
      <c r="BC110" t="s">
        <v>1002</v>
      </c>
      <c r="BD110">
        <v>88006.3</v>
      </c>
      <c r="BE110">
        <v>51415.875</v>
      </c>
      <c r="BF110">
        <v>73290.890625</v>
      </c>
      <c r="BG110">
        <v>0.79975652694702148</v>
      </c>
      <c r="BH110">
        <v>1484127.875</v>
      </c>
      <c r="BI110">
        <v>0.14161491394042969</v>
      </c>
      <c r="BJ110">
        <v>6.1314929276704788E-2</v>
      </c>
      <c r="BK110">
        <v>8.0135725438594818E-3</v>
      </c>
      <c r="BM110">
        <v>644881.6875</v>
      </c>
      <c r="BN110">
        <v>14363</v>
      </c>
      <c r="BO110">
        <v>5197</v>
      </c>
      <c r="BP110">
        <v>13281</v>
      </c>
      <c r="BQ110">
        <v>14969</v>
      </c>
      <c r="BT110">
        <v>0</v>
      </c>
      <c r="BU110">
        <v>5061</v>
      </c>
      <c r="BV110">
        <v>1.7953259944915771</v>
      </c>
      <c r="BW110">
        <v>0</v>
      </c>
      <c r="BX110">
        <v>12.453654289245605</v>
      </c>
      <c r="BY110">
        <v>0</v>
      </c>
      <c r="BZ110">
        <v>57.507247924804688</v>
      </c>
      <c r="CA110">
        <v>0.26053053140640259</v>
      </c>
    </row>
    <row r="111" spans="1:79" x14ac:dyDescent="0.2">
      <c r="A111" t="s">
        <v>432</v>
      </c>
      <c r="B111" t="s">
        <v>771</v>
      </c>
      <c r="C111" t="s">
        <v>150</v>
      </c>
      <c r="D111" t="s">
        <v>1034</v>
      </c>
      <c r="E111" t="s">
        <v>1002</v>
      </c>
      <c r="F111" t="s">
        <v>1092</v>
      </c>
      <c r="G111" t="s">
        <v>1040</v>
      </c>
      <c r="H111">
        <v>3.1096200942993164</v>
      </c>
      <c r="I111">
        <v>97.119842529296875</v>
      </c>
      <c r="J111">
        <v>0.14132378995418549</v>
      </c>
      <c r="K111">
        <v>0.21147660911083221</v>
      </c>
      <c r="L111">
        <v>3.7577163428068161E-2</v>
      </c>
      <c r="M111">
        <v>6.9137603044509888E-2</v>
      </c>
      <c r="N111">
        <v>0.14706085622310638</v>
      </c>
      <c r="O111">
        <v>0.20799999999999999</v>
      </c>
      <c r="P111">
        <v>7.8399999999999997E-2</v>
      </c>
      <c r="Q111">
        <v>490.01687622070312</v>
      </c>
      <c r="R111">
        <v>0.16723409295082092</v>
      </c>
      <c r="S111">
        <v>4.5076723098754883</v>
      </c>
      <c r="T111">
        <v>1.746387243270874</v>
      </c>
      <c r="U111">
        <v>1.3902823440730572E-2</v>
      </c>
      <c r="X111">
        <v>0.15366286409699395</v>
      </c>
      <c r="Y111">
        <v>15.875</v>
      </c>
      <c r="Z111">
        <v>3.9199999999999999E-2</v>
      </c>
      <c r="AA111">
        <v>7.140408456325531E-2</v>
      </c>
      <c r="AB111">
        <v>0.13093002140522003</v>
      </c>
      <c r="AC111">
        <v>0.44412669539451599</v>
      </c>
      <c r="AD111">
        <v>0.1527944803237915</v>
      </c>
      <c r="AE111">
        <v>0.50600612163543701</v>
      </c>
      <c r="AF111" t="s">
        <v>1139</v>
      </c>
      <c r="AG111">
        <v>6.8924590945243835E-2</v>
      </c>
      <c r="AH111">
        <v>5.450063943862915E-2</v>
      </c>
      <c r="AI111">
        <v>5.8060981333255768E-2</v>
      </c>
      <c r="AJ111">
        <v>3.8616031408309937E-2</v>
      </c>
      <c r="AK111">
        <v>0.4875844419002533</v>
      </c>
      <c r="AL111">
        <v>6.5775364637374878E-3</v>
      </c>
      <c r="AM111">
        <v>0</v>
      </c>
      <c r="AN111">
        <v>0</v>
      </c>
      <c r="AO111">
        <v>0.95860439538955688</v>
      </c>
      <c r="AP111">
        <v>-9.0613134205341339E-2</v>
      </c>
      <c r="AQ111">
        <v>9.5904134213924408E-2</v>
      </c>
      <c r="AR111">
        <v>6.427396833896637E-2</v>
      </c>
      <c r="AT111">
        <v>10.299276351928711</v>
      </c>
      <c r="AU111">
        <v>5.9896476566791534E-2</v>
      </c>
      <c r="AV111">
        <v>7.2043499946594238</v>
      </c>
      <c r="AW111">
        <v>4.1897621005773544E-2</v>
      </c>
      <c r="AX111">
        <v>34085</v>
      </c>
      <c r="AY111">
        <v>803687</v>
      </c>
      <c r="AZ111">
        <v>837772</v>
      </c>
      <c r="BA111">
        <v>586022</v>
      </c>
      <c r="BB111" t="s">
        <v>819</v>
      </c>
      <c r="BC111" t="s">
        <v>1002</v>
      </c>
      <c r="BD111">
        <v>81342.8</v>
      </c>
      <c r="BE111">
        <v>45967.1484375</v>
      </c>
      <c r="BF111">
        <v>68656</v>
      </c>
      <c r="BG111">
        <v>0.84973853826522827</v>
      </c>
      <c r="BH111">
        <v>2137136.5</v>
      </c>
      <c r="BI111">
        <v>0.15706673264503479</v>
      </c>
      <c r="BJ111">
        <v>8.0052562057971954E-2</v>
      </c>
      <c r="BK111">
        <v>1.0187826119363308E-2</v>
      </c>
      <c r="BM111">
        <v>1222979</v>
      </c>
      <c r="BN111">
        <v>13987</v>
      </c>
      <c r="BO111">
        <v>6212</v>
      </c>
      <c r="BP111">
        <v>10954</v>
      </c>
      <c r="BQ111">
        <v>10749</v>
      </c>
      <c r="BT111">
        <v>755</v>
      </c>
      <c r="BU111">
        <v>5341</v>
      </c>
      <c r="BV111">
        <v>7.8187623023986816</v>
      </c>
      <c r="BW111">
        <v>5.2002143859863281</v>
      </c>
      <c r="BX111">
        <v>7.3393096923828125</v>
      </c>
      <c r="BY111">
        <v>9.2817068099975586</v>
      </c>
      <c r="BZ111">
        <v>65.660392761230469</v>
      </c>
      <c r="CA111">
        <v>0.26031315326690674</v>
      </c>
    </row>
    <row r="112" spans="1:79" x14ac:dyDescent="0.2">
      <c r="A112" t="s">
        <v>433</v>
      </c>
      <c r="B112" t="s">
        <v>772</v>
      </c>
      <c r="C112" t="s">
        <v>290</v>
      </c>
      <c r="D112" t="s">
        <v>1036</v>
      </c>
      <c r="E112" t="s">
        <v>1004</v>
      </c>
      <c r="F112" t="s">
        <v>1099</v>
      </c>
      <c r="G112" t="s">
        <v>1046</v>
      </c>
      <c r="H112">
        <v>4.9943599700927734</v>
      </c>
      <c r="I112">
        <v>112.41007232666016</v>
      </c>
      <c r="J112">
        <v>0.18566775321960449</v>
      </c>
      <c r="K112">
        <v>0.14586587250232697</v>
      </c>
      <c r="L112">
        <v>3.8212403655052185E-2</v>
      </c>
      <c r="M112">
        <v>7.1776129305362701E-2</v>
      </c>
      <c r="N112">
        <v>0.16228711605072021</v>
      </c>
      <c r="O112">
        <v>0.82399999999999995</v>
      </c>
      <c r="P112">
        <v>0.33329999999999999</v>
      </c>
      <c r="Q112">
        <v>1428.371826171875</v>
      </c>
      <c r="R112">
        <v>0.19226524233818054</v>
      </c>
      <c r="S112">
        <v>2.9581596851348877</v>
      </c>
      <c r="T112">
        <v>4.6171817779541016</v>
      </c>
      <c r="U112">
        <v>3.4804943948984146E-2</v>
      </c>
      <c r="V112">
        <v>96</v>
      </c>
      <c r="W112">
        <v>77.5</v>
      </c>
      <c r="X112">
        <v>0.18620306752723992</v>
      </c>
      <c r="Y112">
        <v>28.216999999999999</v>
      </c>
      <c r="Z112">
        <v>0.16669999999999999</v>
      </c>
      <c r="AA112">
        <v>3.2018367201089859E-2</v>
      </c>
      <c r="AB112">
        <v>5.018465593457222E-2</v>
      </c>
      <c r="AC112">
        <v>0.42146295309066772</v>
      </c>
      <c r="AD112">
        <v>2.7931142598390579E-2</v>
      </c>
      <c r="AE112">
        <v>0.38094189763069153</v>
      </c>
      <c r="AF112" t="s">
        <v>1140</v>
      </c>
      <c r="AG112">
        <v>6.5154875628650188E-3</v>
      </c>
      <c r="AH112">
        <v>3.4684436395764351E-3</v>
      </c>
      <c r="AI112">
        <v>2.7914255857467651E-2</v>
      </c>
      <c r="AJ112">
        <v>4.6585504896938801E-3</v>
      </c>
      <c r="AK112">
        <v>0.1676429808139801</v>
      </c>
      <c r="AL112">
        <v>9.808763861656189E-3</v>
      </c>
      <c r="AM112">
        <v>0</v>
      </c>
      <c r="AN112">
        <v>2.6210134383291006E-3</v>
      </c>
      <c r="AO112">
        <v>0.1971169114112854</v>
      </c>
      <c r="AP112">
        <v>-2.1605150774121284E-2</v>
      </c>
      <c r="AQ112">
        <v>-3.915318101644516E-2</v>
      </c>
      <c r="AR112">
        <v>0.21207240223884583</v>
      </c>
      <c r="AS112">
        <v>0.46645864844322205</v>
      </c>
      <c r="AT112">
        <v>64.819602966308594</v>
      </c>
      <c r="AU112">
        <v>6.0686390846967697E-2</v>
      </c>
      <c r="AV112">
        <v>13.175732612609863</v>
      </c>
      <c r="AW112">
        <v>1.2335584498941898E-2</v>
      </c>
      <c r="AX112">
        <v>7593354</v>
      </c>
      <c r="AY112">
        <v>5553928</v>
      </c>
      <c r="AZ112">
        <v>13147282</v>
      </c>
      <c r="BA112">
        <v>2672418</v>
      </c>
      <c r="BB112" t="s">
        <v>772</v>
      </c>
      <c r="BC112" t="s">
        <v>1308</v>
      </c>
      <c r="BD112">
        <v>202828.79999999999</v>
      </c>
      <c r="BE112">
        <v>127789.1171875</v>
      </c>
      <c r="BF112">
        <v>167761.390625</v>
      </c>
      <c r="BG112">
        <v>0.89874041080474854</v>
      </c>
      <c r="BH112">
        <v>6051086.5</v>
      </c>
      <c r="BI112">
        <v>6.3978187739849091E-2</v>
      </c>
      <c r="BJ112">
        <v>5.5956058204174042E-2</v>
      </c>
      <c r="BK112">
        <v>1.085314154624939E-2</v>
      </c>
      <c r="BL112">
        <v>408.3</v>
      </c>
      <c r="BM112">
        <v>202828.796875</v>
      </c>
      <c r="BN112">
        <v>216643</v>
      </c>
      <c r="BO112">
        <v>91307</v>
      </c>
      <c r="BP112">
        <v>215947</v>
      </c>
      <c r="BQ112">
        <v>210347</v>
      </c>
      <c r="BR112">
        <v>0.30325004458427429</v>
      </c>
      <c r="BS112">
        <v>0.16320860385894775</v>
      </c>
      <c r="BT112">
        <v>1407</v>
      </c>
      <c r="BU112">
        <v>36202</v>
      </c>
      <c r="BV112">
        <v>29.719644546508789</v>
      </c>
      <c r="BW112">
        <v>4.9598479270935059</v>
      </c>
      <c r="BX112">
        <v>3.6927695274353027</v>
      </c>
      <c r="BY112">
        <v>6.936884880065918</v>
      </c>
      <c r="BZ112">
        <v>178.48550415039062</v>
      </c>
      <c r="CA112">
        <v>0.26224711537361145</v>
      </c>
    </row>
    <row r="113" spans="1:79" x14ac:dyDescent="0.2">
      <c r="A113" t="s">
        <v>434</v>
      </c>
      <c r="B113" t="s">
        <v>773</v>
      </c>
      <c r="C113" t="s">
        <v>198</v>
      </c>
      <c r="D113" t="s">
        <v>1034</v>
      </c>
      <c r="E113" t="s">
        <v>1002</v>
      </c>
      <c r="F113" t="s">
        <v>1093</v>
      </c>
      <c r="G113" t="s">
        <v>1041</v>
      </c>
      <c r="H113">
        <v>1.7516765594482422</v>
      </c>
      <c r="I113">
        <v>96.422233581542969</v>
      </c>
      <c r="J113">
        <v>0.18312102556228638</v>
      </c>
      <c r="K113">
        <v>0.15497568249702454</v>
      </c>
      <c r="L113">
        <v>3.6901108920574188E-2</v>
      </c>
      <c r="M113">
        <v>7.2951667010784149E-2</v>
      </c>
      <c r="N113">
        <v>0.1507255882024765</v>
      </c>
      <c r="O113">
        <v>-0.25600000000000001</v>
      </c>
      <c r="P113">
        <v>1.2999999999999999E-2</v>
      </c>
      <c r="Q113">
        <v>993.89251708984375</v>
      </c>
      <c r="R113">
        <v>0.16232168674468994</v>
      </c>
      <c r="S113">
        <v>0</v>
      </c>
      <c r="T113">
        <v>1.8394006490707397</v>
      </c>
      <c r="U113">
        <v>1.8784575164318085E-2</v>
      </c>
      <c r="X113">
        <v>0.13250059228638886</v>
      </c>
      <c r="Y113">
        <v>14.894</v>
      </c>
      <c r="Z113">
        <v>1.2999999999999999E-2</v>
      </c>
      <c r="AA113">
        <v>9.1928452253341675E-2</v>
      </c>
      <c r="AB113">
        <v>6.8608209490776062E-2</v>
      </c>
      <c r="AC113">
        <v>0.4385811984539032</v>
      </c>
      <c r="AD113">
        <v>0.14089541137218475</v>
      </c>
      <c r="AE113">
        <v>0.46104839444160461</v>
      </c>
      <c r="AF113" t="s">
        <v>1139</v>
      </c>
      <c r="AG113">
        <v>3.0537959188222885E-2</v>
      </c>
      <c r="AH113">
        <v>5.8617755770683289E-2</v>
      </c>
      <c r="AI113">
        <v>0.38196086883544922</v>
      </c>
      <c r="AJ113">
        <v>0</v>
      </c>
      <c r="AK113">
        <v>0.98440009355545044</v>
      </c>
      <c r="AL113">
        <v>9.3763628974556923E-3</v>
      </c>
      <c r="AM113">
        <v>0</v>
      </c>
      <c r="AN113">
        <v>0</v>
      </c>
      <c r="AO113">
        <v>0.9663468599319458</v>
      </c>
      <c r="AP113">
        <v>-0.13019299507141113</v>
      </c>
      <c r="AQ113">
        <v>5.7095639407634735E-2</v>
      </c>
      <c r="AR113">
        <v>7.2030819952487946E-2</v>
      </c>
      <c r="AT113">
        <v>10.33450984954834</v>
      </c>
      <c r="AU113">
        <v>8.9589111506938934E-2</v>
      </c>
      <c r="AV113">
        <v>7.3204846382141113</v>
      </c>
      <c r="AW113">
        <v>6.3460752367973328E-2</v>
      </c>
      <c r="AX113">
        <v>54182</v>
      </c>
      <c r="AY113">
        <v>1178385</v>
      </c>
      <c r="AZ113">
        <v>1232567</v>
      </c>
      <c r="BA113">
        <v>873093</v>
      </c>
      <c r="BB113" t="s">
        <v>869</v>
      </c>
      <c r="BC113" t="s">
        <v>1002</v>
      </c>
      <c r="BD113">
        <v>119267.1</v>
      </c>
      <c r="BE113">
        <v>72644.0546875</v>
      </c>
      <c r="BF113">
        <v>97874.5390625</v>
      </c>
      <c r="BG113">
        <v>0.85019469261169434</v>
      </c>
      <c r="BH113">
        <v>1938439.125</v>
      </c>
      <c r="BI113">
        <v>0.17060154676437378</v>
      </c>
      <c r="BJ113">
        <v>5.6959547102451324E-2</v>
      </c>
      <c r="BK113">
        <v>7.4694696813821793E-3</v>
      </c>
      <c r="BM113">
        <v>836912.5</v>
      </c>
      <c r="BN113">
        <v>13758</v>
      </c>
      <c r="BO113">
        <v>6034</v>
      </c>
      <c r="BP113">
        <v>10577</v>
      </c>
      <c r="BQ113">
        <v>9766</v>
      </c>
      <c r="BT113">
        <v>323</v>
      </c>
      <c r="BU113">
        <v>10412</v>
      </c>
      <c r="BV113">
        <v>33.873550415039062</v>
      </c>
      <c r="BW113">
        <v>0</v>
      </c>
      <c r="BX113">
        <v>5.1984157562255859</v>
      </c>
      <c r="BY113">
        <v>2.7082071304321289</v>
      </c>
      <c r="BZ113">
        <v>87.299850463867188</v>
      </c>
      <c r="CA113">
        <v>0.28594273328781128</v>
      </c>
    </row>
    <row r="114" spans="1:79" x14ac:dyDescent="0.2">
      <c r="A114" t="s">
        <v>435</v>
      </c>
      <c r="B114" t="s">
        <v>774</v>
      </c>
      <c r="C114" t="s">
        <v>116</v>
      </c>
      <c r="D114" t="s">
        <v>1034</v>
      </c>
      <c r="E114" t="s">
        <v>1002</v>
      </c>
      <c r="F114" t="s">
        <v>1097</v>
      </c>
      <c r="G114" t="s">
        <v>1044</v>
      </c>
      <c r="H114">
        <v>2.1414780616760254</v>
      </c>
      <c r="I114">
        <v>110.33256530761719</v>
      </c>
      <c r="J114">
        <v>0.21021898090839386</v>
      </c>
      <c r="K114">
        <v>0.12607870995998383</v>
      </c>
      <c r="L114">
        <v>3.2688934355974197E-2</v>
      </c>
      <c r="M114">
        <v>6.8420559167861938E-2</v>
      </c>
      <c r="N114">
        <v>0.14103081822395325</v>
      </c>
      <c r="O114">
        <v>0.378</v>
      </c>
      <c r="P114">
        <v>0.15379999999999999</v>
      </c>
      <c r="Q114">
        <v>3183.280517578125</v>
      </c>
      <c r="R114">
        <v>0.14553660154342651</v>
      </c>
      <c r="S114">
        <v>9.7051801681518555</v>
      </c>
      <c r="T114">
        <v>6.0275440216064453</v>
      </c>
      <c r="U114">
        <v>3.8202647119760513E-2</v>
      </c>
      <c r="X114">
        <v>0.1101200258412576</v>
      </c>
      <c r="Y114">
        <v>21.806999999999999</v>
      </c>
      <c r="Z114">
        <v>0.1154</v>
      </c>
      <c r="AA114">
        <v>7.4247561395168304E-2</v>
      </c>
      <c r="AB114">
        <v>8.5127070546150208E-2</v>
      </c>
      <c r="AC114">
        <v>0.48571237921714783</v>
      </c>
      <c r="AD114">
        <v>0.24969814717769623</v>
      </c>
      <c r="AE114">
        <v>0.51260530948638916</v>
      </c>
      <c r="AF114" t="s">
        <v>1139</v>
      </c>
      <c r="AG114">
        <v>0.13884967565536499</v>
      </c>
      <c r="AH114">
        <v>5.281110480427742E-2</v>
      </c>
      <c r="AI114">
        <v>4.0813926607370377E-2</v>
      </c>
      <c r="AJ114">
        <v>0</v>
      </c>
      <c r="AK114">
        <v>0.57668781280517578</v>
      </c>
      <c r="AL114">
        <v>0.25504562258720398</v>
      </c>
      <c r="AM114">
        <v>3.6167960613965988E-2</v>
      </c>
      <c r="AN114">
        <v>0</v>
      </c>
      <c r="AO114">
        <v>0.42163458466529846</v>
      </c>
      <c r="AP114">
        <v>1.4423076994717121E-2</v>
      </c>
      <c r="AQ114">
        <v>2.2514674812555313E-2</v>
      </c>
      <c r="AR114">
        <v>0.15053620934486389</v>
      </c>
      <c r="AT114">
        <v>10.380110740661621</v>
      </c>
      <c r="AU114">
        <v>9.0238794684410095E-2</v>
      </c>
      <c r="AV114">
        <v>8.7766189575195312</v>
      </c>
      <c r="AW114">
        <v>7.6298937201499939E-2</v>
      </c>
      <c r="AX114">
        <v>65242.999999999993</v>
      </c>
      <c r="AY114">
        <v>1289512</v>
      </c>
      <c r="AZ114">
        <v>1354755</v>
      </c>
      <c r="BA114">
        <v>1145476</v>
      </c>
      <c r="BB114" t="s">
        <v>775</v>
      </c>
      <c r="BC114" t="s">
        <v>1002</v>
      </c>
      <c r="BD114">
        <v>130514.5</v>
      </c>
      <c r="BE114">
        <v>81966.40625</v>
      </c>
      <c r="BF114">
        <v>104379.4609375</v>
      </c>
      <c r="BG114">
        <v>0.91293776035308838</v>
      </c>
      <c r="BH114">
        <v>3748718.25</v>
      </c>
      <c r="BI114">
        <v>0.12934331595897675</v>
      </c>
      <c r="BJ114">
        <v>4.7010868787765503E-2</v>
      </c>
      <c r="BK114">
        <v>8.0135725438594818E-3</v>
      </c>
      <c r="BM114">
        <v>644881.6875</v>
      </c>
      <c r="BN114">
        <v>15013</v>
      </c>
      <c r="BO114">
        <v>7292</v>
      </c>
      <c r="BP114">
        <v>17004</v>
      </c>
      <c r="BQ114">
        <v>16557</v>
      </c>
      <c r="BT114">
        <v>2361</v>
      </c>
      <c r="BU114">
        <v>9806</v>
      </c>
      <c r="BV114">
        <v>5.3174166679382324</v>
      </c>
      <c r="BW114">
        <v>0</v>
      </c>
      <c r="BX114">
        <v>6.8804616928100586</v>
      </c>
      <c r="BY114">
        <v>18.089944839477539</v>
      </c>
      <c r="BZ114">
        <v>75.133415222167969</v>
      </c>
      <c r="CA114">
        <v>0.35009658336639404</v>
      </c>
    </row>
    <row r="115" spans="1:79" x14ac:dyDescent="0.2">
      <c r="A115" t="s">
        <v>436</v>
      </c>
      <c r="B115" t="s">
        <v>775</v>
      </c>
      <c r="C115" t="s">
        <v>1015</v>
      </c>
      <c r="D115" t="s">
        <v>1038</v>
      </c>
      <c r="E115" t="s">
        <v>1006</v>
      </c>
      <c r="F115" t="s">
        <v>1097</v>
      </c>
      <c r="G115" t="s">
        <v>1044</v>
      </c>
      <c r="H115">
        <v>2.1414780616760254</v>
      </c>
      <c r="I115">
        <v>88.853507995605469</v>
      </c>
      <c r="J115">
        <v>0.16977778077125549</v>
      </c>
      <c r="K115">
        <v>0.16062138974666595</v>
      </c>
      <c r="L115">
        <v>3.2688934355974197E-2</v>
      </c>
      <c r="M115">
        <v>6.8420559167861938E-2</v>
      </c>
      <c r="N115">
        <v>0.14103081822395325</v>
      </c>
      <c r="O115">
        <v>-0.33100000000000002</v>
      </c>
      <c r="P115">
        <v>3.7499999999999999E-2</v>
      </c>
      <c r="Q115">
        <v>242.98481750488281</v>
      </c>
      <c r="R115">
        <v>0.14553660154342651</v>
      </c>
      <c r="S115">
        <v>4.6003270149230957</v>
      </c>
      <c r="T115">
        <v>2.9221830368041992</v>
      </c>
      <c r="U115">
        <v>2.5819374248385429E-2</v>
      </c>
      <c r="V115">
        <v>56</v>
      </c>
      <c r="W115">
        <v>76.900000000000006</v>
      </c>
      <c r="X115">
        <v>0.1101200258412576</v>
      </c>
      <c r="Y115">
        <v>14.932</v>
      </c>
      <c r="Z115">
        <v>3.2199999999999999E-2</v>
      </c>
      <c r="AA115">
        <v>8.1008389592170715E-2</v>
      </c>
      <c r="AB115">
        <v>9.0368092060089111E-2</v>
      </c>
      <c r="AC115">
        <v>0.65606623888015747</v>
      </c>
      <c r="AD115">
        <v>2.0217094570398331E-2</v>
      </c>
      <c r="AE115">
        <v>0.52649909257888794</v>
      </c>
      <c r="AF115" t="s">
        <v>1139</v>
      </c>
      <c r="AG115">
        <v>5.9151197783648968E-3</v>
      </c>
      <c r="AH115">
        <v>0</v>
      </c>
      <c r="AI115">
        <v>1.3343722093850374E-3</v>
      </c>
      <c r="AJ115">
        <v>2.0149915144429542E-5</v>
      </c>
      <c r="AK115">
        <v>4.3902188539505005E-2</v>
      </c>
      <c r="AL115">
        <v>5.5855582468211651E-3</v>
      </c>
      <c r="AM115">
        <v>0</v>
      </c>
      <c r="AN115">
        <v>0</v>
      </c>
      <c r="AO115">
        <v>0.34414750337600708</v>
      </c>
      <c r="AP115">
        <v>2.3136533796787262E-2</v>
      </c>
      <c r="AQ115">
        <v>5.3217202425003052E-2</v>
      </c>
      <c r="AR115">
        <v>4.4113792479038239E-2</v>
      </c>
      <c r="AS115">
        <v>0.58482885360717773</v>
      </c>
      <c r="AT115">
        <v>43.033943176269531</v>
      </c>
      <c r="AU115">
        <v>6.1147656291723251E-2</v>
      </c>
      <c r="AX115">
        <v>15987254</v>
      </c>
      <c r="AY115">
        <v>11764549</v>
      </c>
      <c r="AZ115">
        <v>27751803</v>
      </c>
      <c r="BB115" t="s">
        <v>775</v>
      </c>
      <c r="BC115" t="s">
        <v>1313</v>
      </c>
      <c r="BD115">
        <v>644881.69999999995</v>
      </c>
      <c r="BE115">
        <v>388119.59375</v>
      </c>
      <c r="BF115">
        <v>528634.8125</v>
      </c>
      <c r="BG115">
        <v>0.87955933809280396</v>
      </c>
      <c r="BH115">
        <v>9175508</v>
      </c>
      <c r="BI115">
        <v>0.16014042496681213</v>
      </c>
      <c r="BJ115">
        <v>5.9184964746236801E-2</v>
      </c>
      <c r="BK115">
        <v>8.0135725438594818E-3</v>
      </c>
      <c r="BL115">
        <v>523</v>
      </c>
      <c r="BM115">
        <v>644881.6875</v>
      </c>
      <c r="BN115">
        <v>453849</v>
      </c>
      <c r="BO115">
        <v>297755</v>
      </c>
      <c r="BP115">
        <v>446652</v>
      </c>
      <c r="BQ115">
        <v>434302</v>
      </c>
      <c r="BR115">
        <v>0.35677063465118408</v>
      </c>
      <c r="BS115">
        <v>0.22805823385715485</v>
      </c>
      <c r="BT115">
        <v>2642</v>
      </c>
      <c r="BU115">
        <v>19609</v>
      </c>
      <c r="BV115">
        <v>0.92420053482055664</v>
      </c>
      <c r="BW115">
        <v>1.3956048525869846E-2</v>
      </c>
      <c r="BX115">
        <v>0</v>
      </c>
      <c r="BY115">
        <v>4.0968756675720215</v>
      </c>
      <c r="BZ115">
        <v>30.407127380371094</v>
      </c>
      <c r="CA115">
        <v>0.16630421578884125</v>
      </c>
    </row>
    <row r="116" spans="1:79" x14ac:dyDescent="0.2">
      <c r="A116" t="s">
        <v>437</v>
      </c>
      <c r="B116" t="s">
        <v>776</v>
      </c>
      <c r="C116" t="s">
        <v>123</v>
      </c>
      <c r="D116" t="s">
        <v>1034</v>
      </c>
      <c r="E116" t="s">
        <v>1002</v>
      </c>
      <c r="F116" t="s">
        <v>1091</v>
      </c>
      <c r="G116" t="s">
        <v>1039</v>
      </c>
      <c r="H116">
        <v>2.4307968616485596</v>
      </c>
      <c r="I116">
        <v>64.578620910644531</v>
      </c>
      <c r="J116">
        <v>0.12087912112474442</v>
      </c>
      <c r="K116">
        <v>0.1532556414604187</v>
      </c>
      <c r="L116">
        <v>3.1179536134004593E-2</v>
      </c>
      <c r="M116">
        <v>6.3527002930641174E-2</v>
      </c>
      <c r="N116">
        <v>0.14918465912342072</v>
      </c>
      <c r="O116">
        <v>6.2E-2</v>
      </c>
      <c r="P116">
        <v>0</v>
      </c>
      <c r="Q116">
        <v>3406.699951171875</v>
      </c>
      <c r="R116">
        <v>0.13469824194908142</v>
      </c>
      <c r="S116">
        <v>5.0880131721496582</v>
      </c>
      <c r="T116">
        <v>3.384721040725708</v>
      </c>
      <c r="U116">
        <v>3.3446233719587326E-2</v>
      </c>
      <c r="X116">
        <v>0.10417598640064418</v>
      </c>
      <c r="Y116">
        <v>20.541</v>
      </c>
      <c r="Z116">
        <v>1.89E-2</v>
      </c>
      <c r="AA116">
        <v>8.1807628273963928E-2</v>
      </c>
      <c r="AB116">
        <v>6.9745928049087524E-2</v>
      </c>
      <c r="AC116">
        <v>0.55979758501052856</v>
      </c>
      <c r="AD116">
        <v>9.4847552478313446E-2</v>
      </c>
      <c r="AE116">
        <v>0.57400423288345337</v>
      </c>
      <c r="AF116" t="s">
        <v>1140</v>
      </c>
      <c r="AG116">
        <v>0.10077519714832306</v>
      </c>
      <c r="AH116">
        <v>1.8811369314789772E-2</v>
      </c>
      <c r="AI116">
        <v>2.7596898376941681E-2</v>
      </c>
      <c r="AJ116">
        <v>0</v>
      </c>
      <c r="AK116">
        <v>0.47679585218429565</v>
      </c>
      <c r="AL116">
        <v>3.6522537469863892E-2</v>
      </c>
      <c r="AM116">
        <v>0</v>
      </c>
      <c r="AN116">
        <v>0</v>
      </c>
      <c r="AO116">
        <v>0.91343146562576294</v>
      </c>
      <c r="AP116">
        <v>1.8161638872697949E-3</v>
      </c>
      <c r="AQ116">
        <v>0.17471669614315033</v>
      </c>
      <c r="AR116">
        <v>0.24802207946777344</v>
      </c>
      <c r="AT116">
        <v>10.39818000793457</v>
      </c>
      <c r="AU116">
        <v>8.147074282169342E-2</v>
      </c>
      <c r="AV116">
        <v>6.6373438835144043</v>
      </c>
      <c r="AW116">
        <v>5.2004233002662659E-2</v>
      </c>
      <c r="AX116">
        <v>44116</v>
      </c>
      <c r="AY116">
        <v>841471</v>
      </c>
      <c r="AZ116">
        <v>885587</v>
      </c>
      <c r="BA116">
        <v>565286</v>
      </c>
      <c r="BB116" t="s">
        <v>785</v>
      </c>
      <c r="BC116" t="s">
        <v>1002</v>
      </c>
      <c r="BD116">
        <v>85167.5</v>
      </c>
      <c r="BE116">
        <v>51926.88671875</v>
      </c>
      <c r="BF116">
        <v>69542.609375</v>
      </c>
      <c r="BG116">
        <v>0.85754752159118652</v>
      </c>
      <c r="BH116">
        <v>1030992.875</v>
      </c>
      <c r="BI116">
        <v>0.1719939112663269</v>
      </c>
      <c r="BJ116">
        <v>5.5765401571989059E-2</v>
      </c>
      <c r="BK116">
        <v>7.9061267897486687E-3</v>
      </c>
      <c r="BM116">
        <v>1389256.375</v>
      </c>
      <c r="BN116">
        <v>10870</v>
      </c>
      <c r="BO116">
        <v>6085</v>
      </c>
      <c r="BP116">
        <v>9675</v>
      </c>
      <c r="BQ116">
        <v>9591</v>
      </c>
      <c r="BT116">
        <v>975</v>
      </c>
      <c r="BU116">
        <v>4613</v>
      </c>
      <c r="BV116">
        <v>3.1349985599517822</v>
      </c>
      <c r="BW116">
        <v>0</v>
      </c>
      <c r="BX116">
        <v>2.136965274810791</v>
      </c>
      <c r="BY116">
        <v>11.448028564453125</v>
      </c>
      <c r="BZ116">
        <v>54.163852691650391</v>
      </c>
      <c r="CA116">
        <v>0.33808648586273193</v>
      </c>
    </row>
    <row r="117" spans="1:79" x14ac:dyDescent="0.2">
      <c r="A117" t="s">
        <v>438</v>
      </c>
      <c r="B117" t="s">
        <v>777</v>
      </c>
      <c r="C117" t="s">
        <v>140</v>
      </c>
      <c r="D117" t="s">
        <v>1034</v>
      </c>
      <c r="E117" t="s">
        <v>1002</v>
      </c>
      <c r="F117" t="s">
        <v>1091</v>
      </c>
      <c r="G117" t="s">
        <v>1039</v>
      </c>
      <c r="H117">
        <v>3.3795773983001709</v>
      </c>
      <c r="I117">
        <v>75.897911071777344</v>
      </c>
      <c r="J117">
        <v>0.14260563254356384</v>
      </c>
      <c r="K117">
        <v>0.12969829142093658</v>
      </c>
      <c r="L117">
        <v>2.9421534389257431E-2</v>
      </c>
      <c r="M117">
        <v>6.7743398249149323E-2</v>
      </c>
      <c r="N117">
        <v>0.14744479954242706</v>
      </c>
      <c r="O117">
        <v>-0.152</v>
      </c>
      <c r="P117">
        <v>0</v>
      </c>
      <c r="Q117">
        <v>1078.0030517578125</v>
      </c>
      <c r="R117">
        <v>0.15803095698356628</v>
      </c>
      <c r="S117">
        <v>13.430495262145996</v>
      </c>
      <c r="T117">
        <v>3.5852468013763428</v>
      </c>
      <c r="U117">
        <v>5.3053349256515503E-2</v>
      </c>
      <c r="X117">
        <v>0.1308530376068521</v>
      </c>
      <c r="Y117">
        <v>21.414000000000001</v>
      </c>
      <c r="Z117">
        <v>3.1300000000000001E-2</v>
      </c>
      <c r="AA117">
        <v>9.1109275817871094E-2</v>
      </c>
      <c r="AB117">
        <v>4.982435330748558E-2</v>
      </c>
      <c r="AC117">
        <v>0.51344907283782959</v>
      </c>
      <c r="AD117">
        <v>0.1642690896987915</v>
      </c>
      <c r="AE117">
        <v>0.71601766347885132</v>
      </c>
      <c r="AF117" t="s">
        <v>1139</v>
      </c>
      <c r="AG117">
        <v>0.21717597544193268</v>
      </c>
      <c r="AH117">
        <v>4.952581599354744E-2</v>
      </c>
      <c r="AI117">
        <v>7.913593202829361E-2</v>
      </c>
      <c r="AJ117">
        <v>0</v>
      </c>
      <c r="AK117">
        <v>0.74046367406845093</v>
      </c>
      <c r="AL117">
        <v>6.5866924822330475E-2</v>
      </c>
      <c r="AM117">
        <v>0.16554267704486847</v>
      </c>
      <c r="AN117">
        <v>7.4815596453845501E-3</v>
      </c>
      <c r="AO117">
        <v>1.5234334468841553</v>
      </c>
      <c r="AP117">
        <v>-3.7518881727010012E-3</v>
      </c>
      <c r="AQ117">
        <v>0.15635927021503448</v>
      </c>
      <c r="AR117">
        <v>5.3125698119401932E-2</v>
      </c>
      <c r="AT117">
        <v>10.369472503662109</v>
      </c>
      <c r="AU117">
        <v>8.2456894218921661E-2</v>
      </c>
      <c r="AV117">
        <v>8.3692159652709961</v>
      </c>
      <c r="AW117">
        <v>6.6551074385643005E-2</v>
      </c>
      <c r="AX117">
        <v>52216</v>
      </c>
      <c r="AY117">
        <v>1054438</v>
      </c>
      <c r="AZ117">
        <v>1106654</v>
      </c>
      <c r="BA117">
        <v>893182</v>
      </c>
      <c r="BB117" t="s">
        <v>811</v>
      </c>
      <c r="BC117" t="s">
        <v>1002</v>
      </c>
      <c r="BD117">
        <v>106722.3</v>
      </c>
      <c r="BE117">
        <v>65121.71875</v>
      </c>
      <c r="BF117">
        <v>83883.75</v>
      </c>
      <c r="BG117">
        <v>0.86721432209014893</v>
      </c>
      <c r="BH117">
        <v>2204655.5</v>
      </c>
      <c r="BI117">
        <v>0.15795223414897919</v>
      </c>
      <c r="BJ117">
        <v>5.0588302314281464E-2</v>
      </c>
      <c r="BK117">
        <v>8.4457676857709885E-3</v>
      </c>
      <c r="BM117">
        <v>1596057.5</v>
      </c>
      <c r="BN117">
        <v>13421</v>
      </c>
      <c r="BO117">
        <v>6891</v>
      </c>
      <c r="BP117">
        <v>9490</v>
      </c>
      <c r="BQ117">
        <v>12475</v>
      </c>
      <c r="BT117">
        <v>2061</v>
      </c>
      <c r="BU117">
        <v>7027</v>
      </c>
      <c r="BV117">
        <v>7.0369548797607422</v>
      </c>
      <c r="BW117">
        <v>0</v>
      </c>
      <c r="BX117">
        <v>4.4039530754089355</v>
      </c>
      <c r="BY117">
        <v>19.311801910400391</v>
      </c>
      <c r="BZ117">
        <v>65.843780517578125</v>
      </c>
      <c r="CA117">
        <v>0.22986364364624023</v>
      </c>
    </row>
    <row r="118" spans="1:79" x14ac:dyDescent="0.2">
      <c r="A118" t="s">
        <v>439</v>
      </c>
      <c r="B118" t="s">
        <v>778</v>
      </c>
      <c r="C118" t="s">
        <v>176</v>
      </c>
      <c r="D118" t="s">
        <v>1034</v>
      </c>
      <c r="E118" t="s">
        <v>1002</v>
      </c>
      <c r="F118" t="s">
        <v>1094</v>
      </c>
      <c r="G118" t="s">
        <v>9</v>
      </c>
      <c r="H118">
        <v>2.4298934936523438</v>
      </c>
      <c r="I118">
        <v>40.96014404296875</v>
      </c>
      <c r="J118">
        <v>7.7651515603065491E-2</v>
      </c>
      <c r="K118">
        <v>0.18389907479286194</v>
      </c>
      <c r="L118">
        <v>3.6859821528196335E-2</v>
      </c>
      <c r="M118">
        <v>7.3791444301605225E-2</v>
      </c>
      <c r="N118">
        <v>0.15991596877574921</v>
      </c>
      <c r="O118">
        <v>0.58699999999999997</v>
      </c>
      <c r="P118">
        <v>0.16389999999999999</v>
      </c>
      <c r="Q118">
        <v>575.2718505859375</v>
      </c>
      <c r="R118">
        <v>0.15754598379135132</v>
      </c>
      <c r="S118">
        <v>11.32231616973877</v>
      </c>
      <c r="T118">
        <v>5.6147518157958984</v>
      </c>
      <c r="U118">
        <v>3.5670999437570572E-2</v>
      </c>
      <c r="X118">
        <v>0.1432495264336146</v>
      </c>
      <c r="Y118">
        <v>33.097000000000001</v>
      </c>
      <c r="Z118">
        <v>0.24590000000000001</v>
      </c>
      <c r="AA118">
        <v>0.1160382479429245</v>
      </c>
      <c r="AB118">
        <v>6.0963872820138931E-2</v>
      </c>
      <c r="AC118">
        <v>0.36080530285835266</v>
      </c>
      <c r="AD118">
        <v>0.16537192463874817</v>
      </c>
      <c r="AE118">
        <v>0.50342565774917603</v>
      </c>
      <c r="AF118" t="s">
        <v>1139</v>
      </c>
      <c r="AG118">
        <v>0.12353899329900742</v>
      </c>
      <c r="AH118">
        <v>3.3859886229038239E-2</v>
      </c>
      <c r="AI118">
        <v>2.0330099388957024E-2</v>
      </c>
      <c r="AJ118">
        <v>0</v>
      </c>
      <c r="AK118">
        <v>0.43061557412147522</v>
      </c>
      <c r="AL118">
        <v>3.1367816030979156E-2</v>
      </c>
      <c r="AM118">
        <v>9.8037824034690857E-2</v>
      </c>
      <c r="AN118">
        <v>0</v>
      </c>
      <c r="AO118">
        <v>1.1195143461227417</v>
      </c>
      <c r="AP118">
        <v>-3.9340019226074219E-2</v>
      </c>
      <c r="AQ118">
        <v>2.561819925904274E-2</v>
      </c>
      <c r="AR118">
        <v>0.15193787217140198</v>
      </c>
      <c r="AT118">
        <v>10.555849075317383</v>
      </c>
      <c r="AU118">
        <v>7.9672142863273621E-2</v>
      </c>
      <c r="AV118">
        <v>13.042669296264648</v>
      </c>
      <c r="AW118">
        <v>9.8441861569881439E-2</v>
      </c>
      <c r="AX118">
        <v>67641</v>
      </c>
      <c r="AY118">
        <v>988971</v>
      </c>
      <c r="AZ118">
        <v>1056612</v>
      </c>
      <c r="BA118">
        <v>1305536</v>
      </c>
      <c r="BB118" t="s">
        <v>851</v>
      </c>
      <c r="BC118" t="s">
        <v>1002</v>
      </c>
      <c r="BD118">
        <v>100097.3</v>
      </c>
      <c r="BE118">
        <v>57567.01171875</v>
      </c>
      <c r="BF118">
        <v>82321.9140625</v>
      </c>
      <c r="BG118">
        <v>0.86157089471817017</v>
      </c>
      <c r="BH118">
        <v>2193162.5</v>
      </c>
      <c r="BI118">
        <v>0.24840851128101349</v>
      </c>
      <c r="BJ118">
        <v>6.5426342189311981E-2</v>
      </c>
      <c r="BK118">
        <v>9.3949642032384872E-3</v>
      </c>
      <c r="BM118">
        <v>917735.6875</v>
      </c>
      <c r="BN118">
        <v>13262</v>
      </c>
      <c r="BO118">
        <v>4785</v>
      </c>
      <c r="BP118">
        <v>14117</v>
      </c>
      <c r="BQ118">
        <v>13817</v>
      </c>
      <c r="BT118">
        <v>1744</v>
      </c>
      <c r="BU118">
        <v>6079</v>
      </c>
      <c r="BV118">
        <v>2.8672101497650146</v>
      </c>
      <c r="BW118">
        <v>0</v>
      </c>
      <c r="BX118">
        <v>4.7753534317016602</v>
      </c>
      <c r="BY118">
        <v>17.42304801940918</v>
      </c>
      <c r="BZ118">
        <v>60.730907440185547</v>
      </c>
      <c r="CA118">
        <v>0.48077213764190674</v>
      </c>
    </row>
    <row r="119" spans="1:79" x14ac:dyDescent="0.2">
      <c r="A119" t="s">
        <v>440</v>
      </c>
      <c r="B119" t="s">
        <v>779</v>
      </c>
      <c r="C119" t="s">
        <v>301</v>
      </c>
      <c r="D119" t="s">
        <v>1035</v>
      </c>
      <c r="E119" t="s">
        <v>1003</v>
      </c>
      <c r="F119" t="s">
        <v>1095</v>
      </c>
      <c r="G119" t="s">
        <v>1042</v>
      </c>
      <c r="H119">
        <v>2.4132657051086426</v>
      </c>
      <c r="I119">
        <v>76.118568420410156</v>
      </c>
      <c r="J119">
        <v>0.23622880876064301</v>
      </c>
      <c r="K119">
        <v>7.384934276342392E-2</v>
      </c>
      <c r="L119">
        <v>1.9678227603435516E-2</v>
      </c>
      <c r="M119">
        <v>6.7527525126934052E-2</v>
      </c>
      <c r="N119">
        <v>0.1227913498878479</v>
      </c>
      <c r="O119">
        <v>-2.1000000000000001E-2</v>
      </c>
      <c r="P119">
        <v>6.6E-3</v>
      </c>
      <c r="Q119">
        <v>6233.2763671875</v>
      </c>
      <c r="R119">
        <v>0.21363596618175507</v>
      </c>
      <c r="S119">
        <v>3.5271682739257812</v>
      </c>
      <c r="T119">
        <v>3.2796902656555176</v>
      </c>
      <c r="U119">
        <v>0.1089712530374527</v>
      </c>
      <c r="V119">
        <v>70</v>
      </c>
      <c r="W119">
        <v>32.200000000000003</v>
      </c>
      <c r="X119">
        <v>0.17862543730955874</v>
      </c>
      <c r="Y119">
        <v>24.463999999999999</v>
      </c>
      <c r="Z119">
        <v>6.6E-3</v>
      </c>
      <c r="AA119">
        <v>5.6152347475290298E-2</v>
      </c>
      <c r="AB119">
        <v>0.10150524973869324</v>
      </c>
      <c r="AC119">
        <v>0.32597342133522034</v>
      </c>
      <c r="AD119">
        <v>4.8186078667640686E-2</v>
      </c>
      <c r="AE119">
        <v>0.50620627403259277</v>
      </c>
      <c r="AF119" t="s">
        <v>1139</v>
      </c>
      <c r="AG119">
        <v>1.2100548483431339E-2</v>
      </c>
      <c r="AH119">
        <v>0</v>
      </c>
      <c r="AI119">
        <v>1.3390372507274151E-2</v>
      </c>
      <c r="AJ119">
        <v>5.5002490989863873E-4</v>
      </c>
      <c r="AK119">
        <v>0.15823991596698761</v>
      </c>
      <c r="AL119">
        <v>3.9912504144012928E-3</v>
      </c>
      <c r="AM119">
        <v>6.6839284263551235E-3</v>
      </c>
      <c r="AN119">
        <v>0</v>
      </c>
      <c r="AO119">
        <v>0.40380951762199402</v>
      </c>
      <c r="AP119">
        <v>-6.4309611916542053E-2</v>
      </c>
      <c r="AQ119">
        <v>-3.2573670148849487E-2</v>
      </c>
      <c r="AR119">
        <v>0.10101968795061111</v>
      </c>
      <c r="AS119">
        <v>0.52551907300949097</v>
      </c>
      <c r="AT119">
        <v>58.417346954345703</v>
      </c>
      <c r="AU119">
        <v>5.7594414800405502E-2</v>
      </c>
      <c r="AV119">
        <v>10.882695198059082</v>
      </c>
      <c r="AW119">
        <v>1.0729389265179634E-2</v>
      </c>
      <c r="AX119">
        <v>9174867</v>
      </c>
      <c r="AY119">
        <v>7939313</v>
      </c>
      <c r="AZ119">
        <v>17114180</v>
      </c>
      <c r="BA119">
        <v>3188238</v>
      </c>
      <c r="BB119" t="s">
        <v>779</v>
      </c>
      <c r="BC119" t="s">
        <v>1311</v>
      </c>
      <c r="BD119">
        <v>292964</v>
      </c>
      <c r="BE119">
        <v>198036.296875</v>
      </c>
      <c r="BF119">
        <v>228938.234375</v>
      </c>
      <c r="BG119">
        <v>0.89754128456115723</v>
      </c>
      <c r="BH119">
        <v>14318493</v>
      </c>
      <c r="BI119">
        <v>0.10320264101028442</v>
      </c>
      <c r="BJ119">
        <v>2.7191054075956345E-2</v>
      </c>
      <c r="BK119">
        <v>1.1894602328538895E-2</v>
      </c>
      <c r="BL119">
        <v>454.7</v>
      </c>
      <c r="BM119">
        <v>292964</v>
      </c>
      <c r="BN119">
        <v>297150</v>
      </c>
      <c r="BO119">
        <v>96863</v>
      </c>
      <c r="BP119">
        <v>310895</v>
      </c>
      <c r="BQ119">
        <v>297636</v>
      </c>
      <c r="BR119">
        <v>0.28633686900138855</v>
      </c>
      <c r="BS119">
        <v>0.2391822338104248</v>
      </c>
      <c r="BT119">
        <v>3762</v>
      </c>
      <c r="BU119">
        <v>49196</v>
      </c>
      <c r="BV119">
        <v>14.20993709564209</v>
      </c>
      <c r="BW119">
        <v>0.58368945121765137</v>
      </c>
      <c r="BX119">
        <v>0</v>
      </c>
      <c r="BY119">
        <v>12.841168403625488</v>
      </c>
      <c r="BZ119">
        <v>167.92506408691406</v>
      </c>
      <c r="CA119">
        <v>0.40651524066925049</v>
      </c>
    </row>
    <row r="120" spans="1:79" x14ac:dyDescent="0.2">
      <c r="A120" t="s">
        <v>441</v>
      </c>
      <c r="B120" t="s">
        <v>780</v>
      </c>
      <c r="C120" t="s">
        <v>223</v>
      </c>
      <c r="D120" t="s">
        <v>1034</v>
      </c>
      <c r="E120" t="s">
        <v>1002</v>
      </c>
      <c r="F120" t="s">
        <v>1091</v>
      </c>
      <c r="G120" t="s">
        <v>1039</v>
      </c>
      <c r="H120">
        <v>2.4913265705108643</v>
      </c>
      <c r="I120">
        <v>58.412742614746094</v>
      </c>
      <c r="J120">
        <v>0.15508021414279938</v>
      </c>
      <c r="K120">
        <v>0.12522147595882416</v>
      </c>
      <c r="L120">
        <v>2.634040080010891E-2</v>
      </c>
      <c r="M120">
        <v>5.5707305669784546E-2</v>
      </c>
      <c r="N120">
        <v>0.13147595524787903</v>
      </c>
      <c r="O120">
        <v>-0.96799999999999997</v>
      </c>
      <c r="P120">
        <v>0</v>
      </c>
      <c r="Q120">
        <v>549.594482421875</v>
      </c>
      <c r="R120">
        <v>0.12767274677753448</v>
      </c>
      <c r="S120">
        <v>10.071163177490234</v>
      </c>
      <c r="T120">
        <v>2.2093963623046875</v>
      </c>
      <c r="U120">
        <v>3.4535787999629974E-2</v>
      </c>
      <c r="X120">
        <v>8.7696962057229294E-2</v>
      </c>
      <c r="Y120">
        <v>9.3949999999999996</v>
      </c>
      <c r="Z120">
        <v>0</v>
      </c>
      <c r="AA120">
        <v>8.7984167039394379E-2</v>
      </c>
      <c r="AB120">
        <v>0.12261100113391876</v>
      </c>
      <c r="AC120">
        <v>0.51868391036987305</v>
      </c>
      <c r="AD120">
        <v>9.6094235777854919E-2</v>
      </c>
      <c r="AE120">
        <v>0.5197177529335022</v>
      </c>
      <c r="AF120" t="s">
        <v>1140</v>
      </c>
      <c r="AG120">
        <v>0.62512809038162231</v>
      </c>
      <c r="AH120">
        <v>8.6530797183513641E-2</v>
      </c>
      <c r="AI120">
        <v>0.18717977404594421</v>
      </c>
      <c r="AJ120">
        <v>7.6283730566501617E-2</v>
      </c>
      <c r="AK120">
        <v>1.5546510219573975</v>
      </c>
      <c r="AL120">
        <v>7.8456386923789978E-2</v>
      </c>
      <c r="AM120">
        <v>0.28395766019821167</v>
      </c>
      <c r="AN120">
        <v>0</v>
      </c>
      <c r="AO120">
        <v>2.3802690505981445</v>
      </c>
      <c r="AP120">
        <v>-6.7394204437732697E-2</v>
      </c>
      <c r="AQ120">
        <v>4.2663108557462692E-2</v>
      </c>
      <c r="AR120">
        <v>8.3187155425548553E-2</v>
      </c>
      <c r="AT120">
        <v>10.225943565368652</v>
      </c>
      <c r="AU120">
        <v>8.0957479774951935E-2</v>
      </c>
      <c r="AV120">
        <v>3.1514682769775391</v>
      </c>
      <c r="AW120">
        <v>2.4949768558144569E-2</v>
      </c>
      <c r="AX120">
        <v>51577</v>
      </c>
      <c r="AY120">
        <v>1471476</v>
      </c>
      <c r="AZ120">
        <v>1523053</v>
      </c>
      <c r="BA120">
        <v>469380</v>
      </c>
      <c r="BB120" t="s">
        <v>943</v>
      </c>
      <c r="BC120" t="s">
        <v>1002</v>
      </c>
      <c r="BD120">
        <v>148940.1</v>
      </c>
      <c r="BE120">
        <v>97843.546875</v>
      </c>
      <c r="BF120">
        <v>122895.234375</v>
      </c>
      <c r="BG120">
        <v>0.91795116662979126</v>
      </c>
      <c r="BH120">
        <v>1807820.875</v>
      </c>
      <c r="BI120">
        <v>0.16062714159488678</v>
      </c>
      <c r="BJ120">
        <v>4.9037836492061615E-2</v>
      </c>
      <c r="BK120">
        <v>7.3670982383191586E-3</v>
      </c>
      <c r="BM120">
        <v>1196952.625</v>
      </c>
      <c r="BN120">
        <v>18813</v>
      </c>
      <c r="BO120">
        <v>9758</v>
      </c>
      <c r="BP120">
        <v>17566</v>
      </c>
      <c r="BQ120">
        <v>15104</v>
      </c>
      <c r="BT120">
        <v>10981</v>
      </c>
      <c r="BU120">
        <v>27309</v>
      </c>
      <c r="BV120">
        <v>22.07598876953125</v>
      </c>
      <c r="BW120">
        <v>8.9969053268432617</v>
      </c>
      <c r="BX120">
        <v>10.205445289611816</v>
      </c>
      <c r="BY120">
        <v>73.727622985839844</v>
      </c>
      <c r="BZ120">
        <v>183.3555908203125</v>
      </c>
      <c r="CA120">
        <v>0.14171051979064941</v>
      </c>
    </row>
    <row r="121" spans="1:79" x14ac:dyDescent="0.2">
      <c r="A121" t="s">
        <v>442</v>
      </c>
      <c r="B121" t="s">
        <v>781</v>
      </c>
      <c r="C121" t="s">
        <v>302</v>
      </c>
      <c r="D121" t="s">
        <v>1035</v>
      </c>
      <c r="E121" t="s">
        <v>1003</v>
      </c>
      <c r="F121" t="s">
        <v>1095</v>
      </c>
      <c r="G121" t="s">
        <v>1042</v>
      </c>
      <c r="H121">
        <v>2.3064424991607666</v>
      </c>
      <c r="I121">
        <v>77.348075866699219</v>
      </c>
      <c r="J121">
        <v>0.32075470685958862</v>
      </c>
      <c r="K121">
        <v>5.2650585770606995E-2</v>
      </c>
      <c r="L121">
        <v>1.5105412341654301E-2</v>
      </c>
      <c r="M121">
        <v>5.976269394159317E-2</v>
      </c>
      <c r="N121">
        <v>9.0878836810588837E-2</v>
      </c>
      <c r="O121">
        <v>0.371</v>
      </c>
      <c r="P121">
        <v>2.0799999999999999E-2</v>
      </c>
      <c r="Q121">
        <v>15037.96875</v>
      </c>
      <c r="R121">
        <v>0.24354729056358337</v>
      </c>
      <c r="S121">
        <v>6.4165072441101074</v>
      </c>
      <c r="T121">
        <v>4.968597412109375</v>
      </c>
      <c r="U121">
        <v>0.15249286592006683</v>
      </c>
      <c r="V121">
        <v>64</v>
      </c>
      <c r="W121">
        <v>40.200000000000003</v>
      </c>
      <c r="X121">
        <v>0.30198146100858919</v>
      </c>
      <c r="Y121">
        <v>32.526000000000003</v>
      </c>
      <c r="Z121">
        <v>0.1111</v>
      </c>
      <c r="AA121">
        <v>5.4620757699012756E-2</v>
      </c>
      <c r="AB121">
        <v>0.11092334240674973</v>
      </c>
      <c r="AC121">
        <v>0.25479409098625183</v>
      </c>
      <c r="AD121">
        <v>5.4568435996770859E-2</v>
      </c>
      <c r="AE121">
        <v>0.62632900476455688</v>
      </c>
      <c r="AF121" t="s">
        <v>1139</v>
      </c>
      <c r="AG121">
        <v>2.1031588315963745E-2</v>
      </c>
      <c r="AH121">
        <v>6.5576713532209396E-3</v>
      </c>
      <c r="AI121">
        <v>3.2649096101522446E-3</v>
      </c>
      <c r="AJ121">
        <v>1.7324136570096016E-2</v>
      </c>
      <c r="AK121">
        <v>0.34795269370079041</v>
      </c>
      <c r="AL121">
        <v>0</v>
      </c>
      <c r="AM121">
        <v>0</v>
      </c>
      <c r="AN121">
        <v>0</v>
      </c>
      <c r="AO121">
        <v>0.42505618929862976</v>
      </c>
      <c r="AP121">
        <v>6.857716292142868E-2</v>
      </c>
      <c r="AQ121">
        <v>-1.5980066731572151E-2</v>
      </c>
      <c r="AR121">
        <v>1.0241422802209854E-2</v>
      </c>
      <c r="AS121">
        <v>0.43052056431770325</v>
      </c>
      <c r="AT121">
        <v>62.424160003662109</v>
      </c>
      <c r="AU121">
        <v>5.5219218134880066E-2</v>
      </c>
      <c r="AV121">
        <v>16.142862319946289</v>
      </c>
      <c r="AW121">
        <v>1.4279667288064957E-2</v>
      </c>
      <c r="AX121">
        <v>10092854</v>
      </c>
      <c r="AY121">
        <v>7743064</v>
      </c>
      <c r="AZ121">
        <v>17835918</v>
      </c>
      <c r="BA121">
        <v>4612361</v>
      </c>
      <c r="BB121" t="s">
        <v>781</v>
      </c>
      <c r="BC121" t="s">
        <v>1311</v>
      </c>
      <c r="BD121">
        <v>285721.40000000002</v>
      </c>
      <c r="BE121">
        <v>204814.5625</v>
      </c>
      <c r="BF121">
        <v>227228.03125</v>
      </c>
      <c r="BG121">
        <v>0.88149517774581909</v>
      </c>
      <c r="BH121">
        <v>17625714</v>
      </c>
      <c r="BI121">
        <v>0.10133456438779831</v>
      </c>
      <c r="BJ121">
        <v>1.9373767077922821E-2</v>
      </c>
      <c r="BK121">
        <v>1.4465486630797386E-2</v>
      </c>
      <c r="BL121">
        <v>618.5</v>
      </c>
      <c r="BM121">
        <v>285721.40625</v>
      </c>
      <c r="BN121">
        <v>323002</v>
      </c>
      <c r="BO121">
        <v>82299</v>
      </c>
      <c r="BP121">
        <v>323133</v>
      </c>
      <c r="BQ121">
        <v>332981</v>
      </c>
      <c r="BR121">
        <v>0.23780038952827454</v>
      </c>
      <c r="BS121">
        <v>0.19272017478942871</v>
      </c>
      <c r="BT121">
        <v>6796</v>
      </c>
      <c r="BU121">
        <v>112435</v>
      </c>
      <c r="BV121">
        <v>3.6924080848693848</v>
      </c>
      <c r="BW121">
        <v>19.592512130737305</v>
      </c>
      <c r="BX121">
        <v>7.4163155555725098</v>
      </c>
      <c r="BY121">
        <v>23.785408020019531</v>
      </c>
      <c r="BZ121">
        <v>393.5126953125</v>
      </c>
      <c r="CA121">
        <v>0.53640842437744141</v>
      </c>
    </row>
    <row r="122" spans="1:79" x14ac:dyDescent="0.2">
      <c r="A122" t="s">
        <v>443</v>
      </c>
      <c r="B122" t="s">
        <v>782</v>
      </c>
      <c r="C122" t="s">
        <v>19</v>
      </c>
      <c r="D122" t="s">
        <v>1037</v>
      </c>
      <c r="E122" t="s">
        <v>1005</v>
      </c>
      <c r="F122" t="s">
        <v>1092</v>
      </c>
      <c r="G122" t="s">
        <v>1040</v>
      </c>
      <c r="H122">
        <v>3.1809144020080566</v>
      </c>
      <c r="I122">
        <v>89.559730529785156</v>
      </c>
      <c r="J122">
        <v>0.1666666716337204</v>
      </c>
      <c r="K122">
        <v>0.12959986925125122</v>
      </c>
      <c r="L122">
        <v>4.1198305785655975E-2</v>
      </c>
      <c r="M122">
        <v>8.3082914352416992E-2</v>
      </c>
      <c r="N122">
        <v>0.15799598395824432</v>
      </c>
      <c r="O122">
        <v>0.93</v>
      </c>
      <c r="P122">
        <v>0.45569999999999999</v>
      </c>
      <c r="Q122">
        <v>1639.5252685546875</v>
      </c>
      <c r="R122">
        <v>0.19344620406627655</v>
      </c>
      <c r="S122">
        <v>4.3750443458557129</v>
      </c>
      <c r="T122">
        <v>4.9120712280273438</v>
      </c>
      <c r="U122">
        <v>2.8530161827802658E-2</v>
      </c>
      <c r="V122">
        <v>93</v>
      </c>
      <c r="W122">
        <v>47.2</v>
      </c>
      <c r="X122">
        <v>0.27801063177264362</v>
      </c>
      <c r="Y122">
        <v>32.325000000000003</v>
      </c>
      <c r="Z122">
        <v>0.3165</v>
      </c>
      <c r="AA122">
        <v>2.9269969090819359E-2</v>
      </c>
      <c r="AB122">
        <v>5.114256963133812E-2</v>
      </c>
      <c r="AC122">
        <v>0.38374406099319458</v>
      </c>
      <c r="AD122">
        <v>0.11162343621253967</v>
      </c>
      <c r="AE122">
        <v>0.76847422122955322</v>
      </c>
      <c r="AF122" t="s">
        <v>1139</v>
      </c>
      <c r="AG122">
        <v>0</v>
      </c>
      <c r="AH122">
        <v>3.6027466412633657E-3</v>
      </c>
      <c r="AI122">
        <v>3.2705735415220261E-2</v>
      </c>
      <c r="AJ122">
        <v>9.0068666031584144E-4</v>
      </c>
      <c r="AK122">
        <v>0.53373974561691284</v>
      </c>
      <c r="AL122">
        <v>1.1861193925142288E-2</v>
      </c>
      <c r="AM122">
        <v>0</v>
      </c>
      <c r="AN122">
        <v>0</v>
      </c>
      <c r="AO122">
        <v>0.31157878041267395</v>
      </c>
      <c r="AP122">
        <v>2.3197906091809273E-2</v>
      </c>
      <c r="AQ122">
        <v>-7.6939915306866169E-3</v>
      </c>
      <c r="AR122">
        <v>7.1817092597484589E-2</v>
      </c>
      <c r="AS122">
        <v>0.54945260286331177</v>
      </c>
      <c r="AT122">
        <v>60.870750427246094</v>
      </c>
      <c r="AU122">
        <v>6.1001446098089218E-2</v>
      </c>
      <c r="AV122">
        <v>12.496114730834961</v>
      </c>
      <c r="AW122">
        <v>1.2522945180535316E-2</v>
      </c>
      <c r="AX122">
        <v>4337492</v>
      </c>
      <c r="AY122">
        <v>3546640</v>
      </c>
      <c r="AZ122">
        <v>7884132</v>
      </c>
      <c r="BA122">
        <v>1618528</v>
      </c>
      <c r="BB122" t="s">
        <v>782</v>
      </c>
      <c r="BC122" t="s">
        <v>1309</v>
      </c>
      <c r="BD122">
        <v>129522.5</v>
      </c>
      <c r="BE122">
        <v>79385.9453125</v>
      </c>
      <c r="BF122">
        <v>103616.03125</v>
      </c>
      <c r="BG122">
        <v>0.90696024894714355</v>
      </c>
      <c r="BH122">
        <v>14426771</v>
      </c>
      <c r="BI122">
        <v>5.442124605178833E-2</v>
      </c>
      <c r="BJ122">
        <v>4.217105358839035E-2</v>
      </c>
      <c r="BK122">
        <v>9.1208107769489288E-3</v>
      </c>
      <c r="BL122">
        <v>479.4</v>
      </c>
      <c r="BM122">
        <v>129522.5</v>
      </c>
      <c r="BN122">
        <v>129245</v>
      </c>
      <c r="BO122">
        <v>49597</v>
      </c>
      <c r="BP122">
        <v>138783</v>
      </c>
      <c r="BQ122">
        <v>130092</v>
      </c>
      <c r="BR122">
        <v>0.35089170932769775</v>
      </c>
      <c r="BS122">
        <v>0.19856087863445282</v>
      </c>
      <c r="BT122">
        <v>0</v>
      </c>
      <c r="BU122">
        <v>74074</v>
      </c>
      <c r="BV122">
        <v>35.044105529785156</v>
      </c>
      <c r="BW122">
        <v>0.96508330106735229</v>
      </c>
      <c r="BX122">
        <v>3.8603332042694092</v>
      </c>
      <c r="BY122">
        <v>0</v>
      </c>
      <c r="BZ122">
        <v>571.900634765625</v>
      </c>
      <c r="CA122">
        <v>0.47866454720497131</v>
      </c>
    </row>
    <row r="123" spans="1:79" x14ac:dyDescent="0.2">
      <c r="A123" t="s">
        <v>444</v>
      </c>
      <c r="B123" t="s">
        <v>783</v>
      </c>
      <c r="C123" t="s">
        <v>189</v>
      </c>
      <c r="D123" t="s">
        <v>1034</v>
      </c>
      <c r="E123" t="s">
        <v>1002</v>
      </c>
      <c r="F123" t="s">
        <v>1096</v>
      </c>
      <c r="G123" t="s">
        <v>1043</v>
      </c>
      <c r="H123">
        <v>2.1683478355407715</v>
      </c>
      <c r="I123">
        <v>66.680953979492188</v>
      </c>
      <c r="J123">
        <v>0.12175648659467697</v>
      </c>
      <c r="K123">
        <v>0.19818671047687531</v>
      </c>
      <c r="L123">
        <v>4.1854213923215866E-2</v>
      </c>
      <c r="M123">
        <v>6.6868677735328674E-2</v>
      </c>
      <c r="N123">
        <v>0.16461721062660217</v>
      </c>
      <c r="O123">
        <v>-0.78900000000000003</v>
      </c>
      <c r="P123">
        <v>0</v>
      </c>
      <c r="Q123">
        <v>69.779098510742188</v>
      </c>
      <c r="R123">
        <v>0.14079166948795319</v>
      </c>
      <c r="S123">
        <v>0</v>
      </c>
      <c r="T123">
        <v>1.5529879331588745</v>
      </c>
      <c r="U123">
        <v>1.3957027345895767E-2</v>
      </c>
      <c r="X123">
        <v>9.8238229811797251E-2</v>
      </c>
      <c r="Y123">
        <v>11.987</v>
      </c>
      <c r="Z123">
        <v>0</v>
      </c>
      <c r="AA123">
        <v>8.910650759935379E-2</v>
      </c>
      <c r="AB123">
        <v>5.8190278708934784E-2</v>
      </c>
      <c r="AC123">
        <v>0.16087095439434052</v>
      </c>
      <c r="AD123">
        <v>0.11337880790233612</v>
      </c>
      <c r="AE123">
        <v>0.54650264978408813</v>
      </c>
      <c r="AF123" t="s">
        <v>1139</v>
      </c>
      <c r="AG123">
        <v>7.6430827379226685E-2</v>
      </c>
      <c r="AH123">
        <v>0.11726002395153046</v>
      </c>
      <c r="AI123">
        <v>0.28859847784042358</v>
      </c>
      <c r="AJ123">
        <v>0</v>
      </c>
      <c r="AK123">
        <v>0.63632267713546753</v>
      </c>
      <c r="AL123">
        <v>6.0376454144716263E-2</v>
      </c>
      <c r="AM123">
        <v>0</v>
      </c>
      <c r="AN123">
        <v>6.3091483898460865E-3</v>
      </c>
      <c r="AO123">
        <v>0.84100335836410522</v>
      </c>
      <c r="AP123">
        <v>3.6467291414737701E-2</v>
      </c>
      <c r="AQ123">
        <v>8.2791127264499664E-2</v>
      </c>
      <c r="AR123">
        <v>1.1166054755449295E-2</v>
      </c>
      <c r="AT123">
        <v>10.282082557678223</v>
      </c>
      <c r="AU123">
        <v>3.7510327994823456E-2</v>
      </c>
      <c r="AV123">
        <v>4.1887989044189453</v>
      </c>
      <c r="AW123">
        <v>1.5281264670193195E-2</v>
      </c>
      <c r="AX123">
        <v>36767</v>
      </c>
      <c r="AY123">
        <v>903842</v>
      </c>
      <c r="AZ123">
        <v>940609</v>
      </c>
      <c r="BA123">
        <v>383193</v>
      </c>
      <c r="BB123" t="s">
        <v>863</v>
      </c>
      <c r="BC123" t="s">
        <v>1002</v>
      </c>
      <c r="BD123">
        <v>91480.4</v>
      </c>
      <c r="BE123">
        <v>52459.5</v>
      </c>
      <c r="BF123">
        <v>76915.1015625</v>
      </c>
      <c r="BG123">
        <v>0.83620262145996094</v>
      </c>
      <c r="BH123">
        <v>2843087</v>
      </c>
      <c r="BI123">
        <v>0.17607308924198151</v>
      </c>
      <c r="BJ123">
        <v>7.265818864107132E-2</v>
      </c>
      <c r="BK123">
        <v>8.2367947325110435E-3</v>
      </c>
      <c r="BM123">
        <v>618904.375</v>
      </c>
      <c r="BN123">
        <v>25076</v>
      </c>
      <c r="BO123">
        <v>4034</v>
      </c>
      <c r="BP123">
        <v>11095</v>
      </c>
      <c r="BQ123">
        <v>8327</v>
      </c>
      <c r="BT123">
        <v>848</v>
      </c>
      <c r="BU123">
        <v>7060</v>
      </c>
      <c r="BV123">
        <v>35.002033233642578</v>
      </c>
      <c r="BW123">
        <v>0</v>
      </c>
      <c r="BX123">
        <v>14.221625328063965</v>
      </c>
      <c r="BY123">
        <v>9.269744873046875</v>
      </c>
      <c r="BZ123">
        <v>77.175003051757812</v>
      </c>
      <c r="CA123">
        <v>0.18248523771762848</v>
      </c>
    </row>
    <row r="124" spans="1:79" x14ac:dyDescent="0.2">
      <c r="A124" t="s">
        <v>445</v>
      </c>
      <c r="B124" t="s">
        <v>784</v>
      </c>
      <c r="C124" t="s">
        <v>303</v>
      </c>
      <c r="D124" t="s">
        <v>1035</v>
      </c>
      <c r="E124" t="s">
        <v>1003</v>
      </c>
      <c r="F124" t="s">
        <v>1095</v>
      </c>
      <c r="G124" t="s">
        <v>1042</v>
      </c>
      <c r="H124">
        <v>3.5624959468841553</v>
      </c>
      <c r="I124">
        <v>87.740997314453125</v>
      </c>
      <c r="J124">
        <v>0.27852350473403931</v>
      </c>
      <c r="K124">
        <v>7.8391820192337036E-2</v>
      </c>
      <c r="L124">
        <v>1.3655403628945351E-2</v>
      </c>
      <c r="M124">
        <v>3.8876369595527649E-2</v>
      </c>
      <c r="N124">
        <v>7.8658387064933777E-2</v>
      </c>
      <c r="O124">
        <v>-0.05</v>
      </c>
      <c r="P124">
        <v>8.8000000000000005E-3</v>
      </c>
      <c r="Q124">
        <v>11824.5751953125</v>
      </c>
      <c r="R124">
        <v>0.20449157059192657</v>
      </c>
      <c r="S124">
        <v>3.347548246383667</v>
      </c>
      <c r="T124">
        <v>3.6377036571502686</v>
      </c>
      <c r="U124">
        <v>0.12239731848239899</v>
      </c>
      <c r="V124">
        <v>66</v>
      </c>
      <c r="W124">
        <v>54.2</v>
      </c>
      <c r="X124">
        <v>0.21761409894162156</v>
      </c>
      <c r="Y124">
        <v>22.27</v>
      </c>
      <c r="Z124">
        <v>8.8000000000000005E-3</v>
      </c>
      <c r="AA124">
        <v>5.2808169275522232E-2</v>
      </c>
      <c r="AB124">
        <v>9.7062855958938599E-2</v>
      </c>
      <c r="AC124">
        <v>0.32334327697753906</v>
      </c>
      <c r="AD124">
        <v>1.9435625523328781E-2</v>
      </c>
      <c r="AE124">
        <v>0.54205852746963501</v>
      </c>
      <c r="AF124" t="s">
        <v>1139</v>
      </c>
      <c r="AG124">
        <v>6.4827911555767059E-2</v>
      </c>
      <c r="AH124">
        <v>1.0051005519926548E-2</v>
      </c>
      <c r="AI124">
        <v>6.5235095098614693E-3</v>
      </c>
      <c r="AJ124">
        <v>0</v>
      </c>
      <c r="AK124">
        <v>0.21881616115570068</v>
      </c>
      <c r="AL124">
        <v>8.5605988278985023E-3</v>
      </c>
      <c r="AM124">
        <v>5.0919377245008945E-3</v>
      </c>
      <c r="AN124">
        <v>7.9722260124981403E-4</v>
      </c>
      <c r="AO124">
        <v>0.5197177529335022</v>
      </c>
      <c r="AP124">
        <v>2.2606130689382553E-2</v>
      </c>
      <c r="AQ124">
        <v>-1.633109524846077E-2</v>
      </c>
      <c r="AR124">
        <v>1.0884113609790802E-2</v>
      </c>
      <c r="AS124">
        <v>0.56969475746154785</v>
      </c>
      <c r="AT124">
        <v>60.971439361572266</v>
      </c>
      <c r="AU124">
        <v>6.175721064209938E-2</v>
      </c>
      <c r="AV124">
        <v>10.291447639465332</v>
      </c>
      <c r="AW124">
        <v>1.0424078442156315E-2</v>
      </c>
      <c r="AX124">
        <v>6408348</v>
      </c>
      <c r="AY124">
        <v>5127034</v>
      </c>
      <c r="AZ124">
        <v>11535382</v>
      </c>
      <c r="BA124">
        <v>1947072</v>
      </c>
      <c r="BB124" t="s">
        <v>784</v>
      </c>
      <c r="BC124" t="s">
        <v>1311</v>
      </c>
      <c r="BD124">
        <v>189193.2</v>
      </c>
      <c r="BE124">
        <v>133387.578125</v>
      </c>
      <c r="BF124">
        <v>154384.46875</v>
      </c>
      <c r="BG124">
        <v>0.91911262273788452</v>
      </c>
      <c r="BH124">
        <v>3630302.75</v>
      </c>
      <c r="BI124">
        <v>9.5203801989555359E-2</v>
      </c>
      <c r="BJ124">
        <v>2.8817633166909218E-2</v>
      </c>
      <c r="BK124">
        <v>1.2073939666152E-2</v>
      </c>
      <c r="BL124">
        <v>418.5</v>
      </c>
      <c r="BM124">
        <v>189193.203125</v>
      </c>
      <c r="BN124">
        <v>186786</v>
      </c>
      <c r="BO124">
        <v>60396</v>
      </c>
      <c r="BP124">
        <v>233310</v>
      </c>
      <c r="BQ124">
        <v>178742</v>
      </c>
      <c r="BR124">
        <v>0.35067939758300781</v>
      </c>
      <c r="BS124">
        <v>0.21901534497737885</v>
      </c>
      <c r="BT124">
        <v>15125</v>
      </c>
      <c r="BU124">
        <v>51052</v>
      </c>
      <c r="BV124">
        <v>8.0446863174438477</v>
      </c>
      <c r="BW124">
        <v>0</v>
      </c>
      <c r="BX124">
        <v>12.394737243652344</v>
      </c>
      <c r="BY124">
        <v>79.944732666015625</v>
      </c>
      <c r="BZ124">
        <v>269.840576171875</v>
      </c>
      <c r="CA124">
        <v>0.40739133954048157</v>
      </c>
    </row>
    <row r="125" spans="1:79" x14ac:dyDescent="0.2">
      <c r="A125" t="s">
        <v>446</v>
      </c>
      <c r="B125" t="s">
        <v>785</v>
      </c>
      <c r="C125" t="s">
        <v>1016</v>
      </c>
      <c r="D125" t="s">
        <v>1038</v>
      </c>
      <c r="E125" t="s">
        <v>1006</v>
      </c>
      <c r="F125" t="s">
        <v>1091</v>
      </c>
      <c r="G125" t="s">
        <v>1039</v>
      </c>
      <c r="H125">
        <v>2.4307968616485596</v>
      </c>
      <c r="I125">
        <v>72.6287841796875</v>
      </c>
      <c r="J125">
        <v>0.14646537601947784</v>
      </c>
      <c r="K125">
        <v>0.16551056504249573</v>
      </c>
      <c r="L125">
        <v>3.1179536134004593E-2</v>
      </c>
      <c r="M125">
        <v>6.3527002930641174E-2</v>
      </c>
      <c r="N125">
        <v>0.14918465912342072</v>
      </c>
      <c r="O125">
        <v>-0.64200000000000002</v>
      </c>
      <c r="P125">
        <v>6.0000000000000001E-3</v>
      </c>
      <c r="Q125">
        <v>377.72061157226562</v>
      </c>
      <c r="R125">
        <v>0.13469824194908142</v>
      </c>
      <c r="S125">
        <v>4.9426918029785156</v>
      </c>
      <c r="T125">
        <v>2.0716860294342041</v>
      </c>
      <c r="U125">
        <v>2.7198333293199539E-2</v>
      </c>
      <c r="V125">
        <v>59</v>
      </c>
      <c r="W125">
        <v>51.9</v>
      </c>
      <c r="X125">
        <v>0.10417598640064418</v>
      </c>
      <c r="Y125">
        <v>12.693</v>
      </c>
      <c r="Z125">
        <v>8.3999999999999995E-3</v>
      </c>
      <c r="AA125">
        <v>7.7897429466247559E-2</v>
      </c>
      <c r="AB125">
        <v>7.7303968369960785E-2</v>
      </c>
      <c r="AC125">
        <v>0.70102810859680176</v>
      </c>
      <c r="AD125">
        <v>1.8085362389683723E-2</v>
      </c>
      <c r="AE125">
        <v>0.58547836542129517</v>
      </c>
      <c r="AF125" t="s">
        <v>1140</v>
      </c>
      <c r="AG125">
        <v>1.8371961778029799E-3</v>
      </c>
      <c r="AH125">
        <v>6.7296561610419303E-5</v>
      </c>
      <c r="AI125">
        <v>7.8064012341201305E-3</v>
      </c>
      <c r="AJ125">
        <v>1.4715514844283462E-3</v>
      </c>
      <c r="AK125">
        <v>5.4290380328893661E-2</v>
      </c>
      <c r="AL125">
        <v>1.1506127193570137E-2</v>
      </c>
      <c r="AM125">
        <v>0</v>
      </c>
      <c r="AN125">
        <v>0</v>
      </c>
      <c r="AO125">
        <v>0.50533246994018555</v>
      </c>
      <c r="AP125">
        <v>-4.4290171936154366E-3</v>
      </c>
      <c r="AQ125">
        <v>5.1123440265655518E-2</v>
      </c>
      <c r="AR125">
        <v>4.6418115496635437E-2</v>
      </c>
      <c r="AS125">
        <v>0.60080152750015259</v>
      </c>
      <c r="AT125">
        <v>38.846664428710938</v>
      </c>
      <c r="AU125">
        <v>5.9501957148313522E-2</v>
      </c>
      <c r="AX125">
        <v>29654341</v>
      </c>
      <c r="AY125">
        <v>24313635</v>
      </c>
      <c r="AZ125">
        <v>53967976</v>
      </c>
      <c r="BB125" t="s">
        <v>785</v>
      </c>
      <c r="BC125" t="s">
        <v>1310</v>
      </c>
      <c r="BD125">
        <v>1389256.4</v>
      </c>
      <c r="BE125">
        <v>828199.8125</v>
      </c>
      <c r="BF125">
        <v>1134006.375</v>
      </c>
      <c r="BG125">
        <v>0.8920600414276123</v>
      </c>
      <c r="BH125">
        <v>16403333</v>
      </c>
      <c r="BI125">
        <v>0.15368944406509399</v>
      </c>
      <c r="BJ125">
        <v>6.323937326669693E-2</v>
      </c>
      <c r="BK125">
        <v>7.9061267897486687E-3</v>
      </c>
      <c r="BL125">
        <v>540.29999999999995</v>
      </c>
      <c r="BM125">
        <v>1389256.375</v>
      </c>
      <c r="BN125">
        <v>906995</v>
      </c>
      <c r="BO125">
        <v>635829</v>
      </c>
      <c r="BP125">
        <v>891576</v>
      </c>
      <c r="BQ125">
        <v>811300</v>
      </c>
      <c r="BR125">
        <v>0.4147983193397522</v>
      </c>
      <c r="BS125">
        <v>0.18600322306156158</v>
      </c>
      <c r="BT125">
        <v>1638</v>
      </c>
      <c r="BU125">
        <v>48404</v>
      </c>
      <c r="BV125">
        <v>5.0098743438720703</v>
      </c>
      <c r="BW125">
        <v>0.94439011812210083</v>
      </c>
      <c r="BX125">
        <v>4.3188571929931641E-2</v>
      </c>
      <c r="BY125">
        <v>1.1790480613708496</v>
      </c>
      <c r="BZ125">
        <v>34.841659545898438</v>
      </c>
      <c r="CA125">
        <v>0.14268545806407928</v>
      </c>
    </row>
    <row r="126" spans="1:79" x14ac:dyDescent="0.2">
      <c r="A126" t="s">
        <v>447</v>
      </c>
      <c r="B126" t="s">
        <v>786</v>
      </c>
      <c r="C126" t="s">
        <v>162</v>
      </c>
      <c r="D126" t="s">
        <v>1034</v>
      </c>
      <c r="E126" t="s">
        <v>1002</v>
      </c>
      <c r="F126" t="s">
        <v>1093</v>
      </c>
      <c r="G126" t="s">
        <v>1041</v>
      </c>
      <c r="H126">
        <v>1.9199652671813965</v>
      </c>
      <c r="I126">
        <v>59.174911499023438</v>
      </c>
      <c r="J126">
        <v>0.11814346164464951</v>
      </c>
      <c r="K126">
        <v>0.16582922637462616</v>
      </c>
      <c r="L126">
        <v>3.0137397348880768E-2</v>
      </c>
      <c r="M126">
        <v>6.8904012441635132E-2</v>
      </c>
      <c r="N126">
        <v>0.15104220807552338</v>
      </c>
      <c r="O126">
        <v>-1.0840000000000001</v>
      </c>
      <c r="P126">
        <v>0</v>
      </c>
      <c r="Q126">
        <v>159.85591125488281</v>
      </c>
      <c r="R126">
        <v>0.13696642220020294</v>
      </c>
      <c r="S126">
        <v>0.70446324348449707</v>
      </c>
      <c r="T126">
        <v>1.0464057922363281</v>
      </c>
      <c r="U126">
        <v>1.5072496607899666E-2</v>
      </c>
      <c r="X126">
        <v>9.0780689543048174E-2</v>
      </c>
      <c r="Y126">
        <v>8.0150000000000006</v>
      </c>
      <c r="Z126">
        <v>0</v>
      </c>
      <c r="AA126">
        <v>8.2319088280200958E-2</v>
      </c>
      <c r="AB126">
        <v>9.1853171586990356E-2</v>
      </c>
      <c r="AC126">
        <v>0.38164782524108887</v>
      </c>
      <c r="AD126">
        <v>0.3818228542804718</v>
      </c>
      <c r="AE126">
        <v>0.75299680233001709</v>
      </c>
      <c r="AF126" t="s">
        <v>1139</v>
      </c>
      <c r="AG126">
        <v>7.6536476612091064E-2</v>
      </c>
      <c r="AH126">
        <v>1.6513498267158866E-3</v>
      </c>
      <c r="AI126">
        <v>2.6565191801637411E-3</v>
      </c>
      <c r="AJ126">
        <v>5.5068925023078918E-2</v>
      </c>
      <c r="AK126">
        <v>0.34843480587005615</v>
      </c>
      <c r="AL126">
        <v>3.0113086104393005E-2</v>
      </c>
      <c r="AM126">
        <v>0</v>
      </c>
      <c r="AN126">
        <v>1.7231475794687867E-3</v>
      </c>
      <c r="AO126">
        <v>0.78578352928161621</v>
      </c>
      <c r="AP126">
        <v>-0.10105714201927185</v>
      </c>
      <c r="AQ126">
        <v>7.6258094049990177E-3</v>
      </c>
      <c r="AR126">
        <v>7.0048466324806213E-2</v>
      </c>
      <c r="AT126">
        <v>10.209690093994141</v>
      </c>
      <c r="AU126">
        <v>6.2435604631900787E-2</v>
      </c>
      <c r="AV126">
        <v>3.1544349193572998</v>
      </c>
      <c r="AW126">
        <v>1.929040439426899E-2</v>
      </c>
      <c r="AX126">
        <v>31183</v>
      </c>
      <c r="AY126">
        <v>935008</v>
      </c>
      <c r="AZ126">
        <v>966191</v>
      </c>
      <c r="BA126">
        <v>298519</v>
      </c>
      <c r="BB126" t="s">
        <v>823</v>
      </c>
      <c r="BC126" t="s">
        <v>1002</v>
      </c>
      <c r="BD126">
        <v>94634.7</v>
      </c>
      <c r="BE126">
        <v>56218.9765625</v>
      </c>
      <c r="BF126">
        <v>77372.6953125</v>
      </c>
      <c r="BG126">
        <v>0.9004320502281189</v>
      </c>
      <c r="BH126">
        <v>5908708.5</v>
      </c>
      <c r="BI126">
        <v>0.15648286044597626</v>
      </c>
      <c r="BJ126">
        <v>5.9445425868034363E-2</v>
      </c>
      <c r="BK126">
        <v>7.7165216207504272E-3</v>
      </c>
      <c r="BM126">
        <v>715117.125</v>
      </c>
      <c r="BN126">
        <v>15475</v>
      </c>
      <c r="BO126">
        <v>5906</v>
      </c>
      <c r="BP126">
        <v>13928</v>
      </c>
      <c r="BQ126">
        <v>12679</v>
      </c>
      <c r="BT126">
        <v>1066</v>
      </c>
      <c r="BU126">
        <v>4853</v>
      </c>
      <c r="BV126">
        <v>0.39097708463668823</v>
      </c>
      <c r="BW126">
        <v>8.1048498153686523</v>
      </c>
      <c r="BX126">
        <v>0.2430398166179657</v>
      </c>
      <c r="BY126">
        <v>11.26436710357666</v>
      </c>
      <c r="BZ126">
        <v>51.281402587890625</v>
      </c>
      <c r="CA126">
        <v>0.24161550402641296</v>
      </c>
    </row>
    <row r="127" spans="1:79" x14ac:dyDescent="0.2">
      <c r="A127" t="s">
        <v>448</v>
      </c>
      <c r="B127" t="s">
        <v>787</v>
      </c>
      <c r="C127" t="s">
        <v>304</v>
      </c>
      <c r="D127" t="s">
        <v>1035</v>
      </c>
      <c r="E127" t="s">
        <v>1003</v>
      </c>
      <c r="F127" t="s">
        <v>1095</v>
      </c>
      <c r="G127" t="s">
        <v>1042</v>
      </c>
      <c r="H127">
        <v>2.2060112953186035</v>
      </c>
      <c r="I127">
        <v>97.064498901367188</v>
      </c>
      <c r="J127">
        <v>0.31884059309959412</v>
      </c>
      <c r="K127">
        <v>7.2807937860488892E-2</v>
      </c>
      <c r="L127">
        <v>1.6257917508482933E-2</v>
      </c>
      <c r="M127">
        <v>6.4102709293365479E-2</v>
      </c>
      <c r="N127">
        <v>0.10471956431865692</v>
      </c>
      <c r="O127">
        <v>-0.128</v>
      </c>
      <c r="P127">
        <v>6.8999999999999999E-3</v>
      </c>
      <c r="Q127">
        <v>9066.13671875</v>
      </c>
      <c r="R127">
        <v>0.2227688729763031</v>
      </c>
      <c r="S127">
        <v>13.236067771911621</v>
      </c>
      <c r="T127">
        <v>5.8809714317321777</v>
      </c>
      <c r="U127">
        <v>0.15922710299491882</v>
      </c>
      <c r="V127">
        <v>71</v>
      </c>
      <c r="W127">
        <v>48.5</v>
      </c>
      <c r="X127">
        <v>0.18195852415993413</v>
      </c>
      <c r="Y127">
        <v>27.956</v>
      </c>
      <c r="Z127">
        <v>9.6600000000000005E-2</v>
      </c>
      <c r="AA127">
        <v>5.9339344501495361E-2</v>
      </c>
      <c r="AB127">
        <v>0.15950009226799011</v>
      </c>
      <c r="AC127">
        <v>0.40070489048957825</v>
      </c>
      <c r="AD127">
        <v>3.4712322056293488E-2</v>
      </c>
      <c r="AE127">
        <v>0.45004472136497498</v>
      </c>
      <c r="AF127" t="s">
        <v>1139</v>
      </c>
      <c r="AG127">
        <v>4.5252025127410889E-2</v>
      </c>
      <c r="AH127">
        <v>7.3970253579318523E-3</v>
      </c>
      <c r="AI127">
        <v>1.4921114780008793E-2</v>
      </c>
      <c r="AJ127">
        <v>0</v>
      </c>
      <c r="AK127">
        <v>0.32328641414642334</v>
      </c>
      <c r="AL127">
        <v>5.3829135140404105E-4</v>
      </c>
      <c r="AM127">
        <v>7.6443091966211796E-3</v>
      </c>
      <c r="AN127">
        <v>2.2068657563067973E-4</v>
      </c>
      <c r="AO127">
        <v>0.30380541086196899</v>
      </c>
      <c r="AP127">
        <v>-5.7589497417211533E-2</v>
      </c>
      <c r="AQ127">
        <v>6.7974172532558441E-2</v>
      </c>
      <c r="AR127">
        <v>3.1550947576761246E-2</v>
      </c>
      <c r="AS127">
        <v>0.52218586206436157</v>
      </c>
      <c r="AT127">
        <v>56.858879089355469</v>
      </c>
      <c r="AU127">
        <v>6.0762923210859299E-2</v>
      </c>
      <c r="AV127">
        <v>13.470148086547852</v>
      </c>
      <c r="AW127">
        <v>1.4395034871995449E-2</v>
      </c>
      <c r="AX127">
        <v>8093980</v>
      </c>
      <c r="AY127">
        <v>7370731</v>
      </c>
      <c r="AZ127">
        <v>15464711</v>
      </c>
      <c r="BA127">
        <v>3663666</v>
      </c>
      <c r="BB127" t="s">
        <v>787</v>
      </c>
      <c r="BC127" t="s">
        <v>1307</v>
      </c>
      <c r="BD127">
        <v>271984.09999999998</v>
      </c>
      <c r="BE127">
        <v>189216.71875</v>
      </c>
      <c r="BF127">
        <v>218067.40625</v>
      </c>
      <c r="BG127">
        <v>0.84433466196060181</v>
      </c>
      <c r="BH127">
        <v>8834598</v>
      </c>
      <c r="BI127">
        <v>0.12190208584070206</v>
      </c>
      <c r="BJ127">
        <v>2.6726560667157173E-2</v>
      </c>
      <c r="BK127">
        <v>1.36538902297616E-2</v>
      </c>
      <c r="BL127">
        <v>514.4</v>
      </c>
      <c r="BM127">
        <v>271984.09375</v>
      </c>
      <c r="BN127">
        <v>254509</v>
      </c>
      <c r="BO127">
        <v>101983</v>
      </c>
      <c r="BP127">
        <v>281983.625</v>
      </c>
      <c r="BQ127">
        <v>262219.25</v>
      </c>
      <c r="BR127">
        <v>0.31737580895423889</v>
      </c>
      <c r="BS127">
        <v>0.20481005311012268</v>
      </c>
      <c r="BT127">
        <v>12760.330078125</v>
      </c>
      <c r="BU127">
        <v>91161.4765625</v>
      </c>
      <c r="BV127">
        <v>15.469691276550293</v>
      </c>
      <c r="BW127">
        <v>0</v>
      </c>
      <c r="BX127">
        <v>7.6689777374267578</v>
      </c>
      <c r="BY127">
        <v>46.915721893310547</v>
      </c>
      <c r="BZ127">
        <v>335.17208862304688</v>
      </c>
      <c r="CA127">
        <v>0.40437862277030945</v>
      </c>
    </row>
    <row r="128" spans="1:79" x14ac:dyDescent="0.2">
      <c r="A128" t="s">
        <v>449</v>
      </c>
      <c r="B128" t="s">
        <v>788</v>
      </c>
      <c r="C128" t="s">
        <v>108</v>
      </c>
      <c r="D128" t="s">
        <v>1034</v>
      </c>
      <c r="E128" t="s">
        <v>1002</v>
      </c>
      <c r="F128" t="s">
        <v>1094</v>
      </c>
      <c r="G128" t="s">
        <v>9</v>
      </c>
      <c r="H128">
        <v>2.2293698787689209</v>
      </c>
      <c r="I128">
        <v>81.212745666503906</v>
      </c>
      <c r="J128">
        <v>0.17067307233810425</v>
      </c>
      <c r="K128">
        <v>0.11199124157428741</v>
      </c>
      <c r="L128">
        <v>3.1204821541905403E-2</v>
      </c>
      <c r="M128">
        <v>6.7086771130561829E-2</v>
      </c>
      <c r="N128">
        <v>0.15129068493843079</v>
      </c>
      <c r="O128">
        <v>0.20300000000000001</v>
      </c>
      <c r="P128">
        <v>0</v>
      </c>
      <c r="Q128">
        <v>2820.151611328125</v>
      </c>
      <c r="R128">
        <v>0.14936350286006927</v>
      </c>
      <c r="S128">
        <v>13.72609806060791</v>
      </c>
      <c r="T128">
        <v>2.5387418270111084</v>
      </c>
      <c r="U128">
        <v>5.5748123675584793E-2</v>
      </c>
      <c r="X128">
        <v>0.11465647414118535</v>
      </c>
      <c r="Y128">
        <v>21.413</v>
      </c>
      <c r="Z128">
        <v>0</v>
      </c>
      <c r="AA128">
        <v>5.1655668765306473E-2</v>
      </c>
      <c r="AB128">
        <v>8.7489739060401917E-2</v>
      </c>
      <c r="AC128">
        <v>0.61286532878875732</v>
      </c>
      <c r="AD128">
        <v>0.14878582954406738</v>
      </c>
      <c r="AE128">
        <v>0.60498547554016113</v>
      </c>
      <c r="AF128" t="s">
        <v>1139</v>
      </c>
      <c r="AG128">
        <v>5.3554702550172806E-2</v>
      </c>
      <c r="AH128">
        <v>5.0744999200105667E-2</v>
      </c>
      <c r="AI128">
        <v>0.12524478137493134</v>
      </c>
      <c r="AJ128">
        <v>0</v>
      </c>
      <c r="AK128">
        <v>1.1054917573928833</v>
      </c>
      <c r="AL128">
        <v>2.7460530400276184E-2</v>
      </c>
      <c r="AM128">
        <v>0</v>
      </c>
      <c r="AN128">
        <v>4.2571307858452201E-4</v>
      </c>
      <c r="AO128">
        <v>2.6168961524963379</v>
      </c>
      <c r="AP128">
        <v>3.2880343496799469E-2</v>
      </c>
      <c r="AQ128">
        <v>0.12445341050624847</v>
      </c>
      <c r="AR128">
        <v>6.9197177886962891E-2</v>
      </c>
      <c r="AT128">
        <v>10.508209228515625</v>
      </c>
      <c r="AU128">
        <v>7.7147886157035828E-2</v>
      </c>
      <c r="AV128">
        <v>10.681089401245117</v>
      </c>
      <c r="AW128">
        <v>7.8417114913463593E-2</v>
      </c>
      <c r="AX128">
        <v>54917</v>
      </c>
      <c r="AY128">
        <v>863760</v>
      </c>
      <c r="AZ128">
        <v>918677</v>
      </c>
      <c r="BA128">
        <v>933791</v>
      </c>
      <c r="BB128" t="s">
        <v>765</v>
      </c>
      <c r="BC128" t="s">
        <v>1002</v>
      </c>
      <c r="BD128">
        <v>87424.7</v>
      </c>
      <c r="BE128">
        <v>53991.03515625</v>
      </c>
      <c r="BF128">
        <v>67533.09375</v>
      </c>
      <c r="BG128">
        <v>0.91690176725387573</v>
      </c>
      <c r="BH128">
        <v>1771741.625</v>
      </c>
      <c r="BI128">
        <v>0.10421285778284073</v>
      </c>
      <c r="BJ128">
        <v>4.4960975646972656E-2</v>
      </c>
      <c r="BK128">
        <v>8.1710554659366608E-3</v>
      </c>
      <c r="BM128">
        <v>1498181.25</v>
      </c>
      <c r="BN128">
        <v>11908</v>
      </c>
      <c r="BO128">
        <v>7298</v>
      </c>
      <c r="BP128">
        <v>11745</v>
      </c>
      <c r="BQ128">
        <v>11738</v>
      </c>
      <c r="BT128">
        <v>629</v>
      </c>
      <c r="BU128">
        <v>12984</v>
      </c>
      <c r="BV128">
        <v>16.825908660888672</v>
      </c>
      <c r="BW128">
        <v>0</v>
      </c>
      <c r="BX128">
        <v>6.8172955513000488</v>
      </c>
      <c r="BY128">
        <v>7.19476318359375</v>
      </c>
      <c r="BZ128">
        <v>148.51638793945312</v>
      </c>
      <c r="CA128">
        <v>0.25764191150665283</v>
      </c>
    </row>
    <row r="129" spans="1:79" x14ac:dyDescent="0.2">
      <c r="A129" t="s">
        <v>450</v>
      </c>
      <c r="B129" t="s">
        <v>789</v>
      </c>
      <c r="C129" t="s">
        <v>190</v>
      </c>
      <c r="D129" t="s">
        <v>1034</v>
      </c>
      <c r="E129" t="s">
        <v>1002</v>
      </c>
      <c r="F129" t="s">
        <v>1096</v>
      </c>
      <c r="G129" t="s">
        <v>1043</v>
      </c>
      <c r="H129">
        <v>2.1683478355407715</v>
      </c>
      <c r="I129">
        <v>100.84410095214844</v>
      </c>
      <c r="J129">
        <v>0.16839917004108429</v>
      </c>
      <c r="K129">
        <v>0.18011192977428436</v>
      </c>
      <c r="L129">
        <v>4.1854213923215866E-2</v>
      </c>
      <c r="M129">
        <v>6.6868677735328674E-2</v>
      </c>
      <c r="N129">
        <v>0.16461721062660217</v>
      </c>
      <c r="O129">
        <v>-0.61099999999999999</v>
      </c>
      <c r="P129">
        <v>9.5999999999999992E-3</v>
      </c>
      <c r="Q129">
        <v>122.81651306152344</v>
      </c>
      <c r="R129">
        <v>0.14079166948795319</v>
      </c>
      <c r="S129">
        <v>3.94246506690979</v>
      </c>
      <c r="T129">
        <v>2.6673166751861572</v>
      </c>
      <c r="U129">
        <v>2.2808140143752098E-2</v>
      </c>
      <c r="X129">
        <v>9.8238229811797251E-2</v>
      </c>
      <c r="Y129">
        <v>10.897</v>
      </c>
      <c r="Z129">
        <v>9.5999999999999992E-3</v>
      </c>
      <c r="AA129">
        <v>9.4639189541339874E-2</v>
      </c>
      <c r="AB129">
        <v>9.6037253737449646E-2</v>
      </c>
      <c r="AC129">
        <v>0.58829516172409058</v>
      </c>
      <c r="AD129">
        <v>0.16422371566295624</v>
      </c>
      <c r="AE129">
        <v>0.45555979013442993</v>
      </c>
      <c r="AF129" t="s">
        <v>1139</v>
      </c>
      <c r="AG129">
        <v>0.14383690059185028</v>
      </c>
      <c r="AH129">
        <v>8.6520709097385406E-2</v>
      </c>
      <c r="AI129">
        <v>0.34393489360809326</v>
      </c>
      <c r="AJ129">
        <v>4.4767681509256363E-2</v>
      </c>
      <c r="AK129">
        <v>0.82349175214767456</v>
      </c>
      <c r="AL129">
        <v>2.5797612965106964E-2</v>
      </c>
      <c r="AM129">
        <v>0</v>
      </c>
      <c r="AN129">
        <v>0</v>
      </c>
      <c r="AO129">
        <v>0.98238402605056763</v>
      </c>
      <c r="AP129">
        <v>-4.4727824628353119E-2</v>
      </c>
      <c r="AQ129">
        <v>-8.603222668170929E-3</v>
      </c>
      <c r="AR129">
        <v>9.2151105403900146E-2</v>
      </c>
      <c r="AT129">
        <v>10.290524482727051</v>
      </c>
      <c r="AU129">
        <v>6.4713679254055023E-2</v>
      </c>
      <c r="AV129">
        <v>5.3731045722961426</v>
      </c>
      <c r="AW129">
        <v>3.3789664506912231E-2</v>
      </c>
      <c r="AX129">
        <v>65913</v>
      </c>
      <c r="AY129">
        <v>1587198</v>
      </c>
      <c r="AZ129">
        <v>1653111</v>
      </c>
      <c r="BA129">
        <v>863157</v>
      </c>
      <c r="BB129" t="s">
        <v>863</v>
      </c>
      <c r="BC129" t="s">
        <v>1002</v>
      </c>
      <c r="BD129">
        <v>160644</v>
      </c>
      <c r="BE129">
        <v>93645.90625</v>
      </c>
      <c r="BF129">
        <v>132144.671875</v>
      </c>
      <c r="BG129">
        <v>0.8562893271446228</v>
      </c>
      <c r="BH129">
        <v>4195095</v>
      </c>
      <c r="BI129">
        <v>0.18445621430873871</v>
      </c>
      <c r="BJ129">
        <v>7.1471698582172394E-2</v>
      </c>
      <c r="BK129">
        <v>8.2367947325110435E-3</v>
      </c>
      <c r="BM129">
        <v>618904.375</v>
      </c>
      <c r="BN129">
        <v>25545</v>
      </c>
      <c r="BO129">
        <v>15028</v>
      </c>
      <c r="BP129">
        <v>26537</v>
      </c>
      <c r="BQ129">
        <v>21697</v>
      </c>
      <c r="BT129">
        <v>3817</v>
      </c>
      <c r="BU129">
        <v>21853</v>
      </c>
      <c r="BV129">
        <v>56.815071105957031</v>
      </c>
      <c r="BW129">
        <v>7.3952341079711914</v>
      </c>
      <c r="BX129">
        <v>14.292472839355469</v>
      </c>
      <c r="BY129">
        <v>23.760614395141602</v>
      </c>
      <c r="BZ129">
        <v>136.03372192382812</v>
      </c>
      <c r="CA129">
        <v>0.25942453742027283</v>
      </c>
    </row>
    <row r="130" spans="1:79" x14ac:dyDescent="0.2">
      <c r="A130" t="s">
        <v>451</v>
      </c>
      <c r="B130" t="s">
        <v>790</v>
      </c>
      <c r="C130" t="s">
        <v>305</v>
      </c>
      <c r="D130" t="s">
        <v>1035</v>
      </c>
      <c r="E130" t="s">
        <v>1003</v>
      </c>
      <c r="F130" t="s">
        <v>1095</v>
      </c>
      <c r="G130" t="s">
        <v>1042</v>
      </c>
      <c r="H130">
        <v>4.1674776077270508</v>
      </c>
      <c r="I130">
        <v>155.53265380859375</v>
      </c>
      <c r="J130">
        <v>0.35294118523597717</v>
      </c>
      <c r="K130">
        <v>0.11663393676280975</v>
      </c>
      <c r="L130">
        <v>2.7826471254229546E-2</v>
      </c>
      <c r="M130">
        <v>9.9200725555419922E-2</v>
      </c>
      <c r="N130">
        <v>0.13518324494361877</v>
      </c>
      <c r="O130">
        <v>-1.04</v>
      </c>
      <c r="P130">
        <v>0</v>
      </c>
      <c r="Q130">
        <v>5015.02392578125</v>
      </c>
      <c r="R130">
        <v>0.15599086880683899</v>
      </c>
      <c r="S130">
        <v>4.3868184089660645</v>
      </c>
      <c r="T130">
        <v>2.5095903873443604</v>
      </c>
      <c r="U130">
        <v>0.10362178087234497</v>
      </c>
      <c r="V130">
        <v>29</v>
      </c>
      <c r="W130">
        <v>57.2</v>
      </c>
      <c r="X130">
        <v>9.9358288770053482E-2</v>
      </c>
      <c r="Y130">
        <v>15.031000000000001</v>
      </c>
      <c r="Z130">
        <v>0</v>
      </c>
      <c r="AA130">
        <v>3.4694824367761612E-2</v>
      </c>
      <c r="AB130">
        <v>0.13024152815341949</v>
      </c>
      <c r="AC130">
        <v>0.62013888359069824</v>
      </c>
      <c r="AD130">
        <v>1.9309846684336662E-2</v>
      </c>
      <c r="AE130">
        <v>0.54139316082000732</v>
      </c>
      <c r="AF130" t="s">
        <v>1139</v>
      </c>
      <c r="AG130">
        <v>6.9411888718605042E-2</v>
      </c>
      <c r="AH130">
        <v>1.9155148416757584E-2</v>
      </c>
      <c r="AI130">
        <v>1.4592309482395649E-2</v>
      </c>
      <c r="AJ130">
        <v>4.9872002564370632E-3</v>
      </c>
      <c r="AK130">
        <v>0.30759340524673462</v>
      </c>
      <c r="AL130">
        <v>5.6467768736183643E-3</v>
      </c>
      <c r="AM130">
        <v>0</v>
      </c>
      <c r="AN130">
        <v>0</v>
      </c>
      <c r="AO130">
        <v>0.2965245246887207</v>
      </c>
      <c r="AP130">
        <v>0</v>
      </c>
      <c r="AQ130">
        <v>0.17391636967658997</v>
      </c>
      <c r="AR130">
        <v>0.2164139598608017</v>
      </c>
      <c r="AS130">
        <v>0.48274049162864685</v>
      </c>
      <c r="AT130">
        <v>52.287025451660156</v>
      </c>
      <c r="AU130">
        <v>6.4378336071968079E-2</v>
      </c>
      <c r="AV130">
        <v>5.549349308013916</v>
      </c>
      <c r="AW130">
        <v>6.8326294422149658E-3</v>
      </c>
      <c r="AX130">
        <v>6315679</v>
      </c>
      <c r="AY130">
        <v>6795355</v>
      </c>
      <c r="AZ130">
        <v>13111034</v>
      </c>
      <c r="BA130">
        <v>1391506</v>
      </c>
      <c r="BB130" t="s">
        <v>790</v>
      </c>
      <c r="BC130" t="s">
        <v>1307</v>
      </c>
      <c r="BD130">
        <v>250751.2</v>
      </c>
      <c r="BE130">
        <v>157310.40625</v>
      </c>
      <c r="BF130">
        <v>198082</v>
      </c>
      <c r="BG130">
        <v>0.82539361715316772</v>
      </c>
      <c r="BH130">
        <v>3932566</v>
      </c>
      <c r="BI130">
        <v>7.8715316951274872E-2</v>
      </c>
      <c r="BJ130">
        <v>4.7697078436613083E-2</v>
      </c>
      <c r="BK130">
        <v>1.0304229333996773E-2</v>
      </c>
      <c r="BL130">
        <v>401</v>
      </c>
      <c r="BM130">
        <v>250751.203125</v>
      </c>
      <c r="BN130">
        <v>203656</v>
      </c>
      <c r="BO130">
        <v>126295</v>
      </c>
      <c r="BP130">
        <v>189693.734375</v>
      </c>
      <c r="BQ130">
        <v>197008.625</v>
      </c>
      <c r="BR130">
        <v>0.31402462720870972</v>
      </c>
      <c r="BS130">
        <v>0.16871587932109833</v>
      </c>
      <c r="BT130">
        <v>13167</v>
      </c>
      <c r="BU130">
        <v>58348.54296875</v>
      </c>
      <c r="BV130">
        <v>11.039108276367188</v>
      </c>
      <c r="BW130">
        <v>3.7728259563446045</v>
      </c>
      <c r="BX130">
        <v>14.490903854370117</v>
      </c>
      <c r="BY130">
        <v>52.510215759277344</v>
      </c>
      <c r="BZ130">
        <v>232.69497680664062</v>
      </c>
      <c r="CA130">
        <v>0.12959598004817963</v>
      </c>
    </row>
    <row r="131" spans="1:79" x14ac:dyDescent="0.2">
      <c r="A131" t="s">
        <v>452</v>
      </c>
      <c r="B131" t="s">
        <v>791</v>
      </c>
      <c r="C131" t="s">
        <v>124</v>
      </c>
      <c r="D131" t="s">
        <v>1034</v>
      </c>
      <c r="E131" t="s">
        <v>1002</v>
      </c>
      <c r="F131" t="s">
        <v>1091</v>
      </c>
      <c r="G131" t="s">
        <v>1039</v>
      </c>
      <c r="H131">
        <v>2.4307968616485596</v>
      </c>
      <c r="I131">
        <v>47.182682037353516</v>
      </c>
      <c r="J131">
        <v>0.13105413317680359</v>
      </c>
      <c r="K131">
        <v>0.15357451140880585</v>
      </c>
      <c r="L131">
        <v>3.1179536134004593E-2</v>
      </c>
      <c r="M131">
        <v>6.3527002930641174E-2</v>
      </c>
      <c r="N131">
        <v>0.14918465912342072</v>
      </c>
      <c r="O131">
        <v>-1.5289999999999999</v>
      </c>
      <c r="P131">
        <v>0</v>
      </c>
      <c r="Q131">
        <v>453.45767211914062</v>
      </c>
      <c r="R131">
        <v>0.13469824194908142</v>
      </c>
      <c r="S131">
        <v>0.34190350770950317</v>
      </c>
      <c r="T131">
        <v>1.0855751037597656</v>
      </c>
      <c r="U131">
        <v>2.0304139703512192E-2</v>
      </c>
      <c r="X131">
        <v>0.10417598640064418</v>
      </c>
      <c r="Y131">
        <v>5.5439999999999996</v>
      </c>
      <c r="Z131">
        <v>0</v>
      </c>
      <c r="AA131">
        <v>0.1402411162853241</v>
      </c>
      <c r="AB131">
        <v>8.377549797296524E-2</v>
      </c>
      <c r="AC131">
        <v>0.51028746366500854</v>
      </c>
      <c r="AD131">
        <v>3.7718340754508972E-2</v>
      </c>
      <c r="AE131">
        <v>0.62834751605987549</v>
      </c>
      <c r="AF131" t="s">
        <v>1140</v>
      </c>
      <c r="AG131">
        <v>8.1787750124931335E-2</v>
      </c>
      <c r="AH131">
        <v>8.46828892827034E-2</v>
      </c>
      <c r="AI131">
        <v>8.2511536777019501E-2</v>
      </c>
      <c r="AJ131">
        <v>0</v>
      </c>
      <c r="AK131">
        <v>0.85940468311309814</v>
      </c>
      <c r="AL131">
        <v>1.4592149294912815E-2</v>
      </c>
      <c r="AM131">
        <v>0</v>
      </c>
      <c r="AN131">
        <v>0</v>
      </c>
      <c r="AO131">
        <v>1.4223697185516357</v>
      </c>
      <c r="AP131">
        <v>1.4360789209604263E-2</v>
      </c>
      <c r="AQ131">
        <v>0.12281638383865356</v>
      </c>
      <c r="AR131">
        <v>4.7935210168361664E-2</v>
      </c>
      <c r="AT131">
        <v>10.129650115966797</v>
      </c>
      <c r="AU131">
        <v>7.2054140269756317E-2</v>
      </c>
      <c r="AV131">
        <v>3.2679955959320068</v>
      </c>
      <c r="AW131">
        <v>2.3245878517627716E-2</v>
      </c>
      <c r="AX131">
        <v>24340</v>
      </c>
      <c r="AY131">
        <v>963234</v>
      </c>
      <c r="AZ131">
        <v>987574</v>
      </c>
      <c r="BA131">
        <v>318608</v>
      </c>
      <c r="BB131" t="s">
        <v>785</v>
      </c>
      <c r="BC131" t="s">
        <v>1002</v>
      </c>
      <c r="BD131">
        <v>97493.4</v>
      </c>
      <c r="BE131">
        <v>58326.27734375</v>
      </c>
      <c r="BF131">
        <v>77925.671875</v>
      </c>
      <c r="BG131">
        <v>0.88799816370010376</v>
      </c>
      <c r="BH131">
        <v>516967.5625</v>
      </c>
      <c r="BI131">
        <v>0.22766266763210297</v>
      </c>
      <c r="BJ131">
        <v>5.7669542729854584E-2</v>
      </c>
      <c r="BK131">
        <v>7.9061267897486687E-3</v>
      </c>
      <c r="BM131">
        <v>1389256.375</v>
      </c>
      <c r="BN131">
        <v>13706</v>
      </c>
      <c r="BO131">
        <v>6994</v>
      </c>
      <c r="BP131">
        <v>11053</v>
      </c>
      <c r="BQ131">
        <v>10434</v>
      </c>
      <c r="BT131">
        <v>904</v>
      </c>
      <c r="BU131">
        <v>9499</v>
      </c>
      <c r="BV131">
        <v>9.3544797897338867</v>
      </c>
      <c r="BW131">
        <v>0</v>
      </c>
      <c r="BX131">
        <v>9.6006498336791992</v>
      </c>
      <c r="BY131">
        <v>9.2724227905273438</v>
      </c>
      <c r="BZ131">
        <v>97.432235717773438</v>
      </c>
      <c r="CA131">
        <v>9.6964836120605469E-2</v>
      </c>
    </row>
    <row r="132" spans="1:79" x14ac:dyDescent="0.2">
      <c r="A132" t="s">
        <v>453</v>
      </c>
      <c r="B132" t="s">
        <v>792</v>
      </c>
      <c r="C132" t="s">
        <v>14</v>
      </c>
      <c r="D132" t="s">
        <v>1037</v>
      </c>
      <c r="E132" t="s">
        <v>1005</v>
      </c>
      <c r="F132" t="s">
        <v>1099</v>
      </c>
      <c r="G132" t="s">
        <v>1046</v>
      </c>
      <c r="H132">
        <v>3.7556817531585693</v>
      </c>
      <c r="I132">
        <v>111.27945709228516</v>
      </c>
      <c r="J132">
        <v>0.19366852939128876</v>
      </c>
      <c r="K132">
        <v>0.14155174791812897</v>
      </c>
      <c r="L132">
        <v>4.3817497789859772E-2</v>
      </c>
      <c r="M132">
        <v>7.0781871676445007E-2</v>
      </c>
      <c r="N132">
        <v>0.17076422274112701</v>
      </c>
      <c r="O132">
        <v>0.86899999999999999</v>
      </c>
      <c r="P132">
        <v>0.36209999999999998</v>
      </c>
      <c r="Q132">
        <v>994.23828125</v>
      </c>
      <c r="R132">
        <v>0.19257341325283051</v>
      </c>
      <c r="S132">
        <v>3.209984302520752</v>
      </c>
      <c r="T132">
        <v>2.394005298614502</v>
      </c>
      <c r="U132">
        <v>2.6512341573834419E-2</v>
      </c>
      <c r="V132">
        <v>142</v>
      </c>
      <c r="W132">
        <v>79</v>
      </c>
      <c r="X132">
        <v>0.28930123921365081</v>
      </c>
      <c r="Y132">
        <v>35.036999999999999</v>
      </c>
      <c r="Z132">
        <v>0.36209999999999998</v>
      </c>
      <c r="AA132">
        <v>3.4833252429962158E-2</v>
      </c>
      <c r="AB132">
        <v>5.6294586509466171E-2</v>
      </c>
      <c r="AC132">
        <v>0.40858206152915955</v>
      </c>
      <c r="AD132">
        <v>2.1177874878048897E-2</v>
      </c>
      <c r="AE132">
        <v>0.60201108455657959</v>
      </c>
      <c r="AF132" t="s">
        <v>1140</v>
      </c>
      <c r="AG132">
        <v>1.0966554284095764E-2</v>
      </c>
      <c r="AH132">
        <v>4.590881522744894E-3</v>
      </c>
      <c r="AI132">
        <v>2.3661118000745773E-2</v>
      </c>
      <c r="AJ132">
        <v>4.1248523630201817E-3</v>
      </c>
      <c r="AK132">
        <v>0.1144014447927475</v>
      </c>
      <c r="AL132">
        <v>1.7879313963931054E-4</v>
      </c>
      <c r="AM132">
        <v>0</v>
      </c>
      <c r="AN132">
        <v>0</v>
      </c>
      <c r="AO132">
        <v>0.2457038015127182</v>
      </c>
      <c r="AP132">
        <v>-0.17579500377178192</v>
      </c>
      <c r="AQ132">
        <v>-0.163458451628685</v>
      </c>
      <c r="AR132">
        <v>2.9699528589844704E-2</v>
      </c>
      <c r="AS132">
        <v>0.56153959035873413</v>
      </c>
      <c r="AT132">
        <v>63.806068420410156</v>
      </c>
      <c r="AU132">
        <v>5.9232313185930252E-2</v>
      </c>
      <c r="AV132">
        <v>19.948362350463867</v>
      </c>
      <c r="AW132">
        <v>1.8518419936299324E-2</v>
      </c>
      <c r="AX132">
        <v>3404116</v>
      </c>
      <c r="AY132">
        <v>2559097</v>
      </c>
      <c r="AZ132">
        <v>5963213</v>
      </c>
      <c r="BA132">
        <v>1864342</v>
      </c>
      <c r="BB132" t="s">
        <v>792</v>
      </c>
      <c r="BC132" t="s">
        <v>1309</v>
      </c>
      <c r="BD132">
        <v>93458.4</v>
      </c>
      <c r="BE132">
        <v>57071.50390625</v>
      </c>
      <c r="BF132">
        <v>75495.8125</v>
      </c>
      <c r="BG132">
        <v>0.88376551866531372</v>
      </c>
      <c r="BH132">
        <v>2132082.5</v>
      </c>
      <c r="BI132">
        <v>7.7054210007190704E-2</v>
      </c>
      <c r="BJ132">
        <v>5.3719088435173035E-2</v>
      </c>
      <c r="BK132">
        <v>9.7142560407519341E-3</v>
      </c>
      <c r="BL132">
        <v>582.29999999999995</v>
      </c>
      <c r="BM132">
        <v>93458.3984375</v>
      </c>
      <c r="BN132">
        <v>100675</v>
      </c>
      <c r="BO132">
        <v>41134</v>
      </c>
      <c r="BP132">
        <v>100852.09375</v>
      </c>
      <c r="BQ132">
        <v>99364.3828125</v>
      </c>
      <c r="BR132">
        <v>0.3503253161907196</v>
      </c>
      <c r="BS132">
        <v>0.21121430397033691</v>
      </c>
      <c r="BT132">
        <v>1106</v>
      </c>
      <c r="BU132">
        <v>11537.625</v>
      </c>
      <c r="BV132">
        <v>25.533000946044922</v>
      </c>
      <c r="BW132">
        <v>4.4511780738830566</v>
      </c>
      <c r="BX132">
        <v>4.954075813293457</v>
      </c>
      <c r="BY132">
        <v>11.834142684936523</v>
      </c>
      <c r="BZ132">
        <v>123.45198822021484</v>
      </c>
      <c r="CA132">
        <v>0.27405017614364624</v>
      </c>
    </row>
    <row r="133" spans="1:79" x14ac:dyDescent="0.2">
      <c r="A133" t="s">
        <v>454</v>
      </c>
      <c r="B133" t="s">
        <v>793</v>
      </c>
      <c r="C133" t="s">
        <v>97</v>
      </c>
      <c r="D133" t="s">
        <v>1034</v>
      </c>
      <c r="E133" t="s">
        <v>1002</v>
      </c>
      <c r="F133" t="s">
        <v>1091</v>
      </c>
      <c r="G133" t="s">
        <v>1039</v>
      </c>
      <c r="H133">
        <v>1.3433837890625</v>
      </c>
      <c r="I133">
        <v>9.6790533065795898</v>
      </c>
      <c r="J133">
        <v>1.9480518996715546E-2</v>
      </c>
      <c r="K133">
        <v>0.14786474406719208</v>
      </c>
      <c r="L133">
        <v>3.7277974188327789E-2</v>
      </c>
      <c r="M133">
        <v>6.9140665233135223E-2</v>
      </c>
      <c r="N133">
        <v>0.17044427990913391</v>
      </c>
      <c r="O133">
        <v>0.63300000000000001</v>
      </c>
      <c r="P133">
        <v>0.20749999999999999</v>
      </c>
      <c r="Q133">
        <v>3099.4765625</v>
      </c>
      <c r="R133">
        <v>0.1604858934879303</v>
      </c>
      <c r="S133">
        <v>39.074695587158203</v>
      </c>
      <c r="T133">
        <v>5.793175220489502</v>
      </c>
      <c r="U133">
        <v>3.5253528505563736E-2</v>
      </c>
      <c r="X133">
        <v>0.14598464565182018</v>
      </c>
      <c r="Y133">
        <v>34.280999999999999</v>
      </c>
      <c r="Z133">
        <v>0.3019</v>
      </c>
      <c r="AA133">
        <v>7.6255947351455688E-2</v>
      </c>
      <c r="AB133">
        <v>0.10967943072319031</v>
      </c>
      <c r="AC133">
        <v>0.3891754150390625</v>
      </c>
      <c r="AD133">
        <v>5.4822433739900589E-2</v>
      </c>
      <c r="AE133">
        <v>0.39288619160652161</v>
      </c>
      <c r="AF133" t="s">
        <v>1139</v>
      </c>
      <c r="AG133">
        <v>0.12619039416313171</v>
      </c>
      <c r="AH133">
        <v>0</v>
      </c>
      <c r="AI133">
        <v>7.4979442388212192E-7</v>
      </c>
      <c r="AJ133">
        <v>0</v>
      </c>
      <c r="AK133">
        <v>0.12619122862815857</v>
      </c>
      <c r="AL133">
        <v>3.5420797765254974E-2</v>
      </c>
      <c r="AM133">
        <v>0</v>
      </c>
      <c r="AN133">
        <v>0</v>
      </c>
      <c r="AO133">
        <v>0.88313966989517212</v>
      </c>
      <c r="AP133">
        <v>-0.15958364307880402</v>
      </c>
      <c r="AQ133">
        <v>-8.2319587469100952E-2</v>
      </c>
      <c r="AR133">
        <v>0.17761404812335968</v>
      </c>
      <c r="AT133">
        <v>10.603521347045898</v>
      </c>
      <c r="AU133">
        <v>5.5877640843391418E-2</v>
      </c>
      <c r="AV133">
        <v>13.787177085876465</v>
      </c>
      <c r="AW133">
        <v>7.2654634714126587E-2</v>
      </c>
      <c r="AX133">
        <v>67268</v>
      </c>
      <c r="AY133">
        <v>918693</v>
      </c>
      <c r="AZ133">
        <v>985961</v>
      </c>
      <c r="BA133">
        <v>1281991</v>
      </c>
      <c r="BB133" t="s">
        <v>756</v>
      </c>
      <c r="BC133" t="s">
        <v>1002</v>
      </c>
      <c r="BD133">
        <v>92984.3</v>
      </c>
      <c r="BE133">
        <v>56928.83984375</v>
      </c>
      <c r="BF133">
        <v>75936.390625</v>
      </c>
      <c r="BG133">
        <v>0.84332758188247681</v>
      </c>
      <c r="BH133">
        <v>967341.8125</v>
      </c>
      <c r="BI133">
        <v>0.16674832999706268</v>
      </c>
      <c r="BJ133">
        <v>5.3381055593490601E-2</v>
      </c>
      <c r="BK133">
        <v>1.1525210924446583E-2</v>
      </c>
      <c r="BM133">
        <v>560524.875</v>
      </c>
      <c r="BN133">
        <v>17645</v>
      </c>
      <c r="BO133">
        <v>6867</v>
      </c>
      <c r="BP133">
        <v>13336.9892578125</v>
      </c>
      <c r="BQ133">
        <v>15982</v>
      </c>
      <c r="BT133">
        <v>1683</v>
      </c>
      <c r="BU133">
        <v>1683.010986328125</v>
      </c>
      <c r="BV133">
        <v>1.0754503455245867E-4</v>
      </c>
      <c r="BW133">
        <v>0</v>
      </c>
      <c r="BX133">
        <v>0</v>
      </c>
      <c r="BY133">
        <v>18.099830627441406</v>
      </c>
      <c r="BZ133">
        <v>18.099946975708008</v>
      </c>
      <c r="CA133">
        <v>0.2960045337677002</v>
      </c>
    </row>
    <row r="134" spans="1:79" x14ac:dyDescent="0.2">
      <c r="A134" t="s">
        <v>455</v>
      </c>
      <c r="B134" t="s">
        <v>794</v>
      </c>
      <c r="C134" t="s">
        <v>125</v>
      </c>
      <c r="D134" t="s">
        <v>1034</v>
      </c>
      <c r="E134" t="s">
        <v>1002</v>
      </c>
      <c r="F134" t="s">
        <v>1091</v>
      </c>
      <c r="G134" t="s">
        <v>1039</v>
      </c>
      <c r="H134">
        <v>2.4307968616485596</v>
      </c>
      <c r="I134">
        <v>82.951187133789062</v>
      </c>
      <c r="J134">
        <v>0.14804469048976898</v>
      </c>
      <c r="K134">
        <v>0.17830903828144073</v>
      </c>
      <c r="L134">
        <v>3.1179536134004593E-2</v>
      </c>
      <c r="M134">
        <v>6.3527002930641174E-2</v>
      </c>
      <c r="N134">
        <v>0.14918465912342072</v>
      </c>
      <c r="O134">
        <v>5.6000000000000001E-2</v>
      </c>
      <c r="P134">
        <v>3.85E-2</v>
      </c>
      <c r="Q134">
        <v>2323.3818359375</v>
      </c>
      <c r="R134">
        <v>0.13469824194908142</v>
      </c>
      <c r="S134">
        <v>3.9127917289733887</v>
      </c>
      <c r="T134">
        <v>2.275507926940918</v>
      </c>
      <c r="U134">
        <v>3.5177640616893768E-2</v>
      </c>
      <c r="X134">
        <v>0.10417598640064418</v>
      </c>
      <c r="Y134">
        <v>21.806000000000001</v>
      </c>
      <c r="Z134">
        <v>7.6899999999999996E-2</v>
      </c>
      <c r="AA134">
        <v>6.0989562422037125E-2</v>
      </c>
      <c r="AB134">
        <v>6.8354494869709015E-2</v>
      </c>
      <c r="AC134">
        <v>0.54709166288375854</v>
      </c>
      <c r="AD134">
        <v>0.11744099110364914</v>
      </c>
      <c r="AE134">
        <v>0.46665045619010925</v>
      </c>
      <c r="AF134" t="s">
        <v>1140</v>
      </c>
      <c r="AG134">
        <v>0.12936289608478546</v>
      </c>
      <c r="AH134">
        <v>4.7832787036895752E-2</v>
      </c>
      <c r="AI134">
        <v>3.3496350049972534E-2</v>
      </c>
      <c r="AJ134">
        <v>0</v>
      </c>
      <c r="AK134">
        <v>0.62095528841018677</v>
      </c>
      <c r="AL134">
        <v>3.614853834733367E-3</v>
      </c>
      <c r="AM134">
        <v>0</v>
      </c>
      <c r="AN134">
        <v>0</v>
      </c>
      <c r="AO134">
        <v>0.63706868886947632</v>
      </c>
      <c r="AP134">
        <v>0</v>
      </c>
      <c r="AQ134">
        <v>-0.19859154522418976</v>
      </c>
      <c r="AR134">
        <v>9.0699968859553337E-3</v>
      </c>
      <c r="AT134">
        <v>10.341477394104004</v>
      </c>
      <c r="AU134">
        <v>8.6854815483093262E-2</v>
      </c>
      <c r="AV134">
        <v>8.6073513031005859</v>
      </c>
      <c r="AW134">
        <v>7.2290435433387756E-2</v>
      </c>
      <c r="AX134">
        <v>58961</v>
      </c>
      <c r="AY134">
        <v>1262535</v>
      </c>
      <c r="AZ134">
        <v>1321496</v>
      </c>
      <c r="BA134">
        <v>1099899</v>
      </c>
      <c r="BB134" t="s">
        <v>785</v>
      </c>
      <c r="BC134" t="s">
        <v>1002</v>
      </c>
      <c r="BD134">
        <v>127786</v>
      </c>
      <c r="BE134">
        <v>75095.5234375</v>
      </c>
      <c r="BF134">
        <v>105347</v>
      </c>
      <c r="BG134">
        <v>0.88340473175048828</v>
      </c>
      <c r="BH134">
        <v>1786864.625</v>
      </c>
      <c r="BI134">
        <v>0.13799773156642914</v>
      </c>
      <c r="BJ134">
        <v>6.9906719028949738E-2</v>
      </c>
      <c r="BK134">
        <v>7.9061267897486687E-3</v>
      </c>
      <c r="BM134">
        <v>1389256.375</v>
      </c>
      <c r="BN134">
        <v>15215</v>
      </c>
      <c r="BO134">
        <v>8324</v>
      </c>
      <c r="BP134">
        <v>14927</v>
      </c>
      <c r="BQ134">
        <v>11739.919921875</v>
      </c>
      <c r="BT134">
        <v>1931</v>
      </c>
      <c r="BU134">
        <v>9269</v>
      </c>
      <c r="BV134">
        <v>3.9127917289733887</v>
      </c>
      <c r="BW134">
        <v>0</v>
      </c>
      <c r="BX134">
        <v>5.5874667167663574</v>
      </c>
      <c r="BY134">
        <v>15.111201286315918</v>
      </c>
      <c r="BZ134">
        <v>72.535331726074219</v>
      </c>
      <c r="CA134">
        <v>0.26086097955703735</v>
      </c>
    </row>
    <row r="135" spans="1:79" x14ac:dyDescent="0.2">
      <c r="A135" t="s">
        <v>456</v>
      </c>
      <c r="B135" t="s">
        <v>795</v>
      </c>
      <c r="C135" t="s">
        <v>306</v>
      </c>
      <c r="D135" t="s">
        <v>1035</v>
      </c>
      <c r="E135" t="s">
        <v>1003</v>
      </c>
      <c r="F135" t="s">
        <v>1095</v>
      </c>
      <c r="G135" t="s">
        <v>1042</v>
      </c>
      <c r="H135">
        <v>2.7603690624237061</v>
      </c>
      <c r="I135">
        <v>103.46611785888672</v>
      </c>
      <c r="J135">
        <v>0.19680464267730713</v>
      </c>
      <c r="K135">
        <v>0.13422839343547821</v>
      </c>
      <c r="L135">
        <v>2.6656711474061012E-2</v>
      </c>
      <c r="M135">
        <v>7.2078496217727661E-2</v>
      </c>
      <c r="N135">
        <v>0.13946586847305298</v>
      </c>
      <c r="O135">
        <v>-0.53800000000000003</v>
      </c>
      <c r="P135">
        <v>0</v>
      </c>
      <c r="Q135">
        <v>2338.584716796875</v>
      </c>
      <c r="R135">
        <v>0.15948998928070068</v>
      </c>
      <c r="S135">
        <v>4.0724673271179199</v>
      </c>
      <c r="T135">
        <v>4.1929664611816406</v>
      </c>
      <c r="U135">
        <v>4.0134157985448837E-2</v>
      </c>
      <c r="V135">
        <v>43</v>
      </c>
      <c r="W135">
        <v>40</v>
      </c>
      <c r="X135">
        <v>0.12350235074060968</v>
      </c>
      <c r="Y135">
        <v>16.789000000000001</v>
      </c>
      <c r="Z135">
        <v>6.7000000000000002E-3</v>
      </c>
      <c r="AA135">
        <v>4.1571170091629028E-2</v>
      </c>
      <c r="AB135">
        <v>6.2318004667758942E-2</v>
      </c>
      <c r="AC135">
        <v>0.67921918630599976</v>
      </c>
      <c r="AD135">
        <v>2.6307649910449982E-2</v>
      </c>
      <c r="AE135">
        <v>0.46981650590896606</v>
      </c>
      <c r="AF135" t="s">
        <v>1139</v>
      </c>
      <c r="AG135">
        <v>5.0750795751810074E-2</v>
      </c>
      <c r="AH135">
        <v>9.5578702166676521E-3</v>
      </c>
      <c r="AI135">
        <v>1.3588730245828629E-2</v>
      </c>
      <c r="AJ135">
        <v>3.2904985710047185E-4</v>
      </c>
      <c r="AK135">
        <v>0.22109578549861908</v>
      </c>
      <c r="AL135">
        <v>1.9470943138003349E-2</v>
      </c>
      <c r="AM135">
        <v>0</v>
      </c>
      <c r="AN135">
        <v>0</v>
      </c>
      <c r="AO135">
        <v>0.37523740530014038</v>
      </c>
      <c r="AP135">
        <v>5.5267955176532269E-3</v>
      </c>
      <c r="AQ135">
        <v>1.7489725723862648E-2</v>
      </c>
      <c r="AR135">
        <v>6.9987647235393524E-2</v>
      </c>
      <c r="AS135">
        <v>0.58686012029647827</v>
      </c>
      <c r="AT135">
        <v>51.661548614501953</v>
      </c>
      <c r="AU135">
        <v>7.3635153472423553E-2</v>
      </c>
      <c r="AV135">
        <v>6.9010448455810547</v>
      </c>
      <c r="AW135">
        <v>9.8363198339939117E-3</v>
      </c>
      <c r="AX135">
        <v>6433203</v>
      </c>
      <c r="AY135">
        <v>7098067</v>
      </c>
      <c r="AZ135">
        <v>13531270</v>
      </c>
      <c r="BA135">
        <v>1807532</v>
      </c>
      <c r="BB135" t="s">
        <v>795</v>
      </c>
      <c r="BC135" t="s">
        <v>1307</v>
      </c>
      <c r="BD135">
        <v>261921.5</v>
      </c>
      <c r="BE135">
        <v>161664.40625</v>
      </c>
      <c r="BF135">
        <v>208634.546875</v>
      </c>
      <c r="BG135">
        <v>0.87534385919570923</v>
      </c>
      <c r="BH135">
        <v>4834320</v>
      </c>
      <c r="BI135">
        <v>7.8896030783653259E-2</v>
      </c>
      <c r="BJ135">
        <v>5.5431496351957321E-2</v>
      </c>
      <c r="BK135">
        <v>7.2907893918454647E-3</v>
      </c>
      <c r="BL135">
        <v>445.4</v>
      </c>
      <c r="BM135">
        <v>261921.5</v>
      </c>
      <c r="BN135">
        <v>183761</v>
      </c>
      <c r="BO135">
        <v>124814</v>
      </c>
      <c r="BP135">
        <v>194499.40625</v>
      </c>
      <c r="BQ135">
        <v>193106</v>
      </c>
      <c r="BR135">
        <v>0.36956697702407837</v>
      </c>
      <c r="BS135">
        <v>0.21729311347007751</v>
      </c>
      <c r="BT135">
        <v>9871</v>
      </c>
      <c r="BU135">
        <v>43003</v>
      </c>
      <c r="BV135">
        <v>10.09080982208252</v>
      </c>
      <c r="BW135">
        <v>0.24434801936149597</v>
      </c>
      <c r="BX135">
        <v>7.0975465774536133</v>
      </c>
      <c r="BY135">
        <v>37.686862945556641</v>
      </c>
      <c r="BZ135">
        <v>164.18278503417969</v>
      </c>
      <c r="CA135">
        <v>0.18885944783687592</v>
      </c>
    </row>
    <row r="136" spans="1:79" x14ac:dyDescent="0.2">
      <c r="A136" t="s">
        <v>457</v>
      </c>
      <c r="B136" t="s">
        <v>796</v>
      </c>
      <c r="C136" t="s">
        <v>32</v>
      </c>
      <c r="D136" t="s">
        <v>1037</v>
      </c>
      <c r="E136" t="s">
        <v>1005</v>
      </c>
      <c r="F136" t="s">
        <v>1098</v>
      </c>
      <c r="G136" t="s">
        <v>1045</v>
      </c>
      <c r="H136">
        <v>2.3720648288726807</v>
      </c>
      <c r="I136">
        <v>60.9666748046875</v>
      </c>
      <c r="J136">
        <v>0.10867580026388168</v>
      </c>
      <c r="K136">
        <v>0.18239589035511017</v>
      </c>
      <c r="L136">
        <v>3.5660862922668457E-2</v>
      </c>
      <c r="M136">
        <v>7.043205201625824E-2</v>
      </c>
      <c r="N136">
        <v>0.16523025929927826</v>
      </c>
      <c r="O136">
        <v>-0.312</v>
      </c>
      <c r="P136">
        <v>0</v>
      </c>
      <c r="Q136">
        <v>89.536056518554688</v>
      </c>
      <c r="R136">
        <v>0.15614476799964905</v>
      </c>
      <c r="S136">
        <v>9.9049501419067383</v>
      </c>
      <c r="T136">
        <v>1.9809057712554932</v>
      </c>
      <c r="U136">
        <v>2.9328770935535431E-2</v>
      </c>
      <c r="V136">
        <v>92</v>
      </c>
      <c r="W136">
        <v>54.6</v>
      </c>
      <c r="X136">
        <v>9.9328802397737351E-2</v>
      </c>
      <c r="Y136">
        <v>18.89</v>
      </c>
      <c r="Z136">
        <v>8.6E-3</v>
      </c>
      <c r="AA136">
        <v>3.0776564031839371E-2</v>
      </c>
      <c r="AB136">
        <v>0.11905734241008759</v>
      </c>
      <c r="AC136">
        <v>0.59670591354370117</v>
      </c>
      <c r="AD136">
        <v>4.3339256197214127E-2</v>
      </c>
      <c r="AE136">
        <v>0.3924298882484436</v>
      </c>
      <c r="AF136" t="s">
        <v>1140</v>
      </c>
      <c r="AG136">
        <v>3.0434673652052879E-2</v>
      </c>
      <c r="AH136">
        <v>1.3610769063234329E-2</v>
      </c>
      <c r="AI136">
        <v>3.3560800366103649E-3</v>
      </c>
      <c r="AJ136">
        <v>6.5381410531699657E-3</v>
      </c>
      <c r="AK136">
        <v>0.10968166589736938</v>
      </c>
      <c r="AL136">
        <v>1.4895337633788586E-2</v>
      </c>
      <c r="AM136">
        <v>1.7420541495084763E-2</v>
      </c>
      <c r="AN136">
        <v>2.4486954789608717E-3</v>
      </c>
      <c r="AO136">
        <v>0.38416433334350586</v>
      </c>
      <c r="AP136">
        <v>2.453438937664032E-2</v>
      </c>
      <c r="AQ136">
        <v>0.14361284673213959</v>
      </c>
      <c r="AR136">
        <v>7.4470698833465576E-2</v>
      </c>
      <c r="AS136">
        <v>0.5904051661491394</v>
      </c>
      <c r="AT136">
        <v>56.457248687744141</v>
      </c>
      <c r="AU136">
        <v>6.6000722348690033E-2</v>
      </c>
      <c r="AV136">
        <v>5.5144305229187012</v>
      </c>
      <c r="AW136">
        <v>6.4465845935046673E-3</v>
      </c>
      <c r="AX136">
        <v>5675083</v>
      </c>
      <c r="AY136">
        <v>5344728</v>
      </c>
      <c r="AZ136">
        <v>11019811</v>
      </c>
      <c r="BA136">
        <v>1076354</v>
      </c>
      <c r="BB136" t="s">
        <v>796</v>
      </c>
      <c r="BC136" t="s">
        <v>1309</v>
      </c>
      <c r="BD136">
        <v>195188.6</v>
      </c>
      <c r="BE136">
        <v>114034.9921875</v>
      </c>
      <c r="BF136">
        <v>162549.015625</v>
      </c>
      <c r="BG136">
        <v>0.82585018873214722</v>
      </c>
      <c r="BH136">
        <v>7236139</v>
      </c>
      <c r="BI136">
        <v>6.6874802112579346E-2</v>
      </c>
      <c r="BJ136">
        <v>6.7610502243041992E-2</v>
      </c>
      <c r="BK136">
        <v>8.5545610636472702E-3</v>
      </c>
      <c r="BL136">
        <v>306.60000000000002</v>
      </c>
      <c r="BM136">
        <v>195188.59375</v>
      </c>
      <c r="BN136">
        <v>166965</v>
      </c>
      <c r="BO136">
        <v>99629</v>
      </c>
      <c r="BP136">
        <v>160902</v>
      </c>
      <c r="BQ136">
        <v>148035</v>
      </c>
      <c r="BR136">
        <v>0.40188062191009521</v>
      </c>
      <c r="BS136">
        <v>0.18852454423904419</v>
      </c>
      <c r="BT136">
        <v>4897</v>
      </c>
      <c r="BU136">
        <v>17648</v>
      </c>
      <c r="BV136">
        <v>2.7665550708770752</v>
      </c>
      <c r="BW136">
        <v>5.3896589279174805</v>
      </c>
      <c r="BX136">
        <v>11.219917297363281</v>
      </c>
      <c r="BY136">
        <v>25.088556289672852</v>
      </c>
      <c r="BZ136">
        <v>90.415115356445312</v>
      </c>
      <c r="CA136">
        <v>0.13722038269042969</v>
      </c>
    </row>
    <row r="137" spans="1:79" x14ac:dyDescent="0.2">
      <c r="A137" t="s">
        <v>458</v>
      </c>
      <c r="B137" t="s">
        <v>797</v>
      </c>
      <c r="C137" t="s">
        <v>1017</v>
      </c>
      <c r="D137" t="s">
        <v>1038</v>
      </c>
      <c r="E137" t="s">
        <v>1006</v>
      </c>
      <c r="F137" t="s">
        <v>1094</v>
      </c>
      <c r="G137" t="s">
        <v>9</v>
      </c>
      <c r="H137">
        <v>2.4839298725128174</v>
      </c>
      <c r="I137">
        <v>87.130416870117188</v>
      </c>
      <c r="J137">
        <v>0.18402408063411713</v>
      </c>
      <c r="K137">
        <v>0.1286340206861496</v>
      </c>
      <c r="L137">
        <v>2.6629932224750519E-2</v>
      </c>
      <c r="M137">
        <v>6.0154885053634644E-2</v>
      </c>
      <c r="N137">
        <v>0.1306709349155426</v>
      </c>
      <c r="O137">
        <v>-0.80700000000000005</v>
      </c>
      <c r="P137">
        <v>0</v>
      </c>
      <c r="Q137">
        <v>726.22735595703125</v>
      </c>
      <c r="R137">
        <v>0.1395740807056427</v>
      </c>
      <c r="S137">
        <v>6.6528840065002441</v>
      </c>
      <c r="T137">
        <v>2.5396625995635986</v>
      </c>
      <c r="U137">
        <v>3.8839444518089294E-2</v>
      </c>
      <c r="V137">
        <v>34</v>
      </c>
      <c r="W137">
        <v>25.1</v>
      </c>
      <c r="X137">
        <v>8.6446905138541613E-2</v>
      </c>
      <c r="Y137">
        <v>12.731999999999999</v>
      </c>
      <c r="Z137">
        <v>1.4E-3</v>
      </c>
      <c r="AA137">
        <v>6.5052613615989685E-2</v>
      </c>
      <c r="AB137">
        <v>0.10641328245401382</v>
      </c>
      <c r="AC137">
        <v>0.69504690170288086</v>
      </c>
      <c r="AD137">
        <v>1.7045022919774055E-2</v>
      </c>
      <c r="AE137">
        <v>0.55832827091217041</v>
      </c>
      <c r="AF137" t="s">
        <v>1139</v>
      </c>
      <c r="AG137">
        <v>0</v>
      </c>
      <c r="AH137">
        <v>3.0100965523160994E-4</v>
      </c>
      <c r="AI137">
        <v>7.1928009856492281E-4</v>
      </c>
      <c r="AJ137">
        <v>0</v>
      </c>
      <c r="AK137">
        <v>1.9302092492580414E-2</v>
      </c>
      <c r="AL137">
        <v>2.7437822427600622E-3</v>
      </c>
      <c r="AM137">
        <v>0</v>
      </c>
      <c r="AN137">
        <v>0</v>
      </c>
      <c r="AO137">
        <v>0.16601939499378204</v>
      </c>
      <c r="AP137">
        <v>-4.9956168979406357E-2</v>
      </c>
      <c r="AQ137">
        <v>0.19454061985015869</v>
      </c>
      <c r="AR137">
        <v>2.6614686474204063E-2</v>
      </c>
      <c r="AS137">
        <v>0.60176289081573486</v>
      </c>
      <c r="AT137">
        <v>40.155487060546875</v>
      </c>
      <c r="AU137">
        <v>5.4743055254220963E-2</v>
      </c>
      <c r="AX137">
        <v>26130114</v>
      </c>
      <c r="AY137">
        <v>21753910</v>
      </c>
      <c r="AZ137">
        <v>47884024</v>
      </c>
      <c r="BB137" t="s">
        <v>797</v>
      </c>
      <c r="BC137" t="s">
        <v>1313</v>
      </c>
      <c r="BD137">
        <v>1192465.3</v>
      </c>
      <c r="BE137">
        <v>739837.9375</v>
      </c>
      <c r="BF137">
        <v>946452.25</v>
      </c>
      <c r="BG137">
        <v>0.89403665065765381</v>
      </c>
      <c r="BH137">
        <v>14909366</v>
      </c>
      <c r="BI137">
        <v>0.12666641175746918</v>
      </c>
      <c r="BJ137">
        <v>5.1682595163583755E-2</v>
      </c>
      <c r="BK137">
        <v>8.3006052300333977E-3</v>
      </c>
      <c r="BL137">
        <v>198</v>
      </c>
      <c r="BM137">
        <v>1192465.25</v>
      </c>
      <c r="BN137">
        <v>874705</v>
      </c>
      <c r="BO137">
        <v>607961</v>
      </c>
      <c r="BP137">
        <v>827216</v>
      </c>
      <c r="BQ137">
        <v>792988</v>
      </c>
      <c r="BR137">
        <v>0.41738185286521912</v>
      </c>
      <c r="BS137">
        <v>0.18438102304935455</v>
      </c>
      <c r="BT137">
        <v>0</v>
      </c>
      <c r="BU137">
        <v>15967</v>
      </c>
      <c r="BV137">
        <v>0.49896630644798279</v>
      </c>
      <c r="BW137">
        <v>0</v>
      </c>
      <c r="BX137">
        <v>0.20881110429763794</v>
      </c>
      <c r="BY137">
        <v>0</v>
      </c>
      <c r="BZ137">
        <v>13.389907836914062</v>
      </c>
      <c r="CA137">
        <v>0.1473296731710434</v>
      </c>
    </row>
    <row r="138" spans="1:79" x14ac:dyDescent="0.2">
      <c r="A138" t="s">
        <v>459</v>
      </c>
      <c r="B138" t="s">
        <v>798</v>
      </c>
      <c r="C138" t="s">
        <v>132</v>
      </c>
      <c r="D138" t="s">
        <v>1034</v>
      </c>
      <c r="E138" t="s">
        <v>1002</v>
      </c>
      <c r="F138" t="s">
        <v>1094</v>
      </c>
      <c r="G138" t="s">
        <v>9</v>
      </c>
      <c r="H138">
        <v>2.4839298725128174</v>
      </c>
      <c r="I138">
        <v>166.90478515625</v>
      </c>
      <c r="J138">
        <v>0.2671755850315094</v>
      </c>
      <c r="K138">
        <v>0.13927106559276581</v>
      </c>
      <c r="L138">
        <v>2.6629932224750519E-2</v>
      </c>
      <c r="M138">
        <v>6.0154885053634644E-2</v>
      </c>
      <c r="N138">
        <v>0.1306709349155426</v>
      </c>
      <c r="O138">
        <v>-0.66800000000000004</v>
      </c>
      <c r="P138">
        <v>0</v>
      </c>
      <c r="Q138">
        <v>1038.120849609375</v>
      </c>
      <c r="R138">
        <v>0.1395740807056427</v>
      </c>
      <c r="S138">
        <v>5.4045357704162598</v>
      </c>
      <c r="T138">
        <v>2.0454056262969971</v>
      </c>
      <c r="U138">
        <v>4.7513701021671295E-2</v>
      </c>
      <c r="X138">
        <v>8.6446905138541613E-2</v>
      </c>
      <c r="Y138">
        <v>13.938000000000001</v>
      </c>
      <c r="Z138">
        <v>1.61E-2</v>
      </c>
      <c r="AA138">
        <v>8.1494107842445374E-2</v>
      </c>
      <c r="AB138">
        <v>0.16692325472831726</v>
      </c>
      <c r="AC138">
        <v>0.52700173854827881</v>
      </c>
      <c r="AD138">
        <v>0.19906610250473022</v>
      </c>
      <c r="AE138">
        <v>0.53228110074996948</v>
      </c>
      <c r="AF138" t="s">
        <v>1139</v>
      </c>
      <c r="AG138">
        <v>0.11271999776363373</v>
      </c>
      <c r="AH138">
        <v>5.9119999408721924E-2</v>
      </c>
      <c r="AI138">
        <v>3.319999948143959E-2</v>
      </c>
      <c r="AJ138">
        <v>4.7759998589754105E-2</v>
      </c>
      <c r="AK138">
        <v>0.92176002264022827</v>
      </c>
      <c r="AL138">
        <v>2.8801843523979187E-2</v>
      </c>
      <c r="AM138">
        <v>0</v>
      </c>
      <c r="AN138">
        <v>0</v>
      </c>
      <c r="AO138">
        <v>2.2011089324951172</v>
      </c>
      <c r="AP138">
        <v>-1.3775970786809921E-2</v>
      </c>
      <c r="AQ138">
        <v>4.6271074563264847E-2</v>
      </c>
      <c r="AR138">
        <v>0</v>
      </c>
      <c r="AT138">
        <v>10.337529182434082</v>
      </c>
      <c r="AU138">
        <v>7.804521918296814E-2</v>
      </c>
      <c r="AV138">
        <v>7.0188708305358887</v>
      </c>
      <c r="AW138">
        <v>5.2990350872278214E-2</v>
      </c>
      <c r="AX138">
        <v>47953</v>
      </c>
      <c r="AY138">
        <v>1035939</v>
      </c>
      <c r="AZ138">
        <v>1083892</v>
      </c>
      <c r="BA138">
        <v>735930</v>
      </c>
      <c r="BB138" t="s">
        <v>797</v>
      </c>
      <c r="BC138" t="s">
        <v>1002</v>
      </c>
      <c r="BD138">
        <v>104850.2</v>
      </c>
      <c r="BE138">
        <v>62863.625</v>
      </c>
      <c r="BF138">
        <v>82381.6796875</v>
      </c>
      <c r="BG138">
        <v>0.89768141508102417</v>
      </c>
      <c r="BH138">
        <v>2764630</v>
      </c>
      <c r="BI138">
        <v>0.17979225516319275</v>
      </c>
      <c r="BJ138">
        <v>5.623355507850647E-2</v>
      </c>
      <c r="BK138">
        <v>8.3006052300333977E-3</v>
      </c>
      <c r="BM138">
        <v>1192465.25</v>
      </c>
      <c r="BN138">
        <v>13888</v>
      </c>
      <c r="BO138">
        <v>7319</v>
      </c>
      <c r="BP138">
        <v>12500</v>
      </c>
      <c r="BQ138">
        <v>13557</v>
      </c>
      <c r="BT138">
        <v>1409</v>
      </c>
      <c r="BU138">
        <v>11522</v>
      </c>
      <c r="BV138">
        <v>3.9580278396606445</v>
      </c>
      <c r="BW138">
        <v>5.6938376426696777</v>
      </c>
      <c r="BX138">
        <v>7.0481505393981934</v>
      </c>
      <c r="BY138">
        <v>13.43821907043457</v>
      </c>
      <c r="BZ138">
        <v>109.89010620117188</v>
      </c>
      <c r="CA138">
        <v>0.22379031777381897</v>
      </c>
    </row>
    <row r="139" spans="1:79" x14ac:dyDescent="0.2">
      <c r="A139" t="s">
        <v>460</v>
      </c>
      <c r="B139" t="s">
        <v>799</v>
      </c>
      <c r="C139" t="s">
        <v>85</v>
      </c>
      <c r="D139" t="s">
        <v>1034</v>
      </c>
      <c r="E139" t="s">
        <v>1002</v>
      </c>
      <c r="F139" t="s">
        <v>1093</v>
      </c>
      <c r="G139" t="s">
        <v>1041</v>
      </c>
      <c r="H139">
        <v>2.2102246284484863</v>
      </c>
      <c r="I139">
        <v>97.921585083007812</v>
      </c>
      <c r="J139">
        <v>0.19077567756175995</v>
      </c>
      <c r="K139">
        <v>0.15501311421394348</v>
      </c>
      <c r="L139">
        <v>3.8696974515914917E-2</v>
      </c>
      <c r="M139">
        <v>7.6033920049667358E-2</v>
      </c>
      <c r="N139">
        <v>0.16539756953716278</v>
      </c>
      <c r="O139">
        <v>8.0000000000000002E-3</v>
      </c>
      <c r="P139">
        <v>1.6899999999999998E-2</v>
      </c>
      <c r="Q139">
        <v>172.41465759277344</v>
      </c>
      <c r="R139">
        <v>0.15973144769668579</v>
      </c>
      <c r="S139">
        <v>2.1521227359771729</v>
      </c>
      <c r="T139">
        <v>2.8634576797485352</v>
      </c>
      <c r="U139">
        <v>2.5342782959342003E-2</v>
      </c>
      <c r="X139">
        <v>0.15583538424529525</v>
      </c>
      <c r="Y139">
        <v>15.641999999999999</v>
      </c>
      <c r="Z139">
        <v>5.0799999999999998E-2</v>
      </c>
      <c r="AA139">
        <v>6.7167870700359344E-2</v>
      </c>
      <c r="AB139">
        <v>0.12439875304698944</v>
      </c>
      <c r="AC139">
        <v>0.5212482213973999</v>
      </c>
      <c r="AD139">
        <v>0.20056898891925812</v>
      </c>
      <c r="AE139">
        <v>0.60482847690582275</v>
      </c>
      <c r="AF139" t="s">
        <v>1139</v>
      </c>
      <c r="AG139">
        <v>0.10314734280109406</v>
      </c>
      <c r="AH139">
        <v>4.0386222302913666E-2</v>
      </c>
      <c r="AI139">
        <v>0.27425494790077209</v>
      </c>
      <c r="AJ139">
        <v>2.2282053250819445E-3</v>
      </c>
      <c r="AK139">
        <v>0.91746354103088379</v>
      </c>
      <c r="AL139">
        <v>2.0003555342555046E-2</v>
      </c>
      <c r="AM139">
        <v>0</v>
      </c>
      <c r="AN139">
        <v>0</v>
      </c>
      <c r="AO139">
        <v>0.51493597030639648</v>
      </c>
      <c r="AP139">
        <v>-8.6251506581902504E-4</v>
      </c>
      <c r="AQ139">
        <v>-1.8674742430448532E-2</v>
      </c>
      <c r="AR139">
        <v>0.1594950258731842</v>
      </c>
      <c r="AT139">
        <v>10.328930854797363</v>
      </c>
      <c r="AU139">
        <v>8.5338108241558075E-2</v>
      </c>
      <c r="AV139">
        <v>7.705223560333252</v>
      </c>
      <c r="AW139">
        <v>6.3660919666290283E-2</v>
      </c>
      <c r="AX139">
        <v>41700</v>
      </c>
      <c r="AY139">
        <v>918183</v>
      </c>
      <c r="AZ139">
        <v>959883</v>
      </c>
      <c r="BA139">
        <v>716058</v>
      </c>
      <c r="BB139" t="s">
        <v>738</v>
      </c>
      <c r="BC139" t="s">
        <v>1002</v>
      </c>
      <c r="BD139">
        <v>92931.5</v>
      </c>
      <c r="BE139">
        <v>57242.05859375</v>
      </c>
      <c r="BF139">
        <v>77222.3671875</v>
      </c>
      <c r="BG139">
        <v>0.84499472379684448</v>
      </c>
      <c r="BH139">
        <v>2256000</v>
      </c>
      <c r="BI139">
        <v>0.1716151088476181</v>
      </c>
      <c r="BJ139">
        <v>5.1992055028676987E-2</v>
      </c>
      <c r="BK139">
        <v>8.902261033654213E-3</v>
      </c>
      <c r="BM139">
        <v>806252.875</v>
      </c>
      <c r="BN139">
        <v>11248</v>
      </c>
      <c r="BO139">
        <v>5863</v>
      </c>
      <c r="BP139">
        <v>10771</v>
      </c>
      <c r="BQ139">
        <v>10890</v>
      </c>
      <c r="BT139">
        <v>1111</v>
      </c>
      <c r="BU139">
        <v>9882</v>
      </c>
      <c r="BV139">
        <v>31.786853790283203</v>
      </c>
      <c r="BW139">
        <v>0.25825473666191101</v>
      </c>
      <c r="BX139">
        <v>4.6808671951293945</v>
      </c>
      <c r="BY139">
        <v>11.955041885375977</v>
      </c>
      <c r="BZ139">
        <v>106.33638763427734</v>
      </c>
      <c r="CA139">
        <v>0.32343527674674988</v>
      </c>
    </row>
    <row r="140" spans="1:79" x14ac:dyDescent="0.2">
      <c r="A140" t="s">
        <v>461</v>
      </c>
      <c r="B140" t="s">
        <v>800</v>
      </c>
      <c r="C140" t="s">
        <v>307</v>
      </c>
      <c r="D140" t="s">
        <v>1035</v>
      </c>
      <c r="E140" t="s">
        <v>1003</v>
      </c>
      <c r="F140" t="s">
        <v>1095</v>
      </c>
      <c r="G140" t="s">
        <v>1042</v>
      </c>
      <c r="H140">
        <v>2.5863986015319824</v>
      </c>
      <c r="I140">
        <v>99.576347351074219</v>
      </c>
      <c r="J140">
        <v>0.25020307302474976</v>
      </c>
      <c r="K140">
        <v>9.9000550806522369E-2</v>
      </c>
      <c r="L140">
        <v>2.2902632132172585E-2</v>
      </c>
      <c r="M140">
        <v>7.664935290813446E-2</v>
      </c>
      <c r="N140">
        <v>0.12480820715427399</v>
      </c>
      <c r="O140">
        <v>-0.379</v>
      </c>
      <c r="P140">
        <v>0</v>
      </c>
      <c r="Q140">
        <v>2666.468994140625</v>
      </c>
      <c r="R140">
        <v>0.17443723976612091</v>
      </c>
      <c r="S140">
        <v>22.846521377563477</v>
      </c>
      <c r="T140">
        <v>3.7636260986328125</v>
      </c>
      <c r="U140">
        <v>9.7301773726940155E-2</v>
      </c>
      <c r="V140">
        <v>44</v>
      </c>
      <c r="W140">
        <v>68.599999999999994</v>
      </c>
      <c r="X140">
        <v>0.13570136177506903</v>
      </c>
      <c r="Y140">
        <v>18.222999999999999</v>
      </c>
      <c r="Z140">
        <v>0</v>
      </c>
      <c r="AA140">
        <v>5.4830554872751236E-2</v>
      </c>
      <c r="AB140">
        <v>5.6837085634469986E-2</v>
      </c>
      <c r="AC140">
        <v>0.47545292973518372</v>
      </c>
      <c r="AD140">
        <v>7.5693711638450623E-2</v>
      </c>
      <c r="AE140">
        <v>0.79585957527160645</v>
      </c>
      <c r="AF140" t="s">
        <v>1139</v>
      </c>
      <c r="AG140">
        <v>2.7835341170430183E-2</v>
      </c>
      <c r="AH140">
        <v>1.078344788402319E-2</v>
      </c>
      <c r="AI140">
        <v>9.0386234223842621E-3</v>
      </c>
      <c r="AJ140">
        <v>5.2000083960592747E-3</v>
      </c>
      <c r="AK140">
        <v>0.20328716933727264</v>
      </c>
      <c r="AL140">
        <v>2.3253592662513256E-3</v>
      </c>
      <c r="AM140">
        <v>0</v>
      </c>
      <c r="AN140">
        <v>0</v>
      </c>
      <c r="AO140">
        <v>0.29754218459129333</v>
      </c>
      <c r="AP140">
        <v>-0.12537990510463715</v>
      </c>
      <c r="AQ140">
        <v>2.5672473013401031E-2</v>
      </c>
      <c r="AR140">
        <v>3.1824201345443726E-2</v>
      </c>
      <c r="AS140">
        <v>0.511749267578125</v>
      </c>
      <c r="AT140">
        <v>49.282211303710938</v>
      </c>
      <c r="AU140">
        <v>6.329752504825592E-2</v>
      </c>
      <c r="AV140">
        <v>6.868220329284668</v>
      </c>
      <c r="AW140">
        <v>8.8214660063385963E-3</v>
      </c>
      <c r="AX140">
        <v>6861397</v>
      </c>
      <c r="AY140">
        <v>8382103</v>
      </c>
      <c r="AZ140">
        <v>15243500</v>
      </c>
      <c r="BA140">
        <v>2124412</v>
      </c>
      <c r="BB140" t="s">
        <v>800</v>
      </c>
      <c r="BC140" t="s">
        <v>1307</v>
      </c>
      <c r="BD140">
        <v>309310.40000000002</v>
      </c>
      <c r="BE140">
        <v>199661.640625</v>
      </c>
      <c r="BF140">
        <v>241783.984375</v>
      </c>
      <c r="BG140">
        <v>0.94478368759155273</v>
      </c>
      <c r="BH140">
        <v>18228786</v>
      </c>
      <c r="BI140">
        <v>0.10294276475906372</v>
      </c>
      <c r="BJ140">
        <v>3.9967618882656097E-2</v>
      </c>
      <c r="BK140">
        <v>8.5284765809774399E-3</v>
      </c>
      <c r="BL140">
        <v>590.4</v>
      </c>
      <c r="BM140">
        <v>309310.40625</v>
      </c>
      <c r="BN140">
        <v>240823</v>
      </c>
      <c r="BO140">
        <v>114500</v>
      </c>
      <c r="BP140">
        <v>232115</v>
      </c>
      <c r="BQ140">
        <v>227330.84375</v>
      </c>
      <c r="BR140">
        <v>0.29925712943077087</v>
      </c>
      <c r="BS140">
        <v>0.21249216794967651</v>
      </c>
      <c r="BT140">
        <v>6461</v>
      </c>
      <c r="BU140">
        <v>47186</v>
      </c>
      <c r="BV140">
        <v>6.7828302383422852</v>
      </c>
      <c r="BW140">
        <v>3.9022290706634521</v>
      </c>
      <c r="BX140">
        <v>8.0921945571899414</v>
      </c>
      <c r="BY140">
        <v>20.888402938842773</v>
      </c>
      <c r="BZ140">
        <v>152.55226135253906</v>
      </c>
      <c r="CA140">
        <v>0.28444543480873108</v>
      </c>
    </row>
    <row r="141" spans="1:79" x14ac:dyDescent="0.2">
      <c r="A141" t="s">
        <v>462</v>
      </c>
      <c r="B141" t="s">
        <v>801</v>
      </c>
      <c r="C141" t="s">
        <v>163</v>
      </c>
      <c r="D141" t="s">
        <v>1034</v>
      </c>
      <c r="E141" t="s">
        <v>1002</v>
      </c>
      <c r="F141" t="s">
        <v>1093</v>
      </c>
      <c r="G141" t="s">
        <v>1041</v>
      </c>
      <c r="H141">
        <v>1.9199652671813965</v>
      </c>
      <c r="I141">
        <v>73.898330688476562</v>
      </c>
      <c r="J141">
        <v>0.14629948139190674</v>
      </c>
      <c r="K141">
        <v>0.1621842235326767</v>
      </c>
      <c r="L141">
        <v>3.0137397348880768E-2</v>
      </c>
      <c r="M141">
        <v>6.8904012441635132E-2</v>
      </c>
      <c r="N141">
        <v>0.15104220807552338</v>
      </c>
      <c r="O141">
        <v>-0.442</v>
      </c>
      <c r="P141">
        <v>0</v>
      </c>
      <c r="Q141">
        <v>387.28250122070312</v>
      </c>
      <c r="R141">
        <v>0.13696642220020294</v>
      </c>
      <c r="S141">
        <v>1.1591894626617432</v>
      </c>
      <c r="T141">
        <v>1.9489152431488037</v>
      </c>
      <c r="U141">
        <v>1.7343588173389435E-2</v>
      </c>
      <c r="X141">
        <v>9.0780689543048174E-2</v>
      </c>
      <c r="Y141">
        <v>13.461</v>
      </c>
      <c r="Z141">
        <v>0</v>
      </c>
      <c r="AA141">
        <v>7.5836971402168274E-2</v>
      </c>
      <c r="AB141">
        <v>8.204188197851181E-2</v>
      </c>
      <c r="AC141">
        <v>0.36738517880439758</v>
      </c>
      <c r="AD141">
        <v>0.23528113961219788</v>
      </c>
      <c r="AE141">
        <v>0.68822264671325684</v>
      </c>
      <c r="AF141" t="s">
        <v>1139</v>
      </c>
      <c r="AG141">
        <v>4.7226760536432266E-2</v>
      </c>
      <c r="AH141">
        <v>6.85320645570755E-2</v>
      </c>
      <c r="AI141">
        <v>8.5789360105991364E-2</v>
      </c>
      <c r="AJ141">
        <v>3.1247781589627266E-2</v>
      </c>
      <c r="AK141">
        <v>0.46118882298469543</v>
      </c>
      <c r="AL141">
        <v>1.1390671133995056E-2</v>
      </c>
      <c r="AM141">
        <v>3.5650875419378281E-2</v>
      </c>
      <c r="AN141">
        <v>0</v>
      </c>
      <c r="AO141">
        <v>0.97289305925369263</v>
      </c>
      <c r="AP141">
        <v>1.3518587686121464E-2</v>
      </c>
      <c r="AQ141">
        <v>5.339919775724411E-2</v>
      </c>
      <c r="AR141">
        <v>8.6799800395965576E-2</v>
      </c>
      <c r="AT141">
        <v>10.278144836425781</v>
      </c>
      <c r="AU141">
        <v>8.5229761898517609E-2</v>
      </c>
      <c r="AV141">
        <v>4.6178369522094727</v>
      </c>
      <c r="AW141">
        <v>3.8292624056339264E-2</v>
      </c>
      <c r="AX141">
        <v>45769</v>
      </c>
      <c r="AY141">
        <v>1136453</v>
      </c>
      <c r="AZ141">
        <v>1182222</v>
      </c>
      <c r="BA141">
        <v>531157</v>
      </c>
      <c r="BB141" t="s">
        <v>823</v>
      </c>
      <c r="BC141" t="s">
        <v>1002</v>
      </c>
      <c r="BD141">
        <v>115022.9</v>
      </c>
      <c r="BE141">
        <v>69142.75</v>
      </c>
      <c r="BF141">
        <v>94622.8125</v>
      </c>
      <c r="BG141">
        <v>0.8750266432762146</v>
      </c>
      <c r="BH141">
        <v>3263584.75</v>
      </c>
      <c r="BI141">
        <v>0.13271604478359222</v>
      </c>
      <c r="BJ141">
        <v>5.5539373308420181E-2</v>
      </c>
      <c r="BK141">
        <v>7.7165216207504272E-3</v>
      </c>
      <c r="BM141">
        <v>715117.125</v>
      </c>
      <c r="BN141">
        <v>13871</v>
      </c>
      <c r="BO141">
        <v>5096</v>
      </c>
      <c r="BP141">
        <v>14081</v>
      </c>
      <c r="BQ141">
        <v>12688</v>
      </c>
      <c r="BT141">
        <v>665</v>
      </c>
      <c r="BU141">
        <v>6494</v>
      </c>
      <c r="BV141">
        <v>10.502256393432617</v>
      </c>
      <c r="BW141">
        <v>3.8253252506256104</v>
      </c>
      <c r="BX141">
        <v>8.3896341323852539</v>
      </c>
      <c r="BY141">
        <v>5.7814574241638184</v>
      </c>
      <c r="BZ141">
        <v>56.458324432373047</v>
      </c>
      <c r="CA141">
        <v>0.30113184452056885</v>
      </c>
    </row>
    <row r="142" spans="1:79" x14ac:dyDescent="0.2">
      <c r="A142" t="s">
        <v>463</v>
      </c>
      <c r="B142" t="s">
        <v>802</v>
      </c>
      <c r="C142" t="s">
        <v>239</v>
      </c>
      <c r="D142" t="s">
        <v>1034</v>
      </c>
      <c r="E142" t="s">
        <v>1002</v>
      </c>
      <c r="F142" t="s">
        <v>1091</v>
      </c>
      <c r="G142" t="s">
        <v>1039</v>
      </c>
      <c r="H142">
        <v>1.5590550899505615</v>
      </c>
      <c r="I142">
        <v>77.797012329101562</v>
      </c>
      <c r="J142">
        <v>0.14561855792999268</v>
      </c>
      <c r="K142">
        <v>0.17186944186687469</v>
      </c>
      <c r="L142">
        <v>3.5761326551437378E-2</v>
      </c>
      <c r="M142">
        <v>7.058551162481308E-2</v>
      </c>
      <c r="N142">
        <v>0.15552006661891937</v>
      </c>
      <c r="O142">
        <v>-0.89400000000000002</v>
      </c>
      <c r="P142">
        <v>0</v>
      </c>
      <c r="Q142">
        <v>274.05621337890625</v>
      </c>
      <c r="R142">
        <v>0.14447939395904541</v>
      </c>
      <c r="S142">
        <v>6.6552014350891113</v>
      </c>
      <c r="T142">
        <v>1.9261623620986938</v>
      </c>
      <c r="U142">
        <v>2.2140087559819221E-2</v>
      </c>
      <c r="X142">
        <v>8.6305557733009325E-2</v>
      </c>
      <c r="Y142">
        <v>9.89</v>
      </c>
      <c r="Z142">
        <v>0</v>
      </c>
      <c r="AA142">
        <v>7.0552319288253784E-2</v>
      </c>
      <c r="AB142">
        <v>0.10177065432071686</v>
      </c>
      <c r="AC142">
        <v>0.43464672565460205</v>
      </c>
      <c r="AD142">
        <v>0.14242361485958099</v>
      </c>
      <c r="AE142">
        <v>0.53536027669906616</v>
      </c>
      <c r="AF142" t="s">
        <v>1139</v>
      </c>
      <c r="AG142">
        <v>0.22135770320892334</v>
      </c>
      <c r="AH142">
        <v>6.9869451224803925E-2</v>
      </c>
      <c r="AI142">
        <v>0.15947780013084412</v>
      </c>
      <c r="AJ142">
        <v>6.5274149179458618E-2</v>
      </c>
      <c r="AK142">
        <v>1.0223498344421387</v>
      </c>
      <c r="AL142">
        <v>4.1349638253450394E-2</v>
      </c>
      <c r="AM142">
        <v>0</v>
      </c>
      <c r="AN142">
        <v>0</v>
      </c>
      <c r="AO142">
        <v>0.97667574882507324</v>
      </c>
      <c r="AP142">
        <v>-6.4546912908554077E-2</v>
      </c>
      <c r="AQ142">
        <v>2.8820222243666649E-2</v>
      </c>
      <c r="AR142">
        <v>3.9719201624393463E-2</v>
      </c>
      <c r="AT142">
        <v>10.128922462463379</v>
      </c>
      <c r="AU142">
        <v>6.6631518304347992E-2</v>
      </c>
      <c r="AV142">
        <v>4.1446323394775391</v>
      </c>
      <c r="AW142">
        <v>2.7264809235930443E-2</v>
      </c>
      <c r="AX142">
        <v>36142</v>
      </c>
      <c r="AY142">
        <v>1435082</v>
      </c>
      <c r="AZ142">
        <v>1471224</v>
      </c>
      <c r="BA142">
        <v>602007</v>
      </c>
      <c r="BB142" t="s">
        <v>985</v>
      </c>
      <c r="BC142" t="s">
        <v>1002</v>
      </c>
      <c r="BD142">
        <v>145249.79999999999</v>
      </c>
      <c r="BE142">
        <v>85456.8828125</v>
      </c>
      <c r="BF142">
        <v>118923.1171875</v>
      </c>
      <c r="BG142">
        <v>0.8723907470703125</v>
      </c>
      <c r="BH142">
        <v>3144713.5</v>
      </c>
      <c r="BI142">
        <v>0.15221968293190002</v>
      </c>
      <c r="BJ142">
        <v>6.5940886735916138E-2</v>
      </c>
      <c r="BK142">
        <v>8.9637534692883492E-3</v>
      </c>
      <c r="BM142">
        <v>871681.8125</v>
      </c>
      <c r="BN142">
        <v>22080</v>
      </c>
      <c r="BO142">
        <v>9597</v>
      </c>
      <c r="BP142">
        <v>19150</v>
      </c>
      <c r="BQ142">
        <v>20440</v>
      </c>
      <c r="BT142">
        <v>4239</v>
      </c>
      <c r="BU142">
        <v>19578</v>
      </c>
      <c r="BV142">
        <v>21.025846481323242</v>
      </c>
      <c r="BW142">
        <v>8.6058635711669922</v>
      </c>
      <c r="BX142">
        <v>9.2117166519165039</v>
      </c>
      <c r="BY142">
        <v>29.184206008911133</v>
      </c>
      <c r="BZ142">
        <v>134.78848266601562</v>
      </c>
      <c r="CA142">
        <v>9.1893114149570465E-2</v>
      </c>
    </row>
    <row r="143" spans="1:79" x14ac:dyDescent="0.2">
      <c r="A143" t="s">
        <v>464</v>
      </c>
      <c r="B143" t="s">
        <v>803</v>
      </c>
      <c r="C143" t="s">
        <v>308</v>
      </c>
      <c r="D143" t="s">
        <v>1035</v>
      </c>
      <c r="E143" t="s">
        <v>1003</v>
      </c>
      <c r="F143" t="s">
        <v>1095</v>
      </c>
      <c r="G143" t="s">
        <v>1042</v>
      </c>
      <c r="H143">
        <v>2.7877662181854248</v>
      </c>
      <c r="I143">
        <v>80.958786010742188</v>
      </c>
      <c r="J143">
        <v>0.23891891539096832</v>
      </c>
      <c r="K143">
        <v>8.6639091372489929E-2</v>
      </c>
      <c r="L143">
        <v>2.293960377573967E-2</v>
      </c>
      <c r="M143">
        <v>8.2928135991096497E-2</v>
      </c>
      <c r="N143">
        <v>0.11683344095945358</v>
      </c>
      <c r="O143">
        <v>-0.27</v>
      </c>
      <c r="P143">
        <v>0</v>
      </c>
      <c r="Q143">
        <v>4874.6142578125</v>
      </c>
      <c r="R143">
        <v>0.18272386491298676</v>
      </c>
      <c r="S143">
        <v>5.861269474029541</v>
      </c>
      <c r="T143">
        <v>2.2303826808929443</v>
      </c>
      <c r="U143">
        <v>0.12616172432899475</v>
      </c>
      <c r="V143">
        <v>43</v>
      </c>
      <c r="W143">
        <v>47.8</v>
      </c>
      <c r="X143">
        <v>0.15882115823890358</v>
      </c>
      <c r="Y143">
        <v>21.486999999999998</v>
      </c>
      <c r="Z143">
        <v>7.0000000000000001E-3</v>
      </c>
      <c r="AA143">
        <v>7.5217001140117645E-2</v>
      </c>
      <c r="AB143">
        <v>9.0104527771472931E-2</v>
      </c>
      <c r="AC143">
        <v>0.4835488498210907</v>
      </c>
      <c r="AD143">
        <v>6.1178721487522125E-2</v>
      </c>
      <c r="AE143">
        <v>0.7207949161529541</v>
      </c>
      <c r="AF143" t="s">
        <v>1139</v>
      </c>
      <c r="AG143">
        <v>4.0113337337970734E-2</v>
      </c>
      <c r="AH143">
        <v>1.5285957604646683E-2</v>
      </c>
      <c r="AI143">
        <v>4.0299813263118267E-3</v>
      </c>
      <c r="AJ143">
        <v>1.3985796831548214E-3</v>
      </c>
      <c r="AK143">
        <v>0.22435808181762695</v>
      </c>
      <c r="AL143">
        <v>4.9027097411453724E-3</v>
      </c>
      <c r="AM143">
        <v>0</v>
      </c>
      <c r="AN143">
        <v>0</v>
      </c>
      <c r="AO143">
        <v>0.79502135515213013</v>
      </c>
      <c r="AP143">
        <v>7.3313876986503601E-2</v>
      </c>
      <c r="AQ143">
        <v>8.9164912700653076E-2</v>
      </c>
      <c r="AR143">
        <v>8.8813580572605133E-2</v>
      </c>
      <c r="AS143">
        <v>0.48224791884422302</v>
      </c>
      <c r="AT143">
        <v>51.483325958251953</v>
      </c>
      <c r="AU143">
        <v>6.5063148736953735E-2</v>
      </c>
      <c r="AV143">
        <v>9.5643320083618164</v>
      </c>
      <c r="AW143">
        <v>1.208712812513113E-2</v>
      </c>
      <c r="AX143">
        <v>6656135</v>
      </c>
      <c r="AY143">
        <v>7397701</v>
      </c>
      <c r="AZ143">
        <v>14053836</v>
      </c>
      <c r="BA143">
        <v>2610856</v>
      </c>
      <c r="BB143" t="s">
        <v>803</v>
      </c>
      <c r="BC143" t="s">
        <v>1307</v>
      </c>
      <c r="BD143">
        <v>272978.40000000002</v>
      </c>
      <c r="BE143">
        <v>178905.75</v>
      </c>
      <c r="BF143">
        <v>213124.3125</v>
      </c>
      <c r="BG143">
        <v>0.92884147167205811</v>
      </c>
      <c r="BH143">
        <v>13214787</v>
      </c>
      <c r="BI143">
        <v>0.14884293079376221</v>
      </c>
      <c r="BJ143">
        <v>3.1745731830596924E-2</v>
      </c>
      <c r="BK143">
        <v>9.1732367873191833E-3</v>
      </c>
      <c r="BL143">
        <v>451.6</v>
      </c>
      <c r="BM143">
        <v>272978.40625</v>
      </c>
      <c r="BN143">
        <v>216003</v>
      </c>
      <c r="BO143">
        <v>104448</v>
      </c>
      <c r="BP143">
        <v>193053</v>
      </c>
      <c r="BQ143">
        <v>195575</v>
      </c>
      <c r="BR143">
        <v>0.29674586653709412</v>
      </c>
      <c r="BS143">
        <v>0.18550205230712891</v>
      </c>
      <c r="BT143">
        <v>7744</v>
      </c>
      <c r="BU143">
        <v>43313</v>
      </c>
      <c r="BV143">
        <v>2.8500423431396484</v>
      </c>
      <c r="BW143">
        <v>0.9890892505645752</v>
      </c>
      <c r="BX143">
        <v>10.810379028320312</v>
      </c>
      <c r="BY143">
        <v>28.368545532226562</v>
      </c>
      <c r="BZ143">
        <v>158.66822814941406</v>
      </c>
      <c r="CA143">
        <v>0.35031920671463013</v>
      </c>
    </row>
    <row r="144" spans="1:79" x14ac:dyDescent="0.2">
      <c r="A144" t="s">
        <v>465</v>
      </c>
      <c r="B144" t="s">
        <v>804</v>
      </c>
      <c r="C144" t="s">
        <v>73</v>
      </c>
      <c r="D144" t="s">
        <v>1034</v>
      </c>
      <c r="E144" t="s">
        <v>1002</v>
      </c>
      <c r="F144" t="s">
        <v>1094</v>
      </c>
      <c r="G144" t="s">
        <v>9</v>
      </c>
      <c r="H144">
        <v>1.8864980936050415</v>
      </c>
      <c r="I144">
        <v>65.954582214355469</v>
      </c>
      <c r="J144">
        <v>0.14407815039157867</v>
      </c>
      <c r="K144">
        <v>0.15095941722393036</v>
      </c>
      <c r="L144">
        <v>2.828562818467617E-2</v>
      </c>
      <c r="M144">
        <v>5.7686943560838699E-2</v>
      </c>
      <c r="N144">
        <v>0.12742386758327484</v>
      </c>
      <c r="O144">
        <v>-0.60799999999999998</v>
      </c>
      <c r="P144">
        <v>0</v>
      </c>
      <c r="Q144">
        <v>197.4735107421875</v>
      </c>
      <c r="R144">
        <v>0.14228607714176178</v>
      </c>
      <c r="S144">
        <v>2.4220609664916992</v>
      </c>
      <c r="T144">
        <v>3.1535203456878662</v>
      </c>
      <c r="U144">
        <v>2.2990494966506958E-2</v>
      </c>
      <c r="X144">
        <v>0.12119923208681557</v>
      </c>
      <c r="Y144">
        <v>12.55</v>
      </c>
      <c r="Z144">
        <v>0</v>
      </c>
      <c r="AA144">
        <v>6.5733127295970917E-2</v>
      </c>
      <c r="AB144">
        <v>9.0389296412467957E-2</v>
      </c>
      <c r="AC144">
        <v>0.35336500406265259</v>
      </c>
      <c r="AD144">
        <v>0.11437584459781647</v>
      </c>
      <c r="AE144">
        <v>0.62208616733551025</v>
      </c>
      <c r="AF144" t="s">
        <v>1140</v>
      </c>
      <c r="AG144">
        <v>0.10141053795814514</v>
      </c>
      <c r="AH144">
        <v>8.154788613319397E-2</v>
      </c>
      <c r="AI144">
        <v>0.2864251434803009</v>
      </c>
      <c r="AJ144">
        <v>0</v>
      </c>
      <c r="AK144">
        <v>0.93753343820571899</v>
      </c>
      <c r="AL144">
        <v>5.8484945446252823E-2</v>
      </c>
      <c r="AM144">
        <v>0.10720894485712051</v>
      </c>
      <c r="AN144">
        <v>0</v>
      </c>
      <c r="AO144">
        <v>0.88689422607421875</v>
      </c>
      <c r="AP144">
        <v>0.11406613141298294</v>
      </c>
      <c r="AQ144">
        <v>7.155735045671463E-2</v>
      </c>
      <c r="AR144">
        <v>2.4754468351602554E-2</v>
      </c>
      <c r="AT144">
        <v>10.331265449523926</v>
      </c>
      <c r="AU144">
        <v>7.4399329721927643E-2</v>
      </c>
      <c r="AV144">
        <v>4.6228795051574707</v>
      </c>
      <c r="AW144">
        <v>3.3291097730398178E-2</v>
      </c>
      <c r="AX144">
        <v>80725</v>
      </c>
      <c r="AY144">
        <v>1767652</v>
      </c>
      <c r="AZ144">
        <v>1848377</v>
      </c>
      <c r="BA144">
        <v>827084</v>
      </c>
      <c r="BB144" t="s">
        <v>706</v>
      </c>
      <c r="BC144" t="s">
        <v>1002</v>
      </c>
      <c r="BD144">
        <v>178911</v>
      </c>
      <c r="BE144">
        <v>109523.84375</v>
      </c>
      <c r="BF144">
        <v>146161.546875</v>
      </c>
      <c r="BG144">
        <v>0.88556849956512451</v>
      </c>
      <c r="BH144">
        <v>2841553.5</v>
      </c>
      <c r="BI144">
        <v>0.13053876161575317</v>
      </c>
      <c r="BJ144">
        <v>5.3500905632972717E-2</v>
      </c>
      <c r="BK144">
        <v>8.1825489178299904E-3</v>
      </c>
      <c r="BM144">
        <v>657832.625</v>
      </c>
      <c r="BN144">
        <v>24844</v>
      </c>
      <c r="BO144">
        <v>8779</v>
      </c>
      <c r="BP144">
        <v>24317</v>
      </c>
      <c r="BQ144">
        <v>25364</v>
      </c>
      <c r="BT144">
        <v>2466</v>
      </c>
      <c r="BU144">
        <v>22798</v>
      </c>
      <c r="BV144">
        <v>38.929969787597656</v>
      </c>
      <c r="BW144">
        <v>0</v>
      </c>
      <c r="BX144">
        <v>11.083723068237305</v>
      </c>
      <c r="BY144">
        <v>13.783389091491699</v>
      </c>
      <c r="BZ144">
        <v>127.42648315429688</v>
      </c>
      <c r="CA144">
        <v>0.30941072106361389</v>
      </c>
    </row>
    <row r="145" spans="1:79" x14ac:dyDescent="0.2">
      <c r="A145" t="s">
        <v>466</v>
      </c>
      <c r="B145" t="s">
        <v>805</v>
      </c>
      <c r="C145" t="s">
        <v>151</v>
      </c>
      <c r="D145" t="s">
        <v>1034</v>
      </c>
      <c r="E145" t="s">
        <v>1002</v>
      </c>
      <c r="F145" t="s">
        <v>1092</v>
      </c>
      <c r="G145" t="s">
        <v>1040</v>
      </c>
      <c r="H145">
        <v>3.1096200942993164</v>
      </c>
      <c r="I145">
        <v>66.460968017578125</v>
      </c>
      <c r="J145">
        <v>0.125</v>
      </c>
      <c r="K145">
        <v>0.13655883073806763</v>
      </c>
      <c r="L145">
        <v>3.7577163428068161E-2</v>
      </c>
      <c r="M145">
        <v>6.9137603044509888E-2</v>
      </c>
      <c r="N145">
        <v>0.14706085622310638</v>
      </c>
      <c r="O145">
        <v>1.0680000000000001</v>
      </c>
      <c r="P145">
        <v>0.44230000000000003</v>
      </c>
      <c r="Q145">
        <v>1113.0233154296875</v>
      </c>
      <c r="R145">
        <v>0.16723409295082092</v>
      </c>
      <c r="S145">
        <v>7.7948050498962402</v>
      </c>
      <c r="T145">
        <v>1.7185838222503662</v>
      </c>
      <c r="U145">
        <v>4.6271219849586487E-2</v>
      </c>
      <c r="X145">
        <v>0.15366286409699395</v>
      </c>
      <c r="Y145">
        <v>34.332999999999998</v>
      </c>
      <c r="Z145">
        <v>0.26919999999999999</v>
      </c>
      <c r="AA145">
        <v>9.497755765914917E-2</v>
      </c>
      <c r="AB145">
        <v>8.9822426438331604E-2</v>
      </c>
      <c r="AC145">
        <v>0.12167984247207642</v>
      </c>
      <c r="AD145">
        <v>2.4301322177052498E-2</v>
      </c>
      <c r="AE145">
        <v>0.77163237333297729</v>
      </c>
      <c r="AF145" t="s">
        <v>1139</v>
      </c>
      <c r="AG145">
        <v>0</v>
      </c>
      <c r="AH145">
        <v>2.0441176369786263E-2</v>
      </c>
      <c r="AI145">
        <v>2.39705890417099E-2</v>
      </c>
      <c r="AJ145">
        <v>2.7205882593989372E-2</v>
      </c>
      <c r="AK145">
        <v>0.38602942228317261</v>
      </c>
      <c r="AL145">
        <v>3.6930069327354431E-3</v>
      </c>
      <c r="AM145">
        <v>1.5073529444634914E-2</v>
      </c>
      <c r="AN145">
        <v>0</v>
      </c>
      <c r="AO145">
        <v>0.30448368191719055</v>
      </c>
      <c r="AP145">
        <v>-0.11528408527374268</v>
      </c>
      <c r="AQ145">
        <v>-8.5341436788439751E-3</v>
      </c>
      <c r="AR145">
        <v>3.0254248529672623E-2</v>
      </c>
      <c r="AT145">
        <v>10.660683631896973</v>
      </c>
      <c r="AU145">
        <v>2.0505374297499657E-2</v>
      </c>
      <c r="AV145">
        <v>11.599050521850586</v>
      </c>
      <c r="AW145">
        <v>2.2310283035039902E-2</v>
      </c>
      <c r="AX145">
        <v>63415</v>
      </c>
      <c r="AY145">
        <v>802773</v>
      </c>
      <c r="AZ145">
        <v>866188</v>
      </c>
      <c r="BA145">
        <v>942431</v>
      </c>
      <c r="BB145" t="s">
        <v>819</v>
      </c>
      <c r="BC145" t="s">
        <v>1002</v>
      </c>
      <c r="BD145">
        <v>81250.7</v>
      </c>
      <c r="BE145">
        <v>49288.06640625</v>
      </c>
      <c r="BF145">
        <v>64349.74609375</v>
      </c>
      <c r="BG145">
        <v>0.83583176136016846</v>
      </c>
      <c r="BH145">
        <v>1026536.4375</v>
      </c>
      <c r="BI145">
        <v>0.17440401017665863</v>
      </c>
      <c r="BJ145">
        <v>4.5888833701610565E-2</v>
      </c>
      <c r="BK145">
        <v>1.0187826119363308E-2</v>
      </c>
      <c r="BM145">
        <v>1222979</v>
      </c>
      <c r="BN145">
        <v>42242</v>
      </c>
      <c r="BO145">
        <v>5140</v>
      </c>
      <c r="BP145">
        <v>13600</v>
      </c>
      <c r="BQ145">
        <v>13101</v>
      </c>
      <c r="BT145">
        <v>0</v>
      </c>
      <c r="BU145">
        <v>5250</v>
      </c>
      <c r="BV145">
        <v>4.0122733116149902</v>
      </c>
      <c r="BW145">
        <v>4.5538067817687988</v>
      </c>
      <c r="BX145">
        <v>3.4215090274810791</v>
      </c>
      <c r="BY145">
        <v>0</v>
      </c>
      <c r="BZ145">
        <v>64.614830017089844</v>
      </c>
      <c r="CA145">
        <v>0.12866342067718506</v>
      </c>
    </row>
    <row r="146" spans="1:79" x14ac:dyDescent="0.2">
      <c r="A146" t="s">
        <v>467</v>
      </c>
      <c r="B146" t="s">
        <v>806</v>
      </c>
      <c r="C146" t="s">
        <v>219</v>
      </c>
      <c r="D146" t="s">
        <v>1034</v>
      </c>
      <c r="E146" t="s">
        <v>1002</v>
      </c>
      <c r="F146" t="s">
        <v>1094</v>
      </c>
      <c r="G146" t="s">
        <v>9</v>
      </c>
      <c r="H146">
        <v>2.017237663269043</v>
      </c>
      <c r="I146">
        <v>87.583503723144531</v>
      </c>
      <c r="J146">
        <v>0.19017432630062103</v>
      </c>
      <c r="K146">
        <v>0.12228336930274963</v>
      </c>
      <c r="L146">
        <v>3.6422520875930786E-2</v>
      </c>
      <c r="M146">
        <v>6.8435877561569214E-2</v>
      </c>
      <c r="N146">
        <v>0.15626837313175201</v>
      </c>
      <c r="O146">
        <v>0.39600000000000002</v>
      </c>
      <c r="P146">
        <v>8.2400000000000001E-2</v>
      </c>
      <c r="Q146">
        <v>3425.302490234375</v>
      </c>
      <c r="R146">
        <v>0.14807268977165222</v>
      </c>
      <c r="S146">
        <v>9.4882135391235352</v>
      </c>
      <c r="T146">
        <v>5.570685863494873</v>
      </c>
      <c r="U146">
        <v>3.5167019814252853E-2</v>
      </c>
      <c r="X146">
        <v>0.12619476918901104</v>
      </c>
      <c r="Y146">
        <v>25.89</v>
      </c>
      <c r="Z146">
        <v>0.14119999999999999</v>
      </c>
      <c r="AA146">
        <v>6.8837754428386688E-2</v>
      </c>
      <c r="AB146">
        <v>7.3466531932353973E-2</v>
      </c>
      <c r="AC146">
        <v>0.6033208966255188</v>
      </c>
      <c r="AD146">
        <v>0.14695891737937927</v>
      </c>
      <c r="AE146">
        <v>0.51877903938293457</v>
      </c>
      <c r="AF146" t="s">
        <v>1139</v>
      </c>
      <c r="AG146">
        <v>0.11884807795286179</v>
      </c>
      <c r="AH146">
        <v>1.9924409687519073E-2</v>
      </c>
      <c r="AI146">
        <v>0.35781776905059814</v>
      </c>
      <c r="AJ146">
        <v>6.6017583012580872E-2</v>
      </c>
      <c r="AK146">
        <v>0.80683594942092896</v>
      </c>
      <c r="AL146">
        <v>0.17695383727550507</v>
      </c>
      <c r="AM146">
        <v>3.1509324908256531E-2</v>
      </c>
      <c r="AN146">
        <v>0</v>
      </c>
      <c r="AO146">
        <v>0.91176217794418335</v>
      </c>
      <c r="AP146">
        <v>-7.0253975689411163E-2</v>
      </c>
      <c r="AQ146">
        <v>7.4841491878032684E-3</v>
      </c>
      <c r="AR146">
        <v>0.33925932645797729</v>
      </c>
      <c r="AT146">
        <v>10.439603805541992</v>
      </c>
      <c r="AU146">
        <v>6.2172997742891312E-2</v>
      </c>
      <c r="AV146">
        <v>11.010567665100098</v>
      </c>
      <c r="AW146">
        <v>6.5573371946811676E-2</v>
      </c>
      <c r="AX146">
        <v>76739</v>
      </c>
      <c r="AY146">
        <v>1353613</v>
      </c>
      <c r="AZ146">
        <v>1430352</v>
      </c>
      <c r="BA146">
        <v>1508581</v>
      </c>
      <c r="BB146" t="s">
        <v>941</v>
      </c>
      <c r="BC146" t="s">
        <v>1002</v>
      </c>
      <c r="BD146">
        <v>137012.1</v>
      </c>
      <c r="BE146">
        <v>86011.3359375</v>
      </c>
      <c r="BF146">
        <v>109217.2265625</v>
      </c>
      <c r="BG146">
        <v>0.89768880605697632</v>
      </c>
      <c r="BH146">
        <v>3380937</v>
      </c>
      <c r="BI146">
        <v>0.1334507018327713</v>
      </c>
      <c r="BJ146">
        <v>4.8529285937547684E-2</v>
      </c>
      <c r="BK146">
        <v>9.0262042358517647E-3</v>
      </c>
      <c r="BM146">
        <v>765898.8125</v>
      </c>
      <c r="BN146">
        <v>23006</v>
      </c>
      <c r="BO146">
        <v>13880</v>
      </c>
      <c r="BP146">
        <v>24342</v>
      </c>
      <c r="BQ146">
        <v>22344</v>
      </c>
      <c r="BT146">
        <v>2893</v>
      </c>
      <c r="BU146">
        <v>19640</v>
      </c>
      <c r="BV146">
        <v>63.571025848388672</v>
      </c>
      <c r="BW146">
        <v>11.728891372680664</v>
      </c>
      <c r="BX146">
        <v>3.5398333072662354</v>
      </c>
      <c r="BY146">
        <v>21.114923477172852</v>
      </c>
      <c r="BZ146">
        <v>143.34500122070312</v>
      </c>
      <c r="CA146">
        <v>0.24632704257965088</v>
      </c>
    </row>
    <row r="147" spans="1:79" x14ac:dyDescent="0.2">
      <c r="A147" t="s">
        <v>468</v>
      </c>
      <c r="B147" t="s">
        <v>807</v>
      </c>
      <c r="C147" t="s">
        <v>57</v>
      </c>
      <c r="D147" t="s">
        <v>1037</v>
      </c>
      <c r="E147" t="s">
        <v>1005</v>
      </c>
      <c r="F147" t="s">
        <v>1091</v>
      </c>
      <c r="G147" t="s">
        <v>1039</v>
      </c>
      <c r="H147">
        <v>1.4112067222595215</v>
      </c>
      <c r="I147">
        <v>55.190761566162109</v>
      </c>
      <c r="J147">
        <v>9.9873580038547516E-2</v>
      </c>
      <c r="K147">
        <v>0.2131369411945343</v>
      </c>
      <c r="L147">
        <v>3.893592581152916E-2</v>
      </c>
      <c r="M147">
        <v>7.3473721742630005E-2</v>
      </c>
      <c r="N147">
        <v>0.1776701956987381</v>
      </c>
      <c r="O147">
        <v>8.4000000000000005E-2</v>
      </c>
      <c r="P147">
        <v>0</v>
      </c>
      <c r="Q147">
        <v>376.6839599609375</v>
      </c>
      <c r="R147">
        <v>0.16542688012123108</v>
      </c>
      <c r="S147">
        <v>10.246386528015137</v>
      </c>
      <c r="T147">
        <v>2.1635100841522217</v>
      </c>
      <c r="U147">
        <v>2.543996088206768E-2</v>
      </c>
      <c r="V147">
        <v>98</v>
      </c>
      <c r="W147">
        <v>80.400000000000006</v>
      </c>
      <c r="X147">
        <v>0.15537209716695374</v>
      </c>
      <c r="Y147">
        <v>23.294</v>
      </c>
      <c r="Z147">
        <v>3.3700000000000001E-2</v>
      </c>
      <c r="AA147">
        <v>4.8492275178432465E-2</v>
      </c>
      <c r="AB147">
        <v>8.0245800316333771E-2</v>
      </c>
      <c r="AC147">
        <v>0.45489051938056946</v>
      </c>
      <c r="AD147">
        <v>3.5845883190631866E-2</v>
      </c>
      <c r="AE147">
        <v>0.36043795943260193</v>
      </c>
      <c r="AF147" t="s">
        <v>1140</v>
      </c>
      <c r="AG147">
        <v>2.0012382417917252E-2</v>
      </c>
      <c r="AH147">
        <v>5.3598280064761639E-3</v>
      </c>
      <c r="AI147">
        <v>2.9051564633846283E-2</v>
      </c>
      <c r="AJ147">
        <v>0</v>
      </c>
      <c r="AK147">
        <v>0.12421946227550507</v>
      </c>
      <c r="AL147">
        <v>8.5057067917659879E-4</v>
      </c>
      <c r="AM147">
        <v>0</v>
      </c>
      <c r="AN147">
        <v>0</v>
      </c>
      <c r="AO147">
        <v>0.31641760468482971</v>
      </c>
      <c r="AP147">
        <v>-0.21326795220375061</v>
      </c>
      <c r="AQ147">
        <v>-4.3854610994458199E-3</v>
      </c>
      <c r="AR147">
        <v>0.16578686237335205</v>
      </c>
      <c r="AS147">
        <v>0.42230835556983948</v>
      </c>
      <c r="AT147">
        <v>63.164974212646484</v>
      </c>
      <c r="AU147">
        <v>4.8064835369586945E-2</v>
      </c>
      <c r="AV147">
        <v>7.9345870018005371</v>
      </c>
      <c r="AW147">
        <v>6.0377549380064011E-3</v>
      </c>
      <c r="AX147">
        <v>5015960</v>
      </c>
      <c r="AY147">
        <v>4025468</v>
      </c>
      <c r="AZ147">
        <v>9041428</v>
      </c>
      <c r="BA147">
        <v>1135756</v>
      </c>
      <c r="BB147" t="s">
        <v>807</v>
      </c>
      <c r="BC147" t="s">
        <v>1312</v>
      </c>
      <c r="BD147">
        <v>143139.9</v>
      </c>
      <c r="BE147">
        <v>80057.0625</v>
      </c>
      <c r="BF147">
        <v>121124.3671875</v>
      </c>
      <c r="BG147">
        <v>0.82493406534194946</v>
      </c>
      <c r="BH147">
        <v>6742933.5</v>
      </c>
      <c r="BI147">
        <v>0.12047228217124939</v>
      </c>
      <c r="BJ147">
        <v>7.5415730476379395E-2</v>
      </c>
      <c r="BK147">
        <v>1.2161433696746826E-2</v>
      </c>
      <c r="BL147">
        <v>793</v>
      </c>
      <c r="BM147">
        <v>143139.90625</v>
      </c>
      <c r="BN147">
        <v>188109</v>
      </c>
      <c r="BO147">
        <v>85569</v>
      </c>
      <c r="BP147">
        <v>169595</v>
      </c>
      <c r="BQ147">
        <v>154954</v>
      </c>
      <c r="BR147">
        <v>0.30245763063430786</v>
      </c>
      <c r="BS147">
        <v>0.11985072493553162</v>
      </c>
      <c r="BT147">
        <v>3394</v>
      </c>
      <c r="BU147">
        <v>21067</v>
      </c>
      <c r="BV147">
        <v>34.420871734619141</v>
      </c>
      <c r="BW147">
        <v>0</v>
      </c>
      <c r="BX147">
        <v>6.3504304885864258</v>
      </c>
      <c r="BY147">
        <v>23.711069107055664</v>
      </c>
      <c r="BZ147">
        <v>147.17768859863281</v>
      </c>
      <c r="CA147">
        <v>0.22316847741603851</v>
      </c>
    </row>
    <row r="148" spans="1:79" x14ac:dyDescent="0.2">
      <c r="A148" t="s">
        <v>469</v>
      </c>
      <c r="B148" t="s">
        <v>808</v>
      </c>
      <c r="C148" t="s">
        <v>63</v>
      </c>
      <c r="D148" t="s">
        <v>1037</v>
      </c>
      <c r="E148" t="s">
        <v>1005</v>
      </c>
      <c r="F148" t="s">
        <v>1097</v>
      </c>
      <c r="G148" t="s">
        <v>1044</v>
      </c>
      <c r="I148">
        <v>0</v>
      </c>
      <c r="J148">
        <v>0</v>
      </c>
      <c r="K148">
        <v>0.19964194297790527</v>
      </c>
      <c r="O148">
        <v>-2.625</v>
      </c>
      <c r="P148">
        <v>0</v>
      </c>
      <c r="Q148">
        <v>129.16874694824219</v>
      </c>
      <c r="R148">
        <v>0.15498436987400055</v>
      </c>
      <c r="S148">
        <v>0</v>
      </c>
      <c r="T148">
        <v>0</v>
      </c>
      <c r="U148">
        <v>1.921132393181324E-2</v>
      </c>
      <c r="V148">
        <v>0</v>
      </c>
      <c r="W148">
        <v>0</v>
      </c>
      <c r="X148">
        <v>1.1111111111111112E-2</v>
      </c>
      <c r="Y148">
        <v>12.005000000000001</v>
      </c>
      <c r="Z148">
        <v>0</v>
      </c>
      <c r="AC148">
        <v>0.29211533069610596</v>
      </c>
      <c r="AD148">
        <v>3.2942838966846466E-2</v>
      </c>
      <c r="AE148">
        <v>0.19452503323554993</v>
      </c>
      <c r="AF148" t="s">
        <v>1140</v>
      </c>
      <c r="AG148">
        <v>0</v>
      </c>
      <c r="AH148">
        <v>3.2012353767640889E-4</v>
      </c>
      <c r="AI148">
        <v>1.2791996821761131E-2</v>
      </c>
      <c r="AJ148">
        <v>3.4393162932246923E-3</v>
      </c>
      <c r="AK148">
        <v>0.56370502710342407</v>
      </c>
      <c r="AL148">
        <v>1.9103855593129992E-3</v>
      </c>
      <c r="AM148">
        <v>0</v>
      </c>
      <c r="AN148">
        <v>0</v>
      </c>
      <c r="AO148">
        <v>0.56058734655380249</v>
      </c>
      <c r="AP148">
        <v>6.2194332480430603E-2</v>
      </c>
      <c r="AQ148">
        <v>-3.6697931587696075E-2</v>
      </c>
      <c r="AR148">
        <v>3.2129213213920593E-2</v>
      </c>
      <c r="AS148">
        <v>0.2622438371181488</v>
      </c>
      <c r="AT148">
        <v>76.596504211425781</v>
      </c>
      <c r="AU148">
        <v>2.7492532506585121E-2</v>
      </c>
      <c r="AV148">
        <v>2.0902888774871826</v>
      </c>
      <c r="AW148">
        <v>7.5026048580184579E-4</v>
      </c>
      <c r="AX148">
        <v>100176</v>
      </c>
      <c r="AY148">
        <v>58126</v>
      </c>
      <c r="AZ148">
        <v>158302</v>
      </c>
      <c r="BA148">
        <v>4320</v>
      </c>
      <c r="BB148" t="s">
        <v>808</v>
      </c>
      <c r="BC148" t="s">
        <v>1312</v>
      </c>
      <c r="BD148">
        <v>2066.6999999999998</v>
      </c>
      <c r="BE148">
        <v>1174.0888671875</v>
      </c>
      <c r="BF148">
        <v>1727.389404296875</v>
      </c>
      <c r="BG148">
        <v>0.73444437980651855</v>
      </c>
      <c r="BH148">
        <v>189684.859375</v>
      </c>
      <c r="BI148">
        <v>0.17068272829055786</v>
      </c>
      <c r="BJ148">
        <v>7.6885856688022614E-2</v>
      </c>
      <c r="BL148">
        <v>407.6</v>
      </c>
      <c r="BM148">
        <v>2066.699951171875</v>
      </c>
      <c r="BN148">
        <v>5758</v>
      </c>
      <c r="BO148">
        <v>1682</v>
      </c>
      <c r="BP148">
        <v>5716.54296875</v>
      </c>
      <c r="BQ148">
        <v>5175</v>
      </c>
      <c r="BR148">
        <v>0.16707189381122589</v>
      </c>
      <c r="BS148">
        <v>9.5171935856342316E-2</v>
      </c>
      <c r="BT148">
        <v>0</v>
      </c>
      <c r="BU148">
        <v>3222.444091796875</v>
      </c>
      <c r="BV148">
        <v>35.382976531982422</v>
      </c>
      <c r="BW148">
        <v>9.5132331848144531</v>
      </c>
      <c r="BX148">
        <v>0.88546961545944214</v>
      </c>
      <c r="BY148">
        <v>0</v>
      </c>
      <c r="BZ148">
        <v>1559.2220458984375</v>
      </c>
      <c r="CA148">
        <v>0.26554358005523682</v>
      </c>
    </row>
    <row r="149" spans="1:79" x14ac:dyDescent="0.2">
      <c r="A149" t="s">
        <v>470</v>
      </c>
      <c r="B149" t="s">
        <v>809</v>
      </c>
      <c r="C149" t="s">
        <v>309</v>
      </c>
      <c r="D149" t="s">
        <v>1035</v>
      </c>
      <c r="E149" t="s">
        <v>1003</v>
      </c>
      <c r="F149" t="s">
        <v>1095</v>
      </c>
      <c r="G149" t="s">
        <v>1042</v>
      </c>
      <c r="H149">
        <v>1.9100455045700073</v>
      </c>
      <c r="I149">
        <v>60.532489776611328</v>
      </c>
      <c r="J149">
        <v>0.24262295663356781</v>
      </c>
      <c r="K149">
        <v>6.2301427125930786E-2</v>
      </c>
      <c r="L149">
        <v>1.4555655419826508E-2</v>
      </c>
      <c r="M149">
        <v>4.9910254776477814E-2</v>
      </c>
      <c r="N149">
        <v>8.9859440922737122E-2</v>
      </c>
      <c r="O149">
        <v>0.27400000000000002</v>
      </c>
      <c r="P149">
        <v>8.0999999999999996E-3</v>
      </c>
      <c r="Q149">
        <v>16299.787109375</v>
      </c>
      <c r="R149">
        <v>0.22660703957080841</v>
      </c>
      <c r="S149">
        <v>16.496465682983398</v>
      </c>
      <c r="T149">
        <v>2.429506778717041</v>
      </c>
      <c r="U149">
        <v>0.10664200782775879</v>
      </c>
      <c r="V149">
        <v>74</v>
      </c>
      <c r="W149">
        <v>53.4</v>
      </c>
      <c r="X149">
        <v>0.30128619964407055</v>
      </c>
      <c r="Y149">
        <v>27.535</v>
      </c>
      <c r="Z149">
        <v>4.8800000000000003E-2</v>
      </c>
      <c r="AA149">
        <v>4.2240060865879059E-2</v>
      </c>
      <c r="AB149">
        <v>0.10807058215141296</v>
      </c>
      <c r="AC149">
        <v>0.33539196848869324</v>
      </c>
      <c r="AD149">
        <v>5.9908755123615265E-2</v>
      </c>
      <c r="AE149">
        <v>0.72521680593490601</v>
      </c>
      <c r="AF149" t="s">
        <v>1139</v>
      </c>
      <c r="AG149">
        <v>5.2726425230503082E-2</v>
      </c>
      <c r="AH149">
        <v>7.1723442524671555E-3</v>
      </c>
      <c r="AI149">
        <v>1.9585741683840752E-2</v>
      </c>
      <c r="AJ149">
        <v>0</v>
      </c>
      <c r="AK149">
        <v>0.24210073053836823</v>
      </c>
      <c r="AL149">
        <v>3.6326644476503134E-3</v>
      </c>
      <c r="AM149">
        <v>4.4082277454435825E-3</v>
      </c>
      <c r="AN149">
        <v>2.6851419825106859E-3</v>
      </c>
      <c r="AO149">
        <v>0.25996097922325134</v>
      </c>
      <c r="AP149">
        <v>-5.5159304291009903E-2</v>
      </c>
      <c r="AQ149">
        <v>1.5147676691412926E-2</v>
      </c>
      <c r="AR149">
        <v>1.7734039574861526E-2</v>
      </c>
      <c r="AS149">
        <v>0.58161228895187378</v>
      </c>
      <c r="AT149">
        <v>63.700855255126953</v>
      </c>
      <c r="AU149">
        <v>5.6184206157922745E-2</v>
      </c>
      <c r="AV149">
        <v>15.867098808288574</v>
      </c>
      <c r="AW149">
        <v>1.3994794338941574E-2</v>
      </c>
      <c r="AX149">
        <v>8948910</v>
      </c>
      <c r="AY149">
        <v>6625745</v>
      </c>
      <c r="AZ149">
        <v>15574655</v>
      </c>
      <c r="BA149">
        <v>3879455</v>
      </c>
      <c r="BB149" t="s">
        <v>809</v>
      </c>
      <c r="BC149" t="s">
        <v>1311</v>
      </c>
      <c r="BD149">
        <v>244496.8</v>
      </c>
      <c r="BE149">
        <v>183635.1875</v>
      </c>
      <c r="BF149">
        <v>205463.859375</v>
      </c>
      <c r="BG149">
        <v>0.92193061113357544</v>
      </c>
      <c r="BH149">
        <v>16607126</v>
      </c>
      <c r="BI149">
        <v>7.248639315366745E-2</v>
      </c>
      <c r="BJ149">
        <v>2.2621970623731613E-2</v>
      </c>
      <c r="BK149">
        <v>1.5107636339962482E-2</v>
      </c>
      <c r="BL149">
        <v>536.6</v>
      </c>
      <c r="BM149">
        <v>244496.796875</v>
      </c>
      <c r="BN149">
        <v>277207</v>
      </c>
      <c r="BO149">
        <v>92973</v>
      </c>
      <c r="BP149">
        <v>278570</v>
      </c>
      <c r="BQ149">
        <v>281401</v>
      </c>
      <c r="BR149">
        <v>0.31040340662002563</v>
      </c>
      <c r="BS149">
        <v>0.27120888233184814</v>
      </c>
      <c r="BT149">
        <v>14688</v>
      </c>
      <c r="BU149">
        <v>67442</v>
      </c>
      <c r="BV149">
        <v>22.315219879150391</v>
      </c>
      <c r="BW149">
        <v>0</v>
      </c>
      <c r="BX149">
        <v>8.1718864440917969</v>
      </c>
      <c r="BY149">
        <v>60.074405670166016</v>
      </c>
      <c r="BZ149">
        <v>275.83999633789062</v>
      </c>
      <c r="CA149">
        <v>0.4368901252746582</v>
      </c>
    </row>
    <row r="150" spans="1:79" x14ac:dyDescent="0.2">
      <c r="A150" t="s">
        <v>471</v>
      </c>
      <c r="B150" t="s">
        <v>810</v>
      </c>
      <c r="C150" t="s">
        <v>310</v>
      </c>
      <c r="D150" t="s">
        <v>1035</v>
      </c>
      <c r="E150" t="s">
        <v>1003</v>
      </c>
      <c r="F150" t="s">
        <v>1095</v>
      </c>
      <c r="G150" t="s">
        <v>1042</v>
      </c>
      <c r="H150">
        <v>3.2257444858551025</v>
      </c>
      <c r="I150">
        <v>78.08349609375</v>
      </c>
      <c r="J150">
        <v>0.27790433168411255</v>
      </c>
      <c r="K150">
        <v>0.11947927623987198</v>
      </c>
      <c r="L150">
        <v>1.7156461253762245E-2</v>
      </c>
      <c r="M150">
        <v>4.3948620557785034E-2</v>
      </c>
      <c r="N150">
        <v>9.00726318359375E-2</v>
      </c>
      <c r="O150">
        <v>-1.2430000000000001</v>
      </c>
      <c r="P150">
        <v>0</v>
      </c>
      <c r="Q150">
        <v>13020.25</v>
      </c>
      <c r="R150">
        <v>0.18118709325790405</v>
      </c>
      <c r="S150">
        <v>12.58722972869873</v>
      </c>
      <c r="T150">
        <v>3.7581117153167725</v>
      </c>
      <c r="U150">
        <v>8.3324842154979706E-2</v>
      </c>
      <c r="V150">
        <v>32</v>
      </c>
      <c r="W150">
        <v>19.2</v>
      </c>
      <c r="X150">
        <v>0.21956073113207547</v>
      </c>
      <c r="Y150">
        <v>21.526</v>
      </c>
      <c r="Z150">
        <v>8.7400000000000005E-2</v>
      </c>
      <c r="AA150">
        <v>5.1687579602003098E-2</v>
      </c>
      <c r="AB150">
        <v>0.13470357656478882</v>
      </c>
      <c r="AC150">
        <v>0.41791382431983948</v>
      </c>
      <c r="AD150">
        <v>3.4631107002496719E-2</v>
      </c>
      <c r="AE150">
        <v>0.35806223750114441</v>
      </c>
      <c r="AF150" t="s">
        <v>1139</v>
      </c>
      <c r="AG150">
        <v>0.22416001558303833</v>
      </c>
      <c r="AH150">
        <v>2.4756243452429771E-2</v>
      </c>
      <c r="AI150">
        <v>1.0479580610990524E-2</v>
      </c>
      <c r="AJ150">
        <v>3.2573763281106949E-2</v>
      </c>
      <c r="AK150">
        <v>0.63233035802841187</v>
      </c>
      <c r="AL150">
        <v>6.3615445978939533E-3</v>
      </c>
      <c r="AM150">
        <v>0</v>
      </c>
      <c r="AN150">
        <v>5.9258181136101484E-4</v>
      </c>
      <c r="AO150">
        <v>0.62198114395141602</v>
      </c>
      <c r="AP150">
        <v>-7.6748661696910858E-2</v>
      </c>
      <c r="AQ150">
        <v>-7.5935304164886475E-2</v>
      </c>
      <c r="AR150">
        <v>3.1609527766704559E-2</v>
      </c>
      <c r="AS150">
        <v>0.48269912600517273</v>
      </c>
      <c r="AT150">
        <v>65.174369812011719</v>
      </c>
      <c r="AU150">
        <v>4.9224816262722015E-2</v>
      </c>
      <c r="AV150">
        <v>10.941072463989258</v>
      </c>
      <c r="AW150">
        <v>8.2635590806603432E-3</v>
      </c>
      <c r="AX150">
        <v>5948911</v>
      </c>
      <c r="AY150">
        <v>4234128</v>
      </c>
      <c r="AZ150">
        <v>10183039</v>
      </c>
      <c r="BA150">
        <v>1709466</v>
      </c>
      <c r="BB150" t="s">
        <v>810</v>
      </c>
      <c r="BC150" t="s">
        <v>1311</v>
      </c>
      <c r="BD150">
        <v>156243</v>
      </c>
      <c r="BE150">
        <v>104825.78125</v>
      </c>
      <c r="BF150">
        <v>130453.390625</v>
      </c>
      <c r="BG150">
        <v>0.93991273641586304</v>
      </c>
      <c r="BH150">
        <v>7164067.5</v>
      </c>
      <c r="BI150">
        <v>0.13627979159355164</v>
      </c>
      <c r="BJ150">
        <v>4.3336983770132065E-2</v>
      </c>
      <c r="BK150">
        <v>1.4852580614387989E-2</v>
      </c>
      <c r="BL150">
        <v>691.8</v>
      </c>
      <c r="BM150">
        <v>156243</v>
      </c>
      <c r="BN150">
        <v>206868</v>
      </c>
      <c r="BO150">
        <v>86453</v>
      </c>
      <c r="BP150">
        <v>219379</v>
      </c>
      <c r="BQ150">
        <v>275341.8125</v>
      </c>
      <c r="BR150">
        <v>0.28124213218688965</v>
      </c>
      <c r="BS150">
        <v>0.20145696401596069</v>
      </c>
      <c r="BT150">
        <v>49176</v>
      </c>
      <c r="BU150">
        <v>138720</v>
      </c>
      <c r="BV150">
        <v>14.714259147644043</v>
      </c>
      <c r="BW150">
        <v>45.7364501953125</v>
      </c>
      <c r="BX150">
        <v>34.759956359863281</v>
      </c>
      <c r="BY150">
        <v>314.74050903320312</v>
      </c>
      <c r="BZ150">
        <v>887.8477783203125</v>
      </c>
      <c r="CA150">
        <v>0.32487866282463074</v>
      </c>
    </row>
    <row r="151" spans="1:79" x14ac:dyDescent="0.2">
      <c r="A151" t="s">
        <v>472</v>
      </c>
      <c r="B151" t="s">
        <v>811</v>
      </c>
      <c r="C151" t="s">
        <v>1018</v>
      </c>
      <c r="D151" t="s">
        <v>1038</v>
      </c>
      <c r="E151" t="s">
        <v>1006</v>
      </c>
      <c r="F151" t="s">
        <v>1091</v>
      </c>
      <c r="G151" t="s">
        <v>1039</v>
      </c>
      <c r="H151">
        <v>3.3795773983001709</v>
      </c>
      <c r="I151">
        <v>73.869522094726562</v>
      </c>
      <c r="J151">
        <v>0.14905183017253876</v>
      </c>
      <c r="K151">
        <v>0.15107101202011108</v>
      </c>
      <c r="L151">
        <v>2.9421534389257431E-2</v>
      </c>
      <c r="M151">
        <v>6.7743398249149323E-2</v>
      </c>
      <c r="N151">
        <v>0.14744479954242706</v>
      </c>
      <c r="O151">
        <v>-0.28299999999999997</v>
      </c>
      <c r="P151">
        <v>1.55E-2</v>
      </c>
      <c r="Q151">
        <v>450.35482788085938</v>
      </c>
      <c r="R151">
        <v>0.15803095698356628</v>
      </c>
      <c r="S151">
        <v>12.447338104248047</v>
      </c>
      <c r="T151">
        <v>3.2264821529388428</v>
      </c>
      <c r="U151">
        <v>3.4722059965133667E-2</v>
      </c>
      <c r="V151">
        <v>47</v>
      </c>
      <c r="W151">
        <v>41.2</v>
      </c>
      <c r="X151">
        <v>0.1308530376068521</v>
      </c>
      <c r="Y151">
        <v>19.538</v>
      </c>
      <c r="Z151">
        <v>5.6500000000000002E-2</v>
      </c>
      <c r="AA151">
        <v>7.6420031487941742E-2</v>
      </c>
      <c r="AB151">
        <v>9.8531968891620636E-2</v>
      </c>
      <c r="AC151">
        <v>0.62912487983703613</v>
      </c>
      <c r="AD151">
        <v>2.0521286875009537E-2</v>
      </c>
      <c r="AE151">
        <v>0.50369501113891602</v>
      </c>
      <c r="AF151" t="s">
        <v>1139</v>
      </c>
      <c r="AG151">
        <v>0</v>
      </c>
      <c r="AH151">
        <v>1.7330146511085331E-4</v>
      </c>
      <c r="AI151">
        <v>2.925035310909152E-3</v>
      </c>
      <c r="AJ151">
        <v>8.1974343629553914E-4</v>
      </c>
      <c r="AK151">
        <v>4.0842294692993164E-2</v>
      </c>
      <c r="AL151">
        <v>7.5539611279964447E-3</v>
      </c>
      <c r="AM151">
        <v>0</v>
      </c>
      <c r="AN151">
        <v>1.7341975762974471E-4</v>
      </c>
      <c r="AO151">
        <v>0.18777021765708923</v>
      </c>
      <c r="AP151">
        <v>-2.5611843913793564E-2</v>
      </c>
      <c r="AQ151">
        <v>2.6304146274924278E-2</v>
      </c>
      <c r="AR151">
        <v>8.2118868827819824E-2</v>
      </c>
      <c r="AS151">
        <v>0.61045306921005249</v>
      </c>
      <c r="AT151">
        <v>41.944332122802734</v>
      </c>
      <c r="AU151">
        <v>5.9320136904716492E-2</v>
      </c>
      <c r="AX151">
        <v>39011562</v>
      </c>
      <c r="AY151">
        <v>27934002</v>
      </c>
      <c r="AZ151">
        <v>66945564</v>
      </c>
      <c r="BB151" t="s">
        <v>811</v>
      </c>
      <c r="BC151" t="s">
        <v>1310</v>
      </c>
      <c r="BD151">
        <v>1596057.5</v>
      </c>
      <c r="BE151">
        <v>960648.25</v>
      </c>
      <c r="BF151">
        <v>1285025.125</v>
      </c>
      <c r="BG151">
        <v>0.88633054494857788</v>
      </c>
      <c r="BH151">
        <v>23159236</v>
      </c>
      <c r="BI151">
        <v>0.15799747407436371</v>
      </c>
      <c r="BJ151">
        <v>5.5532708764076233E-2</v>
      </c>
      <c r="BK151">
        <v>8.4457676857709885E-3</v>
      </c>
      <c r="BL151">
        <v>466.1</v>
      </c>
      <c r="BM151">
        <v>1596057.5</v>
      </c>
      <c r="BN151">
        <v>1128547</v>
      </c>
      <c r="BO151">
        <v>709997</v>
      </c>
      <c r="BP151">
        <v>1090585.125</v>
      </c>
      <c r="BQ151">
        <v>1074329</v>
      </c>
      <c r="BR151">
        <v>0.40881595015525818</v>
      </c>
      <c r="BS151">
        <v>0.2016371488571167</v>
      </c>
      <c r="BT151">
        <v>0</v>
      </c>
      <c r="BU151">
        <v>44542</v>
      </c>
      <c r="BV151">
        <v>1.9986748695373535</v>
      </c>
      <c r="BW151">
        <v>0.56013017892837524</v>
      </c>
      <c r="BX151">
        <v>0.11841678619384766</v>
      </c>
      <c r="BY151">
        <v>0</v>
      </c>
      <c r="BZ151">
        <v>27.907516479492188</v>
      </c>
      <c r="CA151">
        <v>0.16895973682403564</v>
      </c>
    </row>
    <row r="152" spans="1:79" x14ac:dyDescent="0.2">
      <c r="A152" t="s">
        <v>473</v>
      </c>
      <c r="B152" t="s">
        <v>812</v>
      </c>
      <c r="C152" t="s">
        <v>184</v>
      </c>
      <c r="D152" t="s">
        <v>1034</v>
      </c>
      <c r="E152" t="s">
        <v>1002</v>
      </c>
      <c r="F152" t="s">
        <v>1093</v>
      </c>
      <c r="G152" t="s">
        <v>1041</v>
      </c>
      <c r="H152">
        <v>2.1428534984588623</v>
      </c>
      <c r="I152">
        <v>84.901603698730469</v>
      </c>
      <c r="J152">
        <v>0.1746031790971756</v>
      </c>
      <c r="K152">
        <v>0.13597570359706879</v>
      </c>
      <c r="L152">
        <v>3.0167130753397942E-2</v>
      </c>
      <c r="M152">
        <v>6.8165913224220276E-2</v>
      </c>
      <c r="N152">
        <v>0.14361973106861115</v>
      </c>
      <c r="O152">
        <v>5.0999999999999997E-2</v>
      </c>
      <c r="P152">
        <v>7.0199999999999999E-2</v>
      </c>
      <c r="Q152">
        <v>444.84719848632812</v>
      </c>
      <c r="R152">
        <v>0.15605087578296661</v>
      </c>
      <c r="S152">
        <v>11.255894660949707</v>
      </c>
      <c r="T152">
        <v>3.3895370960235596</v>
      </c>
      <c r="U152">
        <v>2.0175814628601074E-2</v>
      </c>
      <c r="X152">
        <v>0.10404746054084117</v>
      </c>
      <c r="Y152">
        <v>19.23</v>
      </c>
      <c r="Z152">
        <v>7.0199999999999999E-2</v>
      </c>
      <c r="AA152">
        <v>7.0532888174057007E-2</v>
      </c>
      <c r="AB152">
        <v>6.7839711904525757E-2</v>
      </c>
      <c r="AC152">
        <v>0.46819627285003662</v>
      </c>
      <c r="AD152">
        <v>0.26046326756477356</v>
      </c>
      <c r="AE152">
        <v>0.59343886375427246</v>
      </c>
      <c r="AF152" t="s">
        <v>1139</v>
      </c>
      <c r="AG152">
        <v>4.7494951635599136E-2</v>
      </c>
      <c r="AH152">
        <v>5.3749430924654007E-2</v>
      </c>
      <c r="AI152">
        <v>8.2090040668845177E-3</v>
      </c>
      <c r="AJ152">
        <v>2.7558797970414162E-2</v>
      </c>
      <c r="AK152">
        <v>0.4863508939743042</v>
      </c>
      <c r="AL152">
        <v>3.2686199992895126E-2</v>
      </c>
      <c r="AM152">
        <v>0.19577822089195251</v>
      </c>
      <c r="AN152">
        <v>0</v>
      </c>
      <c r="AO152">
        <v>1.7290505170822144</v>
      </c>
      <c r="AP152">
        <v>1.0979939252138138E-2</v>
      </c>
      <c r="AQ152">
        <v>5.3566094487905502E-2</v>
      </c>
      <c r="AR152">
        <v>0.12714436650276184</v>
      </c>
      <c r="AT152">
        <v>10.309138298034668</v>
      </c>
      <c r="AU152">
        <v>7.5434945523738861E-2</v>
      </c>
      <c r="AV152">
        <v>5.6372156143188477</v>
      </c>
      <c r="AW152">
        <v>4.124913364648819E-2</v>
      </c>
      <c r="AX152">
        <v>44458</v>
      </c>
      <c r="AY152">
        <v>1024078</v>
      </c>
      <c r="AZ152">
        <v>1068536</v>
      </c>
      <c r="BA152">
        <v>584294</v>
      </c>
      <c r="BB152" t="s">
        <v>865</v>
      </c>
      <c r="BC152" t="s">
        <v>1002</v>
      </c>
      <c r="BD152">
        <v>103649.4</v>
      </c>
      <c r="BE152">
        <v>62962.9453125</v>
      </c>
      <c r="BF152">
        <v>82295.765625</v>
      </c>
      <c r="BG152">
        <v>0.891731858253479</v>
      </c>
      <c r="BH152">
        <v>3689462</v>
      </c>
      <c r="BI152">
        <v>0.13226695358753204</v>
      </c>
      <c r="BJ152">
        <v>4.5733019709587097E-2</v>
      </c>
      <c r="BK152">
        <v>8.425077423453331E-3</v>
      </c>
      <c r="BM152">
        <v>763001.3125</v>
      </c>
      <c r="BN152">
        <v>14165</v>
      </c>
      <c r="BO152">
        <v>6632</v>
      </c>
      <c r="BP152">
        <v>15349</v>
      </c>
      <c r="BQ152">
        <v>13156</v>
      </c>
      <c r="BT152">
        <v>729</v>
      </c>
      <c r="BU152">
        <v>7465</v>
      </c>
      <c r="BV152">
        <v>1.2156366109848022</v>
      </c>
      <c r="BW152">
        <v>4.0810656547546387</v>
      </c>
      <c r="BX152">
        <v>7.9595251083374023</v>
      </c>
      <c r="BY152">
        <v>7.0333256721496582</v>
      </c>
      <c r="BZ152">
        <v>72.021644592285156</v>
      </c>
      <c r="CA152">
        <v>0.17536181211471558</v>
      </c>
    </row>
    <row r="153" spans="1:79" x14ac:dyDescent="0.2">
      <c r="A153" t="s">
        <v>474</v>
      </c>
      <c r="B153" t="s">
        <v>813</v>
      </c>
      <c r="C153" t="s">
        <v>177</v>
      </c>
      <c r="D153" t="s">
        <v>1034</v>
      </c>
      <c r="E153" t="s">
        <v>1002</v>
      </c>
      <c r="F153" t="s">
        <v>1094</v>
      </c>
      <c r="G153" t="s">
        <v>9</v>
      </c>
      <c r="H153">
        <v>2.4298934936523438</v>
      </c>
      <c r="I153">
        <v>91.055831909179688</v>
      </c>
      <c r="J153">
        <v>0.14198161661624908</v>
      </c>
      <c r="K153">
        <v>0.1972387284040451</v>
      </c>
      <c r="L153">
        <v>3.6859821528196335E-2</v>
      </c>
      <c r="M153">
        <v>7.3791444301605225E-2</v>
      </c>
      <c r="N153">
        <v>0.15991596877574921</v>
      </c>
      <c r="O153">
        <v>0.42599999999999999</v>
      </c>
      <c r="P153">
        <v>5.62E-2</v>
      </c>
      <c r="Q153">
        <v>106.08311462402344</v>
      </c>
      <c r="R153">
        <v>0.15754598379135132</v>
      </c>
      <c r="S153">
        <v>3.7121078968048096</v>
      </c>
      <c r="T153">
        <v>1.8805055618286133</v>
      </c>
      <c r="U153">
        <v>2.7025738731026649E-2</v>
      </c>
      <c r="X153">
        <v>0.1432495264336146</v>
      </c>
      <c r="Y153">
        <v>23.72</v>
      </c>
      <c r="Z153">
        <v>7.8700000000000006E-2</v>
      </c>
      <c r="AA153">
        <v>6.8570904433727264E-2</v>
      </c>
      <c r="AB153">
        <v>5.2078630775213242E-2</v>
      </c>
      <c r="AC153">
        <v>0.37383672595024109</v>
      </c>
      <c r="AD153">
        <v>0.20916061103343964</v>
      </c>
      <c r="AE153">
        <v>0.49472030997276306</v>
      </c>
      <c r="AF153" t="s">
        <v>1139</v>
      </c>
      <c r="AG153">
        <v>0.32475855946540833</v>
      </c>
      <c r="AH153">
        <v>6.9229081273078918E-2</v>
      </c>
      <c r="AI153">
        <v>5.4994042962789536E-2</v>
      </c>
      <c r="AJ153">
        <v>3.4295234829187393E-2</v>
      </c>
      <c r="AK153">
        <v>0.93720197677612305</v>
      </c>
      <c r="AL153">
        <v>1.7117507755756378E-2</v>
      </c>
      <c r="AM153">
        <v>5.8563265949487686E-2</v>
      </c>
      <c r="AN153">
        <v>1.1952206492424011E-2</v>
      </c>
      <c r="AO153">
        <v>1.7939630746841431</v>
      </c>
      <c r="AP153">
        <v>4.1835848242044449E-2</v>
      </c>
      <c r="AQ153">
        <v>7.9933315515518188E-2</v>
      </c>
      <c r="AR153">
        <v>3.8671102374792099E-2</v>
      </c>
      <c r="AT153">
        <v>10.512899398803711</v>
      </c>
      <c r="AU153">
        <v>7.7382326126098633E-2</v>
      </c>
      <c r="AV153">
        <v>6.7863516807556152</v>
      </c>
      <c r="AW153">
        <v>4.9952313303947449E-2</v>
      </c>
      <c r="AX153">
        <v>96710</v>
      </c>
      <c r="AY153">
        <v>1508122</v>
      </c>
      <c r="AZ153">
        <v>1604832</v>
      </c>
      <c r="BA153">
        <v>1035961</v>
      </c>
      <c r="BB153" t="s">
        <v>851</v>
      </c>
      <c r="BC153" t="s">
        <v>1002</v>
      </c>
      <c r="BD153">
        <v>152653.6</v>
      </c>
      <c r="BE153">
        <v>85751.65625</v>
      </c>
      <c r="BF153">
        <v>125914.9765625</v>
      </c>
      <c r="BG153">
        <v>0.85543084144592285</v>
      </c>
      <c r="BH153">
        <v>4337782</v>
      </c>
      <c r="BI153">
        <v>0.14487382769584656</v>
      </c>
      <c r="BJ153">
        <v>7.1985200047492981E-2</v>
      </c>
      <c r="BK153">
        <v>9.3949642032384872E-3</v>
      </c>
      <c r="BM153">
        <v>917735.6875</v>
      </c>
      <c r="BN153">
        <v>20739</v>
      </c>
      <c r="BO153">
        <v>7753</v>
      </c>
      <c r="BP153">
        <v>18324.1484375</v>
      </c>
      <c r="BQ153">
        <v>22736</v>
      </c>
      <c r="BT153">
        <v>5950.923828125</v>
      </c>
      <c r="BU153">
        <v>17173.427734375</v>
      </c>
      <c r="BV153">
        <v>6.6013445854187012</v>
      </c>
      <c r="BW153">
        <v>4.1167125701904297</v>
      </c>
      <c r="BX153">
        <v>8.3100824356079102</v>
      </c>
      <c r="BY153">
        <v>38.983188629150391</v>
      </c>
      <c r="BZ153">
        <v>112.49932861328125</v>
      </c>
      <c r="CA153">
        <v>0.4633781909942627</v>
      </c>
    </row>
    <row r="154" spans="1:79" x14ac:dyDescent="0.2">
      <c r="A154" t="s">
        <v>475</v>
      </c>
      <c r="B154" t="s">
        <v>814</v>
      </c>
      <c r="C154" t="s">
        <v>23</v>
      </c>
      <c r="D154" t="s">
        <v>1037</v>
      </c>
      <c r="E154" t="s">
        <v>1005</v>
      </c>
      <c r="F154" t="s">
        <v>1096</v>
      </c>
      <c r="G154" t="s">
        <v>1043</v>
      </c>
      <c r="H154">
        <v>3.0055487155914307</v>
      </c>
      <c r="I154">
        <v>69.682785034179688</v>
      </c>
      <c r="J154">
        <v>0.14152410626411438</v>
      </c>
      <c r="K154">
        <v>0.1069408655166626</v>
      </c>
      <c r="L154">
        <v>3.6887232214212418E-2</v>
      </c>
      <c r="M154">
        <v>7.4178017675876617E-2</v>
      </c>
      <c r="N154">
        <v>0.14404219388961792</v>
      </c>
      <c r="O154">
        <v>0.85299999999999998</v>
      </c>
      <c r="P154">
        <v>0.3916</v>
      </c>
      <c r="Q154">
        <v>3678.642333984375</v>
      </c>
      <c r="R154">
        <v>0.20465461909770966</v>
      </c>
      <c r="S154">
        <v>9.1889381408691406</v>
      </c>
      <c r="T154">
        <v>6.1147260665893555</v>
      </c>
      <c r="U154">
        <v>4.2550355195999146E-2</v>
      </c>
      <c r="V154">
        <v>140</v>
      </c>
      <c r="W154">
        <v>112.9</v>
      </c>
      <c r="X154">
        <v>0.23347445395939576</v>
      </c>
      <c r="Y154">
        <v>40.564</v>
      </c>
      <c r="Z154">
        <v>0.45179999999999998</v>
      </c>
      <c r="AA154">
        <v>3.326478973031044E-2</v>
      </c>
      <c r="AB154">
        <v>4.9320109188556671E-2</v>
      </c>
      <c r="AC154">
        <v>0.31130513548851013</v>
      </c>
      <c r="AD154">
        <v>4.2078878730535507E-2</v>
      </c>
      <c r="AE154">
        <v>0.45673498511314392</v>
      </c>
      <c r="AF154" t="s">
        <v>1140</v>
      </c>
      <c r="AG154">
        <v>7.471433375030756E-3</v>
      </c>
      <c r="AH154">
        <v>2.9517258517444134E-3</v>
      </c>
      <c r="AI154">
        <v>2.776503749191761E-2</v>
      </c>
      <c r="AJ154">
        <v>5.7701729238033295E-3</v>
      </c>
      <c r="AK154">
        <v>0.10594461113214493</v>
      </c>
      <c r="AL154">
        <v>2.0314392168074846E-3</v>
      </c>
      <c r="AM154">
        <v>1.281433179974556E-2</v>
      </c>
      <c r="AN154">
        <v>3.1359635613625869E-5</v>
      </c>
      <c r="AO154">
        <v>0.14616759121417999</v>
      </c>
      <c r="AP154">
        <v>0.14743831753730774</v>
      </c>
      <c r="AQ154">
        <v>0.10361890494823456</v>
      </c>
      <c r="AR154">
        <v>4.1777472943067551E-2</v>
      </c>
      <c r="AS154">
        <v>0.49915418028831482</v>
      </c>
      <c r="AT154">
        <v>65.101966857910156</v>
      </c>
      <c r="AU154">
        <v>6.2803119421005249E-2</v>
      </c>
      <c r="AV154">
        <v>16.27667236328125</v>
      </c>
      <c r="AW154">
        <v>1.5701917931437492E-2</v>
      </c>
      <c r="AX154">
        <v>9851756</v>
      </c>
      <c r="AY154">
        <v>7151811</v>
      </c>
      <c r="AZ154">
        <v>17003567</v>
      </c>
      <c r="BA154">
        <v>4251200</v>
      </c>
      <c r="BB154" t="s">
        <v>814</v>
      </c>
      <c r="BC154" t="s">
        <v>1309</v>
      </c>
      <c r="BD154">
        <v>261183.6</v>
      </c>
      <c r="BE154">
        <v>169470.640625</v>
      </c>
      <c r="BF154">
        <v>209050.265625</v>
      </c>
      <c r="BG154">
        <v>0.88018351793289185</v>
      </c>
      <c r="BH154">
        <v>11392604</v>
      </c>
      <c r="BI154">
        <v>6.3031852245330811E-2</v>
      </c>
      <c r="BJ154">
        <v>3.8476381450891495E-2</v>
      </c>
      <c r="BK154">
        <v>9.7199259325861931E-3</v>
      </c>
      <c r="BL154">
        <v>666</v>
      </c>
      <c r="BM154">
        <v>261183.59375</v>
      </c>
      <c r="BN154">
        <v>270744</v>
      </c>
      <c r="BO154">
        <v>84284</v>
      </c>
      <c r="BP154">
        <v>255105</v>
      </c>
      <c r="BQ154">
        <v>253152</v>
      </c>
      <c r="BR154">
        <v>0.30175736546516418</v>
      </c>
      <c r="BS154">
        <v>0.19739679992198944</v>
      </c>
      <c r="BT154">
        <v>1906</v>
      </c>
      <c r="BU154">
        <v>27027</v>
      </c>
      <c r="BV154">
        <v>27.118854522705078</v>
      </c>
      <c r="BW154">
        <v>5.6358823776245117</v>
      </c>
      <c r="BX154">
        <v>2.8830294609069824</v>
      </c>
      <c r="BY154">
        <v>7.297548770904541</v>
      </c>
      <c r="BZ154">
        <v>103.47893524169922</v>
      </c>
      <c r="CA154">
        <v>0.33794286847114563</v>
      </c>
    </row>
    <row r="155" spans="1:79" x14ac:dyDescent="0.2">
      <c r="A155" t="s">
        <v>476</v>
      </c>
      <c r="B155" t="s">
        <v>815</v>
      </c>
      <c r="C155" t="s">
        <v>311</v>
      </c>
      <c r="D155" t="s">
        <v>1035</v>
      </c>
      <c r="E155" t="s">
        <v>1003</v>
      </c>
      <c r="F155" t="s">
        <v>1095</v>
      </c>
      <c r="G155" t="s">
        <v>1042</v>
      </c>
      <c r="H155">
        <v>2.9876561164855957</v>
      </c>
      <c r="I155">
        <v>72.018829345703125</v>
      </c>
      <c r="J155">
        <v>0.19335347414016724</v>
      </c>
      <c r="K155">
        <v>0.10224760323762894</v>
      </c>
      <c r="L155">
        <v>2.0297687500715256E-2</v>
      </c>
      <c r="M155">
        <v>5.1638860255479813E-2</v>
      </c>
      <c r="N155">
        <v>0.10312118381261826</v>
      </c>
      <c r="O155">
        <v>-0.96299999999999997</v>
      </c>
      <c r="P155">
        <v>0</v>
      </c>
      <c r="Q155">
        <v>4803.548828125</v>
      </c>
      <c r="R155">
        <v>0.14374703168869019</v>
      </c>
      <c r="S155">
        <v>13.128432273864746</v>
      </c>
      <c r="T155">
        <v>1.4103304147720337</v>
      </c>
      <c r="U155">
        <v>5.7841889560222626E-2</v>
      </c>
      <c r="V155">
        <v>33</v>
      </c>
      <c r="W155">
        <v>34.9</v>
      </c>
      <c r="X155">
        <v>8.5739249354201491E-2</v>
      </c>
      <c r="Y155">
        <v>11.381</v>
      </c>
      <c r="Z155">
        <v>0</v>
      </c>
      <c r="AA155">
        <v>5.2814792841672897E-2</v>
      </c>
      <c r="AB155">
        <v>9.5589898526668549E-2</v>
      </c>
      <c r="AC155">
        <v>0.70634973049163818</v>
      </c>
      <c r="AD155">
        <v>2.5033878162503242E-2</v>
      </c>
      <c r="AE155">
        <v>0.40371894836425781</v>
      </c>
      <c r="AF155" t="s">
        <v>1139</v>
      </c>
      <c r="AG155">
        <v>6.1220154166221619E-2</v>
      </c>
      <c r="AH155">
        <v>6.4200814813375473E-3</v>
      </c>
      <c r="AI155">
        <v>2.8527856338769197E-3</v>
      </c>
      <c r="AJ155">
        <v>0</v>
      </c>
      <c r="AK155">
        <v>0.20746596157550812</v>
      </c>
      <c r="AL155">
        <v>5.8883599936962128E-2</v>
      </c>
      <c r="AM155">
        <v>0</v>
      </c>
      <c r="AN155">
        <v>0</v>
      </c>
      <c r="AO155">
        <v>0.30849069356918335</v>
      </c>
      <c r="AP155">
        <v>0.11824936419725418</v>
      </c>
      <c r="AQ155">
        <v>7.6138325035572052E-2</v>
      </c>
      <c r="AR155">
        <v>0.14631089568138123</v>
      </c>
      <c r="AS155">
        <v>0.51966768503189087</v>
      </c>
      <c r="AT155">
        <v>47.963718414306641</v>
      </c>
      <c r="AU155">
        <v>6.1741985380649567E-2</v>
      </c>
      <c r="AV155">
        <v>6.3696379661560059</v>
      </c>
      <c r="AW155">
        <v>8.1994077190756798E-3</v>
      </c>
      <c r="AX155">
        <v>3708264</v>
      </c>
      <c r="AY155">
        <v>4816390</v>
      </c>
      <c r="AZ155">
        <v>8524654</v>
      </c>
      <c r="BA155">
        <v>1132084</v>
      </c>
      <c r="BB155" t="s">
        <v>815</v>
      </c>
      <c r="BC155" t="s">
        <v>1307</v>
      </c>
      <c r="BD155">
        <v>177731.3</v>
      </c>
      <c r="BE155">
        <v>116694.78125</v>
      </c>
      <c r="BF155">
        <v>141808.4375</v>
      </c>
      <c r="BG155">
        <v>0.90445560216903687</v>
      </c>
      <c r="BH155">
        <v>3456402.5</v>
      </c>
      <c r="BI155">
        <v>9.5365472137928009E-2</v>
      </c>
      <c r="BJ155">
        <v>3.9861861616373062E-2</v>
      </c>
      <c r="BK155">
        <v>8.649720810353756E-3</v>
      </c>
      <c r="BL155">
        <v>295</v>
      </c>
      <c r="BM155">
        <v>177731.296875</v>
      </c>
      <c r="BN155">
        <v>138069</v>
      </c>
      <c r="BO155">
        <v>97525</v>
      </c>
      <c r="BP155">
        <v>155605.796875</v>
      </c>
      <c r="BQ155">
        <v>162065.03125</v>
      </c>
      <c r="BR155">
        <v>0.34850689768791199</v>
      </c>
      <c r="BS155">
        <v>0.17116080224514008</v>
      </c>
      <c r="BT155">
        <v>9526.2109375</v>
      </c>
      <c r="BU155">
        <v>32282.90625</v>
      </c>
      <c r="BV155">
        <v>2.4976465702056885</v>
      </c>
      <c r="BW155">
        <v>0</v>
      </c>
      <c r="BX155">
        <v>5.6208553314208984</v>
      </c>
      <c r="BY155">
        <v>53.598949432373047</v>
      </c>
      <c r="BZ155">
        <v>181.63883972167969</v>
      </c>
      <c r="CA155">
        <v>0.18246673047542572</v>
      </c>
    </row>
    <row r="156" spans="1:79" x14ac:dyDescent="0.2">
      <c r="A156" t="s">
        <v>477</v>
      </c>
      <c r="B156" t="s">
        <v>816</v>
      </c>
      <c r="C156" t="s">
        <v>287</v>
      </c>
      <c r="D156" t="s">
        <v>1036</v>
      </c>
      <c r="E156" t="s">
        <v>1004</v>
      </c>
      <c r="F156" t="s">
        <v>1096</v>
      </c>
      <c r="G156" t="s">
        <v>1043</v>
      </c>
      <c r="H156">
        <v>1.7859903573989868</v>
      </c>
      <c r="I156">
        <v>66.776573181152344</v>
      </c>
      <c r="J156">
        <v>0.1451057493686676</v>
      </c>
      <c r="K156">
        <v>0.12992411851882935</v>
      </c>
      <c r="L156">
        <v>3.4369461238384247E-2</v>
      </c>
      <c r="M156">
        <v>7.6223075389862061E-2</v>
      </c>
      <c r="N156">
        <v>0.13846960663795471</v>
      </c>
      <c r="O156">
        <v>0.16600000000000001</v>
      </c>
      <c r="P156">
        <v>5.4100000000000002E-2</v>
      </c>
      <c r="Q156">
        <v>1080.12646484375</v>
      </c>
      <c r="R156">
        <v>0.18044573068618774</v>
      </c>
      <c r="S156">
        <v>2.7917888164520264</v>
      </c>
      <c r="T156">
        <v>2.8086152076721191</v>
      </c>
      <c r="U156">
        <v>4.7814436256885529E-2</v>
      </c>
      <c r="V156">
        <v>62</v>
      </c>
      <c r="W156">
        <v>46.4</v>
      </c>
      <c r="X156">
        <v>0.20013548539114043</v>
      </c>
      <c r="Y156">
        <v>25.151</v>
      </c>
      <c r="Z156">
        <v>0.1197</v>
      </c>
      <c r="AA156">
        <v>3.2166231423616409E-2</v>
      </c>
      <c r="AB156">
        <v>7.9474814236164093E-2</v>
      </c>
      <c r="AC156">
        <v>0.51102191209793091</v>
      </c>
      <c r="AD156">
        <v>4.1157536208629608E-2</v>
      </c>
      <c r="AE156">
        <v>0.75400876998901367</v>
      </c>
      <c r="AF156" t="s">
        <v>1139</v>
      </c>
      <c r="AG156">
        <v>1.1262210085988045E-2</v>
      </c>
      <c r="AH156">
        <v>5.4724416695535183E-3</v>
      </c>
      <c r="AI156">
        <v>4.8868297599256039E-3</v>
      </c>
      <c r="AJ156">
        <v>9.4361398369073868E-3</v>
      </c>
      <c r="AK156">
        <v>0.10020020604133606</v>
      </c>
      <c r="AL156">
        <v>5.7319500483572483E-3</v>
      </c>
      <c r="AM156">
        <v>5.2070412784814835E-3</v>
      </c>
      <c r="AN156">
        <v>4.327181086409837E-4</v>
      </c>
      <c r="AO156">
        <v>0.28721916675567627</v>
      </c>
      <c r="AP156">
        <v>8.1140846014022827E-2</v>
      </c>
      <c r="AQ156">
        <v>9.8969466984272003E-2</v>
      </c>
      <c r="AR156">
        <v>5.5859420448541641E-2</v>
      </c>
      <c r="AS156">
        <v>0.54121303558349609</v>
      </c>
      <c r="AT156">
        <v>55.061656951904297</v>
      </c>
      <c r="AU156">
        <v>6.9367095828056335E-2</v>
      </c>
      <c r="AV156">
        <v>11.220479011535645</v>
      </c>
      <c r="AW156">
        <v>1.4135644771158695E-2</v>
      </c>
      <c r="AX156">
        <v>12227930</v>
      </c>
      <c r="AY156">
        <v>12096751</v>
      </c>
      <c r="AZ156">
        <v>24324681</v>
      </c>
      <c r="BA156">
        <v>4956890</v>
      </c>
      <c r="BB156" t="s">
        <v>816</v>
      </c>
      <c r="BC156" t="s">
        <v>1308</v>
      </c>
      <c r="BD156">
        <v>441771.7</v>
      </c>
      <c r="BE156">
        <v>272593.1875</v>
      </c>
      <c r="BF156">
        <v>351593.3125</v>
      </c>
      <c r="BG156">
        <v>0.83456146717071533</v>
      </c>
      <c r="BH156">
        <v>14432549</v>
      </c>
      <c r="BI156">
        <v>6.8575724959373474E-2</v>
      </c>
      <c r="BJ156">
        <v>4.6277746558189392E-2</v>
      </c>
      <c r="BK156">
        <v>1.0045696049928665E-2</v>
      </c>
      <c r="BL156">
        <v>401.1</v>
      </c>
      <c r="BM156">
        <v>441771.6875</v>
      </c>
      <c r="BN156">
        <v>350666</v>
      </c>
      <c r="BO156">
        <v>179198</v>
      </c>
      <c r="BP156">
        <v>346646</v>
      </c>
      <c r="BQ156">
        <v>332490</v>
      </c>
      <c r="BR156">
        <v>0.33402726054191589</v>
      </c>
      <c r="BS156">
        <v>0.20718576014041901</v>
      </c>
      <c r="BT156">
        <v>3904</v>
      </c>
      <c r="BU156">
        <v>34734</v>
      </c>
      <c r="BV156">
        <v>3.8345596790313721</v>
      </c>
      <c r="BW156">
        <v>7.4042768478393555</v>
      </c>
      <c r="BX156">
        <v>4.2940731048583984</v>
      </c>
      <c r="BY156">
        <v>8.8371438980102539</v>
      </c>
      <c r="BZ156">
        <v>78.624320983886719</v>
      </c>
      <c r="CA156">
        <v>0.28104236721992493</v>
      </c>
    </row>
    <row r="157" spans="1:79" x14ac:dyDescent="0.2">
      <c r="A157" t="s">
        <v>478</v>
      </c>
      <c r="B157" t="s">
        <v>817</v>
      </c>
      <c r="C157" t="s">
        <v>265</v>
      </c>
      <c r="D157" t="s">
        <v>1036</v>
      </c>
      <c r="E157" t="s">
        <v>1004</v>
      </c>
      <c r="F157" t="s">
        <v>1092</v>
      </c>
      <c r="G157" t="s">
        <v>1040</v>
      </c>
      <c r="H157">
        <v>4.4608492851257324</v>
      </c>
      <c r="I157">
        <v>91.33489990234375</v>
      </c>
      <c r="J157">
        <v>0.1640903651714325</v>
      </c>
      <c r="K157">
        <v>0.12050580978393555</v>
      </c>
      <c r="L157">
        <v>4.197872057557106E-2</v>
      </c>
      <c r="M157">
        <v>7.899416983127594E-2</v>
      </c>
      <c r="N157">
        <v>0.15450476109981537</v>
      </c>
      <c r="O157">
        <v>1.381</v>
      </c>
      <c r="P157">
        <v>0.61219999999999997</v>
      </c>
      <c r="Q157">
        <v>1736.693115234375</v>
      </c>
      <c r="R157">
        <v>0.20961201190948486</v>
      </c>
      <c r="S157">
        <v>0</v>
      </c>
      <c r="T157">
        <v>3.8537249565124512</v>
      </c>
      <c r="U157">
        <v>4.1224338114261627E-2</v>
      </c>
      <c r="V157">
        <v>90</v>
      </c>
      <c r="W157">
        <v>75.3</v>
      </c>
      <c r="X157">
        <v>0.31483732918348489</v>
      </c>
      <c r="Y157">
        <v>43.006</v>
      </c>
      <c r="Z157">
        <v>0.46939999999999998</v>
      </c>
      <c r="AA157">
        <v>2.8402335941791534E-2</v>
      </c>
      <c r="AB157">
        <v>6.1723947525024414E-2</v>
      </c>
      <c r="AC157">
        <v>0.27917352318763733</v>
      </c>
      <c r="AD157">
        <v>6.3723467290401459E-2</v>
      </c>
      <c r="AE157">
        <v>0.68592166900634766</v>
      </c>
      <c r="AF157" t="s">
        <v>1140</v>
      </c>
      <c r="AG157">
        <v>3.8923341780900955E-3</v>
      </c>
      <c r="AH157">
        <v>2.7425405569374561E-3</v>
      </c>
      <c r="AI157">
        <v>4.3776975944638252E-3</v>
      </c>
      <c r="AJ157">
        <v>4.3824099702760577E-4</v>
      </c>
      <c r="AK157">
        <v>6.3950203359127045E-2</v>
      </c>
      <c r="AL157">
        <v>1.351489219814539E-2</v>
      </c>
      <c r="AM157">
        <v>0</v>
      </c>
      <c r="AN157">
        <v>1.9697283860296011E-3</v>
      </c>
      <c r="AO157">
        <v>0.1163129061460495</v>
      </c>
      <c r="AP157">
        <v>-0.12409526854753494</v>
      </c>
      <c r="AQ157">
        <v>-0.20509278774261475</v>
      </c>
      <c r="AR157">
        <v>3.2367013394832611E-2</v>
      </c>
      <c r="AS157">
        <v>0.50481373071670532</v>
      </c>
      <c r="AT157">
        <v>72.106826782226562</v>
      </c>
      <c r="AU157">
        <v>5.8498948812484741E-2</v>
      </c>
      <c r="AV157">
        <v>16.253402709960938</v>
      </c>
      <c r="AW157">
        <v>1.3186088763177395E-2</v>
      </c>
      <c r="AX157">
        <v>6757535</v>
      </c>
      <c r="AY157">
        <v>4137251</v>
      </c>
      <c r="AZ157">
        <v>10894786</v>
      </c>
      <c r="BA157">
        <v>2455764</v>
      </c>
      <c r="BB157" t="s">
        <v>817</v>
      </c>
      <c r="BC157" t="s">
        <v>1308</v>
      </c>
      <c r="BD157">
        <v>151092.29999999999</v>
      </c>
      <c r="BE157">
        <v>93826.953125</v>
      </c>
      <c r="BF157">
        <v>120179.3359375</v>
      </c>
      <c r="BG157">
        <v>0.90492868423461914</v>
      </c>
      <c r="BH157">
        <v>11867795</v>
      </c>
      <c r="BI157">
        <v>5.38954958319664E-2</v>
      </c>
      <c r="BJ157">
        <v>4.671846330165863E-2</v>
      </c>
      <c r="BK157">
        <v>1.1296003125607967E-2</v>
      </c>
      <c r="BL157">
        <v>394</v>
      </c>
      <c r="BM157">
        <v>151092.296875</v>
      </c>
      <c r="BN157">
        <v>186239</v>
      </c>
      <c r="BO157">
        <v>51993</v>
      </c>
      <c r="BP157">
        <v>212212</v>
      </c>
      <c r="BQ157">
        <v>225279</v>
      </c>
      <c r="BR157">
        <v>0.33749642968177795</v>
      </c>
      <c r="BS157">
        <v>0.16731727123260498</v>
      </c>
      <c r="BT157">
        <v>826</v>
      </c>
      <c r="BU157">
        <v>13571</v>
      </c>
      <c r="BV157">
        <v>6.1485595703125</v>
      </c>
      <c r="BW157">
        <v>0.61551779508590698</v>
      </c>
      <c r="BX157">
        <v>3.8519501686096191</v>
      </c>
      <c r="BY157">
        <v>5.4668569564819336</v>
      </c>
      <c r="BZ157">
        <v>89.819267272949219</v>
      </c>
      <c r="CA157">
        <v>0.48544612526893616</v>
      </c>
    </row>
    <row r="158" spans="1:79" x14ac:dyDescent="0.2">
      <c r="A158" t="s">
        <v>479</v>
      </c>
      <c r="B158" t="s">
        <v>818</v>
      </c>
      <c r="C158" t="s">
        <v>312</v>
      </c>
      <c r="D158" t="s">
        <v>1035</v>
      </c>
      <c r="E158" t="s">
        <v>1003</v>
      </c>
      <c r="F158" t="s">
        <v>1095</v>
      </c>
      <c r="G158" t="s">
        <v>1042</v>
      </c>
      <c r="H158">
        <v>3.6980700492858887</v>
      </c>
      <c r="I158">
        <v>84.336624145507812</v>
      </c>
      <c r="J158">
        <v>0.29669156670570374</v>
      </c>
      <c r="K158">
        <v>5.8768674731254578E-2</v>
      </c>
      <c r="L158">
        <v>1.2031408958137035E-2</v>
      </c>
      <c r="M158">
        <v>5.586160346865654E-2</v>
      </c>
      <c r="N158">
        <v>9.4168908894062042E-2</v>
      </c>
      <c r="O158">
        <v>0.14799999999999999</v>
      </c>
      <c r="P158">
        <v>2.2499999999999999E-2</v>
      </c>
      <c r="Q158">
        <v>12208.5703125</v>
      </c>
      <c r="R158">
        <v>0.22100026905536652</v>
      </c>
      <c r="S158">
        <v>12.84262752532959</v>
      </c>
      <c r="T158">
        <v>4.1962904930114746</v>
      </c>
      <c r="U158">
        <v>0.13234423100948334</v>
      </c>
      <c r="V158">
        <v>56</v>
      </c>
      <c r="W158">
        <v>50.5</v>
      </c>
      <c r="X158">
        <v>0.25225742470901402</v>
      </c>
      <c r="Y158">
        <v>25.422000000000001</v>
      </c>
      <c r="Z158">
        <v>0</v>
      </c>
      <c r="AA158">
        <v>5.6027784943580627E-2</v>
      </c>
      <c r="AB158">
        <v>0.10926105082035065</v>
      </c>
      <c r="AC158">
        <v>0.44373917579650879</v>
      </c>
      <c r="AD158">
        <v>4.7693774104118347E-2</v>
      </c>
      <c r="AE158">
        <v>0.50858551263809204</v>
      </c>
      <c r="AF158" t="s">
        <v>1139</v>
      </c>
      <c r="AG158">
        <v>9.955587238073349E-2</v>
      </c>
      <c r="AH158">
        <v>1.0553340427577496E-2</v>
      </c>
      <c r="AI158">
        <v>1.3177478685975075E-2</v>
      </c>
      <c r="AJ158">
        <v>5.6368168443441391E-3</v>
      </c>
      <c r="AK158">
        <v>0.17714428901672363</v>
      </c>
      <c r="AL158">
        <v>3.3014386426657438E-3</v>
      </c>
      <c r="AM158">
        <v>0</v>
      </c>
      <c r="AN158">
        <v>0</v>
      </c>
      <c r="AO158">
        <v>0.30412277579307556</v>
      </c>
      <c r="AP158">
        <v>1.377073023468256E-2</v>
      </c>
      <c r="AQ158">
        <v>0.12184368818998337</v>
      </c>
      <c r="AR158">
        <v>6.6025897860527039E-2</v>
      </c>
      <c r="AS158">
        <v>0.46534782648086548</v>
      </c>
      <c r="AT158">
        <v>59.570060729980469</v>
      </c>
      <c r="AU158">
        <v>5.6371815502643585E-2</v>
      </c>
      <c r="AV158">
        <v>9.3896999359130859</v>
      </c>
      <c r="AW158">
        <v>8.8855782523751259E-3</v>
      </c>
      <c r="AX158">
        <v>10703342</v>
      </c>
      <c r="AY158">
        <v>8932821</v>
      </c>
      <c r="AZ158">
        <v>19636163</v>
      </c>
      <c r="BA158">
        <v>3095140</v>
      </c>
      <c r="BB158" t="s">
        <v>818</v>
      </c>
      <c r="BC158" t="s">
        <v>1311</v>
      </c>
      <c r="BD158">
        <v>329631.40000000002</v>
      </c>
      <c r="BE158">
        <v>244386.1875</v>
      </c>
      <c r="BF158">
        <v>272703.34375</v>
      </c>
      <c r="BG158">
        <v>0.90290123224258423</v>
      </c>
      <c r="BH158">
        <v>16613315</v>
      </c>
      <c r="BI158">
        <v>9.6036486327648163E-2</v>
      </c>
      <c r="BJ158">
        <v>2.3195909336209297E-2</v>
      </c>
      <c r="BK158">
        <v>1.2737705372273922E-2</v>
      </c>
      <c r="BL158">
        <v>553.6</v>
      </c>
      <c r="BM158">
        <v>329631.40625</v>
      </c>
      <c r="BN158">
        <v>348333</v>
      </c>
      <c r="BO158">
        <v>154569</v>
      </c>
      <c r="BP158">
        <v>334586</v>
      </c>
      <c r="BQ158">
        <v>335045.875</v>
      </c>
      <c r="BR158">
        <v>0.26006150245666504</v>
      </c>
      <c r="BS158">
        <v>0.20528632402420044</v>
      </c>
      <c r="BT158">
        <v>33310</v>
      </c>
      <c r="BU158">
        <v>59270</v>
      </c>
      <c r="BV158">
        <v>13.375546455383301</v>
      </c>
      <c r="BW158">
        <v>5.7215423583984375</v>
      </c>
      <c r="BX158">
        <v>10.71196460723877</v>
      </c>
      <c r="BY158">
        <v>101.05226898193359</v>
      </c>
      <c r="BZ158">
        <v>179.80690002441406</v>
      </c>
      <c r="CA158">
        <v>0.32804816961288452</v>
      </c>
    </row>
    <row r="159" spans="1:79" x14ac:dyDescent="0.2">
      <c r="A159" t="s">
        <v>480</v>
      </c>
      <c r="B159" t="s">
        <v>819</v>
      </c>
      <c r="C159" t="s">
        <v>1019</v>
      </c>
      <c r="D159" t="s">
        <v>1038</v>
      </c>
      <c r="E159" t="s">
        <v>1006</v>
      </c>
      <c r="F159" t="s">
        <v>1092</v>
      </c>
      <c r="G159" t="s">
        <v>1040</v>
      </c>
      <c r="H159">
        <v>3.1096200942993164</v>
      </c>
      <c r="I159">
        <v>74.572006225585938</v>
      </c>
      <c r="J159">
        <v>0.13435474038124084</v>
      </c>
      <c r="K159">
        <v>0.15421362221240997</v>
      </c>
      <c r="L159">
        <v>3.7577163428068161E-2</v>
      </c>
      <c r="M159">
        <v>6.9137603044509888E-2</v>
      </c>
      <c r="N159">
        <v>0.14706085622310638</v>
      </c>
      <c r="O159">
        <v>0.42899999999999999</v>
      </c>
      <c r="P159">
        <v>0.18390000000000001</v>
      </c>
      <c r="Q159">
        <v>421.28109741210938</v>
      </c>
      <c r="R159">
        <v>0.16723409295082092</v>
      </c>
      <c r="S159">
        <v>3.4342372417449951</v>
      </c>
      <c r="T159">
        <v>2.688065767288208</v>
      </c>
      <c r="U159">
        <v>2.9544690623879433E-2</v>
      </c>
      <c r="V159">
        <v>85</v>
      </c>
      <c r="W159">
        <v>72.599999999999994</v>
      </c>
      <c r="X159">
        <v>0.15366286409699395</v>
      </c>
      <c r="Y159">
        <v>23.443000000000001</v>
      </c>
      <c r="Z159">
        <v>0.15079999999999999</v>
      </c>
      <c r="AA159">
        <v>7.3666021227836609E-2</v>
      </c>
      <c r="AB159">
        <v>8.0187752842903137E-2</v>
      </c>
      <c r="AC159">
        <v>0.53142452239990234</v>
      </c>
      <c r="AD159">
        <v>2.1510913968086243E-2</v>
      </c>
      <c r="AE159">
        <v>0.56022721529006958</v>
      </c>
      <c r="AF159" t="s">
        <v>1139</v>
      </c>
      <c r="AG159">
        <v>2.2244513966143131E-3</v>
      </c>
      <c r="AH159">
        <v>1.6964472597464919E-3</v>
      </c>
      <c r="AI159">
        <v>1.6435366123914719E-3</v>
      </c>
      <c r="AJ159">
        <v>0</v>
      </c>
      <c r="AK159">
        <v>7.2003662586212158E-2</v>
      </c>
      <c r="AL159">
        <v>9.9926292896270752E-3</v>
      </c>
      <c r="AM159">
        <v>0</v>
      </c>
      <c r="AN159">
        <v>0</v>
      </c>
      <c r="AO159">
        <v>0.23744304478168488</v>
      </c>
      <c r="AP159">
        <v>-7.9638488590717316E-2</v>
      </c>
      <c r="AQ159">
        <v>-5.1903493702411652E-2</v>
      </c>
      <c r="AR159">
        <v>5.862586572766304E-2</v>
      </c>
      <c r="AS159">
        <v>0.65346544981002808</v>
      </c>
      <c r="AT159">
        <v>46.363010406494141</v>
      </c>
      <c r="AU159">
        <v>6.1009146273136139E-2</v>
      </c>
      <c r="AX159">
        <v>35296352</v>
      </c>
      <c r="AY159">
        <v>21404634</v>
      </c>
      <c r="AZ159">
        <v>56700986</v>
      </c>
      <c r="BB159" t="s">
        <v>819</v>
      </c>
      <c r="BC159" t="s">
        <v>1310</v>
      </c>
      <c r="BD159">
        <v>1222979</v>
      </c>
      <c r="BE159">
        <v>740330.125</v>
      </c>
      <c r="BF159">
        <v>996547.8125</v>
      </c>
      <c r="BG159">
        <v>0.86193329095840454</v>
      </c>
      <c r="BH159">
        <v>19991920</v>
      </c>
      <c r="BI159">
        <v>0.1516219824552536</v>
      </c>
      <c r="BJ159">
        <v>5.5089417845010757E-2</v>
      </c>
      <c r="BK159">
        <v>1.0187826119363308E-2</v>
      </c>
      <c r="BL159">
        <v>440.6</v>
      </c>
      <c r="BM159">
        <v>1222979</v>
      </c>
      <c r="BN159">
        <v>929385</v>
      </c>
      <c r="BO159">
        <v>493898</v>
      </c>
      <c r="BP159">
        <v>907190</v>
      </c>
      <c r="BQ159">
        <v>911487</v>
      </c>
      <c r="BR159">
        <v>0.43679961562156677</v>
      </c>
      <c r="BS159">
        <v>0.21666586399078369</v>
      </c>
      <c r="BT159">
        <v>2018</v>
      </c>
      <c r="BU159">
        <v>65321</v>
      </c>
      <c r="BV159">
        <v>1.2191542387008667</v>
      </c>
      <c r="BW159">
        <v>0</v>
      </c>
      <c r="BX159">
        <v>1.2584025859832764</v>
      </c>
      <c r="BY159">
        <v>1.6500692367553711</v>
      </c>
      <c r="BZ159">
        <v>53.411384582519531</v>
      </c>
      <c r="CA159">
        <v>0.25436499714851379</v>
      </c>
    </row>
    <row r="160" spans="1:79" x14ac:dyDescent="0.2">
      <c r="A160" t="s">
        <v>481</v>
      </c>
      <c r="B160" t="s">
        <v>820</v>
      </c>
      <c r="C160" t="s">
        <v>152</v>
      </c>
      <c r="D160" t="s">
        <v>1034</v>
      </c>
      <c r="E160" t="s">
        <v>1002</v>
      </c>
      <c r="F160" t="s">
        <v>1092</v>
      </c>
      <c r="G160" t="s">
        <v>1040</v>
      </c>
      <c r="H160">
        <v>3.1096200942993164</v>
      </c>
      <c r="I160">
        <v>45.166252136230469</v>
      </c>
      <c r="J160">
        <v>9.3220338225364685E-2</v>
      </c>
      <c r="K160">
        <v>0.14930456876754761</v>
      </c>
      <c r="L160">
        <v>3.7577163428068161E-2</v>
      </c>
      <c r="M160">
        <v>6.9137603044509888E-2</v>
      </c>
      <c r="N160">
        <v>0.14706085622310638</v>
      </c>
      <c r="O160">
        <v>0.51200000000000001</v>
      </c>
      <c r="P160">
        <v>0.2135</v>
      </c>
      <c r="Q160">
        <v>253.69236755371094</v>
      </c>
      <c r="R160">
        <v>0.16723409295082092</v>
      </c>
      <c r="S160">
        <v>3.1935732364654541</v>
      </c>
      <c r="T160">
        <v>2.280353307723999</v>
      </c>
      <c r="U160">
        <v>2.5163432583212852E-2</v>
      </c>
      <c r="X160">
        <v>0.15366286409699395</v>
      </c>
      <c r="Y160">
        <v>24.164999999999999</v>
      </c>
      <c r="Z160">
        <v>0.14610000000000001</v>
      </c>
      <c r="AA160">
        <v>6.9063208997249603E-2</v>
      </c>
      <c r="AB160">
        <v>7.3403634130954742E-2</v>
      </c>
      <c r="AC160">
        <v>0.43090400099754333</v>
      </c>
      <c r="AD160">
        <v>0.10619139671325684</v>
      </c>
      <c r="AE160">
        <v>0.6691930890083313</v>
      </c>
      <c r="AF160" t="s">
        <v>1140</v>
      </c>
      <c r="AG160">
        <v>0.14300151169300079</v>
      </c>
      <c r="AH160">
        <v>3.6749504506587982E-2</v>
      </c>
      <c r="AI160">
        <v>0.14511461555957794</v>
      </c>
      <c r="AJ160">
        <v>6.5919429063796997E-2</v>
      </c>
      <c r="AK160">
        <v>0.55082917213439941</v>
      </c>
      <c r="AL160">
        <v>8.5768010467290878E-3</v>
      </c>
      <c r="AM160">
        <v>2.4576231837272644E-2</v>
      </c>
      <c r="AN160">
        <v>4.2261932976543903E-3</v>
      </c>
      <c r="AO160">
        <v>0.8802458643913269</v>
      </c>
      <c r="AP160">
        <v>-6.6400736570358276E-2</v>
      </c>
      <c r="AQ160">
        <v>0.19540679454803467</v>
      </c>
      <c r="AR160">
        <v>0.205476313829422</v>
      </c>
      <c r="AT160">
        <v>10.57142162322998</v>
      </c>
      <c r="AU160">
        <v>7.0851169526576996E-2</v>
      </c>
      <c r="AV160">
        <v>9.7517156600952148</v>
      </c>
      <c r="AW160">
        <v>6.5357379615306854E-2</v>
      </c>
      <c r="AX160">
        <v>101034</v>
      </c>
      <c r="AY160">
        <v>1443734</v>
      </c>
      <c r="AZ160">
        <v>1544768</v>
      </c>
      <c r="BA160">
        <v>1424987</v>
      </c>
      <c r="BB160" t="s">
        <v>819</v>
      </c>
      <c r="BC160" t="s">
        <v>1002</v>
      </c>
      <c r="BD160">
        <v>146126.79999999999</v>
      </c>
      <c r="BE160">
        <v>91785.6484375</v>
      </c>
      <c r="BF160">
        <v>121320.0625</v>
      </c>
      <c r="BG160">
        <v>0.89242804050445557</v>
      </c>
      <c r="BH160">
        <v>2315291</v>
      </c>
      <c r="BI160">
        <v>0.16214226186275482</v>
      </c>
      <c r="BJ160">
        <v>5.4759293794631958E-2</v>
      </c>
      <c r="BK160">
        <v>1.0187826119363308E-2</v>
      </c>
      <c r="BM160">
        <v>1222979</v>
      </c>
      <c r="BN160">
        <v>21803</v>
      </c>
      <c r="BO160">
        <v>9395</v>
      </c>
      <c r="BP160">
        <v>21769</v>
      </c>
      <c r="BQ160">
        <v>19162</v>
      </c>
      <c r="BT160">
        <v>3113</v>
      </c>
      <c r="BU160">
        <v>11991</v>
      </c>
      <c r="BV160">
        <v>21.61821174621582</v>
      </c>
      <c r="BW160">
        <v>9.8202381134033203</v>
      </c>
      <c r="BX160">
        <v>5.4746971130371094</v>
      </c>
      <c r="BY160">
        <v>21.303415298461914</v>
      </c>
      <c r="BZ160">
        <v>82.058868408203125</v>
      </c>
      <c r="CA160">
        <v>0.30170160531997681</v>
      </c>
    </row>
    <row r="161" spans="1:79" x14ac:dyDescent="0.2">
      <c r="A161" t="s">
        <v>482</v>
      </c>
      <c r="B161" t="s">
        <v>821</v>
      </c>
      <c r="C161" t="s">
        <v>288</v>
      </c>
      <c r="D161" t="s">
        <v>1036</v>
      </c>
      <c r="E161" t="s">
        <v>1004</v>
      </c>
      <c r="F161" t="s">
        <v>1096</v>
      </c>
      <c r="G161" t="s">
        <v>1043</v>
      </c>
      <c r="H161">
        <v>2.3693864345550537</v>
      </c>
      <c r="I161">
        <v>83.462738037109375</v>
      </c>
      <c r="J161">
        <v>0.18767665326595306</v>
      </c>
      <c r="K161">
        <v>0.11468924582004547</v>
      </c>
      <c r="L161">
        <v>2.8818361461162567E-2</v>
      </c>
      <c r="M161">
        <v>6.2877200543880463E-2</v>
      </c>
      <c r="N161">
        <v>0.12658169865608215</v>
      </c>
      <c r="O161">
        <v>0.41499999999999998</v>
      </c>
      <c r="P161">
        <v>0.17430000000000001</v>
      </c>
      <c r="Q161">
        <v>1441.240234375</v>
      </c>
      <c r="R161">
        <v>0.18187645077705383</v>
      </c>
      <c r="S161">
        <v>4.2317957878112793</v>
      </c>
      <c r="T161">
        <v>4.331017017364502</v>
      </c>
      <c r="U161">
        <v>3.6912500858306885E-2</v>
      </c>
      <c r="V161">
        <v>77</v>
      </c>
      <c r="W161">
        <v>31.6</v>
      </c>
      <c r="X161">
        <v>0.18177388303523642</v>
      </c>
      <c r="Y161">
        <v>27.300999999999998</v>
      </c>
      <c r="Z161">
        <v>0.23649999999999999</v>
      </c>
      <c r="AA161">
        <v>3.3876720815896988E-2</v>
      </c>
      <c r="AB161">
        <v>7.6138854026794434E-2</v>
      </c>
      <c r="AC161">
        <v>0.45074030756950378</v>
      </c>
      <c r="AD161">
        <v>6.5113797783851624E-2</v>
      </c>
      <c r="AE161">
        <v>0.56305533647537231</v>
      </c>
      <c r="AF161" t="s">
        <v>1139</v>
      </c>
      <c r="AG161">
        <v>1.5024252235889435E-2</v>
      </c>
      <c r="AH161">
        <v>6.7241005599498749E-3</v>
      </c>
      <c r="AI161">
        <v>3.9084911346435547E-2</v>
      </c>
      <c r="AJ161">
        <v>0</v>
      </c>
      <c r="AK161">
        <v>0.10396184027194977</v>
      </c>
      <c r="AL161">
        <v>1.7421380616724491E-3</v>
      </c>
      <c r="AM161">
        <v>2.8975754976272583E-3</v>
      </c>
      <c r="AN161">
        <v>9.4908173196017742E-5</v>
      </c>
      <c r="AO161">
        <v>0.10442196577787399</v>
      </c>
      <c r="AP161">
        <v>-1.2228971347212791E-2</v>
      </c>
      <c r="AQ161">
        <v>0.10590346902608871</v>
      </c>
      <c r="AR161">
        <v>0.10809194296598434</v>
      </c>
      <c r="AS161">
        <v>0.57007604837417603</v>
      </c>
      <c r="AT161">
        <v>54.991283416748047</v>
      </c>
      <c r="AU161">
        <v>6.2015462666749954E-2</v>
      </c>
      <c r="AV161">
        <v>11.214529991149902</v>
      </c>
      <c r="AW161">
        <v>1.2646990828216076E-2</v>
      </c>
      <c r="AX161">
        <v>21964950</v>
      </c>
      <c r="AY161">
        <v>21784168</v>
      </c>
      <c r="AZ161">
        <v>43749118</v>
      </c>
      <c r="BA161">
        <v>8921883</v>
      </c>
      <c r="BB161" t="s">
        <v>821</v>
      </c>
      <c r="BC161" t="s">
        <v>1308</v>
      </c>
      <c r="BD161">
        <v>795564.6</v>
      </c>
      <c r="BE161">
        <v>516247.875</v>
      </c>
      <c r="BF161">
        <v>640673.125</v>
      </c>
      <c r="BG161">
        <v>0.89388817548751831</v>
      </c>
      <c r="BH161">
        <v>45934852</v>
      </c>
      <c r="BI161">
        <v>6.5587572753429413E-2</v>
      </c>
      <c r="BJ161">
        <v>4.3409045785665512E-2</v>
      </c>
      <c r="BK161">
        <v>9.7894268110394478E-3</v>
      </c>
      <c r="BL161">
        <v>550.70000000000005</v>
      </c>
      <c r="BM161">
        <v>795564.625</v>
      </c>
      <c r="BN161">
        <v>705455</v>
      </c>
      <c r="BO161">
        <v>317977</v>
      </c>
      <c r="BP161">
        <v>695409</v>
      </c>
      <c r="BQ161">
        <v>669149</v>
      </c>
      <c r="BR161">
        <v>0.36616793274879456</v>
      </c>
      <c r="BS161">
        <v>0.20390811562538147</v>
      </c>
      <c r="BT161">
        <v>10448</v>
      </c>
      <c r="BU161">
        <v>72296</v>
      </c>
      <c r="BV161">
        <v>34.164417266845703</v>
      </c>
      <c r="BW161">
        <v>0</v>
      </c>
      <c r="BX161">
        <v>5.877586841583252</v>
      </c>
      <c r="BY161">
        <v>13.132811546325684</v>
      </c>
      <c r="BZ161">
        <v>90.873825073242188</v>
      </c>
      <c r="CA161">
        <v>0.31182712316513062</v>
      </c>
    </row>
    <row r="162" spans="1:79" x14ac:dyDescent="0.2">
      <c r="A162" t="s">
        <v>483</v>
      </c>
      <c r="B162" t="s">
        <v>822</v>
      </c>
      <c r="C162" t="s">
        <v>29</v>
      </c>
      <c r="D162" t="s">
        <v>1037</v>
      </c>
      <c r="E162" t="s">
        <v>1005</v>
      </c>
      <c r="F162" t="s">
        <v>1093</v>
      </c>
      <c r="G162" t="s">
        <v>1041</v>
      </c>
      <c r="H162">
        <v>2.7402033805847168</v>
      </c>
      <c r="I162">
        <v>71.555915832519531</v>
      </c>
      <c r="J162">
        <v>0.18181818723678589</v>
      </c>
      <c r="K162">
        <v>8.402106910943985E-2</v>
      </c>
      <c r="L162">
        <v>2.4351136758923531E-2</v>
      </c>
      <c r="M162">
        <v>9.3639843165874481E-2</v>
      </c>
      <c r="N162">
        <v>0.12148924916982651</v>
      </c>
      <c r="O162">
        <v>0.59399999999999997</v>
      </c>
      <c r="P162">
        <v>0.20830000000000001</v>
      </c>
      <c r="Q162">
        <v>4939.1396484375</v>
      </c>
      <c r="R162">
        <v>0.20598624646663666</v>
      </c>
      <c r="S162">
        <v>7.7657580375671387</v>
      </c>
      <c r="T162">
        <v>5.8030109405517578</v>
      </c>
      <c r="U162">
        <v>9.7884267568588257E-2</v>
      </c>
      <c r="V162">
        <v>73</v>
      </c>
      <c r="W162">
        <v>56.7</v>
      </c>
      <c r="X162">
        <v>0.17398654536581964</v>
      </c>
      <c r="Y162">
        <v>30.876999999999999</v>
      </c>
      <c r="Z162">
        <v>0.2031</v>
      </c>
      <c r="AA162">
        <v>3.3146310597658157E-2</v>
      </c>
      <c r="AB162">
        <v>6.8448066711425781E-2</v>
      </c>
      <c r="AC162">
        <v>0.33917573094367981</v>
      </c>
      <c r="AD162">
        <v>5.1605388522148132E-2</v>
      </c>
      <c r="AE162">
        <v>0.53337079286575317</v>
      </c>
      <c r="AF162" t="s">
        <v>1139</v>
      </c>
      <c r="AG162">
        <v>2.0423118025064468E-2</v>
      </c>
      <c r="AH162">
        <v>6.1502954922616482E-3</v>
      </c>
      <c r="AI162">
        <v>2.2598914802074432E-2</v>
      </c>
      <c r="AJ162">
        <v>0</v>
      </c>
      <c r="AK162">
        <v>0.14276160299777985</v>
      </c>
      <c r="AL162">
        <v>5.9557431377470493E-3</v>
      </c>
      <c r="AM162">
        <v>0</v>
      </c>
      <c r="AN162">
        <v>1.3078137300908566E-2</v>
      </c>
      <c r="AO162">
        <v>0.60995209217071533</v>
      </c>
      <c r="AP162">
        <v>-2.5079406797885895E-2</v>
      </c>
      <c r="AQ162">
        <v>6.2008153647184372E-2</v>
      </c>
      <c r="AR162">
        <v>4.4552743434906006E-2</v>
      </c>
      <c r="AS162">
        <v>0.56304836273193359</v>
      </c>
      <c r="AT162">
        <v>57.610729217529297</v>
      </c>
      <c r="AU162">
        <v>6.1426252126693726E-2</v>
      </c>
      <c r="AV162">
        <v>10.368407249450684</v>
      </c>
      <c r="AW162">
        <v>1.1055100709199905E-2</v>
      </c>
      <c r="AX162">
        <v>10899106</v>
      </c>
      <c r="AY162">
        <v>9872857</v>
      </c>
      <c r="AZ162">
        <v>20771963</v>
      </c>
      <c r="BA162">
        <v>3738404</v>
      </c>
      <c r="BB162" t="s">
        <v>822</v>
      </c>
      <c r="BC162" t="s">
        <v>1309</v>
      </c>
      <c r="BD162">
        <v>360557.2</v>
      </c>
      <c r="BE162">
        <v>239968.953125</v>
      </c>
      <c r="BF162">
        <v>283977.1875</v>
      </c>
      <c r="BG162">
        <v>0.85930585861206055</v>
      </c>
      <c r="BH162">
        <v>17450930</v>
      </c>
      <c r="BI162">
        <v>6.2860667705535889E-2</v>
      </c>
      <c r="BJ162">
        <v>3.274182602763176E-2</v>
      </c>
      <c r="BK162">
        <v>1.0762985795736313E-2</v>
      </c>
      <c r="BL162">
        <v>235.4</v>
      </c>
      <c r="BM162">
        <v>360557.1875</v>
      </c>
      <c r="BN162">
        <v>338161</v>
      </c>
      <c r="BO162">
        <v>114696</v>
      </c>
      <c r="BP162">
        <v>299660.40625</v>
      </c>
      <c r="BQ162">
        <v>327937</v>
      </c>
      <c r="BR162">
        <v>0.37127876281738281</v>
      </c>
      <c r="BS162">
        <v>0.19176959991455078</v>
      </c>
      <c r="BT162">
        <v>6120</v>
      </c>
      <c r="BU162">
        <v>42780</v>
      </c>
      <c r="BV162">
        <v>18.782041549682617</v>
      </c>
      <c r="BW162">
        <v>0</v>
      </c>
      <c r="BX162">
        <v>5.1115331649780273</v>
      </c>
      <c r="BY162">
        <v>16.973728179931641</v>
      </c>
      <c r="BZ162">
        <v>118.64968872070312</v>
      </c>
      <c r="CA162">
        <v>0.4040885865688324</v>
      </c>
    </row>
    <row r="163" spans="1:79" x14ac:dyDescent="0.2">
      <c r="A163" t="s">
        <v>484</v>
      </c>
      <c r="B163" t="s">
        <v>823</v>
      </c>
      <c r="C163" t="s">
        <v>1020</v>
      </c>
      <c r="D163" t="s">
        <v>1038</v>
      </c>
      <c r="E163" t="s">
        <v>1006</v>
      </c>
      <c r="F163" t="s">
        <v>1093</v>
      </c>
      <c r="G163" t="s">
        <v>1041</v>
      </c>
      <c r="H163">
        <v>1.9199652671813965</v>
      </c>
      <c r="I163">
        <v>64.185295104980469</v>
      </c>
      <c r="J163">
        <v>0.13595971465110779</v>
      </c>
      <c r="K163">
        <v>0.15160007774829865</v>
      </c>
      <c r="L163">
        <v>3.0137397348880768E-2</v>
      </c>
      <c r="M163">
        <v>6.8904012441635132E-2</v>
      </c>
      <c r="N163">
        <v>0.15104220807552338</v>
      </c>
      <c r="O163">
        <v>-0.48599999999999999</v>
      </c>
      <c r="P163">
        <v>5.1000000000000004E-3</v>
      </c>
      <c r="Q163">
        <v>343.47604370117188</v>
      </c>
      <c r="R163">
        <v>0.13696642220020294</v>
      </c>
      <c r="S163">
        <v>1.0720854997634888</v>
      </c>
      <c r="T163">
        <v>1.8532875776290894</v>
      </c>
      <c r="U163">
        <v>2.0255465060472488E-2</v>
      </c>
      <c r="V163">
        <v>42</v>
      </c>
      <c r="W163">
        <v>35.5</v>
      </c>
      <c r="X163">
        <v>9.0780689543048174E-2</v>
      </c>
      <c r="Y163">
        <v>12.33</v>
      </c>
      <c r="Z163">
        <v>1.01E-2</v>
      </c>
      <c r="AA163">
        <v>7.2470545768737793E-2</v>
      </c>
      <c r="AB163">
        <v>7.4245132505893707E-2</v>
      </c>
      <c r="AC163">
        <v>0.63005614280700684</v>
      </c>
      <c r="AD163">
        <v>2.2440396249294281E-2</v>
      </c>
      <c r="AE163">
        <v>0.65843689441680908</v>
      </c>
      <c r="AF163" t="s">
        <v>1139</v>
      </c>
      <c r="AG163">
        <v>3.8359691388905048E-3</v>
      </c>
      <c r="AH163">
        <v>0</v>
      </c>
      <c r="AI163">
        <v>2.5454512797296047E-3</v>
      </c>
      <c r="AJ163">
        <v>3.4042149782180786E-3</v>
      </c>
      <c r="AK163">
        <v>4.4123977422714233E-2</v>
      </c>
      <c r="AL163">
        <v>5.8488817885518074E-3</v>
      </c>
      <c r="AM163">
        <v>0</v>
      </c>
      <c r="AN163">
        <v>0</v>
      </c>
      <c r="AO163">
        <v>0.22584830224514008</v>
      </c>
      <c r="AP163">
        <v>-0.30035009980201721</v>
      </c>
      <c r="AQ163">
        <v>-4.3726373463869095E-2</v>
      </c>
      <c r="AR163">
        <v>4.6876698732376099E-2</v>
      </c>
      <c r="AS163">
        <v>0.5212523341178894</v>
      </c>
      <c r="AT163">
        <v>38.578517913818359</v>
      </c>
      <c r="AU163">
        <v>5.762852355837822E-2</v>
      </c>
      <c r="AX163">
        <v>15072237</v>
      </c>
      <c r="AY163">
        <v>12515921</v>
      </c>
      <c r="AZ163">
        <v>27588158</v>
      </c>
      <c r="BB163" t="s">
        <v>823</v>
      </c>
      <c r="BC163" t="s">
        <v>1310</v>
      </c>
      <c r="BD163">
        <v>715117.1</v>
      </c>
      <c r="BE163">
        <v>439164.4375</v>
      </c>
      <c r="BF163">
        <v>586756.125</v>
      </c>
      <c r="BG163">
        <v>0.89382904767990112</v>
      </c>
      <c r="BH163">
        <v>10742756</v>
      </c>
      <c r="BI163">
        <v>0.13773258030414581</v>
      </c>
      <c r="BJ163">
        <v>5.4390531033277512E-2</v>
      </c>
      <c r="BK163">
        <v>7.7165216207504272E-3</v>
      </c>
      <c r="BL163">
        <v>336.2</v>
      </c>
      <c r="BM163">
        <v>715117.125</v>
      </c>
      <c r="BN163">
        <v>478724</v>
      </c>
      <c r="BO163">
        <v>301623</v>
      </c>
      <c r="BP163">
        <v>421536.25</v>
      </c>
      <c r="BQ163">
        <v>410112.8125</v>
      </c>
      <c r="BR163">
        <v>0.35078248381614685</v>
      </c>
      <c r="BS163">
        <v>0.17046983540058136</v>
      </c>
      <c r="BT163">
        <v>1617</v>
      </c>
      <c r="BU163">
        <v>18599.85546875</v>
      </c>
      <c r="BV163">
        <v>1.5004535913467407</v>
      </c>
      <c r="BW163">
        <v>2.0066642761230469</v>
      </c>
      <c r="BX163">
        <v>0</v>
      </c>
      <c r="BY163">
        <v>2.2611682415008545</v>
      </c>
      <c r="BZ163">
        <v>26.009523391723633</v>
      </c>
      <c r="CA163">
        <v>0.15314461290836334</v>
      </c>
    </row>
    <row r="164" spans="1:79" x14ac:dyDescent="0.2">
      <c r="A164" t="s">
        <v>485</v>
      </c>
      <c r="B164" t="s">
        <v>824</v>
      </c>
      <c r="C164" t="s">
        <v>98</v>
      </c>
      <c r="D164" t="s">
        <v>1034</v>
      </c>
      <c r="E164" t="s">
        <v>1002</v>
      </c>
      <c r="F164" t="s">
        <v>1091</v>
      </c>
      <c r="G164" t="s">
        <v>1039</v>
      </c>
      <c r="H164">
        <v>1.3433837890625</v>
      </c>
      <c r="I164">
        <v>101.99712371826172</v>
      </c>
      <c r="J164">
        <v>0.16109421849250793</v>
      </c>
      <c r="K164">
        <v>0.19736538827419281</v>
      </c>
      <c r="L164">
        <v>3.7277974188327789E-2</v>
      </c>
      <c r="M164">
        <v>6.9140665233135223E-2</v>
      </c>
      <c r="N164">
        <v>0.17044427990913391</v>
      </c>
      <c r="O164">
        <v>-0.40400000000000003</v>
      </c>
      <c r="P164">
        <v>0</v>
      </c>
      <c r="Q164">
        <v>355.90582275390625</v>
      </c>
      <c r="R164">
        <v>0.1604858934879303</v>
      </c>
      <c r="S164">
        <v>3.5282025337219238</v>
      </c>
      <c r="T164">
        <v>1.4545211791992188</v>
      </c>
      <c r="U164">
        <v>2.7097508311271667E-2</v>
      </c>
      <c r="X164">
        <v>0.14598464565182018</v>
      </c>
      <c r="Y164">
        <v>15.757999999999999</v>
      </c>
      <c r="Z164">
        <v>0</v>
      </c>
      <c r="AA164">
        <v>6.505180150270462E-2</v>
      </c>
      <c r="AB164">
        <v>0.10635452717542648</v>
      </c>
      <c r="AC164">
        <v>0.40476959943771362</v>
      </c>
      <c r="AD164">
        <v>0.14243720471858978</v>
      </c>
      <c r="AE164">
        <v>0.55355364084243774</v>
      </c>
      <c r="AF164" t="s">
        <v>1139</v>
      </c>
      <c r="AG164">
        <v>5.7176392525434494E-2</v>
      </c>
      <c r="AH164">
        <v>2.9454505071043968E-2</v>
      </c>
      <c r="AI164">
        <v>1.5258216299116611E-2</v>
      </c>
      <c r="AJ164">
        <v>2.9063267633318901E-2</v>
      </c>
      <c r="AK164">
        <v>0.31421864032745361</v>
      </c>
      <c r="AL164">
        <v>6.3522825948894024E-3</v>
      </c>
      <c r="AM164">
        <v>3.6943886429071426E-2</v>
      </c>
      <c r="AN164">
        <v>9.7250165417790413E-3</v>
      </c>
      <c r="AO164">
        <v>0.4552648663520813</v>
      </c>
      <c r="AP164">
        <v>-0.11091253161430359</v>
      </c>
      <c r="AQ164">
        <v>-0.11396393924951553</v>
      </c>
      <c r="AR164">
        <v>0.1041666641831398</v>
      </c>
      <c r="AT164">
        <v>10.260198593139648</v>
      </c>
      <c r="AU164">
        <v>5.7401269674301147E-2</v>
      </c>
      <c r="AV164">
        <v>7.8566651344299316</v>
      </c>
      <c r="AW164">
        <v>4.3954566121101379E-2</v>
      </c>
      <c r="AX164">
        <v>39501</v>
      </c>
      <c r="AY164">
        <v>1026785</v>
      </c>
      <c r="AZ164">
        <v>1066286</v>
      </c>
      <c r="BA164">
        <v>816500</v>
      </c>
      <c r="BB164" t="s">
        <v>756</v>
      </c>
      <c r="BC164" t="s">
        <v>1002</v>
      </c>
      <c r="BD164">
        <v>103924.5</v>
      </c>
      <c r="BE164">
        <v>58942.19921875</v>
      </c>
      <c r="BF164">
        <v>86145.8359375</v>
      </c>
      <c r="BG164">
        <v>0.80320876836776733</v>
      </c>
      <c r="BH164">
        <v>2645913.5</v>
      </c>
      <c r="BI164">
        <v>0.16857306659221649</v>
      </c>
      <c r="BJ164">
        <v>7.841365784406662E-2</v>
      </c>
      <c r="BK164">
        <v>1.1525210924446583E-2</v>
      </c>
      <c r="BM164">
        <v>560524.875</v>
      </c>
      <c r="BN164">
        <v>18576</v>
      </c>
      <c r="BO164">
        <v>7519</v>
      </c>
      <c r="BP164">
        <v>17892</v>
      </c>
      <c r="BQ164">
        <v>17784</v>
      </c>
      <c r="BT164">
        <v>1023</v>
      </c>
      <c r="BU164">
        <v>5622</v>
      </c>
      <c r="BV164">
        <v>2.6269071102142334</v>
      </c>
      <c r="BW164">
        <v>5.0036325454711914</v>
      </c>
      <c r="BX164">
        <v>5.0709891319274902</v>
      </c>
      <c r="BY164">
        <v>9.843684196472168</v>
      </c>
      <c r="BZ164">
        <v>54.096965789794922</v>
      </c>
      <c r="CA164">
        <v>0.27131783962249756</v>
      </c>
    </row>
    <row r="165" spans="1:79" x14ac:dyDescent="0.2">
      <c r="A165" t="s">
        <v>486</v>
      </c>
      <c r="B165" t="s">
        <v>825</v>
      </c>
      <c r="C165" t="s">
        <v>313</v>
      </c>
      <c r="D165" t="s">
        <v>1035</v>
      </c>
      <c r="E165" t="s">
        <v>1003</v>
      </c>
      <c r="F165" t="s">
        <v>1095</v>
      </c>
      <c r="G165" t="s">
        <v>1042</v>
      </c>
      <c r="H165">
        <v>3.2309036254882812</v>
      </c>
      <c r="I165">
        <v>92.357826232910156</v>
      </c>
      <c r="J165">
        <v>0.30063292384147644</v>
      </c>
      <c r="K165">
        <v>6.6293798387050629E-2</v>
      </c>
      <c r="L165">
        <v>1.6445722430944443E-2</v>
      </c>
      <c r="M165">
        <v>6.3812002539634705E-2</v>
      </c>
      <c r="N165">
        <v>0.11327389627695084</v>
      </c>
      <c r="O165">
        <v>6.7000000000000004E-2</v>
      </c>
      <c r="P165">
        <v>5.8999999999999999E-3</v>
      </c>
      <c r="Q165">
        <v>8816.6396484375</v>
      </c>
      <c r="R165">
        <v>0.21840246021747589</v>
      </c>
      <c r="S165">
        <v>4.6448965072631836</v>
      </c>
      <c r="T165">
        <v>4.7384195327758789</v>
      </c>
      <c r="U165">
        <v>0.12075009942054749</v>
      </c>
      <c r="V165">
        <v>71</v>
      </c>
      <c r="W165">
        <v>53.5</v>
      </c>
      <c r="X165">
        <v>0.17313735679113157</v>
      </c>
      <c r="Y165">
        <v>26.661000000000001</v>
      </c>
      <c r="Z165">
        <v>2.9600000000000001E-2</v>
      </c>
      <c r="AA165">
        <v>5.838317796587944E-2</v>
      </c>
      <c r="AB165">
        <v>0.11654312908649445</v>
      </c>
      <c r="AC165">
        <v>0.33269417285919189</v>
      </c>
      <c r="AD165">
        <v>2.8173366561532021E-2</v>
      </c>
      <c r="AE165">
        <v>0.47006511688232422</v>
      </c>
      <c r="AF165" t="s">
        <v>1139</v>
      </c>
      <c r="AG165">
        <v>2.1758761256933212E-2</v>
      </c>
      <c r="AH165">
        <v>6.9711417891085148E-3</v>
      </c>
      <c r="AI165">
        <v>4.0945750661194324E-3</v>
      </c>
      <c r="AJ165">
        <v>5.1444321870803833E-3</v>
      </c>
      <c r="AK165">
        <v>0.21756240725517273</v>
      </c>
      <c r="AL165">
        <v>7.2053619660437107E-3</v>
      </c>
      <c r="AM165">
        <v>0</v>
      </c>
      <c r="AN165">
        <v>0</v>
      </c>
      <c r="AO165">
        <v>0.39422261714935303</v>
      </c>
      <c r="AP165">
        <v>-5.0629191100597382E-2</v>
      </c>
      <c r="AQ165">
        <v>-7.1647309232503176E-4</v>
      </c>
      <c r="AR165">
        <v>5.1247391849756241E-2</v>
      </c>
      <c r="AS165">
        <v>0.52686977386474609</v>
      </c>
      <c r="AT165">
        <v>58.203834533691406</v>
      </c>
      <c r="AU165">
        <v>5.3476523607969284E-2</v>
      </c>
      <c r="AV165">
        <v>10.503385543823242</v>
      </c>
      <c r="AW165">
        <v>9.6503021195530891E-3</v>
      </c>
      <c r="AX165">
        <v>9598134</v>
      </c>
      <c r="AY165">
        <v>8362545</v>
      </c>
      <c r="AZ165">
        <v>17960679</v>
      </c>
      <c r="BA165">
        <v>3241160</v>
      </c>
      <c r="BB165" t="s">
        <v>825</v>
      </c>
      <c r="BC165" t="s">
        <v>1311</v>
      </c>
      <c r="BD165">
        <v>308582.40000000002</v>
      </c>
      <c r="BE165">
        <v>216474.296875</v>
      </c>
      <c r="BF165">
        <v>245929.546875</v>
      </c>
      <c r="BG165">
        <v>0.85251235961914062</v>
      </c>
      <c r="BH165">
        <v>9462335</v>
      </c>
      <c r="BI165">
        <v>9.7683750092983246E-2</v>
      </c>
      <c r="BJ165">
        <v>2.6390034705400467E-2</v>
      </c>
      <c r="BK165">
        <v>1.3444222509860992E-2</v>
      </c>
      <c r="BL165">
        <v>405.7</v>
      </c>
      <c r="BM165">
        <v>308582.40625</v>
      </c>
      <c r="BN165">
        <v>335861</v>
      </c>
      <c r="BO165">
        <v>111739</v>
      </c>
      <c r="BP165">
        <v>333382.9375</v>
      </c>
      <c r="BQ165">
        <v>309135</v>
      </c>
      <c r="BR165">
        <v>0.2936631441116333</v>
      </c>
      <c r="BS165">
        <v>0.23320659995079041</v>
      </c>
      <c r="BT165">
        <v>7254</v>
      </c>
      <c r="BU165">
        <v>72531.59375</v>
      </c>
      <c r="BV165">
        <v>4.4236531257629395</v>
      </c>
      <c r="BW165">
        <v>5.5578866004943848</v>
      </c>
      <c r="BX165">
        <v>7.531407356262207</v>
      </c>
      <c r="BY165">
        <v>23.507497787475586</v>
      </c>
      <c r="BZ165">
        <v>235.0477294921875</v>
      </c>
      <c r="CA165">
        <v>0.36078914999961853</v>
      </c>
    </row>
    <row r="166" spans="1:79" x14ac:dyDescent="0.2">
      <c r="A166" t="s">
        <v>487</v>
      </c>
      <c r="B166" t="s">
        <v>826</v>
      </c>
      <c r="C166" t="s">
        <v>212</v>
      </c>
      <c r="D166" t="s">
        <v>1034</v>
      </c>
      <c r="E166" t="s">
        <v>1002</v>
      </c>
      <c r="F166" t="s">
        <v>1098</v>
      </c>
      <c r="G166" t="s">
        <v>1045</v>
      </c>
      <c r="H166">
        <v>2.6485235691070557</v>
      </c>
      <c r="I166">
        <v>105.85784912109375</v>
      </c>
      <c r="J166">
        <v>0.17788460850715637</v>
      </c>
      <c r="K166">
        <v>0.18317413330078125</v>
      </c>
      <c r="L166">
        <v>3.6075267940759659E-2</v>
      </c>
      <c r="M166">
        <v>7.4891574680805206E-2</v>
      </c>
      <c r="N166">
        <v>0.16011102497577667</v>
      </c>
      <c r="O166">
        <v>-0.432</v>
      </c>
      <c r="P166">
        <v>0</v>
      </c>
      <c r="Q166">
        <v>316.79034423828125</v>
      </c>
      <c r="R166">
        <v>0.15342997014522552</v>
      </c>
      <c r="S166">
        <v>4.1325888633728027</v>
      </c>
      <c r="T166">
        <v>1.5137858390808105</v>
      </c>
      <c r="U166">
        <v>2.3675529286265373E-2</v>
      </c>
      <c r="X166">
        <v>0.10861210913728857</v>
      </c>
      <c r="Y166">
        <v>12.566000000000001</v>
      </c>
      <c r="Z166">
        <v>0</v>
      </c>
      <c r="AA166">
        <v>6.2876619398593903E-2</v>
      </c>
      <c r="AB166">
        <v>9.8816081881523132E-2</v>
      </c>
      <c r="AC166">
        <v>0.48868978023529053</v>
      </c>
      <c r="AD166">
        <v>0.15700903534889221</v>
      </c>
      <c r="AE166">
        <v>0.56335717439651489</v>
      </c>
      <c r="AF166" t="s">
        <v>1139</v>
      </c>
      <c r="AG166">
        <v>0.210929274559021</v>
      </c>
      <c r="AH166">
        <v>9.3501769006252289E-2</v>
      </c>
      <c r="AI166">
        <v>0.16996841132640839</v>
      </c>
      <c r="AJ166">
        <v>3.4357354044914246E-2</v>
      </c>
      <c r="AK166">
        <v>0.90238302946090698</v>
      </c>
      <c r="AL166">
        <v>1.4688601717352867E-2</v>
      </c>
      <c r="AM166">
        <v>4.2300697416067123E-2</v>
      </c>
      <c r="AN166">
        <v>0</v>
      </c>
      <c r="AO166">
        <v>1.1520270109176636</v>
      </c>
      <c r="AP166">
        <v>-8.9171977015212178E-4</v>
      </c>
      <c r="AQ166">
        <v>0.11839906871318817</v>
      </c>
      <c r="AR166">
        <v>3.7896592170000076E-2</v>
      </c>
      <c r="AT166">
        <v>10.235681533813477</v>
      </c>
      <c r="AU166">
        <v>7.8825570642948151E-2</v>
      </c>
      <c r="AV166">
        <v>5.3683280944824219</v>
      </c>
      <c r="AW166">
        <v>4.1341803967952728E-2</v>
      </c>
      <c r="AX166">
        <v>37280</v>
      </c>
      <c r="AY166">
        <v>1036009</v>
      </c>
      <c r="AZ166">
        <v>1073289</v>
      </c>
      <c r="BA166">
        <v>562910</v>
      </c>
      <c r="BB166" t="s">
        <v>933</v>
      </c>
      <c r="BC166" t="s">
        <v>1002</v>
      </c>
      <c r="BD166">
        <v>104857.60000000001</v>
      </c>
      <c r="BE166">
        <v>61822.86328125</v>
      </c>
      <c r="BF166">
        <v>87127.109375</v>
      </c>
      <c r="BG166">
        <v>0.88398927450180054</v>
      </c>
      <c r="BH166">
        <v>2137835</v>
      </c>
      <c r="BI166">
        <v>0.13466894626617432</v>
      </c>
      <c r="BJ166">
        <v>6.232452392578125E-2</v>
      </c>
      <c r="BK166">
        <v>7.4205235578119755E-3</v>
      </c>
      <c r="BM166">
        <v>883511.125</v>
      </c>
      <c r="BN166">
        <v>13616</v>
      </c>
      <c r="BO166">
        <v>6654</v>
      </c>
      <c r="BP166">
        <v>10449</v>
      </c>
      <c r="BQ166">
        <v>12660</v>
      </c>
      <c r="BT166">
        <v>2204</v>
      </c>
      <c r="BU166">
        <v>9429</v>
      </c>
      <c r="BV166">
        <v>16.937255859375</v>
      </c>
      <c r="BW166">
        <v>3.4236907958984375</v>
      </c>
      <c r="BX166">
        <v>9.3173980712890625</v>
      </c>
      <c r="BY166">
        <v>21.01898193359375</v>
      </c>
      <c r="BZ166">
        <v>89.921951293945312</v>
      </c>
      <c r="CA166">
        <v>0.24787014722824097</v>
      </c>
    </row>
    <row r="167" spans="1:79" x14ac:dyDescent="0.2">
      <c r="A167" t="s">
        <v>488</v>
      </c>
      <c r="B167" t="s">
        <v>827</v>
      </c>
      <c r="C167" t="s">
        <v>169</v>
      </c>
      <c r="D167" t="s">
        <v>1034</v>
      </c>
      <c r="E167" t="s">
        <v>1002</v>
      </c>
      <c r="F167" t="s">
        <v>1093</v>
      </c>
      <c r="G167" t="s">
        <v>1041</v>
      </c>
      <c r="H167">
        <v>1.4804543256759644</v>
      </c>
      <c r="I167">
        <v>25.113437652587891</v>
      </c>
      <c r="J167">
        <v>5.7736720889806747E-2</v>
      </c>
      <c r="K167">
        <v>0.11277037858963013</v>
      </c>
      <c r="L167">
        <v>4.1582223027944565E-2</v>
      </c>
      <c r="M167">
        <v>7.8196622431278229E-2</v>
      </c>
      <c r="N167">
        <v>0.16776658594608307</v>
      </c>
      <c r="O167">
        <v>0.65300000000000002</v>
      </c>
      <c r="P167">
        <v>0.28070000000000001</v>
      </c>
      <c r="Q167">
        <v>2765.23046875</v>
      </c>
      <c r="R167">
        <v>0.15839207172393799</v>
      </c>
      <c r="S167">
        <v>27.122512817382812</v>
      </c>
      <c r="T167">
        <v>4.9650025367736816</v>
      </c>
      <c r="U167">
        <v>3.5881984978914261E-2</v>
      </c>
      <c r="X167">
        <v>0.14194806046803685</v>
      </c>
      <c r="Y167">
        <v>26.888999999999999</v>
      </c>
      <c r="Z167">
        <v>0.1754</v>
      </c>
      <c r="AA167">
        <v>7.9252324998378754E-2</v>
      </c>
      <c r="AB167">
        <v>7.6240137219429016E-2</v>
      </c>
      <c r="AC167">
        <v>0.48026174306869507</v>
      </c>
      <c r="AD167">
        <v>0.2355872243642807</v>
      </c>
      <c r="AE167">
        <v>0.41310986876487732</v>
      </c>
      <c r="AF167" t="s">
        <v>1139</v>
      </c>
      <c r="AG167">
        <v>0.30762022733688354</v>
      </c>
      <c r="AH167">
        <v>3.3691737800836563E-2</v>
      </c>
      <c r="AI167">
        <v>5.2856966853141785E-2</v>
      </c>
      <c r="AJ167">
        <v>0</v>
      </c>
      <c r="AK167">
        <v>0.70435261726379395</v>
      </c>
      <c r="AL167">
        <v>5.2491552196443081E-3</v>
      </c>
      <c r="AM167">
        <v>1.5014796517789364E-2</v>
      </c>
      <c r="AN167">
        <v>2.5207767263054848E-2</v>
      </c>
      <c r="AO167">
        <v>0.77996695041656494</v>
      </c>
      <c r="AP167">
        <v>0.133201003074646</v>
      </c>
      <c r="AQ167">
        <v>5.1474526524543762E-2</v>
      </c>
      <c r="AR167">
        <v>0.34191414713859558</v>
      </c>
      <c r="AT167">
        <v>10.554856300354004</v>
      </c>
      <c r="AU167">
        <v>7.5553171336650848E-2</v>
      </c>
      <c r="AV167">
        <v>12.153356552124023</v>
      </c>
      <c r="AW167">
        <v>8.699546754360199E-2</v>
      </c>
      <c r="AX167">
        <v>67175</v>
      </c>
      <c r="AY167">
        <v>983543</v>
      </c>
      <c r="AZ167">
        <v>1050718</v>
      </c>
      <c r="BA167">
        <v>1209846</v>
      </c>
      <c r="BB167" t="s">
        <v>828</v>
      </c>
      <c r="BC167" t="s">
        <v>1002</v>
      </c>
      <c r="BD167">
        <v>99548.3</v>
      </c>
      <c r="BE167">
        <v>67485.703125</v>
      </c>
      <c r="BF167">
        <v>82942.46875</v>
      </c>
      <c r="BG167">
        <v>0.89378434419631958</v>
      </c>
      <c r="BH167">
        <v>3276311.5</v>
      </c>
      <c r="BI167">
        <v>0.15291066467761993</v>
      </c>
      <c r="BJ167">
        <v>4.3365884572267532E-2</v>
      </c>
      <c r="BK167">
        <v>8.3114830777049065E-3</v>
      </c>
      <c r="BM167">
        <v>767332</v>
      </c>
      <c r="BN167">
        <v>13907</v>
      </c>
      <c r="BO167">
        <v>6679</v>
      </c>
      <c r="BP167">
        <v>16383.8388671875</v>
      </c>
      <c r="BQ167">
        <v>15184</v>
      </c>
      <c r="BT167">
        <v>5040</v>
      </c>
      <c r="BU167">
        <v>11540</v>
      </c>
      <c r="BV167">
        <v>8.6992950439453125</v>
      </c>
      <c r="BW167">
        <v>0</v>
      </c>
      <c r="BX167">
        <v>5.5450468063354492</v>
      </c>
      <c r="BY167">
        <v>50.628688812255859</v>
      </c>
      <c r="BZ167">
        <v>115.92362976074219</v>
      </c>
      <c r="CA167">
        <v>0.38994750380516052</v>
      </c>
    </row>
    <row r="168" spans="1:79" x14ac:dyDescent="0.2">
      <c r="A168" t="s">
        <v>489</v>
      </c>
      <c r="B168" t="s">
        <v>828</v>
      </c>
      <c r="C168" t="s">
        <v>1021</v>
      </c>
      <c r="D168" t="s">
        <v>1038</v>
      </c>
      <c r="E168" t="s">
        <v>1006</v>
      </c>
      <c r="F168" t="s">
        <v>1096</v>
      </c>
      <c r="G168" t="s">
        <v>1043</v>
      </c>
      <c r="H168">
        <v>1.4804543256759644</v>
      </c>
      <c r="I168">
        <v>36.490070343017578</v>
      </c>
      <c r="J168">
        <v>6.8982504308223724E-2</v>
      </c>
      <c r="K168">
        <v>0.17584121227264404</v>
      </c>
      <c r="L168">
        <v>4.1582223027944565E-2</v>
      </c>
      <c r="M168">
        <v>7.8196622431278229E-2</v>
      </c>
      <c r="N168">
        <v>0.16776658594608307</v>
      </c>
      <c r="O168">
        <v>-2.4E-2</v>
      </c>
      <c r="P168">
        <v>8.3299999999999999E-2</v>
      </c>
      <c r="Q168">
        <v>129.22398376464844</v>
      </c>
      <c r="R168">
        <v>0.15839207172393799</v>
      </c>
      <c r="S168">
        <v>9.3397207260131836</v>
      </c>
      <c r="T168">
        <v>2.9723978042602539</v>
      </c>
      <c r="U168">
        <v>2.1774044260382652E-2</v>
      </c>
      <c r="V168">
        <v>42</v>
      </c>
      <c r="W168">
        <v>32</v>
      </c>
      <c r="X168">
        <v>0.14194806046803685</v>
      </c>
      <c r="Y168">
        <v>20.29</v>
      </c>
      <c r="Z168">
        <v>6.9000000000000006E-2</v>
      </c>
      <c r="AA168">
        <v>7.7214658260345459E-2</v>
      </c>
      <c r="AB168">
        <v>6.6052921116352081E-2</v>
      </c>
      <c r="AC168">
        <v>0.5368381142616272</v>
      </c>
      <c r="AD168">
        <v>2.3491289466619492E-2</v>
      </c>
      <c r="AE168">
        <v>0.50473952293395996</v>
      </c>
      <c r="AF168" t="s">
        <v>1139</v>
      </c>
      <c r="AG168">
        <v>1.7516784137114882E-3</v>
      </c>
      <c r="AH168">
        <v>2.9516167705878615E-4</v>
      </c>
      <c r="AI168">
        <v>5.0408979877829552E-3</v>
      </c>
      <c r="AJ168">
        <v>0</v>
      </c>
      <c r="AK168">
        <v>2.312871441245079E-2</v>
      </c>
      <c r="AL168">
        <v>3.6184948403388262E-3</v>
      </c>
      <c r="AM168">
        <v>3.2988656312227249E-3</v>
      </c>
      <c r="AN168">
        <v>0</v>
      </c>
      <c r="AO168">
        <v>0.29814407229423523</v>
      </c>
      <c r="AP168">
        <v>-1.7217729240655899E-2</v>
      </c>
      <c r="AQ168">
        <v>4.2950548231601715E-2</v>
      </c>
      <c r="AR168">
        <v>7.2753459215164185E-2</v>
      </c>
      <c r="AS168">
        <v>0.51862436532974243</v>
      </c>
      <c r="AT168">
        <v>46.221946716308594</v>
      </c>
      <c r="AU168">
        <v>6.4169622957706451E-2</v>
      </c>
      <c r="AX168">
        <v>21469119</v>
      </c>
      <c r="AY168">
        <v>13998459</v>
      </c>
      <c r="AZ168">
        <v>35467578</v>
      </c>
      <c r="BB168" t="s">
        <v>828</v>
      </c>
      <c r="BC168" t="s">
        <v>1313</v>
      </c>
      <c r="BD168">
        <v>767332</v>
      </c>
      <c r="BE168">
        <v>451426.5</v>
      </c>
      <c r="BF168">
        <v>634239.3125</v>
      </c>
      <c r="BG168">
        <v>0.86613088846206665</v>
      </c>
      <c r="BH168">
        <v>12984012</v>
      </c>
      <c r="BI168">
        <v>0.16362600028514862</v>
      </c>
      <c r="BJ168">
        <v>6.1830990016460419E-2</v>
      </c>
      <c r="BK168">
        <v>8.3114830777049065E-3</v>
      </c>
      <c r="BL168">
        <v>433.7</v>
      </c>
      <c r="BM168">
        <v>767332</v>
      </c>
      <c r="BN168">
        <v>552716</v>
      </c>
      <c r="BO168">
        <v>296719</v>
      </c>
      <c r="BP168">
        <v>518360</v>
      </c>
      <c r="BQ168">
        <v>486600</v>
      </c>
      <c r="BR168">
        <v>0.35895648598670959</v>
      </c>
      <c r="BS168">
        <v>0.15966789424419403</v>
      </c>
      <c r="BT168">
        <v>908</v>
      </c>
      <c r="BU168">
        <v>11989</v>
      </c>
      <c r="BV168">
        <v>3.4053056240081787</v>
      </c>
      <c r="BW168">
        <v>0</v>
      </c>
      <c r="BX168">
        <v>0.19939218461513519</v>
      </c>
      <c r="BY168">
        <v>1.1833208799362183</v>
      </c>
      <c r="BZ168">
        <v>15.624266624450684</v>
      </c>
      <c r="CA168">
        <v>0.21944904327392578</v>
      </c>
    </row>
    <row r="169" spans="1:79" x14ac:dyDescent="0.2">
      <c r="A169" t="s">
        <v>490</v>
      </c>
      <c r="B169" t="s">
        <v>829</v>
      </c>
      <c r="C169" t="s">
        <v>266</v>
      </c>
      <c r="D169" t="s">
        <v>1036</v>
      </c>
      <c r="E169" t="s">
        <v>1004</v>
      </c>
      <c r="F169" t="s">
        <v>1092</v>
      </c>
      <c r="G169" t="s">
        <v>1040</v>
      </c>
      <c r="H169">
        <v>3.3205516338348389</v>
      </c>
      <c r="I169">
        <v>109.68968200683594</v>
      </c>
      <c r="J169">
        <v>0.21200461685657501</v>
      </c>
      <c r="K169">
        <v>0.10476439446210861</v>
      </c>
      <c r="L169">
        <v>3.280932828783989E-2</v>
      </c>
      <c r="M169">
        <v>6.4595311880111694E-2</v>
      </c>
      <c r="N169">
        <v>0.13801449537277222</v>
      </c>
      <c r="O169">
        <v>1.347</v>
      </c>
      <c r="P169">
        <v>0.65769999999999995</v>
      </c>
      <c r="Q169">
        <v>4485.05517578125</v>
      </c>
      <c r="R169">
        <v>0.21741640567779541</v>
      </c>
      <c r="S169">
        <v>4.3132662773132324</v>
      </c>
      <c r="T169">
        <v>2.4624671936035156</v>
      </c>
      <c r="U169">
        <v>4.3047718703746796E-2</v>
      </c>
      <c r="V169">
        <v>140</v>
      </c>
      <c r="W169">
        <v>82</v>
      </c>
      <c r="X169">
        <v>0.25601500693255036</v>
      </c>
      <c r="Y169">
        <v>42.411999999999999</v>
      </c>
      <c r="Z169">
        <v>0.48659999999999998</v>
      </c>
      <c r="AA169">
        <v>4.6084541827440262E-2</v>
      </c>
      <c r="AB169">
        <v>6.2545590102672577E-2</v>
      </c>
      <c r="AC169">
        <v>0.311065673828125</v>
      </c>
      <c r="AD169">
        <v>6.3823960721492767E-2</v>
      </c>
      <c r="AE169">
        <v>0.39172172546386719</v>
      </c>
      <c r="AF169" t="s">
        <v>1140</v>
      </c>
      <c r="AG169">
        <v>1.1335526593029499E-2</v>
      </c>
      <c r="AH169">
        <v>5.4751522839069366E-3</v>
      </c>
      <c r="AI169">
        <v>2.1642010658979416E-2</v>
      </c>
      <c r="AJ169">
        <v>0</v>
      </c>
      <c r="AK169">
        <v>9.9020004272460938E-2</v>
      </c>
      <c r="AL169">
        <v>2.4498684797435999E-3</v>
      </c>
      <c r="AM169">
        <v>2.9961744439788163E-4</v>
      </c>
      <c r="AN169">
        <v>1.3001257320865989E-3</v>
      </c>
      <c r="AO169">
        <v>0.1872539222240448</v>
      </c>
      <c r="AP169">
        <v>-0.15928460657596588</v>
      </c>
      <c r="AQ169">
        <v>-0.1145777553319931</v>
      </c>
      <c r="AR169">
        <v>4.7079462558031082E-2</v>
      </c>
      <c r="AS169">
        <v>0.49834451079368591</v>
      </c>
      <c r="AT169">
        <v>67.6719970703125</v>
      </c>
      <c r="AU169">
        <v>6.0478866100311279E-2</v>
      </c>
      <c r="AV169">
        <v>18.199743270874023</v>
      </c>
      <c r="AW169">
        <v>1.6265219077467918E-2</v>
      </c>
      <c r="AX169">
        <v>20238700</v>
      </c>
      <c r="AY169">
        <v>13754717</v>
      </c>
      <c r="AZ169">
        <v>33993417</v>
      </c>
      <c r="BA169">
        <v>9142208</v>
      </c>
      <c r="BB169" t="s">
        <v>829</v>
      </c>
      <c r="BC169" t="s">
        <v>1308</v>
      </c>
      <c r="BD169">
        <v>502326.2</v>
      </c>
      <c r="BE169">
        <v>339269.28125</v>
      </c>
      <c r="BF169">
        <v>413749.34375</v>
      </c>
      <c r="BG169">
        <v>0.89773547649383545</v>
      </c>
      <c r="BH169">
        <v>35873596</v>
      </c>
      <c r="BI169">
        <v>9.6235476434230804E-2</v>
      </c>
      <c r="BJ169">
        <v>3.9695117622613907E-2</v>
      </c>
      <c r="BK169">
        <v>1.3968291692435741E-2</v>
      </c>
      <c r="BL169">
        <v>638.79999999999995</v>
      </c>
      <c r="BM169">
        <v>502326.1875</v>
      </c>
      <c r="BN169">
        <v>562071</v>
      </c>
      <c r="BO169">
        <v>174841</v>
      </c>
      <c r="BP169">
        <v>560715</v>
      </c>
      <c r="BQ169">
        <v>536760</v>
      </c>
      <c r="BR169">
        <v>0.32752624154090881</v>
      </c>
      <c r="BS169">
        <v>0.17081828415393829</v>
      </c>
      <c r="BT169">
        <v>6356</v>
      </c>
      <c r="BU169">
        <v>55522</v>
      </c>
      <c r="BV169">
        <v>24.157609939575195</v>
      </c>
      <c r="BW169">
        <v>0</v>
      </c>
      <c r="BX169">
        <v>6.1115665435791016</v>
      </c>
      <c r="BY169">
        <v>12.653132438659668</v>
      </c>
      <c r="BZ169">
        <v>110.52976989746094</v>
      </c>
      <c r="CA169">
        <v>0.49216023087501526</v>
      </c>
    </row>
    <row r="170" spans="1:79" x14ac:dyDescent="0.2">
      <c r="A170" t="s">
        <v>491</v>
      </c>
      <c r="B170" t="s">
        <v>830</v>
      </c>
      <c r="C170" t="s">
        <v>43</v>
      </c>
      <c r="D170" t="s">
        <v>1037</v>
      </c>
      <c r="E170" t="s">
        <v>1005</v>
      </c>
      <c r="F170" t="s">
        <v>1094</v>
      </c>
      <c r="G170" t="s">
        <v>9</v>
      </c>
      <c r="H170">
        <v>3.8010430335998535</v>
      </c>
      <c r="I170">
        <v>91.506591796875</v>
      </c>
      <c r="J170">
        <v>0.22621810436248779</v>
      </c>
      <c r="K170">
        <v>9.1811604797840118E-2</v>
      </c>
      <c r="L170">
        <v>2.502087876200676E-2</v>
      </c>
      <c r="M170">
        <v>8.1905841827392578E-2</v>
      </c>
      <c r="N170">
        <v>0.12220752984285355</v>
      </c>
      <c r="O170">
        <v>0.29399999999999998</v>
      </c>
      <c r="P170">
        <v>4.9599999999999998E-2</v>
      </c>
      <c r="Q170">
        <v>4955.7998046875</v>
      </c>
      <c r="R170">
        <v>0.19287322461605072</v>
      </c>
      <c r="S170">
        <v>27.686609268188477</v>
      </c>
      <c r="T170">
        <v>5.1935200691223145</v>
      </c>
      <c r="U170">
        <v>0.10906814783811569</v>
      </c>
      <c r="V170">
        <v>71</v>
      </c>
      <c r="W170">
        <v>42.5</v>
      </c>
      <c r="X170">
        <v>0.16378040729267179</v>
      </c>
      <c r="Y170">
        <v>25.908000000000001</v>
      </c>
      <c r="Z170">
        <v>3.3099999999999997E-2</v>
      </c>
      <c r="AA170">
        <v>4.1470307856798172E-2</v>
      </c>
      <c r="AB170">
        <v>7.5910605490207672E-2</v>
      </c>
      <c r="AC170">
        <v>0.44189092516899109</v>
      </c>
      <c r="AD170">
        <v>3.877277672290802E-2</v>
      </c>
      <c r="AE170">
        <v>0.61394393444061279</v>
      </c>
      <c r="AF170" t="s">
        <v>1140</v>
      </c>
      <c r="AG170">
        <v>1.5354250557720661E-2</v>
      </c>
      <c r="AH170">
        <v>6.3680955208837986E-3</v>
      </c>
      <c r="AI170">
        <v>4.2376569472253323E-3</v>
      </c>
      <c r="AJ170">
        <v>4.6033728867769241E-3</v>
      </c>
      <c r="AK170">
        <v>0.18471540510654449</v>
      </c>
      <c r="AL170">
        <v>0.20779074728488922</v>
      </c>
      <c r="AM170">
        <v>5.5757120251655579E-2</v>
      </c>
      <c r="AN170">
        <v>3.9474066579714417E-4</v>
      </c>
      <c r="AO170">
        <v>0.42440834641456604</v>
      </c>
      <c r="AP170">
        <v>3.8115717470645905E-2</v>
      </c>
      <c r="AQ170">
        <v>6.6825650632381439E-2</v>
      </c>
      <c r="AR170">
        <v>0.1198350265622139</v>
      </c>
      <c r="AS170">
        <v>0.62169069051742554</v>
      </c>
      <c r="AT170">
        <v>52.829837799072266</v>
      </c>
      <c r="AU170">
        <v>6.6425584256649017E-2</v>
      </c>
      <c r="AV170">
        <v>9.8586292266845703</v>
      </c>
      <c r="AW170">
        <v>1.2395745143294334E-2</v>
      </c>
      <c r="AX170">
        <v>5422863</v>
      </c>
      <c r="AY170">
        <v>5835144</v>
      </c>
      <c r="AZ170">
        <v>11258007</v>
      </c>
      <c r="BA170">
        <v>2100868</v>
      </c>
      <c r="BB170" t="s">
        <v>830</v>
      </c>
      <c r="BC170" t="s">
        <v>1309</v>
      </c>
      <c r="BD170">
        <v>213099.4</v>
      </c>
      <c r="BE170">
        <v>134000.796875</v>
      </c>
      <c r="BF170">
        <v>161169</v>
      </c>
      <c r="BG170">
        <v>0.89510595798492432</v>
      </c>
      <c r="BH170">
        <v>6571326.5</v>
      </c>
      <c r="BI170">
        <v>8.2579918205738068E-2</v>
      </c>
      <c r="BJ170">
        <v>3.8580119609832764E-2</v>
      </c>
      <c r="BK170">
        <v>1.0672431439161301E-2</v>
      </c>
      <c r="BL170">
        <v>394.2</v>
      </c>
      <c r="BM170">
        <v>213099.40625</v>
      </c>
      <c r="BN170">
        <v>169483</v>
      </c>
      <c r="BO170">
        <v>74893</v>
      </c>
      <c r="BP170">
        <v>172265</v>
      </c>
      <c r="BQ170">
        <v>168193.671875</v>
      </c>
      <c r="BR170">
        <v>0.36165279150009155</v>
      </c>
      <c r="BS170">
        <v>0.2600378692150116</v>
      </c>
      <c r="BT170">
        <v>2645</v>
      </c>
      <c r="BU170">
        <v>31820</v>
      </c>
      <c r="BV170">
        <v>3.4256315231323242</v>
      </c>
      <c r="BW170">
        <v>3.7212681770324707</v>
      </c>
      <c r="BX170">
        <v>5.1478323936462402</v>
      </c>
      <c r="BY170">
        <v>12.41204833984375</v>
      </c>
      <c r="BZ170">
        <v>149.31999206542969</v>
      </c>
      <c r="CA170">
        <v>0.29375806450843811</v>
      </c>
    </row>
    <row r="171" spans="1:79" x14ac:dyDescent="0.2">
      <c r="A171" t="s">
        <v>492</v>
      </c>
      <c r="B171" t="s">
        <v>831</v>
      </c>
      <c r="C171" t="s">
        <v>141</v>
      </c>
      <c r="D171" t="s">
        <v>1034</v>
      </c>
      <c r="E171" t="s">
        <v>1002</v>
      </c>
      <c r="F171" t="s">
        <v>1091</v>
      </c>
      <c r="G171" t="s">
        <v>1039</v>
      </c>
      <c r="H171">
        <v>3.3795773983001709</v>
      </c>
      <c r="I171">
        <v>62.621257781982422</v>
      </c>
      <c r="J171">
        <v>0.14064516127109528</v>
      </c>
      <c r="K171">
        <v>0.14481136202812195</v>
      </c>
      <c r="L171">
        <v>2.9421534389257431E-2</v>
      </c>
      <c r="M171">
        <v>6.7743398249149323E-2</v>
      </c>
      <c r="N171">
        <v>0.14744479954242706</v>
      </c>
      <c r="O171">
        <v>-0.49</v>
      </c>
      <c r="P171">
        <v>0</v>
      </c>
      <c r="Q171">
        <v>442.9066162109375</v>
      </c>
      <c r="R171">
        <v>0.15803095698356628</v>
      </c>
      <c r="S171">
        <v>10.149621963500977</v>
      </c>
      <c r="T171">
        <v>3.1604573726654053</v>
      </c>
      <c r="U171">
        <v>3.4343626350164413E-2</v>
      </c>
      <c r="X171">
        <v>0.1308530376068521</v>
      </c>
      <c r="Y171">
        <v>16.503</v>
      </c>
      <c r="Z171">
        <v>2.1100000000000001E-2</v>
      </c>
      <c r="AA171">
        <v>7.0440083742141724E-2</v>
      </c>
      <c r="AB171">
        <v>0.10035141557455063</v>
      </c>
      <c r="AC171">
        <v>0.7010456919670105</v>
      </c>
      <c r="AD171">
        <v>0.1546182781457901</v>
      </c>
      <c r="AE171">
        <v>0.5261307954788208</v>
      </c>
      <c r="AF171" t="s">
        <v>1139</v>
      </c>
      <c r="AG171">
        <v>0.13624516129493713</v>
      </c>
      <c r="AH171">
        <v>6.0856170952320099E-2</v>
      </c>
      <c r="AI171">
        <v>1.0820630006492138E-2</v>
      </c>
      <c r="AJ171">
        <v>5.3313323296606541E-3</v>
      </c>
      <c r="AK171">
        <v>0.39459758996963501</v>
      </c>
      <c r="AL171">
        <v>4.3389596976339817E-3</v>
      </c>
      <c r="AM171">
        <v>4.4783193618059158E-2</v>
      </c>
      <c r="AN171">
        <v>3.6726957187056541E-3</v>
      </c>
      <c r="AO171">
        <v>0.79810822010040283</v>
      </c>
      <c r="AP171">
        <v>0.27320551872253418</v>
      </c>
      <c r="AQ171">
        <v>1.9805427640676498E-2</v>
      </c>
      <c r="AR171">
        <v>0.10704213380813599</v>
      </c>
      <c r="AT171">
        <v>10.21001148223877</v>
      </c>
      <c r="AU171">
        <v>7.7111035585403442E-2</v>
      </c>
      <c r="AV171">
        <v>6.7669849395751953</v>
      </c>
      <c r="AW171">
        <v>5.1107607781887054E-2</v>
      </c>
      <c r="AX171">
        <v>57411</v>
      </c>
      <c r="AY171">
        <v>1719767</v>
      </c>
      <c r="AZ171">
        <v>1777178</v>
      </c>
      <c r="BA171">
        <v>1177877</v>
      </c>
      <c r="BB171" t="s">
        <v>811</v>
      </c>
      <c r="BC171" t="s">
        <v>1002</v>
      </c>
      <c r="BD171">
        <v>174062.3</v>
      </c>
      <c r="BE171">
        <v>105366.1640625</v>
      </c>
      <c r="BF171">
        <v>139069.125</v>
      </c>
      <c r="BG171">
        <v>0.88916802406311035</v>
      </c>
      <c r="BH171">
        <v>3563487.5</v>
      </c>
      <c r="BI171">
        <v>0.13876329362392426</v>
      </c>
      <c r="BJ171">
        <v>5.3915753960609436E-2</v>
      </c>
      <c r="BK171">
        <v>8.4457676857709885E-3</v>
      </c>
      <c r="BM171">
        <v>1596057.5</v>
      </c>
      <c r="BN171">
        <v>23047</v>
      </c>
      <c r="BO171">
        <v>16157</v>
      </c>
      <c r="BP171">
        <v>25322</v>
      </c>
      <c r="BQ171">
        <v>24097</v>
      </c>
      <c r="BT171">
        <v>3450</v>
      </c>
      <c r="BU171">
        <v>9992</v>
      </c>
      <c r="BV171">
        <v>1.5741490125656128</v>
      </c>
      <c r="BW171">
        <v>0.77558439970016479</v>
      </c>
      <c r="BX171">
        <v>8.8531522750854492</v>
      </c>
      <c r="BY171">
        <v>19.820489883422852</v>
      </c>
      <c r="BZ171">
        <v>57.404735565185547</v>
      </c>
      <c r="CA171">
        <v>0.16670282185077667</v>
      </c>
    </row>
    <row r="172" spans="1:79" x14ac:dyDescent="0.2">
      <c r="A172" t="s">
        <v>493</v>
      </c>
      <c r="B172" t="s">
        <v>832</v>
      </c>
      <c r="C172" t="s">
        <v>109</v>
      </c>
      <c r="D172" t="s">
        <v>1034</v>
      </c>
      <c r="E172" t="s">
        <v>1002</v>
      </c>
      <c r="F172" t="s">
        <v>1094</v>
      </c>
      <c r="G172" t="s">
        <v>9</v>
      </c>
      <c r="H172">
        <v>2.2293698787689209</v>
      </c>
      <c r="I172">
        <v>49.00091552734375</v>
      </c>
      <c r="J172">
        <v>8.8154271245002747E-2</v>
      </c>
      <c r="K172">
        <v>0.18981882929801941</v>
      </c>
      <c r="L172">
        <v>3.1204821541905403E-2</v>
      </c>
      <c r="M172">
        <v>6.7086771130561829E-2</v>
      </c>
      <c r="N172">
        <v>0.15129068493843079</v>
      </c>
      <c r="O172">
        <v>-0.55500000000000005</v>
      </c>
      <c r="P172">
        <v>0</v>
      </c>
      <c r="Q172">
        <v>181.90780639648438</v>
      </c>
      <c r="R172">
        <v>0.14936350286006927</v>
      </c>
      <c r="S172">
        <v>1.5312786102294922</v>
      </c>
      <c r="T172">
        <v>0.84847819805145264</v>
      </c>
      <c r="U172">
        <v>1.7159236595034599E-2</v>
      </c>
      <c r="X172">
        <v>0.11465647414118535</v>
      </c>
      <c r="Y172">
        <v>14.169</v>
      </c>
      <c r="Z172">
        <v>0</v>
      </c>
      <c r="AA172">
        <v>8.2595519721508026E-2</v>
      </c>
      <c r="AB172">
        <v>9.7751148045063019E-2</v>
      </c>
      <c r="AC172">
        <v>0.50813305377960205</v>
      </c>
      <c r="AD172">
        <v>0.18193051218986511</v>
      </c>
      <c r="AE172">
        <v>0.53154885768890381</v>
      </c>
      <c r="AF172" t="s">
        <v>1139</v>
      </c>
      <c r="AG172">
        <v>0.11218907684087753</v>
      </c>
      <c r="AH172">
        <v>9.0618230402469635E-2</v>
      </c>
      <c r="AI172">
        <v>7.7613785862922668E-2</v>
      </c>
      <c r="AJ172">
        <v>0</v>
      </c>
      <c r="AK172">
        <v>0.4673340916633606</v>
      </c>
      <c r="AL172">
        <v>2.3612132295966148E-2</v>
      </c>
      <c r="AM172">
        <v>1.0320982895791531E-2</v>
      </c>
      <c r="AN172">
        <v>0</v>
      </c>
      <c r="AO172">
        <v>0.82485044002532959</v>
      </c>
      <c r="AP172">
        <v>7.2891071438789368E-2</v>
      </c>
      <c r="AQ172">
        <v>3.9777405560016632E-2</v>
      </c>
      <c r="AR172">
        <v>0</v>
      </c>
      <c r="AT172">
        <v>10.293484687805176</v>
      </c>
      <c r="AU172">
        <v>7.0544131100177765E-2</v>
      </c>
      <c r="AV172">
        <v>5.1731491088867188</v>
      </c>
      <c r="AW172">
        <v>3.5453036427497864E-2</v>
      </c>
      <c r="AX172">
        <v>26990</v>
      </c>
      <c r="AY172">
        <v>645225</v>
      </c>
      <c r="AZ172">
        <v>672215</v>
      </c>
      <c r="BA172">
        <v>337832</v>
      </c>
      <c r="BB172" t="s">
        <v>765</v>
      </c>
      <c r="BC172" t="s">
        <v>1002</v>
      </c>
      <c r="BD172">
        <v>65304.9</v>
      </c>
      <c r="BE172">
        <v>37863.86328125</v>
      </c>
      <c r="BF172">
        <v>54571.34375</v>
      </c>
      <c r="BG172">
        <v>0.81304818391799927</v>
      </c>
      <c r="BH172">
        <v>1733615.875</v>
      </c>
      <c r="BI172">
        <v>0.16174036264419556</v>
      </c>
      <c r="BJ172">
        <v>6.5203376114368439E-2</v>
      </c>
      <c r="BK172">
        <v>8.1710554659366608E-3</v>
      </c>
      <c r="BM172">
        <v>1498181.25</v>
      </c>
      <c r="BN172">
        <v>9529</v>
      </c>
      <c r="BO172">
        <v>4842</v>
      </c>
      <c r="BP172">
        <v>9689</v>
      </c>
      <c r="BQ172">
        <v>10278</v>
      </c>
      <c r="BT172">
        <v>1087</v>
      </c>
      <c r="BU172">
        <v>4528</v>
      </c>
      <c r="BV172">
        <v>11.515215873718262</v>
      </c>
      <c r="BW172">
        <v>0</v>
      </c>
      <c r="BX172">
        <v>13.444626808166504</v>
      </c>
      <c r="BY172">
        <v>16.644998550415039</v>
      </c>
      <c r="BZ172">
        <v>69.336296081542969</v>
      </c>
      <c r="CA172">
        <v>0.29803755879402161</v>
      </c>
    </row>
    <row r="173" spans="1:79" x14ac:dyDescent="0.2">
      <c r="A173" t="s">
        <v>494</v>
      </c>
      <c r="B173" t="s">
        <v>833</v>
      </c>
      <c r="C173" t="s">
        <v>243</v>
      </c>
      <c r="D173" t="s">
        <v>1034</v>
      </c>
      <c r="E173" t="s">
        <v>1002</v>
      </c>
      <c r="F173" t="s">
        <v>1098</v>
      </c>
      <c r="G173" t="s">
        <v>1045</v>
      </c>
      <c r="H173">
        <v>2.3872792720794678</v>
      </c>
      <c r="I173">
        <v>57.747303009033203</v>
      </c>
      <c r="J173">
        <v>8.3941608667373657E-2</v>
      </c>
      <c r="K173">
        <v>0.21491037309169769</v>
      </c>
      <c r="L173">
        <v>3.4076966345310211E-2</v>
      </c>
      <c r="M173">
        <v>7.3472611606121063E-2</v>
      </c>
      <c r="N173">
        <v>0.1627928763628006</v>
      </c>
      <c r="O173">
        <v>-0.60299999999999998</v>
      </c>
      <c r="P173">
        <v>0</v>
      </c>
      <c r="Q173">
        <v>138.05441284179688</v>
      </c>
      <c r="R173">
        <v>0.1502920389175415</v>
      </c>
      <c r="S173">
        <v>4.1845870018005371</v>
      </c>
      <c r="T173">
        <v>1.9702277183532715</v>
      </c>
      <c r="U173">
        <v>1.7322737723588943E-2</v>
      </c>
      <c r="X173">
        <v>0.1166559214441579</v>
      </c>
      <c r="Y173">
        <v>16.065999999999999</v>
      </c>
      <c r="Z173">
        <v>2.2200000000000001E-2</v>
      </c>
      <c r="AA173">
        <v>6.3822411000728607E-2</v>
      </c>
      <c r="AB173">
        <v>0.11625766009092331</v>
      </c>
      <c r="AC173">
        <v>0.45339652895927429</v>
      </c>
      <c r="AD173">
        <v>0.10366962850093842</v>
      </c>
      <c r="AE173">
        <v>0.51536399126052856</v>
      </c>
      <c r="AF173" t="s">
        <v>1139</v>
      </c>
      <c r="AG173">
        <v>4.9062389880418777E-2</v>
      </c>
      <c r="AH173">
        <v>8.4679797291755676E-2</v>
      </c>
      <c r="AI173">
        <v>5.5431067012250423E-3</v>
      </c>
      <c r="AJ173">
        <v>5.248260498046875E-2</v>
      </c>
      <c r="AK173">
        <v>0.28588277101516724</v>
      </c>
      <c r="AL173">
        <v>3.382585197687149E-2</v>
      </c>
      <c r="AM173">
        <v>0</v>
      </c>
      <c r="AN173">
        <v>0</v>
      </c>
      <c r="AO173">
        <v>1.4043304920196533</v>
      </c>
      <c r="AP173">
        <v>2.3214167449623346E-3</v>
      </c>
      <c r="AQ173">
        <v>0.14801563322544098</v>
      </c>
      <c r="AR173">
        <v>0</v>
      </c>
      <c r="AT173">
        <v>10.284442901611328</v>
      </c>
      <c r="AU173">
        <v>7.6129727065563202E-2</v>
      </c>
      <c r="AV173">
        <v>5.1386313438415527</v>
      </c>
      <c r="AW173">
        <v>3.8038287311792374E-2</v>
      </c>
      <c r="AX173">
        <v>32201</v>
      </c>
      <c r="AY173">
        <v>787031</v>
      </c>
      <c r="AZ173">
        <v>819232</v>
      </c>
      <c r="BA173">
        <v>409330</v>
      </c>
      <c r="BB173" t="s">
        <v>996</v>
      </c>
      <c r="BC173" t="s">
        <v>1002</v>
      </c>
      <c r="BD173">
        <v>79657.399999999994</v>
      </c>
      <c r="BE173">
        <v>44198.9140625</v>
      </c>
      <c r="BF173">
        <v>66883.6328125</v>
      </c>
      <c r="BG173">
        <v>0.80580133199691772</v>
      </c>
      <c r="BH173">
        <v>1115588.875</v>
      </c>
      <c r="BI173">
        <v>0.17246200144290924</v>
      </c>
      <c r="BJ173">
        <v>8.2931406795978546E-2</v>
      </c>
      <c r="BK173">
        <v>7.6411040499806404E-3</v>
      </c>
      <c r="BM173">
        <v>601102.6875</v>
      </c>
      <c r="BN173">
        <v>10761</v>
      </c>
      <c r="BO173">
        <v>4879</v>
      </c>
      <c r="BP173">
        <v>8479</v>
      </c>
      <c r="BQ173">
        <v>8214</v>
      </c>
      <c r="BT173">
        <v>416</v>
      </c>
      <c r="BU173">
        <v>2424</v>
      </c>
      <c r="BV173">
        <v>0.59002679586410522</v>
      </c>
      <c r="BW173">
        <v>5.5864238739013672</v>
      </c>
      <c r="BX173">
        <v>9.0136003494262695</v>
      </c>
      <c r="BY173">
        <v>5.2223649024963379</v>
      </c>
      <c r="BZ173">
        <v>30.430316925048828</v>
      </c>
      <c r="CA173">
        <v>0.17451909184455872</v>
      </c>
    </row>
    <row r="174" spans="1:79" x14ac:dyDescent="0.2">
      <c r="A174" t="s">
        <v>495</v>
      </c>
      <c r="B174" t="s">
        <v>834</v>
      </c>
      <c r="C174" t="s">
        <v>257</v>
      </c>
      <c r="D174" t="s">
        <v>1036</v>
      </c>
      <c r="E174" t="s">
        <v>1004</v>
      </c>
      <c r="F174" t="s">
        <v>1092</v>
      </c>
      <c r="G174" t="s">
        <v>1040</v>
      </c>
      <c r="H174">
        <v>3.0564801692962646</v>
      </c>
      <c r="I174">
        <v>66.978981018066406</v>
      </c>
      <c r="J174">
        <v>0.20901408791542053</v>
      </c>
      <c r="K174">
        <v>6.4697727560997009E-2</v>
      </c>
      <c r="L174">
        <v>2.3160789161920547E-2</v>
      </c>
      <c r="M174">
        <v>6.4279161393642426E-2</v>
      </c>
      <c r="N174">
        <v>0.10164175182580948</v>
      </c>
      <c r="O174">
        <v>1.198</v>
      </c>
      <c r="P174">
        <v>0.52129999999999999</v>
      </c>
      <c r="Q174">
        <v>4775.0439453125</v>
      </c>
      <c r="R174">
        <v>0.22191843390464783</v>
      </c>
      <c r="S174">
        <v>18.535064697265625</v>
      </c>
      <c r="T174">
        <v>5.5161662101745605</v>
      </c>
      <c r="U174">
        <v>7.7567830681800842E-2</v>
      </c>
      <c r="V174">
        <v>106</v>
      </c>
      <c r="W174">
        <v>74.7</v>
      </c>
      <c r="X174">
        <v>0.28090552974401023</v>
      </c>
      <c r="Y174">
        <v>40.005000000000003</v>
      </c>
      <c r="Z174">
        <v>0.43259999999999998</v>
      </c>
      <c r="AA174">
        <v>4.6495348215103149E-2</v>
      </c>
      <c r="AB174">
        <v>7.4361123144626617E-2</v>
      </c>
      <c r="AC174">
        <v>0.28483384847640991</v>
      </c>
      <c r="AD174">
        <v>9.9930904805660248E-2</v>
      </c>
      <c r="AE174">
        <v>0.58122092485427856</v>
      </c>
      <c r="AF174" t="s">
        <v>1139</v>
      </c>
      <c r="AG174">
        <v>4.5155752450227737E-2</v>
      </c>
      <c r="AH174">
        <v>6.570751778781414E-3</v>
      </c>
      <c r="AI174">
        <v>1.2858479283750057E-2</v>
      </c>
      <c r="AJ174">
        <v>0</v>
      </c>
      <c r="AK174">
        <v>0.19120773673057556</v>
      </c>
      <c r="AL174">
        <v>0.15820261836051941</v>
      </c>
      <c r="AM174">
        <v>2.1295661106705666E-2</v>
      </c>
      <c r="AN174">
        <v>2.1297574043273926E-2</v>
      </c>
      <c r="AO174">
        <v>0.59212607145309448</v>
      </c>
      <c r="AP174">
        <v>6.5919277258217335E-3</v>
      </c>
      <c r="AQ174">
        <v>0.13059459626674652</v>
      </c>
      <c r="AR174">
        <v>0.10132504254579544</v>
      </c>
      <c r="AS174">
        <v>0.51968759298324585</v>
      </c>
      <c r="AT174">
        <v>60.942352294921875</v>
      </c>
      <c r="AU174">
        <v>6.0460235923528671E-2</v>
      </c>
      <c r="AV174">
        <v>13.464817047119141</v>
      </c>
      <c r="AW174">
        <v>1.3358296826481819E-2</v>
      </c>
      <c r="AX174">
        <v>18589281</v>
      </c>
      <c r="AY174">
        <v>15166998</v>
      </c>
      <c r="AZ174">
        <v>33756279</v>
      </c>
      <c r="BA174">
        <v>7458231</v>
      </c>
      <c r="BB174" t="s">
        <v>834</v>
      </c>
      <c r="BC174" t="s">
        <v>1308</v>
      </c>
      <c r="BD174">
        <v>553905.1</v>
      </c>
      <c r="BE174">
        <v>389254.90625</v>
      </c>
      <c r="BF174">
        <v>441069.5</v>
      </c>
      <c r="BG174">
        <v>0.91381871700286865</v>
      </c>
      <c r="BH174">
        <v>55793624</v>
      </c>
      <c r="BI174">
        <v>9.1307535767555237E-2</v>
      </c>
      <c r="BJ174">
        <v>2.3942548781633377E-2</v>
      </c>
      <c r="BK174">
        <v>1.2897541746497154E-2</v>
      </c>
      <c r="BL174">
        <v>801</v>
      </c>
      <c r="BM174">
        <v>553905.125</v>
      </c>
      <c r="BN174">
        <v>558322</v>
      </c>
      <c r="BO174">
        <v>159029</v>
      </c>
      <c r="BP174">
        <v>522923.40625</v>
      </c>
      <c r="BQ174">
        <v>503722.84375</v>
      </c>
      <c r="BR174">
        <v>0.31576761603355408</v>
      </c>
      <c r="BS174">
        <v>0.20391996204853058</v>
      </c>
      <c r="BT174">
        <v>23613</v>
      </c>
      <c r="BU174">
        <v>99987</v>
      </c>
      <c r="BV174">
        <v>12.139263153076172</v>
      </c>
      <c r="BW174">
        <v>0</v>
      </c>
      <c r="BX174">
        <v>6.2032284736633301</v>
      </c>
      <c r="BY174">
        <v>42.630046844482422</v>
      </c>
      <c r="BZ174">
        <v>180.51287841796875</v>
      </c>
      <c r="CA174">
        <v>0.58041059970855713</v>
      </c>
    </row>
    <row r="175" spans="1:79" x14ac:dyDescent="0.2">
      <c r="A175" t="s">
        <v>496</v>
      </c>
      <c r="B175" t="s">
        <v>835</v>
      </c>
      <c r="C175" t="s">
        <v>199</v>
      </c>
      <c r="D175" t="s">
        <v>1034</v>
      </c>
      <c r="E175" t="s">
        <v>1002</v>
      </c>
      <c r="F175" t="s">
        <v>1093</v>
      </c>
      <c r="G175" t="s">
        <v>1041</v>
      </c>
      <c r="H175">
        <v>1.7516765594482422</v>
      </c>
      <c r="I175">
        <v>56.237613677978516</v>
      </c>
      <c r="J175">
        <v>0.10708117485046387</v>
      </c>
      <c r="K175">
        <v>0.14045979082584381</v>
      </c>
      <c r="L175">
        <v>3.6901108920574188E-2</v>
      </c>
      <c r="M175">
        <v>7.2951667010784149E-2</v>
      </c>
      <c r="N175">
        <v>0.1507255882024765</v>
      </c>
      <c r="O175">
        <v>0.74</v>
      </c>
      <c r="P175">
        <v>0.22389999999999999</v>
      </c>
      <c r="Q175">
        <v>1431.772705078125</v>
      </c>
      <c r="R175">
        <v>0.16232168674468994</v>
      </c>
      <c r="S175">
        <v>16.327049255371094</v>
      </c>
      <c r="T175">
        <v>2.4414267539978027</v>
      </c>
      <c r="U175">
        <v>2.9780982062220573E-2</v>
      </c>
      <c r="X175">
        <v>0.13250059228638886</v>
      </c>
      <c r="Y175">
        <v>28.503</v>
      </c>
      <c r="Z175">
        <v>0.14929999999999999</v>
      </c>
      <c r="AA175">
        <v>7.2277016937732697E-2</v>
      </c>
      <c r="AB175">
        <v>3.7532031536102295E-2</v>
      </c>
      <c r="AC175">
        <v>0.52968305349349976</v>
      </c>
      <c r="AD175">
        <v>0.23544327914714813</v>
      </c>
      <c r="AE175">
        <v>0.41790491342544556</v>
      </c>
      <c r="AF175" t="s">
        <v>1139</v>
      </c>
      <c r="AG175">
        <v>0.13158100843429565</v>
      </c>
      <c r="AH175">
        <v>4.6998824924230576E-2</v>
      </c>
      <c r="AI175">
        <v>0.11392702907323837</v>
      </c>
      <c r="AJ175">
        <v>0</v>
      </c>
      <c r="AK175">
        <v>0.9625735878944397</v>
      </c>
      <c r="AL175">
        <v>0.44392111897468567</v>
      </c>
      <c r="AM175">
        <v>0</v>
      </c>
      <c r="AN175">
        <v>0</v>
      </c>
      <c r="AO175">
        <v>1.6856049299240112</v>
      </c>
      <c r="AP175">
        <v>7.6846363954246044E-3</v>
      </c>
      <c r="AQ175">
        <v>4.4168803840875626E-2</v>
      </c>
      <c r="AR175">
        <v>0.3821999728679657</v>
      </c>
      <c r="AT175">
        <v>10.476432800292969</v>
      </c>
      <c r="AU175">
        <v>0.11333431303501129</v>
      </c>
      <c r="AV175">
        <v>11.070011138916016</v>
      </c>
      <c r="AW175">
        <v>0.11975567042827606</v>
      </c>
      <c r="AX175">
        <v>65728</v>
      </c>
      <c r="AY175">
        <v>1089262</v>
      </c>
      <c r="AZ175">
        <v>1154990</v>
      </c>
      <c r="BA175">
        <v>1220430</v>
      </c>
      <c r="BB175" t="s">
        <v>869</v>
      </c>
      <c r="BC175" t="s">
        <v>1002</v>
      </c>
      <c r="BD175">
        <v>110246.5</v>
      </c>
      <c r="BE175">
        <v>67899.78125</v>
      </c>
      <c r="BF175">
        <v>89506.46875</v>
      </c>
      <c r="BG175">
        <v>0.88191968202590942</v>
      </c>
      <c r="BH175">
        <v>2399402.5</v>
      </c>
      <c r="BI175">
        <v>0.13748428225517273</v>
      </c>
      <c r="BJ175">
        <v>4.9709517508745193E-2</v>
      </c>
      <c r="BK175">
        <v>7.4694696813821793E-3</v>
      </c>
      <c r="BM175">
        <v>836912.5</v>
      </c>
      <c r="BN175">
        <v>10191</v>
      </c>
      <c r="BO175">
        <v>5398</v>
      </c>
      <c r="BP175">
        <v>12745</v>
      </c>
      <c r="BQ175">
        <v>12868</v>
      </c>
      <c r="BT175">
        <v>1677</v>
      </c>
      <c r="BU175">
        <v>12268</v>
      </c>
      <c r="BV175">
        <v>13.170486450195312</v>
      </c>
      <c r="BW175">
        <v>0</v>
      </c>
      <c r="BX175">
        <v>5.4332790374755859</v>
      </c>
      <c r="BY175">
        <v>15.211367607116699</v>
      </c>
      <c r="BZ175">
        <v>111.27790832519531</v>
      </c>
      <c r="CA175">
        <v>0.33303895592689514</v>
      </c>
    </row>
    <row r="176" spans="1:79" x14ac:dyDescent="0.2">
      <c r="A176" t="s">
        <v>497</v>
      </c>
      <c r="B176" t="s">
        <v>836</v>
      </c>
      <c r="C176" t="s">
        <v>46</v>
      </c>
      <c r="D176" t="s">
        <v>1037</v>
      </c>
      <c r="E176" t="s">
        <v>1005</v>
      </c>
      <c r="F176" t="s">
        <v>1091</v>
      </c>
      <c r="G176" t="s">
        <v>1039</v>
      </c>
      <c r="H176">
        <v>2.8033378124237061</v>
      </c>
      <c r="I176">
        <v>64.086524963378906</v>
      </c>
      <c r="J176">
        <v>0.15826702117919922</v>
      </c>
      <c r="K176">
        <v>0.11705886572599411</v>
      </c>
      <c r="L176">
        <v>2.7108464390039444E-2</v>
      </c>
      <c r="M176">
        <v>7.7360175549983978E-2</v>
      </c>
      <c r="N176">
        <v>0.14697887003421783</v>
      </c>
      <c r="O176">
        <v>7.4999999999999997E-2</v>
      </c>
      <c r="P176">
        <v>4.2900000000000001E-2</v>
      </c>
      <c r="Q176">
        <v>1439.74169921875</v>
      </c>
      <c r="R176">
        <v>0.17364270985126495</v>
      </c>
      <c r="S176">
        <v>8.9506311416625977</v>
      </c>
      <c r="T176">
        <v>3.5604732036590576</v>
      </c>
      <c r="U176">
        <v>3.931870311498642E-2</v>
      </c>
      <c r="V176">
        <v>66</v>
      </c>
      <c r="W176">
        <v>72.099999999999994</v>
      </c>
      <c r="X176">
        <v>0.1369698529096445</v>
      </c>
      <c r="Y176">
        <v>23.936</v>
      </c>
      <c r="Z176">
        <v>8.5900000000000004E-2</v>
      </c>
      <c r="AA176">
        <v>3.7359714508056641E-2</v>
      </c>
      <c r="AB176">
        <v>5.9453580528497696E-2</v>
      </c>
      <c r="AC176">
        <v>0.55886930227279663</v>
      </c>
      <c r="AD176">
        <v>4.7794029116630554E-2</v>
      </c>
      <c r="AE176">
        <v>0.65625417232513428</v>
      </c>
      <c r="AF176" t="s">
        <v>1140</v>
      </c>
      <c r="AG176">
        <v>3.1396746635437012E-2</v>
      </c>
      <c r="AH176">
        <v>9.5173679292201996E-3</v>
      </c>
      <c r="AI176">
        <v>3.1768985092639923E-2</v>
      </c>
      <c r="AJ176">
        <v>0</v>
      </c>
      <c r="AK176">
        <v>0.15569697320461273</v>
      </c>
      <c r="AL176">
        <v>5.3388015367090702E-3</v>
      </c>
      <c r="AM176">
        <v>1.6176309436559677E-3</v>
      </c>
      <c r="AN176">
        <v>2.8492361889220774E-4</v>
      </c>
      <c r="AO176">
        <v>0.10409028083086014</v>
      </c>
      <c r="AP176">
        <v>-5.0934799015522003E-2</v>
      </c>
      <c r="AQ176">
        <v>8.7773337960243225E-2</v>
      </c>
      <c r="AR176">
        <v>8.6331643164157867E-2</v>
      </c>
      <c r="AS176">
        <v>0.53251159191131592</v>
      </c>
      <c r="AT176">
        <v>51.113910675048828</v>
      </c>
      <c r="AU176">
        <v>6.668420135974884E-2</v>
      </c>
      <c r="AV176">
        <v>7.3623275756835938</v>
      </c>
      <c r="AW176">
        <v>9.6050361171364784E-3</v>
      </c>
      <c r="AX176">
        <v>6628475</v>
      </c>
      <c r="AY176">
        <v>7648146</v>
      </c>
      <c r="AZ176">
        <v>14276621</v>
      </c>
      <c r="BA176">
        <v>2056371</v>
      </c>
      <c r="BB176" t="s">
        <v>836</v>
      </c>
      <c r="BC176" t="s">
        <v>1309</v>
      </c>
      <c r="BD176">
        <v>279309.90000000002</v>
      </c>
      <c r="BE176">
        <v>175424.671875</v>
      </c>
      <c r="BF176">
        <v>220669.28125</v>
      </c>
      <c r="BG176">
        <v>0.8983311653137207</v>
      </c>
      <c r="BH176">
        <v>10232367</v>
      </c>
      <c r="BI176">
        <v>6.7716620862483978E-2</v>
      </c>
      <c r="BJ176">
        <v>4.0050853043794632E-2</v>
      </c>
      <c r="BK176">
        <v>7.5871199369430542E-3</v>
      </c>
      <c r="BL176">
        <v>582.20000000000005</v>
      </c>
      <c r="BM176">
        <v>279309.90625</v>
      </c>
      <c r="BN176">
        <v>214093</v>
      </c>
      <c r="BO176">
        <v>119650</v>
      </c>
      <c r="BP176">
        <v>217602.171875</v>
      </c>
      <c r="BQ176">
        <v>209013.53125</v>
      </c>
      <c r="BR176">
        <v>0.3193892240524292</v>
      </c>
      <c r="BS176">
        <v>0.21312233805656433</v>
      </c>
      <c r="BT176">
        <v>6832</v>
      </c>
      <c r="BU176">
        <v>33880</v>
      </c>
      <c r="BV176">
        <v>24.750286102294922</v>
      </c>
      <c r="BW176">
        <v>0</v>
      </c>
      <c r="BX176">
        <v>7.414703369140625</v>
      </c>
      <c r="BY176">
        <v>24.460285186767578</v>
      </c>
      <c r="BZ176">
        <v>121.29895782470703</v>
      </c>
      <c r="CA176">
        <v>0.25206801295280457</v>
      </c>
    </row>
    <row r="177" spans="1:79" x14ac:dyDescent="0.2">
      <c r="A177" t="s">
        <v>498</v>
      </c>
      <c r="B177" t="s">
        <v>837</v>
      </c>
      <c r="C177" t="s">
        <v>164</v>
      </c>
      <c r="D177" t="s">
        <v>1034</v>
      </c>
      <c r="E177" t="s">
        <v>1002</v>
      </c>
      <c r="F177" t="s">
        <v>1093</v>
      </c>
      <c r="G177" t="s">
        <v>1041</v>
      </c>
      <c r="H177">
        <v>1.9199652671813965</v>
      </c>
      <c r="I177">
        <v>50.700645446777344</v>
      </c>
      <c r="J177">
        <v>0.10483870655298233</v>
      </c>
      <c r="K177">
        <v>0.16939084231853485</v>
      </c>
      <c r="L177">
        <v>3.0137397348880768E-2</v>
      </c>
      <c r="M177">
        <v>6.8904012441635132E-2</v>
      </c>
      <c r="N177">
        <v>0.15104220807552338</v>
      </c>
      <c r="O177">
        <v>-0.57399999999999995</v>
      </c>
      <c r="P177">
        <v>0</v>
      </c>
      <c r="Q177">
        <v>106.6141357421875</v>
      </c>
      <c r="R177">
        <v>0.13696642220020294</v>
      </c>
      <c r="S177">
        <v>0</v>
      </c>
      <c r="T177">
        <v>2.6371073722839355</v>
      </c>
      <c r="U177">
        <v>1.5588645823299885E-2</v>
      </c>
      <c r="X177">
        <v>9.0780689543048174E-2</v>
      </c>
      <c r="Y177">
        <v>12.532</v>
      </c>
      <c r="Z177">
        <v>0</v>
      </c>
      <c r="AA177">
        <v>9.9070914089679718E-2</v>
      </c>
      <c r="AB177">
        <v>3.3124610781669617E-2</v>
      </c>
      <c r="AC177">
        <v>0.49161794781684875</v>
      </c>
      <c r="AD177">
        <v>0.18657484650611877</v>
      </c>
      <c r="AE177">
        <v>0.49736887216567993</v>
      </c>
      <c r="AF177" t="s">
        <v>1139</v>
      </c>
      <c r="AG177">
        <v>0.10659655928611755</v>
      </c>
      <c r="AH177">
        <v>0.12412364780902863</v>
      </c>
      <c r="AI177">
        <v>7.2657741606235504E-2</v>
      </c>
      <c r="AJ177">
        <v>0</v>
      </c>
      <c r="AK177">
        <v>0.63862329721450806</v>
      </c>
      <c r="AL177">
        <v>1.7933722585439682E-2</v>
      </c>
      <c r="AM177">
        <v>3.951561450958252E-2</v>
      </c>
      <c r="AN177">
        <v>0</v>
      </c>
      <c r="AO177">
        <v>0.46991553902626038</v>
      </c>
      <c r="AP177">
        <v>-0.14393939077854156</v>
      </c>
      <c r="AQ177">
        <v>-7.9556554555892944E-2</v>
      </c>
      <c r="AR177">
        <v>1.4294997090473771E-3</v>
      </c>
      <c r="AT177">
        <v>10.336281776428223</v>
      </c>
      <c r="AU177">
        <v>6.8883560597896576E-2</v>
      </c>
      <c r="AV177">
        <v>5.0335206985473633</v>
      </c>
      <c r="AW177">
        <v>3.3544640988111496E-2</v>
      </c>
      <c r="AX177">
        <v>23382</v>
      </c>
      <c r="AY177">
        <v>506677</v>
      </c>
      <c r="AZ177">
        <v>530059</v>
      </c>
      <c r="BA177">
        <v>258126</v>
      </c>
      <c r="BB177" t="s">
        <v>823</v>
      </c>
      <c r="BC177" t="s">
        <v>1002</v>
      </c>
      <c r="BD177">
        <v>51281.4</v>
      </c>
      <c r="BE177">
        <v>30203.65234375</v>
      </c>
      <c r="BF177">
        <v>42269.7578125</v>
      </c>
      <c r="BG177">
        <v>0.84504848718643188</v>
      </c>
      <c r="BH177">
        <v>1435693.5</v>
      </c>
      <c r="BI177">
        <v>0.17936469614505768</v>
      </c>
      <c r="BJ177">
        <v>5.883614718914032E-2</v>
      </c>
      <c r="BK177">
        <v>7.7165216207504272E-3</v>
      </c>
      <c r="BM177">
        <v>715117.125</v>
      </c>
      <c r="BN177">
        <v>7695</v>
      </c>
      <c r="BO177">
        <v>3783</v>
      </c>
      <c r="BP177">
        <v>6276</v>
      </c>
      <c r="BQ177">
        <v>7400</v>
      </c>
      <c r="BT177">
        <v>669</v>
      </c>
      <c r="BU177">
        <v>4008</v>
      </c>
      <c r="BV177">
        <v>8.8921127319335938</v>
      </c>
      <c r="BW177">
        <v>0</v>
      </c>
      <c r="BX177">
        <v>15.190692901611328</v>
      </c>
      <c r="BY177">
        <v>13.045665740966797</v>
      </c>
      <c r="BZ177">
        <v>78.156990051269531</v>
      </c>
      <c r="CA177">
        <v>0.25795972347259521</v>
      </c>
    </row>
    <row r="178" spans="1:79" x14ac:dyDescent="0.2">
      <c r="A178" t="s">
        <v>499</v>
      </c>
      <c r="B178" t="s">
        <v>838</v>
      </c>
      <c r="C178" t="s">
        <v>207</v>
      </c>
      <c r="D178" t="s">
        <v>1034</v>
      </c>
      <c r="E178" t="s">
        <v>1002</v>
      </c>
      <c r="F178" t="s">
        <v>1097</v>
      </c>
      <c r="G178" t="s">
        <v>1044</v>
      </c>
      <c r="H178">
        <v>1.3916722536087036</v>
      </c>
      <c r="I178">
        <v>24.012445449829102</v>
      </c>
      <c r="J178">
        <v>5.0909090787172318E-2</v>
      </c>
      <c r="K178">
        <v>0.17444868385791779</v>
      </c>
      <c r="L178">
        <v>3.814566507935524E-2</v>
      </c>
      <c r="M178">
        <v>7.0660009980201721E-2</v>
      </c>
      <c r="N178">
        <v>0.16741479933261871</v>
      </c>
      <c r="O178">
        <v>-0.254</v>
      </c>
      <c r="P178">
        <v>1.52E-2</v>
      </c>
      <c r="Q178">
        <v>157.78916931152344</v>
      </c>
      <c r="R178">
        <v>0.15128345787525177</v>
      </c>
      <c r="S178">
        <v>13.149672508239746</v>
      </c>
      <c r="T178">
        <v>3.7167606353759766</v>
      </c>
      <c r="U178">
        <v>2.2661784663796425E-2</v>
      </c>
      <c r="X178">
        <v>0.13439526360304482</v>
      </c>
      <c r="Y178">
        <v>16.600000000000001</v>
      </c>
      <c r="Z178">
        <v>1.52E-2</v>
      </c>
      <c r="AA178">
        <v>9.0400733053684235E-2</v>
      </c>
      <c r="AB178">
        <v>0.1006220206618309</v>
      </c>
      <c r="AC178">
        <v>0.36804229021072388</v>
      </c>
      <c r="AD178">
        <v>0.22889244556427002</v>
      </c>
      <c r="AE178">
        <v>0.44591674208641052</v>
      </c>
      <c r="AF178" t="s">
        <v>1139</v>
      </c>
      <c r="AG178">
        <v>0.18796117603778839</v>
      </c>
      <c r="AH178">
        <v>5.6859981268644333E-2</v>
      </c>
      <c r="AI178">
        <v>3.6159621085971594E-3</v>
      </c>
      <c r="AJ178">
        <v>0</v>
      </c>
      <c r="AK178">
        <v>0.42029395699501038</v>
      </c>
      <c r="AL178">
        <v>0.13150793313980103</v>
      </c>
      <c r="AM178">
        <v>0</v>
      </c>
      <c r="AN178">
        <v>0</v>
      </c>
      <c r="AO178">
        <v>0.76026123762130737</v>
      </c>
      <c r="AP178">
        <v>7.4880719184875488E-2</v>
      </c>
      <c r="AQ178">
        <v>0.2356918603181839</v>
      </c>
      <c r="AR178">
        <v>4.0256381034851074E-2</v>
      </c>
      <c r="AT178">
        <v>10.318936347961426</v>
      </c>
      <c r="AU178">
        <v>6.7651636898517609E-2</v>
      </c>
      <c r="AV178">
        <v>6.366814136505127</v>
      </c>
      <c r="AW178">
        <v>4.1741255670785904E-2</v>
      </c>
      <c r="AX178">
        <v>51187</v>
      </c>
      <c r="AY178">
        <v>1152065</v>
      </c>
      <c r="AZ178">
        <v>1203252</v>
      </c>
      <c r="BA178">
        <v>742410</v>
      </c>
      <c r="BB178" t="s">
        <v>910</v>
      </c>
      <c r="BC178" t="s">
        <v>1002</v>
      </c>
      <c r="BD178">
        <v>116606.2</v>
      </c>
      <c r="BE178">
        <v>67840.75</v>
      </c>
      <c r="BF178">
        <v>95597.46875</v>
      </c>
      <c r="BG178">
        <v>0.8433648943901062</v>
      </c>
      <c r="BH178">
        <v>4071081</v>
      </c>
      <c r="BI178">
        <v>0.18172290921211243</v>
      </c>
      <c r="BJ178">
        <v>6.3567809760570526E-2</v>
      </c>
      <c r="BK178">
        <v>8.4727955982089043E-3</v>
      </c>
      <c r="BM178">
        <v>567662.375</v>
      </c>
      <c r="BN178">
        <v>17786</v>
      </c>
      <c r="BO178">
        <v>6546</v>
      </c>
      <c r="BP178">
        <v>17161.921875</v>
      </c>
      <c r="BQ178">
        <v>18088.849609375</v>
      </c>
      <c r="BT178">
        <v>3225.775146484375</v>
      </c>
      <c r="BU178">
        <v>7213.05224609375</v>
      </c>
      <c r="BV178">
        <v>0.53219175338745117</v>
      </c>
      <c r="BW178">
        <v>0</v>
      </c>
      <c r="BX178">
        <v>8.3685646057128906</v>
      </c>
      <c r="BY178">
        <v>27.663839340209961</v>
      </c>
      <c r="BZ178">
        <v>61.858222961425781</v>
      </c>
      <c r="CA178">
        <v>0.3787248432636261</v>
      </c>
    </row>
    <row r="179" spans="1:79" x14ac:dyDescent="0.2">
      <c r="A179" t="s">
        <v>500</v>
      </c>
      <c r="B179" t="s">
        <v>839</v>
      </c>
      <c r="C179" t="s">
        <v>314</v>
      </c>
      <c r="D179" t="s">
        <v>1035</v>
      </c>
      <c r="E179" t="s">
        <v>1003</v>
      </c>
      <c r="F179" t="s">
        <v>1095</v>
      </c>
      <c r="G179" t="s">
        <v>1042</v>
      </c>
      <c r="H179">
        <v>3.3958029747009277</v>
      </c>
      <c r="I179">
        <v>94.94683837890625</v>
      </c>
      <c r="J179">
        <v>0.25994694232940674</v>
      </c>
      <c r="K179">
        <v>9.1987505555152893E-2</v>
      </c>
      <c r="L179">
        <v>1.9556170329451561E-2</v>
      </c>
      <c r="M179">
        <v>6.2745183706283569E-2</v>
      </c>
      <c r="N179">
        <v>0.10534374415874481</v>
      </c>
      <c r="O179">
        <v>-0.61499999999999999</v>
      </c>
      <c r="P179">
        <v>0</v>
      </c>
      <c r="Q179">
        <v>5432.40283203125</v>
      </c>
      <c r="R179">
        <v>0.15473410487174988</v>
      </c>
      <c r="S179">
        <v>6.9433913230895996</v>
      </c>
      <c r="T179">
        <v>2.3760356903076172</v>
      </c>
      <c r="U179">
        <v>9.1610901057720184E-2</v>
      </c>
      <c r="V179">
        <v>33</v>
      </c>
      <c r="W179">
        <v>42.7</v>
      </c>
      <c r="X179">
        <v>0.15441530731640168</v>
      </c>
      <c r="Y179">
        <v>14.648999999999999</v>
      </c>
      <c r="Z179">
        <v>0</v>
      </c>
      <c r="AA179">
        <v>4.4639218598604202E-2</v>
      </c>
      <c r="AB179">
        <v>0.13162410259246826</v>
      </c>
      <c r="AC179">
        <v>0.54480469226837158</v>
      </c>
      <c r="AD179">
        <v>2.8815159574151039E-2</v>
      </c>
      <c r="AE179">
        <v>0.49294593930244446</v>
      </c>
      <c r="AF179" t="s">
        <v>1139</v>
      </c>
      <c r="AG179">
        <v>7.6373323798179626E-2</v>
      </c>
      <c r="AH179">
        <v>7.1137202903628349E-3</v>
      </c>
      <c r="AI179">
        <v>1.7381014302372932E-2</v>
      </c>
      <c r="AJ179">
        <v>1.1688714846968651E-2</v>
      </c>
      <c r="AK179">
        <v>0.30901709198951721</v>
      </c>
      <c r="AL179">
        <v>3.9163180626928806E-3</v>
      </c>
      <c r="AM179">
        <v>0</v>
      </c>
      <c r="AN179">
        <v>5.1567860646173358E-4</v>
      </c>
      <c r="AO179">
        <v>0.32601580023765564</v>
      </c>
      <c r="AP179">
        <v>-0.10678215324878693</v>
      </c>
      <c r="AQ179">
        <v>1.0699853301048279E-2</v>
      </c>
      <c r="AR179">
        <v>6.7025661468505859E-2</v>
      </c>
      <c r="AS179">
        <v>0.5175555944442749</v>
      </c>
      <c r="AT179">
        <v>51.151081085205078</v>
      </c>
      <c r="AU179">
        <v>6.2278803437948227E-2</v>
      </c>
      <c r="AV179">
        <v>7.1875729560852051</v>
      </c>
      <c r="AW179">
        <v>8.751201443374157E-3</v>
      </c>
      <c r="AX179">
        <v>4964977</v>
      </c>
      <c r="AY179">
        <v>5594207</v>
      </c>
      <c r="AZ179">
        <v>10559184</v>
      </c>
      <c r="BA179">
        <v>1483740</v>
      </c>
      <c r="BB179" t="s">
        <v>839</v>
      </c>
      <c r="BC179" t="s">
        <v>1307</v>
      </c>
      <c r="BD179">
        <v>206431.3</v>
      </c>
      <c r="BE179">
        <v>136690.09375</v>
      </c>
      <c r="BF179">
        <v>163340.875</v>
      </c>
      <c r="BG179">
        <v>0.89856177568435669</v>
      </c>
      <c r="BH179">
        <v>4885524</v>
      </c>
      <c r="BI179">
        <v>8.4136642515659332E-2</v>
      </c>
      <c r="BJ179">
        <v>3.6101114004850388E-2</v>
      </c>
      <c r="BK179">
        <v>9.4195185229182243E-3</v>
      </c>
      <c r="BL179">
        <v>428</v>
      </c>
      <c r="BM179">
        <v>206431.296875</v>
      </c>
      <c r="BN179">
        <v>169547</v>
      </c>
      <c r="BO179">
        <v>92370</v>
      </c>
      <c r="BP179">
        <v>151257</v>
      </c>
      <c r="BQ179">
        <v>168632.921875</v>
      </c>
      <c r="BR179">
        <v>0.32271876931190491</v>
      </c>
      <c r="BS179">
        <v>0.19483682513237</v>
      </c>
      <c r="BT179">
        <v>11552</v>
      </c>
      <c r="BU179">
        <v>46741</v>
      </c>
      <c r="BV179">
        <v>12.735471725463867</v>
      </c>
      <c r="BW179">
        <v>8.5645923614501953</v>
      </c>
      <c r="BX179">
        <v>5.2123880386352539</v>
      </c>
      <c r="BY179">
        <v>55.960506439208984</v>
      </c>
      <c r="BZ179">
        <v>226.42399597167969</v>
      </c>
      <c r="CA179">
        <v>0.25966840982437134</v>
      </c>
    </row>
    <row r="180" spans="1:79" x14ac:dyDescent="0.2">
      <c r="A180" t="s">
        <v>501</v>
      </c>
      <c r="B180" t="s">
        <v>840</v>
      </c>
      <c r="C180" t="s">
        <v>90</v>
      </c>
      <c r="D180" t="s">
        <v>1034</v>
      </c>
      <c r="E180" t="s">
        <v>1002</v>
      </c>
      <c r="F180" t="s">
        <v>1097</v>
      </c>
      <c r="G180" t="s">
        <v>1044</v>
      </c>
      <c r="H180">
        <v>1.0195914506912231</v>
      </c>
      <c r="I180">
        <v>19.154129028320312</v>
      </c>
      <c r="J180">
        <v>4.3360434472560883E-2</v>
      </c>
      <c r="K180">
        <v>0.17190951108932495</v>
      </c>
      <c r="L180">
        <v>3.8857270032167435E-2</v>
      </c>
      <c r="M180">
        <v>6.8873003125190735E-2</v>
      </c>
      <c r="N180">
        <v>0.15969552099704742</v>
      </c>
      <c r="O180">
        <v>-0.75700000000000001</v>
      </c>
      <c r="P180">
        <v>0</v>
      </c>
      <c r="Q180">
        <v>91.492767333984375</v>
      </c>
      <c r="R180">
        <v>0.15430592000484467</v>
      </c>
      <c r="S180">
        <v>2.7933104038238525</v>
      </c>
      <c r="T180">
        <v>2.7806744575500488</v>
      </c>
      <c r="U180">
        <v>1.9476158544421196E-2</v>
      </c>
      <c r="X180">
        <v>0.10974476799360672</v>
      </c>
      <c r="Y180">
        <v>16.928000000000001</v>
      </c>
      <c r="Z180">
        <v>0</v>
      </c>
      <c r="AA180">
        <v>7.7095799148082733E-2</v>
      </c>
      <c r="AB180">
        <v>9.906594455242157E-2</v>
      </c>
      <c r="AC180">
        <v>0.4689410924911499</v>
      </c>
      <c r="AD180">
        <v>0.14188581705093384</v>
      </c>
      <c r="AE180">
        <v>0.50923746824264526</v>
      </c>
      <c r="AF180" t="s">
        <v>1139</v>
      </c>
      <c r="AG180">
        <v>6.9010175764560699E-2</v>
      </c>
      <c r="AH180">
        <v>6.6234968602657318E-2</v>
      </c>
      <c r="AI180">
        <v>0.24801109731197357</v>
      </c>
      <c r="AJ180">
        <v>6.5957449376583099E-2</v>
      </c>
      <c r="AK180">
        <v>0.74643850326538086</v>
      </c>
      <c r="AL180">
        <v>3.9588026702404022E-2</v>
      </c>
      <c r="AM180">
        <v>0</v>
      </c>
      <c r="AN180">
        <v>0</v>
      </c>
      <c r="AO180">
        <v>1.3455101251602173</v>
      </c>
      <c r="AP180">
        <v>-7.831968367099762E-3</v>
      </c>
      <c r="AQ180">
        <v>0.10975931584835052</v>
      </c>
      <c r="AR180">
        <v>4.0312197059392929E-2</v>
      </c>
      <c r="AT180">
        <v>10.346366882324219</v>
      </c>
      <c r="AU180">
        <v>6.9541521370410919E-2</v>
      </c>
      <c r="AV180">
        <v>5.6811628341674805</v>
      </c>
      <c r="AW180">
        <v>3.8185067474842072E-2</v>
      </c>
      <c r="AX180">
        <v>38976</v>
      </c>
      <c r="AY180">
        <v>825286</v>
      </c>
      <c r="AZ180">
        <v>864262</v>
      </c>
      <c r="BA180">
        <v>474564</v>
      </c>
      <c r="BB180" t="s">
        <v>740</v>
      </c>
      <c r="BC180" t="s">
        <v>1002</v>
      </c>
      <c r="BD180">
        <v>83532.899999999994</v>
      </c>
      <c r="BE180">
        <v>48345.7265625</v>
      </c>
      <c r="BF180">
        <v>68045.75</v>
      </c>
      <c r="BG180">
        <v>0.79888808727264404</v>
      </c>
      <c r="BH180">
        <v>1763357</v>
      </c>
      <c r="BI180">
        <v>0.15771943330764771</v>
      </c>
      <c r="BJ180">
        <v>6.1464410275220871E-2</v>
      </c>
      <c r="BK180">
        <v>9.3115316703915596E-3</v>
      </c>
      <c r="BM180">
        <v>811109.1875</v>
      </c>
      <c r="BN180">
        <v>12428</v>
      </c>
      <c r="BO180">
        <v>5828</v>
      </c>
      <c r="BP180">
        <v>10810</v>
      </c>
      <c r="BQ180">
        <v>12222.0078125</v>
      </c>
      <c r="BT180">
        <v>746</v>
      </c>
      <c r="BU180">
        <v>8069</v>
      </c>
      <c r="BV180">
        <v>32.095138549804688</v>
      </c>
      <c r="BW180">
        <v>8.5355587005615234</v>
      </c>
      <c r="BX180">
        <v>8.5714731216430664</v>
      </c>
      <c r="BY180">
        <v>8.9306125640869141</v>
      </c>
      <c r="BZ180">
        <v>96.596672058105469</v>
      </c>
      <c r="CA180">
        <v>0.20663018524646759</v>
      </c>
    </row>
    <row r="181" spans="1:79" x14ac:dyDescent="0.2">
      <c r="A181" t="s">
        <v>502</v>
      </c>
      <c r="B181" t="s">
        <v>841</v>
      </c>
      <c r="C181" t="s">
        <v>220</v>
      </c>
      <c r="D181" t="s">
        <v>1034</v>
      </c>
      <c r="E181" t="s">
        <v>1002</v>
      </c>
      <c r="F181" t="s">
        <v>1094</v>
      </c>
      <c r="G181" t="s">
        <v>9</v>
      </c>
      <c r="H181">
        <v>2.017237663269043</v>
      </c>
      <c r="I181">
        <v>68.169143676757812</v>
      </c>
      <c r="J181">
        <v>0.13148148357868195</v>
      </c>
      <c r="K181">
        <v>0.18469707667827606</v>
      </c>
      <c r="L181">
        <v>3.6422520875930786E-2</v>
      </c>
      <c r="M181">
        <v>6.8435877561569214E-2</v>
      </c>
      <c r="N181">
        <v>0.15626837313175201</v>
      </c>
      <c r="O181">
        <v>-0.90700000000000003</v>
      </c>
      <c r="P181">
        <v>0</v>
      </c>
      <c r="Q181">
        <v>119.57830047607422</v>
      </c>
      <c r="R181">
        <v>0.14807268977165222</v>
      </c>
      <c r="S181">
        <v>1.2801716327667236</v>
      </c>
      <c r="T181">
        <v>1.6123558282852173</v>
      </c>
      <c r="U181">
        <v>1.6126630827784538E-2</v>
      </c>
      <c r="X181">
        <v>0.12619476918901104</v>
      </c>
      <c r="Y181">
        <v>13.225</v>
      </c>
      <c r="Z181">
        <v>0</v>
      </c>
      <c r="AA181">
        <v>5.3127065300941467E-2</v>
      </c>
      <c r="AB181">
        <v>0.10057489573955536</v>
      </c>
      <c r="AC181">
        <v>0.46155586838722229</v>
      </c>
      <c r="AD181">
        <v>0.15949821472167969</v>
      </c>
      <c r="AE181">
        <v>0.71105372905731201</v>
      </c>
      <c r="AF181" t="s">
        <v>1139</v>
      </c>
      <c r="AG181">
        <v>8.618590235710144E-2</v>
      </c>
      <c r="AH181">
        <v>0.23136246204376221</v>
      </c>
      <c r="AI181">
        <v>1.0418076068162918E-2</v>
      </c>
      <c r="AJ181">
        <v>5.6690569967031479E-2</v>
      </c>
      <c r="AK181">
        <v>0.63442021608352661</v>
      </c>
      <c r="AL181">
        <v>0</v>
      </c>
      <c r="AM181">
        <v>0</v>
      </c>
      <c r="AN181">
        <v>0</v>
      </c>
      <c r="AO181">
        <v>2.0639100074768066</v>
      </c>
      <c r="AP181">
        <v>2.7728725224733353E-2</v>
      </c>
      <c r="AQ181">
        <v>0.29047104716300964</v>
      </c>
      <c r="AR181">
        <v>0.17935562133789062</v>
      </c>
      <c r="AT181">
        <v>10.266138076782227</v>
      </c>
      <c r="AU181">
        <v>8.0679543316364288E-2</v>
      </c>
      <c r="AV181">
        <v>4.1831178665161133</v>
      </c>
      <c r="AW181">
        <v>3.2874293625354767E-2</v>
      </c>
      <c r="AX181">
        <v>40053</v>
      </c>
      <c r="AY181">
        <v>1029193</v>
      </c>
      <c r="AZ181">
        <v>1069246</v>
      </c>
      <c r="BA181">
        <v>435683</v>
      </c>
      <c r="BB181" t="s">
        <v>941</v>
      </c>
      <c r="BC181" t="s">
        <v>1002</v>
      </c>
      <c r="BD181">
        <v>104152.7</v>
      </c>
      <c r="BE181">
        <v>60740.828125</v>
      </c>
      <c r="BF181">
        <v>86882.0625</v>
      </c>
      <c r="BG181">
        <v>0.85463541746139526</v>
      </c>
      <c r="BH181">
        <v>2113829.75</v>
      </c>
      <c r="BI181">
        <v>0.11142454296350479</v>
      </c>
      <c r="BJ181">
        <v>6.4413122832775116E-2</v>
      </c>
      <c r="BK181">
        <v>9.0262042358517647E-3</v>
      </c>
      <c r="BM181">
        <v>765898.8125</v>
      </c>
      <c r="BN181">
        <v>13253</v>
      </c>
      <c r="BO181">
        <v>6117</v>
      </c>
      <c r="BP181">
        <v>7391</v>
      </c>
      <c r="BQ181">
        <v>11771</v>
      </c>
      <c r="BT181">
        <v>637</v>
      </c>
      <c r="BU181">
        <v>4689</v>
      </c>
      <c r="BV181">
        <v>0.73929911851882935</v>
      </c>
      <c r="BW181">
        <v>4.0229392051696777</v>
      </c>
      <c r="BX181">
        <v>16.418201446533203</v>
      </c>
      <c r="BY181">
        <v>6.1160202026367188</v>
      </c>
      <c r="BZ181">
        <v>45.020435333251953</v>
      </c>
      <c r="CA181">
        <v>0.2081792801618576</v>
      </c>
    </row>
    <row r="182" spans="1:79" x14ac:dyDescent="0.2">
      <c r="A182" t="s">
        <v>503</v>
      </c>
      <c r="B182" t="s">
        <v>842</v>
      </c>
      <c r="C182" t="s">
        <v>240</v>
      </c>
      <c r="D182" t="s">
        <v>1034</v>
      </c>
      <c r="E182" t="s">
        <v>1002</v>
      </c>
      <c r="F182" t="s">
        <v>1091</v>
      </c>
      <c r="G182" t="s">
        <v>1039</v>
      </c>
      <c r="H182">
        <v>1.5590550899505615</v>
      </c>
      <c r="I182">
        <v>104.75315856933594</v>
      </c>
      <c r="J182">
        <v>0.19800747931003571</v>
      </c>
      <c r="K182">
        <v>0.15560917556285858</v>
      </c>
      <c r="L182">
        <v>3.5761326551437378E-2</v>
      </c>
      <c r="M182">
        <v>7.058551162481308E-2</v>
      </c>
      <c r="N182">
        <v>0.15552006661891937</v>
      </c>
      <c r="O182">
        <v>-1.2270000000000001</v>
      </c>
      <c r="P182">
        <v>0</v>
      </c>
      <c r="Q182">
        <v>454.44729614257812</v>
      </c>
      <c r="R182">
        <v>0.14447939395904541</v>
      </c>
      <c r="S182">
        <v>5.7098159790039062</v>
      </c>
      <c r="T182">
        <v>1.9726712703704834</v>
      </c>
      <c r="U182">
        <v>2.4072879925370216E-2</v>
      </c>
      <c r="X182">
        <v>8.6305557733009325E-2</v>
      </c>
      <c r="Y182">
        <v>7.7469999999999999</v>
      </c>
      <c r="Z182">
        <v>0</v>
      </c>
      <c r="AA182">
        <v>8.9490443468093872E-2</v>
      </c>
      <c r="AB182">
        <v>8.062918484210968E-2</v>
      </c>
      <c r="AC182">
        <v>0.4912237823009491</v>
      </c>
      <c r="AD182">
        <v>9.4806768000125885E-2</v>
      </c>
      <c r="AE182">
        <v>0.78117626905441284</v>
      </c>
      <c r="AF182" t="s">
        <v>1140</v>
      </c>
      <c r="AG182">
        <v>9.416034072637558E-2</v>
      </c>
      <c r="AH182">
        <v>5.2787858992815018E-2</v>
      </c>
      <c r="AI182">
        <v>5.7208843529224396E-2</v>
      </c>
      <c r="AJ182">
        <v>0</v>
      </c>
      <c r="AK182">
        <v>0.42002639174461365</v>
      </c>
      <c r="AL182">
        <v>1.1734220199286938E-2</v>
      </c>
      <c r="AM182">
        <v>9.2675685882568359E-2</v>
      </c>
      <c r="AN182">
        <v>0</v>
      </c>
      <c r="AO182">
        <v>0.91086882352828979</v>
      </c>
      <c r="AP182">
        <v>5.1710512489080429E-2</v>
      </c>
      <c r="AQ182">
        <v>-7.3568053543567657E-2</v>
      </c>
      <c r="AR182">
        <v>7.5294575653970242E-3</v>
      </c>
      <c r="AT182">
        <v>10.128694534301758</v>
      </c>
      <c r="AU182">
        <v>7.5166873633861542E-2</v>
      </c>
      <c r="AV182">
        <v>4.583794116973877</v>
      </c>
      <c r="AW182">
        <v>3.4017160534858704E-2</v>
      </c>
      <c r="AX182">
        <v>37729</v>
      </c>
      <c r="AY182">
        <v>1499659</v>
      </c>
      <c r="AZ182">
        <v>1537388</v>
      </c>
      <c r="BA182">
        <v>695753</v>
      </c>
      <c r="BB182" t="s">
        <v>985</v>
      </c>
      <c r="BC182" t="s">
        <v>1002</v>
      </c>
      <c r="BD182">
        <v>151785.4</v>
      </c>
      <c r="BE182">
        <v>90350.609375</v>
      </c>
      <c r="BF182">
        <v>121933.578125</v>
      </c>
      <c r="BG182">
        <v>0.86102324724197388</v>
      </c>
      <c r="BH182">
        <v>1939082.75</v>
      </c>
      <c r="BI182">
        <v>0.16387073695659637</v>
      </c>
      <c r="BJ182">
        <v>6.0206711292266846E-2</v>
      </c>
      <c r="BK182">
        <v>8.9637534692883492E-3</v>
      </c>
      <c r="BM182">
        <v>871681.8125</v>
      </c>
      <c r="BN182">
        <v>20453</v>
      </c>
      <c r="BO182">
        <v>10047</v>
      </c>
      <c r="BP182">
        <v>30310</v>
      </c>
      <c r="BQ182">
        <v>16014</v>
      </c>
      <c r="BT182">
        <v>2854</v>
      </c>
      <c r="BU182">
        <v>12731</v>
      </c>
      <c r="BV182">
        <v>11.424023628234863</v>
      </c>
      <c r="BW182">
        <v>0</v>
      </c>
      <c r="BX182">
        <v>10.54119873046875</v>
      </c>
      <c r="BY182">
        <v>18.802862167358398</v>
      </c>
      <c r="BZ182">
        <v>83.875</v>
      </c>
      <c r="CA182">
        <v>0.14506429433822632</v>
      </c>
    </row>
    <row r="183" spans="1:79" x14ac:dyDescent="0.2">
      <c r="A183" t="s">
        <v>504</v>
      </c>
      <c r="B183" t="s">
        <v>843</v>
      </c>
      <c r="C183" t="s">
        <v>15</v>
      </c>
      <c r="D183" t="s">
        <v>1037</v>
      </c>
      <c r="E183" t="s">
        <v>1005</v>
      </c>
      <c r="F183" t="s">
        <v>1099</v>
      </c>
      <c r="G183" t="s">
        <v>1046</v>
      </c>
      <c r="H183">
        <v>4.9422206878662109</v>
      </c>
      <c r="I183">
        <v>141.00283813476562</v>
      </c>
      <c r="J183">
        <v>0.22996515035629272</v>
      </c>
      <c r="K183">
        <v>0.11865746229887009</v>
      </c>
      <c r="L183">
        <v>3.5593274980783463E-2</v>
      </c>
      <c r="M183">
        <v>7.2995349764823914E-2</v>
      </c>
      <c r="N183">
        <v>0.13331061601638794</v>
      </c>
      <c r="O183">
        <v>1.194</v>
      </c>
      <c r="P183">
        <v>0.56979999999999997</v>
      </c>
      <c r="Q183">
        <v>2600.42041015625</v>
      </c>
      <c r="R183">
        <v>0.19622385501861572</v>
      </c>
      <c r="S183">
        <v>6.171842098236084</v>
      </c>
      <c r="T183">
        <v>5.1400318145751953</v>
      </c>
      <c r="U183">
        <v>4.5382235199213028E-2</v>
      </c>
      <c r="V183">
        <v>160</v>
      </c>
      <c r="W183">
        <v>101.5</v>
      </c>
      <c r="X183">
        <v>0.2695890631931282</v>
      </c>
      <c r="Y183">
        <v>40.46</v>
      </c>
      <c r="Z183">
        <v>0.4884</v>
      </c>
      <c r="AA183">
        <v>2.3762371391057968E-2</v>
      </c>
      <c r="AB183">
        <v>6.5230853855609894E-2</v>
      </c>
      <c r="AC183">
        <v>0.36031448841094971</v>
      </c>
      <c r="AD183">
        <v>3.4952372312545776E-2</v>
      </c>
      <c r="AE183">
        <v>0.45185837149620056</v>
      </c>
      <c r="AF183" t="s">
        <v>1140</v>
      </c>
      <c r="AG183">
        <v>3.4635415067896247E-4</v>
      </c>
      <c r="AH183">
        <v>3.3627839293330908E-3</v>
      </c>
      <c r="AI183">
        <v>1.4792471192777157E-2</v>
      </c>
      <c r="AJ183">
        <v>0</v>
      </c>
      <c r="AK183">
        <v>0.10318204760551453</v>
      </c>
      <c r="AL183">
        <v>1.0952402371913195E-3</v>
      </c>
      <c r="AM183">
        <v>0</v>
      </c>
      <c r="AN183">
        <v>1.0170217603445053E-2</v>
      </c>
      <c r="AO183">
        <v>0.17074012756347656</v>
      </c>
      <c r="AP183">
        <v>-8.2694128155708313E-2</v>
      </c>
      <c r="AQ183">
        <v>-9.4412252306938171E-2</v>
      </c>
      <c r="AR183">
        <v>6.3237085938453674E-2</v>
      </c>
      <c r="AS183">
        <v>0.60792356729507446</v>
      </c>
      <c r="AT183">
        <v>64.414581298828125</v>
      </c>
      <c r="AU183">
        <v>5.8968707919120789E-2</v>
      </c>
      <c r="AV183">
        <v>20.169546127319336</v>
      </c>
      <c r="AW183">
        <v>1.8464330583810806E-2</v>
      </c>
      <c r="AX183">
        <v>5200178</v>
      </c>
      <c r="AY183">
        <v>3845091</v>
      </c>
      <c r="AZ183">
        <v>9045269</v>
      </c>
      <c r="BA183">
        <v>2832262</v>
      </c>
      <c r="BB183" t="s">
        <v>843</v>
      </c>
      <c r="BC183" t="s">
        <v>1309</v>
      </c>
      <c r="BD183">
        <v>140422.70000000001</v>
      </c>
      <c r="BE183">
        <v>87493.8671875</v>
      </c>
      <c r="BF183">
        <v>110888.5546875</v>
      </c>
      <c r="BG183">
        <v>0.86334860324859619</v>
      </c>
      <c r="BH183">
        <v>5361379.5</v>
      </c>
      <c r="BI183">
        <v>5.515771359205246E-2</v>
      </c>
      <c r="BJ183">
        <v>4.4348243623971939E-2</v>
      </c>
      <c r="BK183">
        <v>9.6509428694844246E-3</v>
      </c>
      <c r="BL183">
        <v>713.3</v>
      </c>
      <c r="BM183">
        <v>140422.703125</v>
      </c>
      <c r="BN183">
        <v>153391</v>
      </c>
      <c r="BO183">
        <v>55269</v>
      </c>
      <c r="BP183">
        <v>158797</v>
      </c>
      <c r="BQ183">
        <v>144118</v>
      </c>
      <c r="BR183">
        <v>0.32669451832771301</v>
      </c>
      <c r="BS183">
        <v>0.28122901916503906</v>
      </c>
      <c r="BT183">
        <v>55</v>
      </c>
      <c r="BU183">
        <v>16385</v>
      </c>
      <c r="BV183">
        <v>16.728065490722656</v>
      </c>
      <c r="BW183">
        <v>0</v>
      </c>
      <c r="BX183">
        <v>3.8028039932250977</v>
      </c>
      <c r="BY183">
        <v>0.39167457818984985</v>
      </c>
      <c r="BZ183">
        <v>116.68341064453125</v>
      </c>
      <c r="CA183">
        <v>0.31164148449897766</v>
      </c>
    </row>
    <row r="184" spans="1:79" x14ac:dyDescent="0.2">
      <c r="A184" t="s">
        <v>505</v>
      </c>
      <c r="B184" t="s">
        <v>844</v>
      </c>
      <c r="C184" t="s">
        <v>53</v>
      </c>
      <c r="D184" t="s">
        <v>1037</v>
      </c>
      <c r="E184" t="s">
        <v>1005</v>
      </c>
      <c r="F184" t="s">
        <v>1091</v>
      </c>
      <c r="G184" t="s">
        <v>1039</v>
      </c>
      <c r="H184">
        <v>1.8913272619247437</v>
      </c>
      <c r="I184">
        <v>70.786514282226562</v>
      </c>
      <c r="J184">
        <v>0.18568664789199829</v>
      </c>
      <c r="K184">
        <v>0.10003240406513214</v>
      </c>
      <c r="L184">
        <v>2.2998251020908356E-2</v>
      </c>
      <c r="M184">
        <v>6.3279345631599426E-2</v>
      </c>
      <c r="N184">
        <v>0.12704011797904968</v>
      </c>
      <c r="O184">
        <v>-0.158</v>
      </c>
      <c r="P184">
        <v>2.63E-2</v>
      </c>
      <c r="Q184">
        <v>877.793212890625</v>
      </c>
      <c r="R184">
        <v>0.15308196842670441</v>
      </c>
      <c r="S184">
        <v>15.238762855529785</v>
      </c>
      <c r="T184">
        <v>5.5184769630432129</v>
      </c>
      <c r="U184">
        <v>4.97443787753582E-2</v>
      </c>
      <c r="V184">
        <v>56</v>
      </c>
      <c r="W184">
        <v>29</v>
      </c>
      <c r="X184">
        <v>0.12889215274863616</v>
      </c>
      <c r="Y184">
        <v>17.98</v>
      </c>
      <c r="Z184">
        <v>5.2600000000000001E-2</v>
      </c>
      <c r="AA184">
        <v>3.4445658326148987E-2</v>
      </c>
      <c r="AB184">
        <v>6.2155108898878098E-2</v>
      </c>
      <c r="AC184">
        <v>0.56050240993499756</v>
      </c>
      <c r="AD184">
        <v>5.2671395242214203E-2</v>
      </c>
      <c r="AE184">
        <v>0.54069525003433228</v>
      </c>
      <c r="AF184" t="s">
        <v>1140</v>
      </c>
      <c r="AG184">
        <v>1.7216018750332296E-4</v>
      </c>
      <c r="AH184">
        <v>2.3817133158445358E-2</v>
      </c>
      <c r="AI184">
        <v>7.6143993064761162E-3</v>
      </c>
      <c r="AJ184">
        <v>0</v>
      </c>
      <c r="AK184">
        <v>0.21385793387889862</v>
      </c>
      <c r="AL184">
        <v>8.26868936419487E-2</v>
      </c>
      <c r="AM184">
        <v>5.0762663595378399E-3</v>
      </c>
      <c r="AN184">
        <v>3.359583206474781E-3</v>
      </c>
      <c r="AO184">
        <v>0.44674819707870483</v>
      </c>
      <c r="AP184">
        <v>5.5835871025919914E-3</v>
      </c>
      <c r="AQ184">
        <v>4.3822277337312698E-2</v>
      </c>
      <c r="AR184">
        <v>0.1614592969417572</v>
      </c>
      <c r="AS184">
        <v>0.5348694920539856</v>
      </c>
      <c r="AT184">
        <v>49.789630889892578</v>
      </c>
      <c r="AU184">
        <v>6.4547613263130188E-2</v>
      </c>
      <c r="AV184">
        <v>8.5609540939331055</v>
      </c>
      <c r="AW184">
        <v>1.1098478920757771E-2</v>
      </c>
      <c r="AX184">
        <v>6077717</v>
      </c>
      <c r="AY184">
        <v>7427128</v>
      </c>
      <c r="AZ184">
        <v>13504845</v>
      </c>
      <c r="BA184">
        <v>2322057</v>
      </c>
      <c r="BB184" t="s">
        <v>844</v>
      </c>
      <c r="BC184" t="s">
        <v>1309</v>
      </c>
      <c r="BD184">
        <v>271238.09999999998</v>
      </c>
      <c r="BE184">
        <v>169552.890625</v>
      </c>
      <c r="BF184">
        <v>208857.296875</v>
      </c>
      <c r="BG184">
        <v>0.92670965194702148</v>
      </c>
      <c r="BH184">
        <v>11020067</v>
      </c>
      <c r="BI184">
        <v>6.203300878405571E-2</v>
      </c>
      <c r="BJ184">
        <v>3.4369435161352158E-2</v>
      </c>
      <c r="BK184">
        <v>7.1674073114991188E-3</v>
      </c>
      <c r="BL184">
        <v>350.2</v>
      </c>
      <c r="BM184">
        <v>271238.09375</v>
      </c>
      <c r="BN184">
        <v>209223</v>
      </c>
      <c r="BO184">
        <v>117270</v>
      </c>
      <c r="BP184">
        <v>203299.03125</v>
      </c>
      <c r="BQ184">
        <v>207731.59375</v>
      </c>
      <c r="BR184">
        <v>0.32168546319007874</v>
      </c>
      <c r="BS184">
        <v>0.21318401396274567</v>
      </c>
      <c r="BT184">
        <v>35</v>
      </c>
      <c r="BU184">
        <v>43477.109375</v>
      </c>
      <c r="BV184">
        <v>5.7071628570556641</v>
      </c>
      <c r="BW184">
        <v>0</v>
      </c>
      <c r="BX184">
        <v>17.851474761962891</v>
      </c>
      <c r="BY184">
        <v>0.12903791666030884</v>
      </c>
      <c r="BZ184">
        <v>160.29130554199219</v>
      </c>
      <c r="CA184">
        <v>0.23716321587562561</v>
      </c>
    </row>
    <row r="185" spans="1:79" x14ac:dyDescent="0.2">
      <c r="A185" t="s">
        <v>506</v>
      </c>
      <c r="B185" t="s">
        <v>845</v>
      </c>
      <c r="C185" t="s">
        <v>224</v>
      </c>
      <c r="D185" t="s">
        <v>1034</v>
      </c>
      <c r="E185" t="s">
        <v>1002</v>
      </c>
      <c r="F185" t="s">
        <v>1091</v>
      </c>
      <c r="G185" t="s">
        <v>1039</v>
      </c>
      <c r="H185">
        <v>2.4913265705108643</v>
      </c>
      <c r="I185">
        <v>117.11416625976562</v>
      </c>
      <c r="J185">
        <v>0.18819187581539154</v>
      </c>
      <c r="K185">
        <v>0.1811939924955368</v>
      </c>
      <c r="L185">
        <v>2.634040080010891E-2</v>
      </c>
      <c r="M185">
        <v>5.5707305669784546E-2</v>
      </c>
      <c r="N185">
        <v>0.13147595524787903</v>
      </c>
      <c r="O185">
        <v>-0.86699999999999999</v>
      </c>
      <c r="P185">
        <v>0</v>
      </c>
      <c r="Q185">
        <v>337.57559204101562</v>
      </c>
      <c r="R185">
        <v>0.12767274677753448</v>
      </c>
      <c r="S185">
        <v>3.8272602558135986</v>
      </c>
      <c r="T185">
        <v>2.0874590873718262</v>
      </c>
      <c r="U185">
        <v>2.6431841775774956E-2</v>
      </c>
      <c r="X185">
        <v>8.7696962057229294E-2</v>
      </c>
      <c r="Y185">
        <v>9.5109999999999992</v>
      </c>
      <c r="Z185">
        <v>0</v>
      </c>
      <c r="AA185">
        <v>5.4663386195898056E-2</v>
      </c>
      <c r="AB185">
        <v>0.14892309904098511</v>
      </c>
      <c r="AC185">
        <v>0.69231545925140381</v>
      </c>
      <c r="AD185">
        <v>0.13055919110774994</v>
      </c>
      <c r="AE185">
        <v>0.65237939357757568</v>
      </c>
      <c r="AF185" t="s">
        <v>1140</v>
      </c>
      <c r="AG185">
        <v>0.23564593493938446</v>
      </c>
      <c r="AH185">
        <v>5.1674641668796539E-2</v>
      </c>
      <c r="AI185">
        <v>0.26443380117416382</v>
      </c>
      <c r="AJ185">
        <v>0</v>
      </c>
      <c r="AK185">
        <v>1.2480063438415527</v>
      </c>
      <c r="AL185">
        <v>0.22811269760131836</v>
      </c>
      <c r="AM185">
        <v>0</v>
      </c>
      <c r="AN185">
        <v>0</v>
      </c>
      <c r="AO185">
        <v>1.1734827756881714</v>
      </c>
      <c r="AP185">
        <v>0</v>
      </c>
      <c r="AQ185">
        <v>-5.4164770990610123E-2</v>
      </c>
      <c r="AR185">
        <v>0.3971523642539978</v>
      </c>
      <c r="AT185">
        <v>10.139824867248535</v>
      </c>
      <c r="AU185">
        <v>8.9177317917346954E-2</v>
      </c>
      <c r="AV185">
        <v>4.8213605880737305</v>
      </c>
      <c r="AW185">
        <v>4.2402707040309906E-2</v>
      </c>
      <c r="AX185">
        <v>22652</v>
      </c>
      <c r="AY185">
        <v>860471</v>
      </c>
      <c r="AZ185">
        <v>883123</v>
      </c>
      <c r="BA185">
        <v>419914</v>
      </c>
      <c r="BB185" t="s">
        <v>943</v>
      </c>
      <c r="BC185" t="s">
        <v>1002</v>
      </c>
      <c r="BD185">
        <v>87094.5</v>
      </c>
      <c r="BE185">
        <v>50846.31640625</v>
      </c>
      <c r="BF185">
        <v>71665.796875</v>
      </c>
      <c r="BG185">
        <v>0.88938814401626587</v>
      </c>
      <c r="BH185">
        <v>1292927.625</v>
      </c>
      <c r="BI185">
        <v>0.11330264806747437</v>
      </c>
      <c r="BJ185">
        <v>7.32308030128479E-2</v>
      </c>
      <c r="BK185">
        <v>7.3670982383191586E-3</v>
      </c>
      <c r="BM185">
        <v>1196952.625</v>
      </c>
      <c r="BN185">
        <v>9903</v>
      </c>
      <c r="BO185">
        <v>6856</v>
      </c>
      <c r="BP185">
        <v>12540</v>
      </c>
      <c r="BQ185">
        <v>10138</v>
      </c>
      <c r="BT185">
        <v>2955</v>
      </c>
      <c r="BU185">
        <v>15650</v>
      </c>
      <c r="BV185">
        <v>38.073585510253906</v>
      </c>
      <c r="BW185">
        <v>0</v>
      </c>
      <c r="BX185">
        <v>7.4401941299438477</v>
      </c>
      <c r="BY185">
        <v>33.928665161132812</v>
      </c>
      <c r="BZ185">
        <v>179.68988037109375</v>
      </c>
      <c r="CA185">
        <v>0.14662224054336548</v>
      </c>
    </row>
    <row r="186" spans="1:79" x14ac:dyDescent="0.2">
      <c r="A186" t="s">
        <v>507</v>
      </c>
      <c r="B186" t="s">
        <v>846</v>
      </c>
      <c r="C186" t="s">
        <v>126</v>
      </c>
      <c r="D186" t="s">
        <v>1034</v>
      </c>
      <c r="E186" t="s">
        <v>1002</v>
      </c>
      <c r="F186" t="s">
        <v>1091</v>
      </c>
      <c r="G186" t="s">
        <v>1039</v>
      </c>
      <c r="H186">
        <v>2.4307968616485596</v>
      </c>
      <c r="I186">
        <v>69.252769470214844</v>
      </c>
      <c r="J186">
        <v>0.10907504707574844</v>
      </c>
      <c r="K186">
        <v>0.22691969573497772</v>
      </c>
      <c r="L186">
        <v>3.1179536134004593E-2</v>
      </c>
      <c r="M186">
        <v>6.3527002930641174E-2</v>
      </c>
      <c r="N186">
        <v>0.14918465912342072</v>
      </c>
      <c r="O186">
        <v>-0.628</v>
      </c>
      <c r="P186">
        <v>0</v>
      </c>
      <c r="Q186">
        <v>239.7054443359375</v>
      </c>
      <c r="R186">
        <v>0.13469824194908142</v>
      </c>
      <c r="S186">
        <v>6.832939624786377</v>
      </c>
      <c r="T186">
        <v>2.5860559940338135</v>
      </c>
      <c r="U186">
        <v>2.2098153829574585E-2</v>
      </c>
      <c r="X186">
        <v>0.10417598640064418</v>
      </c>
      <c r="Y186">
        <v>13.015000000000001</v>
      </c>
      <c r="Z186">
        <v>0</v>
      </c>
      <c r="AA186">
        <v>9.1415032744407654E-2</v>
      </c>
      <c r="AB186">
        <v>7.022055983543396E-2</v>
      </c>
      <c r="AC186">
        <v>0.45269501209259033</v>
      </c>
      <c r="AD186">
        <v>8.9444279670715332E-2</v>
      </c>
      <c r="AE186">
        <v>0.58159464597702026</v>
      </c>
      <c r="AF186" t="s">
        <v>1140</v>
      </c>
      <c r="AG186">
        <v>0.1505066305398941</v>
      </c>
      <c r="AH186">
        <v>3.1921904534101486E-2</v>
      </c>
      <c r="AI186">
        <v>0.29862427711486816</v>
      </c>
      <c r="AJ186">
        <v>0</v>
      </c>
      <c r="AK186">
        <v>0.68658870458602905</v>
      </c>
      <c r="AL186">
        <v>2.7335856109857559E-2</v>
      </c>
      <c r="AM186">
        <v>1.1862591840326786E-2</v>
      </c>
      <c r="AN186">
        <v>4.1189554031006992E-4</v>
      </c>
      <c r="AO186">
        <v>0.66715657711029053</v>
      </c>
      <c r="AP186">
        <v>-9.1963797807693481E-2</v>
      </c>
      <c r="AQ186">
        <v>-5.4293633438646793E-3</v>
      </c>
      <c r="AR186">
        <v>0.2039901465177536</v>
      </c>
      <c r="AT186">
        <v>10.268955230712891</v>
      </c>
      <c r="AU186">
        <v>6.8101845681667328E-2</v>
      </c>
      <c r="AV186">
        <v>4.9113287925720215</v>
      </c>
      <c r="AW186">
        <v>3.2571040093898773E-2</v>
      </c>
      <c r="AX186">
        <v>70401</v>
      </c>
      <c r="AY186">
        <v>1783127</v>
      </c>
      <c r="AZ186">
        <v>1853528</v>
      </c>
      <c r="BA186">
        <v>886486</v>
      </c>
      <c r="BB186" t="s">
        <v>785</v>
      </c>
      <c r="BC186" t="s">
        <v>1002</v>
      </c>
      <c r="BD186">
        <v>180498.2</v>
      </c>
      <c r="BE186">
        <v>98527.0390625</v>
      </c>
      <c r="BF186">
        <v>152075.109375</v>
      </c>
      <c r="BG186">
        <v>0.87091219425201416</v>
      </c>
      <c r="BH186">
        <v>2434405</v>
      </c>
      <c r="BI186">
        <v>0.19678916037082672</v>
      </c>
      <c r="BJ186">
        <v>9.0982072055339813E-2</v>
      </c>
      <c r="BK186">
        <v>7.9061267897486687E-3</v>
      </c>
      <c r="BM186">
        <v>1389256.375</v>
      </c>
      <c r="BN186">
        <v>27217</v>
      </c>
      <c r="BO186">
        <v>12321</v>
      </c>
      <c r="BP186">
        <v>24278</v>
      </c>
      <c r="BQ186">
        <v>25148</v>
      </c>
      <c r="BT186">
        <v>3654</v>
      </c>
      <c r="BU186">
        <v>16669</v>
      </c>
      <c r="BV186">
        <v>40.166606903076172</v>
      </c>
      <c r="BW186">
        <v>0</v>
      </c>
      <c r="BX186">
        <v>4.2936716079711914</v>
      </c>
      <c r="BY186">
        <v>20.243968963623047</v>
      </c>
      <c r="BZ186">
        <v>92.349952697753906</v>
      </c>
      <c r="CA186">
        <v>0.20292463898658752</v>
      </c>
    </row>
    <row r="187" spans="1:79" x14ac:dyDescent="0.2">
      <c r="A187" t="s">
        <v>508</v>
      </c>
      <c r="B187" t="s">
        <v>847</v>
      </c>
      <c r="C187" t="s">
        <v>200</v>
      </c>
      <c r="D187" t="s">
        <v>1034</v>
      </c>
      <c r="E187" t="s">
        <v>1002</v>
      </c>
      <c r="F187" t="s">
        <v>1093</v>
      </c>
      <c r="G187" t="s">
        <v>1041</v>
      </c>
      <c r="H187">
        <v>1.7516765594482422</v>
      </c>
      <c r="I187">
        <v>58.284492492675781</v>
      </c>
      <c r="J187">
        <v>0.11900826543569565</v>
      </c>
      <c r="K187">
        <v>0.1633908599615097</v>
      </c>
      <c r="L187">
        <v>3.6901108920574188E-2</v>
      </c>
      <c r="M187">
        <v>7.2951667010784149E-2</v>
      </c>
      <c r="N187">
        <v>0.1507255882024765</v>
      </c>
      <c r="O187">
        <v>-7.0000000000000007E-2</v>
      </c>
      <c r="P187">
        <v>0</v>
      </c>
      <c r="Q187">
        <v>189.75729370117188</v>
      </c>
      <c r="R187">
        <v>0.16232168674468994</v>
      </c>
      <c r="S187">
        <v>2.9681918621063232</v>
      </c>
      <c r="T187">
        <v>1.4504843950271606</v>
      </c>
      <c r="U187">
        <v>1.7694216221570969E-2</v>
      </c>
      <c r="X187">
        <v>0.13250059228638886</v>
      </c>
      <c r="Y187">
        <v>19.227</v>
      </c>
      <c r="Z187">
        <v>4.2900000000000001E-2</v>
      </c>
      <c r="AA187">
        <v>9.1050215065479279E-2</v>
      </c>
      <c r="AB187">
        <v>5.1887620240449905E-2</v>
      </c>
      <c r="AC187">
        <v>0.43829372525215149</v>
      </c>
      <c r="AD187">
        <v>0.3459516167640686</v>
      </c>
      <c r="AE187">
        <v>0.58706682920455933</v>
      </c>
      <c r="AF187" t="s">
        <v>1139</v>
      </c>
      <c r="AG187">
        <v>7.1839623153209686E-2</v>
      </c>
      <c r="AH187">
        <v>6.4250931143760681E-2</v>
      </c>
      <c r="AI187">
        <v>6.0013912618160248E-2</v>
      </c>
      <c r="AJ187">
        <v>3.3516727853566408E-3</v>
      </c>
      <c r="AK187">
        <v>0.35198888182640076</v>
      </c>
      <c r="AL187">
        <v>0</v>
      </c>
      <c r="AM187">
        <v>1.3090495020151138E-2</v>
      </c>
      <c r="AN187">
        <v>1.3280212879180908E-2</v>
      </c>
      <c r="AO187">
        <v>1.8956040143966675</v>
      </c>
      <c r="AP187">
        <v>9.326171875E-2</v>
      </c>
      <c r="AQ187">
        <v>-2.8759589418768883E-2</v>
      </c>
      <c r="AR187">
        <v>0.25229567289352417</v>
      </c>
      <c r="AT187">
        <v>10.40459156036377</v>
      </c>
      <c r="AU187">
        <v>8.3705633878707886E-2</v>
      </c>
      <c r="AV187">
        <v>6.5641613006591797</v>
      </c>
      <c r="AW187">
        <v>5.280911922454834E-2</v>
      </c>
      <c r="AX187">
        <v>64770.999999999993</v>
      </c>
      <c r="AY187">
        <v>1220529</v>
      </c>
      <c r="AZ187">
        <v>1285300</v>
      </c>
      <c r="BA187">
        <v>810884</v>
      </c>
      <c r="BB187" t="s">
        <v>869</v>
      </c>
      <c r="BC187" t="s">
        <v>1002</v>
      </c>
      <c r="BD187">
        <v>123532</v>
      </c>
      <c r="BE187">
        <v>73935.171875</v>
      </c>
      <c r="BF187">
        <v>101361.5625</v>
      </c>
      <c r="BG187">
        <v>0.87681901454925537</v>
      </c>
      <c r="BH187">
        <v>5312087</v>
      </c>
      <c r="BI187">
        <v>0.19203917682170868</v>
      </c>
      <c r="BJ187">
        <v>5.6750476360321045E-2</v>
      </c>
      <c r="BK187">
        <v>7.4694696813821793E-3</v>
      </c>
      <c r="BM187">
        <v>836912.5</v>
      </c>
      <c r="BN187">
        <v>15355</v>
      </c>
      <c r="BO187">
        <v>6730</v>
      </c>
      <c r="BP187">
        <v>15813</v>
      </c>
      <c r="BQ187">
        <v>17551</v>
      </c>
      <c r="BT187">
        <v>1136</v>
      </c>
      <c r="BU187">
        <v>5566</v>
      </c>
      <c r="BV187">
        <v>7.6822199821472168</v>
      </c>
      <c r="BW187">
        <v>0.4290386438369751</v>
      </c>
      <c r="BX187">
        <v>8.2245893478393555</v>
      </c>
      <c r="BY187">
        <v>9.1959981918334961</v>
      </c>
      <c r="BZ187">
        <v>45.057151794433594</v>
      </c>
      <c r="CA187">
        <v>0.33402800559997559</v>
      </c>
    </row>
    <row r="188" spans="1:79" x14ac:dyDescent="0.2">
      <c r="A188" t="s">
        <v>509</v>
      </c>
      <c r="B188" t="s">
        <v>848</v>
      </c>
      <c r="C188" t="s">
        <v>274</v>
      </c>
      <c r="D188" t="s">
        <v>1036</v>
      </c>
      <c r="E188" t="s">
        <v>1004</v>
      </c>
      <c r="F188" t="s">
        <v>1099</v>
      </c>
      <c r="G188" t="s">
        <v>1046</v>
      </c>
      <c r="H188">
        <v>3.5582144260406494</v>
      </c>
      <c r="I188">
        <v>77.309394836425781</v>
      </c>
      <c r="J188">
        <v>0.17333333194255829</v>
      </c>
      <c r="K188">
        <v>0.10619403421878815</v>
      </c>
      <c r="L188">
        <v>2.8530620038509369E-2</v>
      </c>
      <c r="M188">
        <v>6.0988157987594604E-2</v>
      </c>
      <c r="N188">
        <v>0.11944137513637543</v>
      </c>
      <c r="O188">
        <v>0.81499999999999995</v>
      </c>
      <c r="P188">
        <v>0.36</v>
      </c>
      <c r="Q188">
        <v>2678.583251953125</v>
      </c>
      <c r="R188">
        <v>0.18920668959617615</v>
      </c>
      <c r="S188">
        <v>5.0658578872680664</v>
      </c>
      <c r="T188">
        <v>4.4106178283691406</v>
      </c>
      <c r="U188">
        <v>4.4070575386285782E-2</v>
      </c>
      <c r="V188">
        <v>118</v>
      </c>
      <c r="W188">
        <v>123.5</v>
      </c>
      <c r="X188">
        <v>0.29712358562037194</v>
      </c>
      <c r="Y188">
        <v>29.79</v>
      </c>
      <c r="Z188">
        <v>0.2571</v>
      </c>
      <c r="AA188">
        <v>4.3727081269025803E-2</v>
      </c>
      <c r="AB188">
        <v>7.8887544572353363E-2</v>
      </c>
      <c r="AC188">
        <v>0.34537991881370544</v>
      </c>
      <c r="AD188">
        <v>2.600632980465889E-2</v>
      </c>
      <c r="AE188">
        <v>0.43064931035041809</v>
      </c>
      <c r="AF188" t="s">
        <v>1140</v>
      </c>
      <c r="AG188">
        <v>3.9970032870769501E-2</v>
      </c>
      <c r="AH188">
        <v>5.0775660201907158E-3</v>
      </c>
      <c r="AI188">
        <v>6.2490752898156643E-3</v>
      </c>
      <c r="AJ188">
        <v>6.5635326318442822E-3</v>
      </c>
      <c r="AK188">
        <v>0.14902518689632416</v>
      </c>
      <c r="AL188">
        <v>5.2068904042243958E-3</v>
      </c>
      <c r="AM188">
        <v>4.1671805083751678E-2</v>
      </c>
      <c r="AN188">
        <v>1.5383762074634433E-3</v>
      </c>
      <c r="AO188">
        <v>0.2803693413734436</v>
      </c>
      <c r="AP188">
        <v>-5.7605419307947159E-2</v>
      </c>
      <c r="AQ188">
        <v>-4.4238146394491196E-2</v>
      </c>
      <c r="AR188">
        <v>0.12263580411672592</v>
      </c>
      <c r="AS188">
        <v>0.51641714572906494</v>
      </c>
      <c r="AT188">
        <v>61.359481811523438</v>
      </c>
      <c r="AU188">
        <v>5.8466650545597076E-2</v>
      </c>
      <c r="AV188">
        <v>20.342384338378906</v>
      </c>
      <c r="AW188">
        <v>1.9383329898118973E-2</v>
      </c>
      <c r="AX188">
        <v>10284271</v>
      </c>
      <c r="AY188">
        <v>8288011</v>
      </c>
      <c r="AZ188">
        <v>18572282</v>
      </c>
      <c r="BA188">
        <v>6157231</v>
      </c>
      <c r="BB188" t="s">
        <v>848</v>
      </c>
      <c r="BC188" t="s">
        <v>1308</v>
      </c>
      <c r="BD188">
        <v>302679.90000000002</v>
      </c>
      <c r="BE188">
        <v>205186.890625</v>
      </c>
      <c r="BF188">
        <v>249447.03125</v>
      </c>
      <c r="BG188">
        <v>0.9057808518409729</v>
      </c>
      <c r="BH188">
        <v>8261066.5</v>
      </c>
      <c r="BI188">
        <v>9.1026194393634796E-2</v>
      </c>
      <c r="BJ188">
        <v>4.1988909244537354E-2</v>
      </c>
      <c r="BK188">
        <v>1.0175961069762707E-2</v>
      </c>
      <c r="BL188">
        <v>868.5</v>
      </c>
      <c r="BM188">
        <v>302679.90625</v>
      </c>
      <c r="BN188">
        <v>317656</v>
      </c>
      <c r="BO188">
        <v>109712</v>
      </c>
      <c r="BP188">
        <v>324368</v>
      </c>
      <c r="BQ188">
        <v>318917</v>
      </c>
      <c r="BR188">
        <v>0.34560027718544006</v>
      </c>
      <c r="BS188">
        <v>0.17081685364246368</v>
      </c>
      <c r="BT188">
        <v>12965</v>
      </c>
      <c r="BU188">
        <v>48339</v>
      </c>
      <c r="BV188">
        <v>6.6968436241149902</v>
      </c>
      <c r="BW188">
        <v>7.0338335037231445</v>
      </c>
      <c r="BX188">
        <v>5.4413919448852539</v>
      </c>
      <c r="BY188">
        <v>42.834030151367188</v>
      </c>
      <c r="BZ188">
        <v>159.703369140625</v>
      </c>
      <c r="CA188">
        <v>0.36399438977241516</v>
      </c>
    </row>
    <row r="189" spans="1:79" x14ac:dyDescent="0.2">
      <c r="A189" t="s">
        <v>510</v>
      </c>
      <c r="B189" t="s">
        <v>849</v>
      </c>
      <c r="C189" t="s">
        <v>213</v>
      </c>
      <c r="D189" t="s">
        <v>1034</v>
      </c>
      <c r="E189" t="s">
        <v>1002</v>
      </c>
      <c r="F189" t="s">
        <v>1098</v>
      </c>
      <c r="G189" t="s">
        <v>1045</v>
      </c>
      <c r="H189">
        <v>2.6485235691070557</v>
      </c>
      <c r="I189">
        <v>94.807235717773438</v>
      </c>
      <c r="J189">
        <v>0.17563739418983459</v>
      </c>
      <c r="K189">
        <v>0.15321536362171173</v>
      </c>
      <c r="L189">
        <v>3.6075267940759659E-2</v>
      </c>
      <c r="M189">
        <v>7.4891574680805206E-2</v>
      </c>
      <c r="N189">
        <v>0.16011102497577667</v>
      </c>
      <c r="O189">
        <v>0.312</v>
      </c>
      <c r="P189">
        <v>6.25E-2</v>
      </c>
      <c r="Q189">
        <v>619.86590576171875</v>
      </c>
      <c r="R189">
        <v>0.15342997014522552</v>
      </c>
      <c r="S189">
        <v>3.8228726387023926</v>
      </c>
      <c r="T189">
        <v>2.0521183013916016</v>
      </c>
      <c r="U189">
        <v>2.6515007019042969E-2</v>
      </c>
      <c r="X189">
        <v>0.10861210913728857</v>
      </c>
      <c r="Y189">
        <v>18.928999999999998</v>
      </c>
      <c r="Z189">
        <v>2.5000000000000001E-2</v>
      </c>
      <c r="AA189">
        <v>5.8591298758983612E-2</v>
      </c>
      <c r="AB189">
        <v>6.8380147218704224E-2</v>
      </c>
      <c r="AC189">
        <v>0.52791875600814819</v>
      </c>
      <c r="AD189">
        <v>0.26481425762176514</v>
      </c>
      <c r="AE189">
        <v>0.78906649351119995</v>
      </c>
      <c r="AF189" t="s">
        <v>1139</v>
      </c>
      <c r="AG189">
        <v>6.0142900794744492E-2</v>
      </c>
      <c r="AH189">
        <v>5.3370613604784012E-2</v>
      </c>
      <c r="AI189">
        <v>9.5433361828327179E-2</v>
      </c>
      <c r="AJ189">
        <v>3.1065547838807106E-2</v>
      </c>
      <c r="AK189">
        <v>0.50680333375930786</v>
      </c>
      <c r="AL189">
        <v>2.8281362727284431E-2</v>
      </c>
      <c r="AM189">
        <v>0</v>
      </c>
      <c r="AN189">
        <v>0</v>
      </c>
      <c r="AO189">
        <v>0.25895577669143677</v>
      </c>
      <c r="AP189">
        <v>0.14125919342041016</v>
      </c>
      <c r="AQ189">
        <v>5.1110181957483292E-2</v>
      </c>
      <c r="AR189">
        <v>1.4503262937068939E-2</v>
      </c>
      <c r="AT189">
        <v>10.383181571960449</v>
      </c>
      <c r="AU189">
        <v>9.8479621112346649E-2</v>
      </c>
      <c r="AV189">
        <v>7.9173908233642578</v>
      </c>
      <c r="AW189">
        <v>7.5092747807502747E-2</v>
      </c>
      <c r="AX189">
        <v>65798</v>
      </c>
      <c r="AY189">
        <v>1292236</v>
      </c>
      <c r="AZ189">
        <v>1358034</v>
      </c>
      <c r="BA189">
        <v>1035529</v>
      </c>
      <c r="BB189" t="s">
        <v>933</v>
      </c>
      <c r="BC189" t="s">
        <v>1002</v>
      </c>
      <c r="BD189">
        <v>130791.7</v>
      </c>
      <c r="BE189">
        <v>82464.546875</v>
      </c>
      <c r="BF189">
        <v>109501.09375</v>
      </c>
      <c r="BG189">
        <v>0.87192678451538086</v>
      </c>
      <c r="BH189">
        <v>3651788.75</v>
      </c>
      <c r="BI189">
        <v>0.12290812283754349</v>
      </c>
      <c r="BJ189">
        <v>5.6291036307811737E-2</v>
      </c>
      <c r="BK189">
        <v>7.4205235578119755E-3</v>
      </c>
      <c r="BM189">
        <v>883511.125</v>
      </c>
      <c r="BN189">
        <v>13790</v>
      </c>
      <c r="BO189">
        <v>7280</v>
      </c>
      <c r="BP189">
        <v>16095</v>
      </c>
      <c r="BQ189">
        <v>15183</v>
      </c>
      <c r="BT189">
        <v>968</v>
      </c>
      <c r="BU189">
        <v>8157</v>
      </c>
      <c r="BV189">
        <v>11.743864059448242</v>
      </c>
      <c r="BW189">
        <v>3.8228726387023926</v>
      </c>
      <c r="BX189">
        <v>6.567695140838623</v>
      </c>
      <c r="BY189">
        <v>7.4010810852050781</v>
      </c>
      <c r="BZ189">
        <v>62.366344451904297</v>
      </c>
      <c r="CA189">
        <v>0.33640319108963013</v>
      </c>
    </row>
    <row r="190" spans="1:79" x14ac:dyDescent="0.2">
      <c r="A190" t="s">
        <v>511</v>
      </c>
      <c r="B190" t="s">
        <v>850</v>
      </c>
      <c r="C190" t="s">
        <v>315</v>
      </c>
      <c r="D190" t="s">
        <v>1035</v>
      </c>
      <c r="E190" t="s">
        <v>1003</v>
      </c>
      <c r="F190" t="s">
        <v>1095</v>
      </c>
      <c r="G190" t="s">
        <v>1042</v>
      </c>
      <c r="H190">
        <v>2.8136157989501953</v>
      </c>
      <c r="I190">
        <v>84.129898071289062</v>
      </c>
      <c r="J190">
        <v>0.33592879772186279</v>
      </c>
      <c r="K190">
        <v>5.2002027630805969E-2</v>
      </c>
      <c r="L190">
        <v>1.7546534538269043E-2</v>
      </c>
      <c r="M190">
        <v>8.6742475628852844E-2</v>
      </c>
      <c r="N190">
        <v>0.10435958951711655</v>
      </c>
      <c r="O190">
        <v>-0.03</v>
      </c>
      <c r="P190">
        <v>6.1000000000000004E-3</v>
      </c>
      <c r="Q190">
        <v>9971.3525390625</v>
      </c>
      <c r="R190">
        <v>0.23880286514759064</v>
      </c>
      <c r="S190">
        <v>20.336034774780273</v>
      </c>
      <c r="T190">
        <v>4.2585716247558594</v>
      </c>
      <c r="U190">
        <v>0.25198239088058472</v>
      </c>
      <c r="V190">
        <v>44</v>
      </c>
      <c r="W190">
        <v>40.9</v>
      </c>
      <c r="X190">
        <v>0.17338924179366022</v>
      </c>
      <c r="Y190">
        <v>29.577000000000002</v>
      </c>
      <c r="Z190">
        <v>2.4400000000000002E-2</v>
      </c>
      <c r="AA190">
        <v>4.55617755651474E-2</v>
      </c>
      <c r="AB190">
        <v>0.1283586323261261</v>
      </c>
      <c r="AC190">
        <v>0.23045895993709564</v>
      </c>
      <c r="AD190">
        <v>5.887184664607048E-2</v>
      </c>
      <c r="AE190">
        <v>0.43950855731964111</v>
      </c>
      <c r="AF190" t="s">
        <v>1139</v>
      </c>
      <c r="AG190">
        <v>3.6834973841905594E-2</v>
      </c>
      <c r="AH190">
        <v>1.2696602381765842E-2</v>
      </c>
      <c r="AI190">
        <v>1.7054285854101181E-3</v>
      </c>
      <c r="AJ190">
        <v>3.5591551568359137E-3</v>
      </c>
      <c r="AK190">
        <v>0.15044274926185608</v>
      </c>
      <c r="AL190">
        <v>3.0901027843356133E-2</v>
      </c>
      <c r="AM190">
        <v>3.457057848572731E-2</v>
      </c>
      <c r="AN190">
        <v>7.7000957389827818E-5</v>
      </c>
      <c r="AO190">
        <v>0.44218951463699341</v>
      </c>
      <c r="AP190">
        <v>-2.2838572040200233E-2</v>
      </c>
      <c r="AQ190">
        <v>3.1536541879177094E-2</v>
      </c>
      <c r="AR190">
        <v>0.15790294110774994</v>
      </c>
      <c r="AS190">
        <v>0.44421491026878357</v>
      </c>
      <c r="AT190">
        <v>56.260578155517578</v>
      </c>
      <c r="AU190">
        <v>5.8351617306470871E-2</v>
      </c>
      <c r="AV190">
        <v>11.889752388000488</v>
      </c>
      <c r="AW190">
        <v>1.2331659905612469E-2</v>
      </c>
      <c r="AX190">
        <v>10467750</v>
      </c>
      <c r="AY190">
        <v>9728037</v>
      </c>
      <c r="AZ190">
        <v>20195787</v>
      </c>
      <c r="BA190">
        <v>4268049</v>
      </c>
      <c r="BB190" t="s">
        <v>850</v>
      </c>
      <c r="BC190" t="s">
        <v>1307</v>
      </c>
      <c r="BD190">
        <v>358968.7</v>
      </c>
      <c r="BE190">
        <v>251955.25</v>
      </c>
      <c r="BF190">
        <v>280078.15625</v>
      </c>
      <c r="BG190">
        <v>0.89634019136428833</v>
      </c>
      <c r="BH190">
        <v>20375840</v>
      </c>
      <c r="BI190">
        <v>8.8854946196079254E-2</v>
      </c>
      <c r="BJ190">
        <v>1.9241509959101677E-2</v>
      </c>
      <c r="BK190">
        <v>1.1234601959586143E-2</v>
      </c>
      <c r="BL190">
        <v>581.9</v>
      </c>
      <c r="BM190">
        <v>358968.6875</v>
      </c>
      <c r="BN190">
        <v>346105</v>
      </c>
      <c r="BO190">
        <v>79763</v>
      </c>
      <c r="BP190">
        <v>350645</v>
      </c>
      <c r="BQ190">
        <v>304192</v>
      </c>
      <c r="BR190">
        <v>0.24038948118686676</v>
      </c>
      <c r="BS190">
        <v>0.20382542908191681</v>
      </c>
      <c r="BT190">
        <v>12916</v>
      </c>
      <c r="BU190">
        <v>52752</v>
      </c>
      <c r="BV190">
        <v>1.6658834218978882</v>
      </c>
      <c r="BW190">
        <v>3.4766261577606201</v>
      </c>
      <c r="BX190">
        <v>12.402195930480957</v>
      </c>
      <c r="BY190">
        <v>35.980854034423828</v>
      </c>
      <c r="BZ190">
        <v>146.95431518554688</v>
      </c>
      <c r="CA190">
        <v>0.48550295829772949</v>
      </c>
    </row>
    <row r="191" spans="1:79" x14ac:dyDescent="0.2">
      <c r="A191" t="s">
        <v>512</v>
      </c>
      <c r="B191" t="s">
        <v>851</v>
      </c>
      <c r="C191" t="s">
        <v>1022</v>
      </c>
      <c r="D191" t="s">
        <v>1038</v>
      </c>
      <c r="E191" t="s">
        <v>1006</v>
      </c>
      <c r="F191" t="s">
        <v>1094</v>
      </c>
      <c r="G191" t="s">
        <v>9</v>
      </c>
      <c r="H191">
        <v>2.4298934936523438</v>
      </c>
      <c r="I191">
        <v>50.45025634765625</v>
      </c>
      <c r="J191">
        <v>9.2674136161804199E-2</v>
      </c>
      <c r="K191">
        <v>0.18506056070327759</v>
      </c>
      <c r="L191">
        <v>3.6859821528196335E-2</v>
      </c>
      <c r="M191">
        <v>7.3791444301605225E-2</v>
      </c>
      <c r="N191">
        <v>0.15991596877574921</v>
      </c>
      <c r="O191">
        <v>6.8000000000000005E-2</v>
      </c>
      <c r="P191">
        <v>7.2499999999999995E-2</v>
      </c>
      <c r="Q191">
        <v>170.61456298828125</v>
      </c>
      <c r="R191">
        <v>0.15754598379135132</v>
      </c>
      <c r="S191">
        <v>6.3562235832214355</v>
      </c>
      <c r="T191">
        <v>2.5333147048950195</v>
      </c>
      <c r="U191">
        <v>2.2897994145750999E-2</v>
      </c>
      <c r="V191">
        <v>70</v>
      </c>
      <c r="W191">
        <v>52.9</v>
      </c>
      <c r="X191">
        <v>0.1432495264336146</v>
      </c>
      <c r="Y191">
        <v>21.183</v>
      </c>
      <c r="Z191">
        <v>7.4300000000000005E-2</v>
      </c>
      <c r="AA191">
        <v>7.6244063675403595E-2</v>
      </c>
      <c r="AB191">
        <v>6.9373831152915955E-2</v>
      </c>
      <c r="AC191">
        <v>0.54601848125457764</v>
      </c>
      <c r="AD191">
        <v>2.2066583856940269E-2</v>
      </c>
      <c r="AE191">
        <v>0.45431485772132874</v>
      </c>
      <c r="AF191" t="s">
        <v>1139</v>
      </c>
      <c r="AG191">
        <v>0</v>
      </c>
      <c r="AH191">
        <v>2.2496923338621855E-3</v>
      </c>
      <c r="AI191">
        <v>4.7482750378549099E-3</v>
      </c>
      <c r="AJ191">
        <v>1.7187262419611216E-3</v>
      </c>
      <c r="AK191">
        <v>6.1857551336288452E-2</v>
      </c>
      <c r="AL191">
        <v>3.2528159208595753E-3</v>
      </c>
      <c r="AM191">
        <v>0</v>
      </c>
      <c r="AN191">
        <v>0</v>
      </c>
      <c r="AO191">
        <v>0.10702266544103622</v>
      </c>
      <c r="AP191">
        <v>-0.13199718296527863</v>
      </c>
      <c r="AQ191">
        <v>4.8567033372819424E-3</v>
      </c>
      <c r="AR191">
        <v>4.4537927955389023E-2</v>
      </c>
      <c r="AS191">
        <v>0.60282808542251587</v>
      </c>
      <c r="AT191">
        <v>47.588329315185547</v>
      </c>
      <c r="AU191">
        <v>5.9266533702611923E-2</v>
      </c>
      <c r="AX191">
        <v>26931660</v>
      </c>
      <c r="AY191">
        <v>16741850</v>
      </c>
      <c r="AZ191">
        <v>43673510</v>
      </c>
      <c r="BB191" t="s">
        <v>851</v>
      </c>
      <c r="BC191" t="s">
        <v>1313</v>
      </c>
      <c r="BD191">
        <v>917735.7</v>
      </c>
      <c r="BE191">
        <v>536265.375</v>
      </c>
      <c r="BF191">
        <v>762390.6875</v>
      </c>
      <c r="BG191">
        <v>0.85377967357635498</v>
      </c>
      <c r="BH191">
        <v>16260865</v>
      </c>
      <c r="BI191">
        <v>0.1601087898015976</v>
      </c>
      <c r="BJ191">
        <v>6.8905897438526154E-2</v>
      </c>
      <c r="BK191">
        <v>9.3949642032384872E-3</v>
      </c>
      <c r="BL191">
        <v>390.7</v>
      </c>
      <c r="BM191">
        <v>917735.6875</v>
      </c>
      <c r="BN191">
        <v>736900</v>
      </c>
      <c r="BO191">
        <v>402361</v>
      </c>
      <c r="BP191">
        <v>723210</v>
      </c>
      <c r="BQ191">
        <v>701446.8125</v>
      </c>
      <c r="BR191">
        <v>0.41421088576316833</v>
      </c>
      <c r="BS191">
        <v>0.18861718475818634</v>
      </c>
      <c r="BT191">
        <v>0</v>
      </c>
      <c r="BU191">
        <v>44736</v>
      </c>
      <c r="BV191">
        <v>3.7418179512023926</v>
      </c>
      <c r="BW191">
        <v>1.3544204235076904</v>
      </c>
      <c r="BX191">
        <v>1.7728415727615356</v>
      </c>
      <c r="BY191">
        <v>0</v>
      </c>
      <c r="BZ191">
        <v>48.746059417724609</v>
      </c>
      <c r="CA191">
        <v>0.27498304843902588</v>
      </c>
    </row>
    <row r="192" spans="1:79" x14ac:dyDescent="0.2">
      <c r="A192" t="s">
        <v>513</v>
      </c>
      <c r="B192" t="s">
        <v>852</v>
      </c>
      <c r="C192" t="s">
        <v>91</v>
      </c>
      <c r="D192" t="s">
        <v>1034</v>
      </c>
      <c r="E192" t="s">
        <v>1002</v>
      </c>
      <c r="F192" t="s">
        <v>1097</v>
      </c>
      <c r="G192" t="s">
        <v>1044</v>
      </c>
      <c r="H192">
        <v>1.0195914506912231</v>
      </c>
      <c r="I192">
        <v>26.611288070678711</v>
      </c>
      <c r="J192">
        <v>5.068226158618927E-2</v>
      </c>
      <c r="K192">
        <v>0.19201579689979553</v>
      </c>
      <c r="L192">
        <v>3.8857270032167435E-2</v>
      </c>
      <c r="M192">
        <v>6.8873003125190735E-2</v>
      </c>
      <c r="N192">
        <v>0.15969552099704742</v>
      </c>
      <c r="O192">
        <v>9.9000000000000005E-2</v>
      </c>
      <c r="P192">
        <v>6.9000000000000006E-2</v>
      </c>
      <c r="Q192">
        <v>89.965835571289062</v>
      </c>
      <c r="R192">
        <v>0.15430592000484467</v>
      </c>
      <c r="S192">
        <v>19.105539321899414</v>
      </c>
      <c r="T192">
        <v>6.9210443496704102</v>
      </c>
      <c r="U192">
        <v>1.8924526870250702E-2</v>
      </c>
      <c r="X192">
        <v>0.10974476799360672</v>
      </c>
      <c r="Y192">
        <v>20.559000000000001</v>
      </c>
      <c r="Z192">
        <v>5.1700000000000003E-2</v>
      </c>
      <c r="AA192">
        <v>9.7826935350894928E-2</v>
      </c>
      <c r="AB192">
        <v>0.13139493763446808</v>
      </c>
      <c r="AC192">
        <v>0.39336493611335754</v>
      </c>
      <c r="AD192">
        <v>0.19961316883563995</v>
      </c>
      <c r="AE192">
        <v>0.34502804279327393</v>
      </c>
      <c r="AF192" t="s">
        <v>1139</v>
      </c>
      <c r="AG192">
        <v>0.20850984752178192</v>
      </c>
      <c r="AH192">
        <v>5.5320210754871368E-2</v>
      </c>
      <c r="AI192">
        <v>5.5444804020226002E-3</v>
      </c>
      <c r="AJ192">
        <v>4.1116371750831604E-2</v>
      </c>
      <c r="AK192">
        <v>0.65723896026611328</v>
      </c>
      <c r="AL192">
        <v>4.4233808293938637E-3</v>
      </c>
      <c r="AM192">
        <v>0</v>
      </c>
      <c r="AN192">
        <v>0</v>
      </c>
      <c r="AO192">
        <v>0.36246445775032043</v>
      </c>
      <c r="AP192">
        <v>-0.13484163582324982</v>
      </c>
      <c r="AQ192">
        <v>-9.274272620677948E-2</v>
      </c>
      <c r="AR192">
        <v>3.7409164011478424E-2</v>
      </c>
      <c r="AT192">
        <v>10.419425010681152</v>
      </c>
      <c r="AU192">
        <v>6.4329102635383606E-2</v>
      </c>
      <c r="AV192">
        <v>7.0835256576538086</v>
      </c>
      <c r="AW192">
        <v>4.3733395636081696E-2</v>
      </c>
      <c r="AX192">
        <v>52672</v>
      </c>
      <c r="AY192">
        <v>965336</v>
      </c>
      <c r="AZ192">
        <v>1018008</v>
      </c>
      <c r="BA192">
        <v>692081</v>
      </c>
      <c r="BB192" t="s">
        <v>740</v>
      </c>
      <c r="BC192" t="s">
        <v>1002</v>
      </c>
      <c r="BD192">
        <v>97702.9</v>
      </c>
      <c r="BE192">
        <v>55794.25</v>
      </c>
      <c r="BF192">
        <v>80734.0625</v>
      </c>
      <c r="BG192">
        <v>0.80648618936538696</v>
      </c>
      <c r="BH192">
        <v>3158878.5</v>
      </c>
      <c r="BI192">
        <v>0.212864950299263</v>
      </c>
      <c r="BJ192">
        <v>6.9909900426864624E-2</v>
      </c>
      <c r="BK192">
        <v>9.3115316703915596E-3</v>
      </c>
      <c r="BM192">
        <v>811109.1875</v>
      </c>
      <c r="BN192">
        <v>15825</v>
      </c>
      <c r="BO192">
        <v>6225</v>
      </c>
      <c r="BP192">
        <v>16052</v>
      </c>
      <c r="BQ192">
        <v>15000</v>
      </c>
      <c r="BT192">
        <v>3347</v>
      </c>
      <c r="BU192">
        <v>10550</v>
      </c>
      <c r="BV192">
        <v>0.91092485189437866</v>
      </c>
      <c r="BW192">
        <v>6.7551732063293457</v>
      </c>
      <c r="BX192">
        <v>9.0887784957885742</v>
      </c>
      <c r="BY192">
        <v>34.256916046142578</v>
      </c>
      <c r="BZ192">
        <v>107.98041534423828</v>
      </c>
      <c r="CA192">
        <v>0.28088468313217163</v>
      </c>
    </row>
    <row r="193" spans="1:79" x14ac:dyDescent="0.2">
      <c r="A193" t="s">
        <v>514</v>
      </c>
      <c r="B193" t="s">
        <v>853</v>
      </c>
      <c r="C193" t="s">
        <v>86</v>
      </c>
      <c r="D193" t="s">
        <v>1034</v>
      </c>
      <c r="E193" t="s">
        <v>1002</v>
      </c>
      <c r="F193" t="s">
        <v>1093</v>
      </c>
      <c r="G193" t="s">
        <v>1041</v>
      </c>
      <c r="H193">
        <v>2.2102246284484863</v>
      </c>
      <c r="I193">
        <v>131.28117370605469</v>
      </c>
      <c r="J193">
        <v>0.21717990934848785</v>
      </c>
      <c r="K193">
        <v>0.18652506172657013</v>
      </c>
      <c r="L193">
        <v>3.8696974515914917E-2</v>
      </c>
      <c r="M193">
        <v>7.6033920049667358E-2</v>
      </c>
      <c r="N193">
        <v>0.16539756953716278</v>
      </c>
      <c r="O193">
        <v>0.14299999999999999</v>
      </c>
      <c r="P193">
        <v>7.9399999999999998E-2</v>
      </c>
      <c r="Q193">
        <v>369.82244873046875</v>
      </c>
      <c r="R193">
        <v>0.15973144769668579</v>
      </c>
      <c r="S193">
        <v>1.9594204425811768</v>
      </c>
      <c r="T193">
        <v>1.4956692457199097</v>
      </c>
      <c r="U193">
        <v>1.9317390397191048E-2</v>
      </c>
      <c r="X193">
        <v>0.15583538424529525</v>
      </c>
      <c r="Y193">
        <v>17.399000000000001</v>
      </c>
      <c r="Z193">
        <v>4.7600000000000003E-2</v>
      </c>
      <c r="AA193">
        <v>6.7039534449577332E-2</v>
      </c>
      <c r="AB193">
        <v>4.4581793248653412E-2</v>
      </c>
      <c r="AC193">
        <v>0.40601658821105957</v>
      </c>
      <c r="AD193">
        <v>0.18163183331489563</v>
      </c>
      <c r="AE193">
        <v>0.61865144968032837</v>
      </c>
      <c r="AF193" t="s">
        <v>1139</v>
      </c>
      <c r="AG193">
        <v>0</v>
      </c>
      <c r="AH193">
        <v>0.12904679775238037</v>
      </c>
      <c r="AI193">
        <v>0.24547435343265533</v>
      </c>
      <c r="AJ193">
        <v>3.8308419287204742E-2</v>
      </c>
      <c r="AK193">
        <v>0.85457825660705566</v>
      </c>
      <c r="AL193">
        <v>0</v>
      </c>
      <c r="AM193">
        <v>3.2900173217058182E-2</v>
      </c>
      <c r="AN193">
        <v>0</v>
      </c>
      <c r="AO193">
        <v>1.0357538461685181</v>
      </c>
      <c r="AP193">
        <v>-7.7514243312180042E-3</v>
      </c>
      <c r="AQ193">
        <v>0.10501273721456528</v>
      </c>
      <c r="AR193">
        <v>0.35110649466514587</v>
      </c>
      <c r="AT193">
        <v>10.363609313964844</v>
      </c>
      <c r="AU193">
        <v>7.315518707036972E-2</v>
      </c>
      <c r="AV193">
        <v>7.6057157516479492</v>
      </c>
      <c r="AW193">
        <v>5.3687620908021927E-2</v>
      </c>
      <c r="AX193">
        <v>49347</v>
      </c>
      <c r="AY193">
        <v>1008477</v>
      </c>
      <c r="AZ193">
        <v>1057824</v>
      </c>
      <c r="BA193">
        <v>776323</v>
      </c>
      <c r="BB193" t="s">
        <v>738</v>
      </c>
      <c r="BC193" t="s">
        <v>1002</v>
      </c>
      <c r="BD193">
        <v>102071</v>
      </c>
      <c r="BE193">
        <v>59828.125</v>
      </c>
      <c r="BF193">
        <v>85462.078125</v>
      </c>
      <c r="BG193">
        <v>0.83019733428955078</v>
      </c>
      <c r="BH193">
        <v>2626396.25</v>
      </c>
      <c r="BI193">
        <v>0.14041537046432495</v>
      </c>
      <c r="BJ193">
        <v>6.3714474439620972E-2</v>
      </c>
      <c r="BK193">
        <v>8.902261033654213E-3</v>
      </c>
      <c r="BM193">
        <v>806252.875</v>
      </c>
      <c r="BN193">
        <v>14460</v>
      </c>
      <c r="BO193">
        <v>5871</v>
      </c>
      <c r="BP193">
        <v>13313</v>
      </c>
      <c r="BQ193">
        <v>14217</v>
      </c>
      <c r="BT193">
        <v>0</v>
      </c>
      <c r="BU193">
        <v>11377</v>
      </c>
      <c r="BV193">
        <v>32.016929626464844</v>
      </c>
      <c r="BW193">
        <v>4.9965219497680664</v>
      </c>
      <c r="BX193">
        <v>16.8314208984375</v>
      </c>
      <c r="BY193">
        <v>0</v>
      </c>
      <c r="BZ193">
        <v>111.46163177490234</v>
      </c>
      <c r="CA193">
        <v>0.25242048501968384</v>
      </c>
    </row>
    <row r="194" spans="1:79" x14ac:dyDescent="0.2">
      <c r="A194" t="s">
        <v>515</v>
      </c>
      <c r="B194" t="s">
        <v>854</v>
      </c>
      <c r="C194" t="s">
        <v>25</v>
      </c>
      <c r="D194" t="s">
        <v>1037</v>
      </c>
      <c r="E194" t="s">
        <v>1005</v>
      </c>
      <c r="F194" t="s">
        <v>1096</v>
      </c>
      <c r="G194" t="s">
        <v>1043</v>
      </c>
      <c r="H194">
        <v>1.0250242948532104</v>
      </c>
      <c r="I194">
        <v>21.250505447387695</v>
      </c>
      <c r="J194">
        <v>4.3589744716882706E-2</v>
      </c>
      <c r="K194">
        <v>0.15293675661087036</v>
      </c>
      <c r="L194">
        <v>3.8447968661785126E-2</v>
      </c>
      <c r="M194">
        <v>7.6834142208099365E-2</v>
      </c>
      <c r="N194">
        <v>0.16148263216018677</v>
      </c>
      <c r="O194">
        <v>0.38</v>
      </c>
      <c r="P194">
        <v>0.15090000000000001</v>
      </c>
      <c r="Q194">
        <v>833.31353759765625</v>
      </c>
      <c r="R194">
        <v>0.18092361092567444</v>
      </c>
      <c r="S194">
        <v>9.5835609436035156</v>
      </c>
      <c r="T194">
        <v>4.1359448432922363</v>
      </c>
      <c r="U194">
        <v>2.4961624294519424E-2</v>
      </c>
      <c r="V194">
        <v>130</v>
      </c>
      <c r="W194">
        <v>89.6</v>
      </c>
      <c r="X194">
        <v>0.19207558163732469</v>
      </c>
      <c r="Y194">
        <v>31.335000000000001</v>
      </c>
      <c r="Z194">
        <v>0.3019</v>
      </c>
      <c r="AA194">
        <v>3.1113246455788612E-2</v>
      </c>
      <c r="AB194">
        <v>4.5562509447336197E-2</v>
      </c>
      <c r="AC194">
        <v>0.44802764058113098</v>
      </c>
      <c r="AD194">
        <v>4.0261611342430115E-2</v>
      </c>
      <c r="AE194">
        <v>0.63631743192672729</v>
      </c>
      <c r="AF194" t="s">
        <v>1140</v>
      </c>
      <c r="AG194">
        <v>1.4350607991218567E-2</v>
      </c>
      <c r="AH194">
        <v>5.0268052145838737E-3</v>
      </c>
      <c r="AI194">
        <v>6.7524248734116554E-3</v>
      </c>
      <c r="AJ194">
        <v>0</v>
      </c>
      <c r="AK194">
        <v>8.587174117565155E-2</v>
      </c>
      <c r="AL194">
        <v>1.693021331448108E-4</v>
      </c>
      <c r="AM194">
        <v>0</v>
      </c>
      <c r="AN194">
        <v>0</v>
      </c>
      <c r="AO194">
        <v>0.21221007406711578</v>
      </c>
      <c r="AP194">
        <v>-9.8607756197452545E-2</v>
      </c>
      <c r="AQ194">
        <v>-7.3390208184719086E-2</v>
      </c>
      <c r="AR194">
        <v>6.1524394899606705E-2</v>
      </c>
      <c r="AS194">
        <v>0.48217925429344177</v>
      </c>
      <c r="AT194">
        <v>59.980400085449219</v>
      </c>
      <c r="AU194">
        <v>6.4989238977432251E-2</v>
      </c>
      <c r="AV194">
        <v>10.344202041625977</v>
      </c>
      <c r="AW194">
        <v>1.1208024807274342E-2</v>
      </c>
      <c r="AX194">
        <v>5215565</v>
      </c>
      <c r="AY194">
        <v>4381071</v>
      </c>
      <c r="AZ194">
        <v>9596636</v>
      </c>
      <c r="BA194">
        <v>1655033</v>
      </c>
      <c r="BB194" t="s">
        <v>854</v>
      </c>
      <c r="BC194" t="s">
        <v>1309</v>
      </c>
      <c r="BD194">
        <v>159996.20000000001</v>
      </c>
      <c r="BE194">
        <v>95485.1640625</v>
      </c>
      <c r="BF194">
        <v>128797.9765625</v>
      </c>
      <c r="BG194">
        <v>0.90506386756896973</v>
      </c>
      <c r="BH194">
        <v>5945231</v>
      </c>
      <c r="BI194">
        <v>6.5677650272846222E-2</v>
      </c>
      <c r="BJ194">
        <v>5.8168258517980576E-2</v>
      </c>
      <c r="BK194">
        <v>9.783976711332798E-3</v>
      </c>
      <c r="BL194">
        <v>577.1</v>
      </c>
      <c r="BM194">
        <v>159996.203125</v>
      </c>
      <c r="BN194">
        <v>147665</v>
      </c>
      <c r="BO194">
        <v>66158</v>
      </c>
      <c r="BP194">
        <v>146614</v>
      </c>
      <c r="BQ194">
        <v>148497</v>
      </c>
      <c r="BR194">
        <v>0.29896047711372375</v>
      </c>
      <c r="BS194">
        <v>0.18321877717971802</v>
      </c>
      <c r="BT194">
        <v>2104</v>
      </c>
      <c r="BU194">
        <v>12590</v>
      </c>
      <c r="BV194">
        <v>6.1876468658447266</v>
      </c>
      <c r="BW194">
        <v>0</v>
      </c>
      <c r="BX194">
        <v>4.6063594818115234</v>
      </c>
      <c r="BY194">
        <v>13.150312423706055</v>
      </c>
      <c r="BZ194">
        <v>78.689369201660156</v>
      </c>
      <c r="CA194">
        <v>0.27231234312057495</v>
      </c>
    </row>
    <row r="195" spans="1:79" x14ac:dyDescent="0.2">
      <c r="A195" t="s">
        <v>516</v>
      </c>
      <c r="B195" t="s">
        <v>855</v>
      </c>
      <c r="C195" t="s">
        <v>133</v>
      </c>
      <c r="D195" t="s">
        <v>1034</v>
      </c>
      <c r="E195" t="s">
        <v>1002</v>
      </c>
      <c r="F195" t="s">
        <v>1094</v>
      </c>
      <c r="G195" t="s">
        <v>9</v>
      </c>
      <c r="H195">
        <v>2.4839298725128174</v>
      </c>
      <c r="I195">
        <v>70.86944580078125</v>
      </c>
      <c r="J195">
        <v>0.14525993168354034</v>
      </c>
      <c r="K195">
        <v>0.14561434090137482</v>
      </c>
      <c r="L195">
        <v>2.6629932224750519E-2</v>
      </c>
      <c r="M195">
        <v>6.0154885053634644E-2</v>
      </c>
      <c r="N195">
        <v>0.1306709349155426</v>
      </c>
      <c r="O195">
        <v>-0.71199999999999997</v>
      </c>
      <c r="P195">
        <v>0</v>
      </c>
      <c r="Q195">
        <v>357.46481323242188</v>
      </c>
      <c r="R195">
        <v>0.1395740807056427</v>
      </c>
      <c r="S195">
        <v>5.4706244468688965</v>
      </c>
      <c r="T195">
        <v>2.1405465602874756</v>
      </c>
      <c r="U195">
        <v>2.8020065277814865E-2</v>
      </c>
      <c r="X195">
        <v>8.6446905138541613E-2</v>
      </c>
      <c r="Y195">
        <v>11.627000000000001</v>
      </c>
      <c r="Z195">
        <v>0</v>
      </c>
      <c r="AA195">
        <v>7.500641793012619E-2</v>
      </c>
      <c r="AB195">
        <v>0.10849638283252716</v>
      </c>
      <c r="AC195">
        <v>0.71547013521194458</v>
      </c>
      <c r="AD195">
        <v>0.18971489369869232</v>
      </c>
      <c r="AE195">
        <v>0.5030931830406189</v>
      </c>
      <c r="AF195" t="s">
        <v>1139</v>
      </c>
      <c r="AG195">
        <v>0.17079345881938934</v>
      </c>
      <c r="AH195">
        <v>3.4949056804180145E-2</v>
      </c>
      <c r="AI195">
        <v>1.0003087110817432E-2</v>
      </c>
      <c r="AJ195">
        <v>5.8166101574897766E-2</v>
      </c>
      <c r="AK195">
        <v>0.47409695386886597</v>
      </c>
      <c r="AL195">
        <v>1.965956948697567E-2</v>
      </c>
      <c r="AM195">
        <v>0</v>
      </c>
      <c r="AN195">
        <v>0</v>
      </c>
      <c r="AO195">
        <v>0.97562968730926514</v>
      </c>
      <c r="AP195">
        <v>3.2436024397611618E-2</v>
      </c>
      <c r="AQ195">
        <v>6.5413877367973328E-2</v>
      </c>
      <c r="AR195">
        <v>2.6380252093076706E-3</v>
      </c>
      <c r="AT195">
        <v>10.23819637298584</v>
      </c>
      <c r="AU195">
        <v>8.6202062666416168E-2</v>
      </c>
      <c r="AV195">
        <v>6.7903823852539062</v>
      </c>
      <c r="AW195">
        <v>5.7172663509845734E-2</v>
      </c>
      <c r="AX195">
        <v>48009</v>
      </c>
      <c r="AY195">
        <v>1324414</v>
      </c>
      <c r="AZ195">
        <v>1372423</v>
      </c>
      <c r="BA195">
        <v>910246</v>
      </c>
      <c r="BB195" t="s">
        <v>797</v>
      </c>
      <c r="BC195" t="s">
        <v>1002</v>
      </c>
      <c r="BD195">
        <v>134049.29999999999</v>
      </c>
      <c r="BE195">
        <v>81692.109375</v>
      </c>
      <c r="BF195">
        <v>107695.4609375</v>
      </c>
      <c r="BG195">
        <v>0.85634452104568481</v>
      </c>
      <c r="BH195">
        <v>3020450.75</v>
      </c>
      <c r="BI195">
        <v>0.14520066976547241</v>
      </c>
      <c r="BJ195">
        <v>5.7713840156793594E-2</v>
      </c>
      <c r="BK195">
        <v>8.3006052300333977E-3</v>
      </c>
      <c r="BM195">
        <v>1192465.25</v>
      </c>
      <c r="BN195">
        <v>15921</v>
      </c>
      <c r="BO195">
        <v>11391</v>
      </c>
      <c r="BP195">
        <v>16195</v>
      </c>
      <c r="BQ195">
        <v>17309</v>
      </c>
      <c r="BT195">
        <v>2766</v>
      </c>
      <c r="BU195">
        <v>7678</v>
      </c>
      <c r="BV195">
        <v>1.2085106372833252</v>
      </c>
      <c r="BW195">
        <v>7.0272655487060547</v>
      </c>
      <c r="BX195">
        <v>4.2223272323608398</v>
      </c>
      <c r="BY195">
        <v>20.634199142456055</v>
      </c>
      <c r="BZ195">
        <v>57.277435302734375</v>
      </c>
      <c r="CA195">
        <v>0.16845674812793732</v>
      </c>
    </row>
    <row r="196" spans="1:79" x14ac:dyDescent="0.2">
      <c r="A196" t="s">
        <v>517</v>
      </c>
      <c r="B196" t="s">
        <v>856</v>
      </c>
      <c r="C196" t="s">
        <v>170</v>
      </c>
      <c r="D196" t="s">
        <v>1034</v>
      </c>
      <c r="E196" t="s">
        <v>1002</v>
      </c>
      <c r="F196" t="s">
        <v>1093</v>
      </c>
      <c r="G196" t="s">
        <v>1041</v>
      </c>
      <c r="H196">
        <v>1.4804543256759644</v>
      </c>
      <c r="I196">
        <v>35.488140106201172</v>
      </c>
      <c r="J196">
        <v>6.7961163818836212E-2</v>
      </c>
      <c r="K196">
        <v>0.17901313304901123</v>
      </c>
      <c r="L196">
        <v>4.1582223027944565E-2</v>
      </c>
      <c r="M196">
        <v>7.8196622431278229E-2</v>
      </c>
      <c r="N196">
        <v>0.16776658594608307</v>
      </c>
      <c r="O196">
        <v>-0.60199999999999998</v>
      </c>
      <c r="P196">
        <v>0</v>
      </c>
      <c r="Q196">
        <v>128.36160278320312</v>
      </c>
      <c r="R196">
        <v>0.15839207172393799</v>
      </c>
      <c r="S196">
        <v>1.1266076564788818</v>
      </c>
      <c r="T196">
        <v>1.9314244985580444</v>
      </c>
      <c r="U196">
        <v>1.1332985013723373E-2</v>
      </c>
      <c r="X196">
        <v>0.14194806046803685</v>
      </c>
      <c r="Y196">
        <v>11.553000000000001</v>
      </c>
      <c r="Z196">
        <v>0</v>
      </c>
      <c r="AA196">
        <v>6.956193596124649E-2</v>
      </c>
      <c r="AB196">
        <v>7.6156824827194214E-2</v>
      </c>
      <c r="AC196">
        <v>0.33076277375221252</v>
      </c>
      <c r="AD196">
        <v>0.1718716025352478</v>
      </c>
      <c r="AE196">
        <v>0.65630918741226196</v>
      </c>
      <c r="AF196" t="s">
        <v>1139</v>
      </c>
      <c r="AG196">
        <v>2.2556249052286148E-2</v>
      </c>
      <c r="AH196">
        <v>6.2171846628189087E-2</v>
      </c>
      <c r="AI196">
        <v>1.3268381590023637E-3</v>
      </c>
      <c r="AJ196">
        <v>0</v>
      </c>
      <c r="AK196">
        <v>0.19352883100509644</v>
      </c>
      <c r="AL196">
        <v>3.257790207862854E-2</v>
      </c>
      <c r="AM196">
        <v>0</v>
      </c>
      <c r="AN196">
        <v>0</v>
      </c>
      <c r="AO196">
        <v>0.80432271957397461</v>
      </c>
      <c r="AP196">
        <v>0.12934590876102448</v>
      </c>
      <c r="AQ196">
        <v>0.30378532409667969</v>
      </c>
      <c r="AR196">
        <v>0.14148567616939545</v>
      </c>
      <c r="AT196">
        <v>10.343601226806641</v>
      </c>
      <c r="AU196">
        <v>6.4219862222671509E-2</v>
      </c>
      <c r="AV196">
        <v>4.351158618927002</v>
      </c>
      <c r="AW196">
        <v>2.7014845982193947E-2</v>
      </c>
      <c r="AX196">
        <v>54838</v>
      </c>
      <c r="AY196">
        <v>1169321</v>
      </c>
      <c r="AZ196">
        <v>1224159</v>
      </c>
      <c r="BA196">
        <v>514957</v>
      </c>
      <c r="BB196" t="s">
        <v>828</v>
      </c>
      <c r="BC196" t="s">
        <v>1002</v>
      </c>
      <c r="BD196">
        <v>118349.4</v>
      </c>
      <c r="BE196">
        <v>69298.4765625</v>
      </c>
      <c r="BF196">
        <v>97394.6640625</v>
      </c>
      <c r="BG196">
        <v>0.87263929843902588</v>
      </c>
      <c r="BH196">
        <v>3276216.5</v>
      </c>
      <c r="BI196">
        <v>0.14377197623252869</v>
      </c>
      <c r="BJ196">
        <v>6.3447728753089905E-2</v>
      </c>
      <c r="BK196">
        <v>8.3114830777049065E-3</v>
      </c>
      <c r="BM196">
        <v>767332</v>
      </c>
      <c r="BN196">
        <v>19062</v>
      </c>
      <c r="BO196">
        <v>6305</v>
      </c>
      <c r="BP196">
        <v>15827.099609375</v>
      </c>
      <c r="BQ196">
        <v>16262</v>
      </c>
      <c r="BT196">
        <v>357</v>
      </c>
      <c r="BU196">
        <v>3063</v>
      </c>
      <c r="BV196">
        <v>0.17744070291519165</v>
      </c>
      <c r="BW196">
        <v>0</v>
      </c>
      <c r="BX196">
        <v>8.3143644332885742</v>
      </c>
      <c r="BY196">
        <v>3.0164918899536133</v>
      </c>
      <c r="BZ196">
        <v>25.880992889404297</v>
      </c>
      <c r="CA196">
        <v>0.36197671294212341</v>
      </c>
    </row>
    <row r="197" spans="1:79" x14ac:dyDescent="0.2">
      <c r="A197" t="s">
        <v>518</v>
      </c>
      <c r="B197" t="s">
        <v>857</v>
      </c>
      <c r="C197" t="s">
        <v>26</v>
      </c>
      <c r="D197" t="s">
        <v>1037</v>
      </c>
      <c r="E197" t="s">
        <v>1005</v>
      </c>
      <c r="F197" t="s">
        <v>1096</v>
      </c>
      <c r="G197" t="s">
        <v>1043</v>
      </c>
      <c r="H197">
        <v>3.0090699195861816</v>
      </c>
      <c r="I197">
        <v>55.4454345703125</v>
      </c>
      <c r="J197">
        <v>0.10311493277549744</v>
      </c>
      <c r="K197">
        <v>0.15515190362930298</v>
      </c>
      <c r="L197">
        <v>4.3002739548683167E-2</v>
      </c>
      <c r="M197">
        <v>7.9815849661827087E-2</v>
      </c>
      <c r="N197">
        <v>0.16983442008495331</v>
      </c>
      <c r="O197">
        <v>0.23300000000000001</v>
      </c>
      <c r="P197">
        <v>0.1089</v>
      </c>
      <c r="Q197">
        <v>204.66099548339844</v>
      </c>
      <c r="R197">
        <v>0.16754180192947388</v>
      </c>
      <c r="S197">
        <v>6.3531227111816406</v>
      </c>
      <c r="T197">
        <v>1.3258712291717529</v>
      </c>
      <c r="U197">
        <v>2.7658309787511826E-2</v>
      </c>
      <c r="V197">
        <v>70</v>
      </c>
      <c r="W197">
        <v>47.9</v>
      </c>
      <c r="X197">
        <v>0.16597376387487386</v>
      </c>
      <c r="Y197">
        <v>22.096</v>
      </c>
      <c r="Z197">
        <v>0.1089</v>
      </c>
      <c r="AA197">
        <v>2.8862785547971725E-2</v>
      </c>
      <c r="AB197">
        <v>6.2626920640468597E-2</v>
      </c>
      <c r="AC197">
        <v>0.46962878108024597</v>
      </c>
      <c r="AD197">
        <v>4.2898651212453842E-2</v>
      </c>
      <c r="AE197">
        <v>0.75108402967453003</v>
      </c>
      <c r="AF197" t="s">
        <v>1140</v>
      </c>
      <c r="AG197">
        <v>5.3247329778969288E-3</v>
      </c>
      <c r="AH197">
        <v>9.2124026268720627E-3</v>
      </c>
      <c r="AI197">
        <v>3.6074642091989517E-2</v>
      </c>
      <c r="AJ197">
        <v>5.8475639671087265E-3</v>
      </c>
      <c r="AK197">
        <v>0.10601012408733368</v>
      </c>
      <c r="AL197">
        <v>3.2285766792483628E-4</v>
      </c>
      <c r="AM197">
        <v>1.7724340781569481E-2</v>
      </c>
      <c r="AN197">
        <v>0</v>
      </c>
      <c r="AO197">
        <v>0.15416453778743744</v>
      </c>
      <c r="AP197">
        <v>-0.23097983002662659</v>
      </c>
      <c r="AQ197">
        <v>-6.3399814069271088E-2</v>
      </c>
      <c r="AR197">
        <v>8.3206877112388611E-2</v>
      </c>
      <c r="AS197">
        <v>0.45125171542167664</v>
      </c>
      <c r="AT197">
        <v>56.20928955078125</v>
      </c>
      <c r="AU197">
        <v>6.2842674553394318E-2</v>
      </c>
      <c r="AV197">
        <v>6.75799560546875</v>
      </c>
      <c r="AW197">
        <v>7.5555220246315002E-3</v>
      </c>
      <c r="AX197">
        <v>4991190</v>
      </c>
      <c r="AY197">
        <v>4741066</v>
      </c>
      <c r="AZ197">
        <v>9732256</v>
      </c>
      <c r="BA197">
        <v>1170101</v>
      </c>
      <c r="BB197" t="s">
        <v>857</v>
      </c>
      <c r="BC197" t="s">
        <v>1309</v>
      </c>
      <c r="BD197">
        <v>173143.2</v>
      </c>
      <c r="BE197">
        <v>103798.21875</v>
      </c>
      <c r="BF197">
        <v>141090.3125</v>
      </c>
      <c r="BG197">
        <v>0.91276401281356812</v>
      </c>
      <c r="BH197">
        <v>6643585.5</v>
      </c>
      <c r="BI197">
        <v>6.207667663693428E-2</v>
      </c>
      <c r="BJ197">
        <v>5.5141642689704895E-2</v>
      </c>
      <c r="BK197">
        <v>7.7974088490009308E-3</v>
      </c>
      <c r="BL197">
        <v>449.1</v>
      </c>
      <c r="BM197">
        <v>173143.203125</v>
      </c>
      <c r="BN197">
        <v>154867</v>
      </c>
      <c r="BO197">
        <v>72730</v>
      </c>
      <c r="BP197">
        <v>141710.828125</v>
      </c>
      <c r="BQ197">
        <v>142221.4375</v>
      </c>
      <c r="BR197">
        <v>0.26774588227272034</v>
      </c>
      <c r="BS197">
        <v>0.18350584805011749</v>
      </c>
      <c r="BT197">
        <v>754.57232666015625</v>
      </c>
      <c r="BU197">
        <v>15022.7822265625</v>
      </c>
      <c r="BV197">
        <v>29.525659561157227</v>
      </c>
      <c r="BW197">
        <v>4.7859988212585449</v>
      </c>
      <c r="BX197">
        <v>7.5399856567382812</v>
      </c>
      <c r="BY197">
        <v>4.3580822944641113</v>
      </c>
      <c r="BZ197">
        <v>86.76507568359375</v>
      </c>
      <c r="CA197">
        <v>0.26816558837890625</v>
      </c>
    </row>
    <row r="198" spans="1:79" x14ac:dyDescent="0.2">
      <c r="A198" t="s">
        <v>519</v>
      </c>
      <c r="B198" t="s">
        <v>858</v>
      </c>
      <c r="C198" t="s">
        <v>178</v>
      </c>
      <c r="D198" t="s">
        <v>1034</v>
      </c>
      <c r="E198" t="s">
        <v>1002</v>
      </c>
      <c r="F198" t="s">
        <v>1094</v>
      </c>
      <c r="G198" t="s">
        <v>9</v>
      </c>
      <c r="H198">
        <v>2.4298934936523438</v>
      </c>
      <c r="I198">
        <v>48.204204559326172</v>
      </c>
      <c r="J198">
        <v>7.0151306688785553E-2</v>
      </c>
      <c r="K198">
        <v>0.25162783265113831</v>
      </c>
      <c r="L198">
        <v>3.6859821528196335E-2</v>
      </c>
      <c r="M198">
        <v>7.3791444301605225E-2</v>
      </c>
      <c r="N198">
        <v>0.15991596877574921</v>
      </c>
      <c r="O198">
        <v>-2.1000000000000001E-2</v>
      </c>
      <c r="P198">
        <v>1.61E-2</v>
      </c>
      <c r="Q198">
        <v>109.97910308837891</v>
      </c>
      <c r="R198">
        <v>0.15754598379135132</v>
      </c>
      <c r="S198">
        <v>7.5614438056945801</v>
      </c>
      <c r="T198">
        <v>2.3516342639923096</v>
      </c>
      <c r="U198">
        <v>1.848151907324791E-2</v>
      </c>
      <c r="X198">
        <v>0.1432495264336146</v>
      </c>
      <c r="Y198">
        <v>21.058</v>
      </c>
      <c r="Z198">
        <v>0</v>
      </c>
      <c r="AA198">
        <v>9.2285089194774628E-2</v>
      </c>
      <c r="AB198">
        <v>0.10731206089258194</v>
      </c>
      <c r="AC198">
        <v>0.28409570455551147</v>
      </c>
      <c r="AD198">
        <v>0.13342157006263733</v>
      </c>
      <c r="AE198">
        <v>0.37347960472106934</v>
      </c>
      <c r="AF198" t="s">
        <v>1139</v>
      </c>
      <c r="AG198">
        <v>0.17433036863803864</v>
      </c>
      <c r="AH198">
        <v>5.1170632243156433E-2</v>
      </c>
      <c r="AI198">
        <v>5.1819182932376862E-2</v>
      </c>
      <c r="AJ198">
        <v>7.7955767512321472E-2</v>
      </c>
      <c r="AK198">
        <v>0.63434725999832153</v>
      </c>
      <c r="AL198">
        <v>6.2432419508695602E-2</v>
      </c>
      <c r="AM198">
        <v>0</v>
      </c>
      <c r="AN198">
        <v>0</v>
      </c>
      <c r="AO198">
        <v>0.83583283424377441</v>
      </c>
      <c r="AP198">
        <v>-0.23734557628631592</v>
      </c>
      <c r="AQ198">
        <v>-6.1947241425514221E-2</v>
      </c>
      <c r="AR198">
        <v>0</v>
      </c>
      <c r="AT198">
        <v>10.417004585266113</v>
      </c>
      <c r="AU198">
        <v>5.1813174039125443E-2</v>
      </c>
      <c r="AV198">
        <v>6.8415374755859375</v>
      </c>
      <c r="AW198">
        <v>3.4029148519039154E-2</v>
      </c>
      <c r="AX198">
        <v>56802</v>
      </c>
      <c r="AY198">
        <v>1045316</v>
      </c>
      <c r="AZ198">
        <v>1102118</v>
      </c>
      <c r="BA198">
        <v>723834</v>
      </c>
      <c r="BB198" t="s">
        <v>851</v>
      </c>
      <c r="BC198" t="s">
        <v>1002</v>
      </c>
      <c r="BD198">
        <v>105799.9</v>
      </c>
      <c r="BE198">
        <v>55916.3515625</v>
      </c>
      <c r="BF198">
        <v>91210.296875</v>
      </c>
      <c r="BG198">
        <v>0.76957440376281738</v>
      </c>
      <c r="BH198">
        <v>2838010.25</v>
      </c>
      <c r="BI198">
        <v>0.25999081134796143</v>
      </c>
      <c r="BJ198">
        <v>9.5426365733146667E-2</v>
      </c>
      <c r="BK198">
        <v>9.3949642032384872E-3</v>
      </c>
      <c r="BM198">
        <v>917735.6875</v>
      </c>
      <c r="BN198">
        <v>21271</v>
      </c>
      <c r="BO198">
        <v>6043</v>
      </c>
      <c r="BP198">
        <v>15419</v>
      </c>
      <c r="BQ198">
        <v>14131</v>
      </c>
      <c r="BT198">
        <v>2688</v>
      </c>
      <c r="BU198">
        <v>9781</v>
      </c>
      <c r="BV198">
        <v>7.5519919395446777</v>
      </c>
      <c r="BW198">
        <v>11.361069679260254</v>
      </c>
      <c r="BX198">
        <v>7.4574737548828125</v>
      </c>
      <c r="BY198">
        <v>25.406452178955078</v>
      </c>
      <c r="BZ198">
        <v>92.448104858398438</v>
      </c>
      <c r="CA198">
        <v>0.25320860743522644</v>
      </c>
    </row>
    <row r="199" spans="1:79" x14ac:dyDescent="0.2">
      <c r="A199" t="s">
        <v>520</v>
      </c>
      <c r="B199" t="s">
        <v>859</v>
      </c>
      <c r="C199" t="s">
        <v>37</v>
      </c>
      <c r="D199" t="s">
        <v>1037</v>
      </c>
      <c r="E199" t="s">
        <v>1005</v>
      </c>
      <c r="F199" t="s">
        <v>1097</v>
      </c>
      <c r="G199" t="s">
        <v>1044</v>
      </c>
      <c r="H199">
        <v>2.2348663806915283</v>
      </c>
      <c r="I199">
        <v>59.903636932373047</v>
      </c>
      <c r="J199">
        <v>0.11026293784379959</v>
      </c>
      <c r="K199">
        <v>0.18232409656047821</v>
      </c>
      <c r="L199">
        <v>3.5836100578308105E-2</v>
      </c>
      <c r="M199">
        <v>6.6821105778217316E-2</v>
      </c>
      <c r="N199">
        <v>0.16114546358585358</v>
      </c>
      <c r="O199">
        <v>-0.26300000000000001</v>
      </c>
      <c r="P199">
        <v>5.1900000000000002E-2</v>
      </c>
      <c r="Q199">
        <v>580.2545166015625</v>
      </c>
      <c r="R199">
        <v>0.14217928051948547</v>
      </c>
      <c r="S199">
        <v>3.6863777637481689</v>
      </c>
      <c r="T199">
        <v>2.9177289009094238</v>
      </c>
      <c r="U199">
        <v>1.7386967316269875E-2</v>
      </c>
      <c r="V199">
        <v>56</v>
      </c>
      <c r="W199">
        <v>51.1</v>
      </c>
      <c r="X199">
        <v>9.8054601929050189E-2</v>
      </c>
      <c r="Y199">
        <v>15.824999999999999</v>
      </c>
      <c r="Z199">
        <v>5.9299999999999999E-2</v>
      </c>
      <c r="AA199">
        <v>4.2672984302043915E-2</v>
      </c>
      <c r="AB199">
        <v>9.3732722103595734E-2</v>
      </c>
      <c r="AC199">
        <v>0.61152470111846924</v>
      </c>
      <c r="AD199">
        <v>3.9305344223976135E-2</v>
      </c>
      <c r="AE199">
        <v>0.50163167715072632</v>
      </c>
      <c r="AF199" t="s">
        <v>1140</v>
      </c>
      <c r="AG199">
        <v>2.2009897977113724E-2</v>
      </c>
      <c r="AH199">
        <v>7.7695455402135849E-3</v>
      </c>
      <c r="AI199">
        <v>1.8302485346794128E-2</v>
      </c>
      <c r="AJ199">
        <v>6.2934464949648827E-5</v>
      </c>
      <c r="AK199">
        <v>0.14592213928699493</v>
      </c>
      <c r="AL199">
        <v>5.3599374368786812E-3</v>
      </c>
      <c r="AM199">
        <v>0</v>
      </c>
      <c r="AN199">
        <v>0</v>
      </c>
      <c r="AO199">
        <v>0.24599665403366089</v>
      </c>
      <c r="AP199">
        <v>-3.1083710491657257E-2</v>
      </c>
      <c r="AQ199">
        <v>6.5133713185787201E-2</v>
      </c>
      <c r="AR199">
        <v>6.792980432510376E-2</v>
      </c>
      <c r="AS199">
        <v>0.55000561475753784</v>
      </c>
      <c r="AT199">
        <v>54.619258880615234</v>
      </c>
      <c r="AU199">
        <v>6.6248655319213867E-2</v>
      </c>
      <c r="AV199">
        <v>6.877845287322998</v>
      </c>
      <c r="AW199">
        <v>8.3422595635056496E-3</v>
      </c>
      <c r="AX199">
        <v>5910939</v>
      </c>
      <c r="AY199">
        <v>5942270</v>
      </c>
      <c r="AZ199">
        <v>11853209</v>
      </c>
      <c r="BA199">
        <v>1492597</v>
      </c>
      <c r="BB199" t="s">
        <v>859</v>
      </c>
      <c r="BC199" t="s">
        <v>1309</v>
      </c>
      <c r="BD199">
        <v>217015.2</v>
      </c>
      <c r="BE199">
        <v>125483.203125</v>
      </c>
      <c r="BF199">
        <v>177698.4375</v>
      </c>
      <c r="BG199">
        <v>0.8644254207611084</v>
      </c>
      <c r="BH199">
        <v>7032512.5</v>
      </c>
      <c r="BI199">
        <v>8.926112949848175E-2</v>
      </c>
      <c r="BJ199">
        <v>6.8102605640888214E-2</v>
      </c>
      <c r="BK199">
        <v>8.306560106575489E-3</v>
      </c>
      <c r="BL199">
        <v>273.10000000000002</v>
      </c>
      <c r="BM199">
        <v>217015.203125</v>
      </c>
      <c r="BN199">
        <v>178920</v>
      </c>
      <c r="BO199">
        <v>109414</v>
      </c>
      <c r="BP199">
        <v>174785</v>
      </c>
      <c r="BQ199">
        <v>169915.828125</v>
      </c>
      <c r="BR199">
        <v>0.39907780289649963</v>
      </c>
      <c r="BS199">
        <v>0.15092778205871582</v>
      </c>
      <c r="BT199">
        <v>3847</v>
      </c>
      <c r="BU199">
        <v>25505</v>
      </c>
      <c r="BV199">
        <v>14.740902900695801</v>
      </c>
      <c r="BW199">
        <v>5.0687693059444427E-2</v>
      </c>
      <c r="BX199">
        <v>6.2576260566711426</v>
      </c>
      <c r="BY199">
        <v>17.726869583129883</v>
      </c>
      <c r="BZ199">
        <v>117.52632904052734</v>
      </c>
      <c r="CA199">
        <v>0.20604181289672852</v>
      </c>
    </row>
    <row r="200" spans="1:79" x14ac:dyDescent="0.2">
      <c r="A200" t="s">
        <v>521</v>
      </c>
      <c r="B200" t="s">
        <v>860</v>
      </c>
      <c r="C200" t="s">
        <v>275</v>
      </c>
      <c r="D200" t="s">
        <v>1036</v>
      </c>
      <c r="E200" t="s">
        <v>1004</v>
      </c>
      <c r="F200" t="s">
        <v>1099</v>
      </c>
      <c r="G200" t="s">
        <v>1046</v>
      </c>
      <c r="H200">
        <v>3.0553669929504395</v>
      </c>
      <c r="I200">
        <v>70.988113403320312</v>
      </c>
      <c r="J200">
        <v>0.14162679016590118</v>
      </c>
      <c r="K200">
        <v>0.14689600467681885</v>
      </c>
      <c r="L200">
        <v>4.1169978678226471E-2</v>
      </c>
      <c r="M200">
        <v>7.4409037828445435E-2</v>
      </c>
      <c r="N200">
        <v>0.1554005891084671</v>
      </c>
      <c r="O200">
        <v>0.43</v>
      </c>
      <c r="P200">
        <v>0.1527</v>
      </c>
      <c r="Q200">
        <v>2542.50732421875</v>
      </c>
      <c r="R200">
        <v>0.17329917848110199</v>
      </c>
      <c r="S200">
        <v>2.0784809589385986</v>
      </c>
      <c r="T200">
        <v>1.9042524099349976</v>
      </c>
      <c r="U200">
        <v>2.2071307525038719E-2</v>
      </c>
      <c r="V200">
        <v>74</v>
      </c>
      <c r="W200">
        <v>47.1</v>
      </c>
      <c r="X200">
        <v>0.15100218424771938</v>
      </c>
      <c r="Y200">
        <v>22.279</v>
      </c>
      <c r="Z200">
        <v>9.1600000000000001E-2</v>
      </c>
      <c r="AA200">
        <v>3.4483104944229126E-2</v>
      </c>
      <c r="AB200">
        <v>5.2498038858175278E-2</v>
      </c>
      <c r="AC200">
        <v>0.49586185812950134</v>
      </c>
      <c r="AD200">
        <v>4.494810476899147E-2</v>
      </c>
      <c r="AE200">
        <v>0.50042307376861572</v>
      </c>
      <c r="AF200" t="s">
        <v>1140</v>
      </c>
      <c r="AG200">
        <v>9.3496618792414665E-3</v>
      </c>
      <c r="AH200">
        <v>3.5879653878509998E-3</v>
      </c>
      <c r="AI200">
        <v>3.8011480122804642E-2</v>
      </c>
      <c r="AJ200">
        <v>3.006557933986187E-3</v>
      </c>
      <c r="AK200">
        <v>0.10435479134321213</v>
      </c>
      <c r="AL200">
        <v>1.2085989146726206E-4</v>
      </c>
      <c r="AM200">
        <v>0</v>
      </c>
      <c r="AN200">
        <v>0</v>
      </c>
      <c r="AO200">
        <v>0.28299081325531006</v>
      </c>
      <c r="AP200">
        <v>0</v>
      </c>
      <c r="AQ200">
        <v>5.1933936774730682E-2</v>
      </c>
      <c r="AR200">
        <v>0.10813281685113907</v>
      </c>
      <c r="AS200">
        <v>0.45028716325759888</v>
      </c>
      <c r="AT200">
        <v>60.105545043945312</v>
      </c>
      <c r="AU200">
        <v>6.5848365426063538E-2</v>
      </c>
      <c r="AV200">
        <v>9.7079610824584961</v>
      </c>
      <c r="AW200">
        <v>1.0635512880980968E-2</v>
      </c>
      <c r="AX200">
        <v>6822324</v>
      </c>
      <c r="AY200">
        <v>5708817</v>
      </c>
      <c r="AZ200">
        <v>12531141</v>
      </c>
      <c r="BA200">
        <v>2023970</v>
      </c>
      <c r="BB200" t="s">
        <v>860</v>
      </c>
      <c r="BC200" t="s">
        <v>1308</v>
      </c>
      <c r="BD200">
        <v>208485.6</v>
      </c>
      <c r="BE200">
        <v>128293.40625</v>
      </c>
      <c r="BF200">
        <v>170987.421875</v>
      </c>
      <c r="BG200">
        <v>0.8788917064666748</v>
      </c>
      <c r="BH200">
        <v>8553759</v>
      </c>
      <c r="BI200">
        <v>6.6318236291408539E-2</v>
      </c>
      <c r="BJ200">
        <v>5.416632816195488E-2</v>
      </c>
      <c r="BK200">
        <v>9.5727881416678429E-3</v>
      </c>
      <c r="BL200">
        <v>343.6</v>
      </c>
      <c r="BM200">
        <v>208485.59375</v>
      </c>
      <c r="BN200">
        <v>190303</v>
      </c>
      <c r="BO200">
        <v>94364</v>
      </c>
      <c r="BP200">
        <v>190916</v>
      </c>
      <c r="BQ200">
        <v>180032</v>
      </c>
      <c r="BR200">
        <v>0.30932250618934631</v>
      </c>
      <c r="BS200">
        <v>0.14096467196941376</v>
      </c>
      <c r="BT200">
        <v>1785</v>
      </c>
      <c r="BU200">
        <v>19923</v>
      </c>
      <c r="BV200">
        <v>34.808158874511719</v>
      </c>
      <c r="BW200">
        <v>2.7531876564025879</v>
      </c>
      <c r="BX200">
        <v>3.2855985164642334</v>
      </c>
      <c r="BY200">
        <v>8.5617427825927734</v>
      </c>
      <c r="BZ200">
        <v>95.560554504394531</v>
      </c>
      <c r="CA200">
        <v>0.31529194116592407</v>
      </c>
    </row>
    <row r="201" spans="1:79" x14ac:dyDescent="0.2">
      <c r="A201" t="s">
        <v>522</v>
      </c>
      <c r="B201" t="s">
        <v>861</v>
      </c>
      <c r="C201" t="s">
        <v>232</v>
      </c>
      <c r="D201" t="s">
        <v>1034</v>
      </c>
      <c r="E201" t="s">
        <v>1002</v>
      </c>
      <c r="F201" t="s">
        <v>1098</v>
      </c>
      <c r="G201" t="s">
        <v>1045</v>
      </c>
      <c r="H201">
        <v>2.6804280281066895</v>
      </c>
      <c r="I201">
        <v>111.37918853759766</v>
      </c>
      <c r="J201">
        <v>0.17411763966083527</v>
      </c>
      <c r="K201">
        <v>0.16232012212276459</v>
      </c>
      <c r="L201">
        <v>2.9145956039428711E-2</v>
      </c>
      <c r="M201">
        <v>6.5672978758811951E-2</v>
      </c>
      <c r="N201">
        <v>0.15268684923648834</v>
      </c>
      <c r="O201">
        <v>-0.109</v>
      </c>
      <c r="P201">
        <v>0</v>
      </c>
      <c r="Q201">
        <v>233.94261169433594</v>
      </c>
      <c r="R201">
        <v>0.14769454300403595</v>
      </c>
      <c r="S201">
        <v>1.0034161806106567</v>
      </c>
      <c r="T201">
        <v>1.7728531360626221</v>
      </c>
      <c r="U201">
        <v>2.5182085111737251E-2</v>
      </c>
      <c r="X201">
        <v>0.11313256309270255</v>
      </c>
      <c r="Y201">
        <v>17.907</v>
      </c>
      <c r="Z201">
        <v>2.63E-2</v>
      </c>
      <c r="AA201">
        <v>5.5955663323402405E-2</v>
      </c>
      <c r="AB201">
        <v>7.2379991412162781E-2</v>
      </c>
      <c r="AC201">
        <v>0.4160400927066803</v>
      </c>
      <c r="AD201">
        <v>0.46788504719734192</v>
      </c>
      <c r="AE201">
        <v>0.80261337757110596</v>
      </c>
      <c r="AF201" t="s">
        <v>1139</v>
      </c>
      <c r="AG201">
        <v>1.609010505490005E-3</v>
      </c>
      <c r="AH201">
        <v>8.1958971917629242E-2</v>
      </c>
      <c r="AI201">
        <v>0.15164923667907715</v>
      </c>
      <c r="AJ201">
        <v>2.8559936210513115E-2</v>
      </c>
      <c r="AK201">
        <v>0.40094530582427979</v>
      </c>
      <c r="AL201">
        <v>2.6990553364157677E-2</v>
      </c>
      <c r="AM201">
        <v>2.4336284026503563E-2</v>
      </c>
      <c r="AN201">
        <v>0</v>
      </c>
      <c r="AO201">
        <v>0.79506456851959229</v>
      </c>
      <c r="AP201">
        <v>-8.9524231851100922E-2</v>
      </c>
      <c r="AQ201">
        <v>1.9066983368247747E-3</v>
      </c>
      <c r="AR201">
        <v>4.0582224726676941E-2</v>
      </c>
      <c r="AT201">
        <v>10.389511108398438</v>
      </c>
      <c r="AU201">
        <v>6.6539041697978973E-2</v>
      </c>
      <c r="AV201">
        <v>6.82415771484375</v>
      </c>
      <c r="AW201">
        <v>4.3704934418201447E-2</v>
      </c>
      <c r="AX201">
        <v>33844</v>
      </c>
      <c r="AY201">
        <v>656432</v>
      </c>
      <c r="AZ201">
        <v>690276</v>
      </c>
      <c r="BA201">
        <v>453395</v>
      </c>
      <c r="BB201" t="s">
        <v>973</v>
      </c>
      <c r="BC201" t="s">
        <v>1002</v>
      </c>
      <c r="BD201">
        <v>66439.7</v>
      </c>
      <c r="BE201">
        <v>40220.875</v>
      </c>
      <c r="BF201">
        <v>54847.375</v>
      </c>
      <c r="BG201">
        <v>0.92501842975616455</v>
      </c>
      <c r="BH201">
        <v>4853839.5</v>
      </c>
      <c r="BI201">
        <v>0.10731953382492065</v>
      </c>
      <c r="BJ201">
        <v>5.709688737988472E-2</v>
      </c>
      <c r="BK201">
        <v>7.5689633376896381E-3</v>
      </c>
      <c r="BM201">
        <v>581623.5</v>
      </c>
      <c r="BN201">
        <v>10374</v>
      </c>
      <c r="BO201">
        <v>4316</v>
      </c>
      <c r="BP201">
        <v>9944</v>
      </c>
      <c r="BQ201">
        <v>9747</v>
      </c>
      <c r="BT201">
        <v>16</v>
      </c>
      <c r="BU201">
        <v>3987</v>
      </c>
      <c r="BV201">
        <v>22.697273254394531</v>
      </c>
      <c r="BW201">
        <v>4.2745528221130371</v>
      </c>
      <c r="BX201">
        <v>12.266761779785156</v>
      </c>
      <c r="BY201">
        <v>0.24081987142562866</v>
      </c>
      <c r="BZ201">
        <v>60.009300231933594</v>
      </c>
      <c r="CA201">
        <v>0.27867746353149414</v>
      </c>
    </row>
    <row r="202" spans="1:79" x14ac:dyDescent="0.2">
      <c r="A202" t="s">
        <v>523</v>
      </c>
      <c r="B202" t="s">
        <v>862</v>
      </c>
      <c r="C202" t="s">
        <v>165</v>
      </c>
      <c r="D202" t="s">
        <v>1034</v>
      </c>
      <c r="E202" t="s">
        <v>1002</v>
      </c>
      <c r="F202" t="s">
        <v>1093</v>
      </c>
      <c r="G202" t="s">
        <v>1041</v>
      </c>
      <c r="H202">
        <v>1.9199652671813965</v>
      </c>
      <c r="I202">
        <v>56.781024932861328</v>
      </c>
      <c r="J202">
        <v>0.11976047605276108</v>
      </c>
      <c r="K202">
        <v>0.14569158852100372</v>
      </c>
      <c r="L202">
        <v>3.0137397348880768E-2</v>
      </c>
      <c r="M202">
        <v>6.8904012441635132E-2</v>
      </c>
      <c r="N202">
        <v>0.15104220807552338</v>
      </c>
      <c r="O202">
        <v>-0.16900000000000001</v>
      </c>
      <c r="P202">
        <v>0</v>
      </c>
      <c r="Q202">
        <v>378.74227905273438</v>
      </c>
      <c r="R202">
        <v>0.13696642220020294</v>
      </c>
      <c r="S202">
        <v>0.63090032339096069</v>
      </c>
      <c r="T202">
        <v>2.0707082748413086</v>
      </c>
      <c r="U202">
        <v>1.9065631553530693E-2</v>
      </c>
      <c r="X202">
        <v>9.0780689543048174E-2</v>
      </c>
      <c r="Y202">
        <v>14.573</v>
      </c>
      <c r="Z202">
        <v>3.4500000000000003E-2</v>
      </c>
      <c r="AA202">
        <v>5.7246379554271698E-2</v>
      </c>
      <c r="AB202">
        <v>9.7893118858337402E-2</v>
      </c>
      <c r="AC202">
        <v>0.34149348735809326</v>
      </c>
      <c r="AD202">
        <v>0.55849093198776245</v>
      </c>
      <c r="AE202">
        <v>0.78293359279632568</v>
      </c>
      <c r="AF202" t="s">
        <v>1139</v>
      </c>
      <c r="AG202">
        <v>2.7960056439042091E-2</v>
      </c>
      <c r="AH202">
        <v>7.6747506856918335E-2</v>
      </c>
      <c r="AI202">
        <v>0.16228245198726654</v>
      </c>
      <c r="AJ202">
        <v>2.6990015059709549E-2</v>
      </c>
      <c r="AK202">
        <v>0.50778889656066895</v>
      </c>
      <c r="AL202">
        <v>1.1036749929189682E-2</v>
      </c>
      <c r="AM202">
        <v>1.637660525739193E-2</v>
      </c>
      <c r="AN202">
        <v>0</v>
      </c>
      <c r="AO202">
        <v>0.87689328193664551</v>
      </c>
      <c r="AP202">
        <v>4.9462515860795975E-2</v>
      </c>
      <c r="AQ202">
        <v>1.1810946278274059E-2</v>
      </c>
      <c r="AR202">
        <v>6.2756836414337158E-2</v>
      </c>
      <c r="AT202">
        <v>10.280800819396973</v>
      </c>
      <c r="AU202">
        <v>6.3776150345802307E-2</v>
      </c>
      <c r="AV202">
        <v>5.1594743728637695</v>
      </c>
      <c r="AW202">
        <v>3.2006397843360901E-2</v>
      </c>
      <c r="AX202">
        <v>42332</v>
      </c>
      <c r="AY202">
        <v>1044031</v>
      </c>
      <c r="AZ202">
        <v>1086363</v>
      </c>
      <c r="BA202">
        <v>545197</v>
      </c>
      <c r="BB202" t="s">
        <v>823</v>
      </c>
      <c r="BC202" t="s">
        <v>1002</v>
      </c>
      <c r="BD202">
        <v>105669.1</v>
      </c>
      <c r="BE202">
        <v>65158.640625</v>
      </c>
      <c r="BF202">
        <v>86456.390625</v>
      </c>
      <c r="BG202">
        <v>0.92345517873764038</v>
      </c>
      <c r="BH202">
        <v>9513335</v>
      </c>
      <c r="BI202">
        <v>0.12744618952274323</v>
      </c>
      <c r="BJ202">
        <v>4.7194495797157288E-2</v>
      </c>
      <c r="BK202">
        <v>7.7165216207504272E-3</v>
      </c>
      <c r="BM202">
        <v>715117.125</v>
      </c>
      <c r="BN202">
        <v>17034</v>
      </c>
      <c r="BO202">
        <v>5817</v>
      </c>
      <c r="BP202">
        <v>17525</v>
      </c>
      <c r="BQ202">
        <v>15061</v>
      </c>
      <c r="BT202">
        <v>490</v>
      </c>
      <c r="BU202">
        <v>8899</v>
      </c>
      <c r="BV202">
        <v>26.914207458496094</v>
      </c>
      <c r="BW202">
        <v>4.4762377738952637</v>
      </c>
      <c r="BX202">
        <v>12.728413581848145</v>
      </c>
      <c r="BY202">
        <v>4.6371173858642578</v>
      </c>
      <c r="BZ202">
        <v>84.215728759765625</v>
      </c>
      <c r="CA202">
        <v>0.37495598196983337</v>
      </c>
    </row>
    <row r="203" spans="1:79" x14ac:dyDescent="0.2">
      <c r="A203" t="s">
        <v>524</v>
      </c>
      <c r="B203" t="s">
        <v>863</v>
      </c>
      <c r="C203" t="s">
        <v>1023</v>
      </c>
      <c r="D203" t="s">
        <v>1038</v>
      </c>
      <c r="E203" t="s">
        <v>1006</v>
      </c>
      <c r="F203" t="s">
        <v>1096</v>
      </c>
      <c r="G203" t="s">
        <v>1043</v>
      </c>
      <c r="H203">
        <v>2.1683478355407715</v>
      </c>
      <c r="I203">
        <v>77.233253479003906</v>
      </c>
      <c r="J203">
        <v>0.13548752665519714</v>
      </c>
      <c r="K203">
        <v>0.18466036021709442</v>
      </c>
      <c r="L203">
        <v>4.1854213923215866E-2</v>
      </c>
      <c r="M203">
        <v>6.6868677735328674E-2</v>
      </c>
      <c r="N203">
        <v>0.16461721062660217</v>
      </c>
      <c r="O203">
        <v>-0.41899999999999998</v>
      </c>
      <c r="P203">
        <v>2.9499999999999998E-2</v>
      </c>
      <c r="Q203">
        <v>77.006889343261719</v>
      </c>
      <c r="R203">
        <v>0.14079166948795319</v>
      </c>
      <c r="S203">
        <v>3.0699410438537598</v>
      </c>
      <c r="T203">
        <v>2.4241116046905518</v>
      </c>
      <c r="U203">
        <v>2.0323935896158218E-2</v>
      </c>
      <c r="V203">
        <v>36</v>
      </c>
      <c r="W203">
        <v>42.6</v>
      </c>
      <c r="X203">
        <v>9.8238229811797251E-2</v>
      </c>
      <c r="Y203">
        <v>14.762</v>
      </c>
      <c r="Z203">
        <v>2.9499999999999998E-2</v>
      </c>
      <c r="AA203">
        <v>8.7984085083007812E-2</v>
      </c>
      <c r="AB203">
        <v>9.4153709709644318E-2</v>
      </c>
      <c r="AC203">
        <v>0.63578474521636963</v>
      </c>
      <c r="AD203">
        <v>1.6065672039985657E-2</v>
      </c>
      <c r="AE203">
        <v>0.51342439651489258</v>
      </c>
      <c r="AF203" t="s">
        <v>1139</v>
      </c>
      <c r="AG203">
        <v>0</v>
      </c>
      <c r="AH203">
        <v>1.7795502208173275E-4</v>
      </c>
      <c r="AI203">
        <v>1.3643217971548438E-3</v>
      </c>
      <c r="AJ203">
        <v>0</v>
      </c>
      <c r="AK203">
        <v>5.5912099778652191E-2</v>
      </c>
      <c r="AL203">
        <v>4.6524489298462868E-3</v>
      </c>
      <c r="AM203">
        <v>0</v>
      </c>
      <c r="AN203">
        <v>0</v>
      </c>
      <c r="AO203">
        <v>0.33873695135116577</v>
      </c>
      <c r="AP203">
        <v>-0.16272294521331787</v>
      </c>
      <c r="AQ203">
        <v>-4.0855776518583298E-2</v>
      </c>
      <c r="AR203">
        <v>4.8547200858592987E-2</v>
      </c>
      <c r="AS203">
        <v>0.4983421266078949</v>
      </c>
      <c r="AT203">
        <v>42.108924865722656</v>
      </c>
      <c r="AU203">
        <v>5.4177533835172653E-2</v>
      </c>
      <c r="AX203">
        <v>15229293</v>
      </c>
      <c r="AY203">
        <v>10832106</v>
      </c>
      <c r="AZ203">
        <v>26061399</v>
      </c>
      <c r="BB203" t="s">
        <v>863</v>
      </c>
      <c r="BC203" t="s">
        <v>1310</v>
      </c>
      <c r="BD203">
        <v>618904.4</v>
      </c>
      <c r="BE203">
        <v>359996.65625</v>
      </c>
      <c r="BF203">
        <v>514868.96875</v>
      </c>
      <c r="BG203">
        <v>0.83216011524200439</v>
      </c>
      <c r="BH203">
        <v>7728183</v>
      </c>
      <c r="BI203">
        <v>0.19094881415367126</v>
      </c>
      <c r="BJ203">
        <v>6.8195350468158722E-2</v>
      </c>
      <c r="BK203">
        <v>8.2367947325110435E-3</v>
      </c>
      <c r="BL203">
        <v>327.2</v>
      </c>
      <c r="BM203">
        <v>618904.375</v>
      </c>
      <c r="BN203">
        <v>481037</v>
      </c>
      <c r="BO203">
        <v>305836</v>
      </c>
      <c r="BP203">
        <v>438313</v>
      </c>
      <c r="BQ203">
        <v>424270</v>
      </c>
      <c r="BR203">
        <v>0.38646507263183594</v>
      </c>
      <c r="BS203">
        <v>0.11187704652547836</v>
      </c>
      <c r="BT203">
        <v>0</v>
      </c>
      <c r="BU203">
        <v>24507</v>
      </c>
      <c r="BV203">
        <v>0.96622353792190552</v>
      </c>
      <c r="BW203">
        <v>0</v>
      </c>
      <c r="BX203">
        <v>0.12602916359901428</v>
      </c>
      <c r="BY203">
        <v>0</v>
      </c>
      <c r="BZ203">
        <v>39.597393035888672</v>
      </c>
      <c r="CA203">
        <v>0.15573853254318237</v>
      </c>
    </row>
    <row r="204" spans="1:79" x14ac:dyDescent="0.2">
      <c r="A204" t="s">
        <v>525</v>
      </c>
      <c r="B204" t="s">
        <v>864</v>
      </c>
      <c r="C204" t="s">
        <v>185</v>
      </c>
      <c r="D204" t="s">
        <v>1034</v>
      </c>
      <c r="E204" t="s">
        <v>1002</v>
      </c>
      <c r="F204" t="s">
        <v>1093</v>
      </c>
      <c r="G204" t="s">
        <v>1041</v>
      </c>
      <c r="H204">
        <v>2.1428534984588623</v>
      </c>
      <c r="I204">
        <v>104.98349761962891</v>
      </c>
      <c r="J204">
        <v>0.21735160052776337</v>
      </c>
      <c r="K204">
        <v>0.11197680234909058</v>
      </c>
      <c r="L204">
        <v>3.0167130753397942E-2</v>
      </c>
      <c r="M204">
        <v>6.8165913224220276E-2</v>
      </c>
      <c r="N204">
        <v>0.14361973106861115</v>
      </c>
      <c r="O204">
        <v>0.34899999999999998</v>
      </c>
      <c r="P204">
        <v>8.2699999999999996E-2</v>
      </c>
      <c r="Q204">
        <v>2798.7939453125</v>
      </c>
      <c r="R204">
        <v>0.15605087578296661</v>
      </c>
      <c r="S204">
        <v>9.8513927459716797</v>
      </c>
      <c r="T204">
        <v>3.9032332897186279</v>
      </c>
      <c r="U204">
        <v>4.372766986489296E-2</v>
      </c>
      <c r="X204">
        <v>0.10404746054084117</v>
      </c>
      <c r="Y204">
        <v>23.358000000000001</v>
      </c>
      <c r="Z204">
        <v>9.0200000000000002E-2</v>
      </c>
      <c r="AA204">
        <v>6.2047738581895828E-2</v>
      </c>
      <c r="AB204">
        <v>6.2112219631671906E-2</v>
      </c>
      <c r="AC204">
        <v>0.48209047317504883</v>
      </c>
      <c r="AD204">
        <v>0.122965969145298</v>
      </c>
      <c r="AE204">
        <v>0.65377342700958252</v>
      </c>
      <c r="AF204" t="s">
        <v>1140</v>
      </c>
      <c r="AG204">
        <v>0.12609489262104034</v>
      </c>
      <c r="AH204">
        <v>4.4817235320806503E-2</v>
      </c>
      <c r="AI204">
        <v>1.3339935801923275E-2</v>
      </c>
      <c r="AJ204">
        <v>0</v>
      </c>
      <c r="AK204">
        <v>0.37475624680519104</v>
      </c>
      <c r="AL204">
        <v>6.536661833524704E-2</v>
      </c>
      <c r="AM204">
        <v>4.7386176884174347E-2</v>
      </c>
      <c r="AN204">
        <v>0</v>
      </c>
      <c r="AO204">
        <v>0.93166929483413696</v>
      </c>
      <c r="AP204">
        <v>-4.8074468970298767E-2</v>
      </c>
      <c r="AQ204">
        <v>-8.4696692647412419E-4</v>
      </c>
      <c r="AR204">
        <v>0.12876754999160767</v>
      </c>
      <c r="AT204">
        <v>10.41086483001709</v>
      </c>
      <c r="AU204">
        <v>7.3640152812004089E-2</v>
      </c>
      <c r="AV204">
        <v>8.2104063034057617</v>
      </c>
      <c r="AW204">
        <v>5.8075442910194397E-2</v>
      </c>
      <c r="AX204">
        <v>120318</v>
      </c>
      <c r="AY204">
        <v>2239849</v>
      </c>
      <c r="AZ204">
        <v>2360167</v>
      </c>
      <c r="BA204">
        <v>1861318</v>
      </c>
      <c r="BB204" t="s">
        <v>865</v>
      </c>
      <c r="BC204" t="s">
        <v>1002</v>
      </c>
      <c r="BD204">
        <v>226702.3</v>
      </c>
      <c r="BE204">
        <v>141862.734375</v>
      </c>
      <c r="BF204">
        <v>177150.390625</v>
      </c>
      <c r="BG204">
        <v>0.90891999006271362</v>
      </c>
      <c r="BH204">
        <v>3941059.25</v>
      </c>
      <c r="BI204">
        <v>0.11148461699485779</v>
      </c>
      <c r="BJ204">
        <v>3.9940927177667618E-2</v>
      </c>
      <c r="BK204">
        <v>8.425077423453331E-3</v>
      </c>
      <c r="BM204">
        <v>763001.3125</v>
      </c>
      <c r="BN204">
        <v>32050</v>
      </c>
      <c r="BO204">
        <v>15451</v>
      </c>
      <c r="BP204">
        <v>32309</v>
      </c>
      <c r="BQ204">
        <v>31387</v>
      </c>
      <c r="BT204">
        <v>4074</v>
      </c>
      <c r="BU204">
        <v>12108</v>
      </c>
      <c r="BV204">
        <v>1.9011716842651367</v>
      </c>
      <c r="BW204">
        <v>0</v>
      </c>
      <c r="BX204">
        <v>6.3872313499450684</v>
      </c>
      <c r="BY204">
        <v>17.970705032348633</v>
      </c>
      <c r="BZ204">
        <v>53.409252166748047</v>
      </c>
      <c r="CA204">
        <v>0.27716067433357239</v>
      </c>
    </row>
    <row r="205" spans="1:79" x14ac:dyDescent="0.2">
      <c r="A205" t="s">
        <v>526</v>
      </c>
      <c r="B205" t="s">
        <v>865</v>
      </c>
      <c r="C205" t="s">
        <v>1024</v>
      </c>
      <c r="D205" t="s">
        <v>1038</v>
      </c>
      <c r="E205" t="s">
        <v>1006</v>
      </c>
      <c r="F205" t="s">
        <v>1093</v>
      </c>
      <c r="G205" t="s">
        <v>1041</v>
      </c>
      <c r="H205">
        <v>2.1428534984588623</v>
      </c>
      <c r="I205">
        <v>82.830787658691406</v>
      </c>
      <c r="J205">
        <v>0.17638850212097168</v>
      </c>
      <c r="K205">
        <v>0.13205520808696747</v>
      </c>
      <c r="L205">
        <v>3.0167130753397942E-2</v>
      </c>
      <c r="M205">
        <v>6.8165913224220276E-2</v>
      </c>
      <c r="N205">
        <v>0.14361973106861115</v>
      </c>
      <c r="O205">
        <v>-6.7000000000000004E-2</v>
      </c>
      <c r="P205">
        <v>6.1600000000000002E-2</v>
      </c>
      <c r="Q205">
        <v>322.75857543945312</v>
      </c>
      <c r="R205">
        <v>0.15605087578296661</v>
      </c>
      <c r="S205">
        <v>9.4801063537597656</v>
      </c>
      <c r="T205">
        <v>2.7851130962371826</v>
      </c>
      <c r="U205">
        <v>2.697320468723774E-2</v>
      </c>
      <c r="V205">
        <v>65</v>
      </c>
      <c r="W205">
        <v>46.7</v>
      </c>
      <c r="X205">
        <v>0.10404746054084117</v>
      </c>
      <c r="Y205">
        <v>18.605</v>
      </c>
      <c r="Z205">
        <v>5.6899999999999999E-2</v>
      </c>
      <c r="AA205">
        <v>6.7211359739303589E-2</v>
      </c>
      <c r="AB205">
        <v>7.9504445195198059E-2</v>
      </c>
      <c r="AC205">
        <v>0.6192171573638916</v>
      </c>
      <c r="AD205">
        <v>2.9222158715128899E-2</v>
      </c>
      <c r="AE205">
        <v>0.70162397623062134</v>
      </c>
      <c r="AF205" t="s">
        <v>1139</v>
      </c>
      <c r="AG205">
        <v>3.4478381276130676E-3</v>
      </c>
      <c r="AH205">
        <v>9.4805844128131866E-4</v>
      </c>
      <c r="AI205">
        <v>4.8944014124572277E-3</v>
      </c>
      <c r="AJ205">
        <v>0</v>
      </c>
      <c r="AK205">
        <v>0.10240740329027176</v>
      </c>
      <c r="AL205">
        <v>1.9190214516129345E-4</v>
      </c>
      <c r="AM205">
        <v>0</v>
      </c>
      <c r="AN205">
        <v>0</v>
      </c>
      <c r="AO205">
        <v>6.8811208009719849E-2</v>
      </c>
      <c r="AP205">
        <v>0</v>
      </c>
      <c r="AQ205">
        <v>0.18605351448059082</v>
      </c>
      <c r="AR205">
        <v>4.0352527052164078E-2</v>
      </c>
      <c r="AS205">
        <v>0.62111985683441162</v>
      </c>
      <c r="AT205">
        <v>40.125911712646484</v>
      </c>
      <c r="AU205">
        <v>6.2503188848495483E-2</v>
      </c>
      <c r="AX205">
        <v>17262065</v>
      </c>
      <c r="AY205">
        <v>13354058</v>
      </c>
      <c r="AZ205">
        <v>30616123</v>
      </c>
      <c r="BB205" t="s">
        <v>865</v>
      </c>
      <c r="BC205" t="s">
        <v>1310</v>
      </c>
      <c r="BD205">
        <v>763001.3</v>
      </c>
      <c r="BE205">
        <v>466904.1875</v>
      </c>
      <c r="BF205">
        <v>606404</v>
      </c>
      <c r="BG205">
        <v>0.90183126926422119</v>
      </c>
      <c r="BH205">
        <v>14313978</v>
      </c>
      <c r="BI205">
        <v>0.12506090104579926</v>
      </c>
      <c r="BJ205">
        <v>4.5015130192041397E-2</v>
      </c>
      <c r="BK205">
        <v>8.425077423453331E-3</v>
      </c>
      <c r="BL205">
        <v>553.4</v>
      </c>
      <c r="BM205">
        <v>763001.3125</v>
      </c>
      <c r="BN205">
        <v>489833</v>
      </c>
      <c r="BO205">
        <v>303313</v>
      </c>
      <c r="BP205">
        <v>510174.75</v>
      </c>
      <c r="BQ205">
        <v>495078.8125</v>
      </c>
      <c r="BR205">
        <v>0.36553683876991272</v>
      </c>
      <c r="BS205">
        <v>0.2555830180644989</v>
      </c>
      <c r="BT205">
        <v>1759</v>
      </c>
      <c r="BU205">
        <v>52245.671875</v>
      </c>
      <c r="BV205">
        <v>3.2726025581359863</v>
      </c>
      <c r="BW205">
        <v>0</v>
      </c>
      <c r="BX205">
        <v>0.63391172885894775</v>
      </c>
      <c r="BY205">
        <v>2.3053696155548096</v>
      </c>
      <c r="BZ205">
        <v>68.473899841308594</v>
      </c>
      <c r="CA205">
        <v>0.20990419387817383</v>
      </c>
    </row>
    <row r="206" spans="1:79" x14ac:dyDescent="0.2">
      <c r="A206" t="s">
        <v>527</v>
      </c>
      <c r="B206" t="s">
        <v>866</v>
      </c>
      <c r="C206" t="s">
        <v>67</v>
      </c>
      <c r="D206" t="s">
        <v>1037</v>
      </c>
      <c r="E206" t="s">
        <v>1005</v>
      </c>
      <c r="F206" t="s">
        <v>1099</v>
      </c>
      <c r="G206" t="s">
        <v>1046</v>
      </c>
      <c r="H206">
        <v>3.2646517753601074</v>
      </c>
      <c r="I206">
        <v>80.841941833496094</v>
      </c>
      <c r="J206">
        <v>0.1407008022069931</v>
      </c>
      <c r="K206">
        <v>0.18171349167823792</v>
      </c>
      <c r="L206">
        <v>4.6586226671934128E-2</v>
      </c>
      <c r="M206">
        <v>8.0827958881855011E-2</v>
      </c>
      <c r="N206">
        <v>0.17726334929466248</v>
      </c>
      <c r="O206">
        <v>0.189</v>
      </c>
      <c r="P206">
        <v>8.6300000000000002E-2</v>
      </c>
      <c r="Q206">
        <v>64.390144348144531</v>
      </c>
      <c r="R206">
        <v>0.1605956107378006</v>
      </c>
      <c r="S206">
        <v>1.755189061164856</v>
      </c>
      <c r="T206">
        <v>1.1908013820648193</v>
      </c>
      <c r="U206">
        <v>2.0305484533309937E-2</v>
      </c>
      <c r="V206">
        <v>63</v>
      </c>
      <c r="W206">
        <v>97.4</v>
      </c>
      <c r="X206">
        <v>0.14339152119700749</v>
      </c>
      <c r="Y206">
        <v>22.079000000000001</v>
      </c>
      <c r="Z206">
        <v>0.1168</v>
      </c>
      <c r="AA206">
        <v>4.0805447846651077E-2</v>
      </c>
      <c r="AB206">
        <v>8.6079709231853485E-2</v>
      </c>
      <c r="AC206">
        <v>0.5430830717086792</v>
      </c>
      <c r="AD206">
        <v>3.7587352097034454E-2</v>
      </c>
      <c r="AE206">
        <v>0.47537770867347717</v>
      </c>
      <c r="AF206" t="s">
        <v>1140</v>
      </c>
      <c r="AG206">
        <v>5.6147333234548569E-3</v>
      </c>
      <c r="AH206">
        <v>2.1454621106386185E-2</v>
      </c>
      <c r="AI206">
        <v>7.2844023816287518E-3</v>
      </c>
      <c r="AJ206">
        <v>5.0560845993459225E-3</v>
      </c>
      <c r="AK206">
        <v>9.2770203948020935E-2</v>
      </c>
      <c r="AL206">
        <v>7.0119582116603851E-2</v>
      </c>
      <c r="AM206">
        <v>0</v>
      </c>
      <c r="AN206">
        <v>0</v>
      </c>
      <c r="AO206">
        <v>0.49723798036575317</v>
      </c>
      <c r="AP206">
        <v>-1.6985086724162102E-2</v>
      </c>
      <c r="AQ206">
        <v>8.277631551027298E-2</v>
      </c>
      <c r="AR206">
        <v>0.13515205681324005</v>
      </c>
      <c r="AS206">
        <v>0.41547152400016785</v>
      </c>
      <c r="AT206">
        <v>59.176029205322266</v>
      </c>
      <c r="AU206">
        <v>5.8372221887111664E-2</v>
      </c>
      <c r="AV206">
        <v>10.474027633666992</v>
      </c>
      <c r="AW206">
        <v>1.0331755504012108E-2</v>
      </c>
      <c r="AX206">
        <v>10025450</v>
      </c>
      <c r="AY206">
        <v>9079661</v>
      </c>
      <c r="AZ206">
        <v>19105111</v>
      </c>
      <c r="BA206">
        <v>3381563</v>
      </c>
      <c r="BB206" t="s">
        <v>866</v>
      </c>
      <c r="BC206" t="s">
        <v>1312</v>
      </c>
      <c r="BD206">
        <v>322852.2</v>
      </c>
      <c r="BE206">
        <v>189566.515625</v>
      </c>
      <c r="BF206">
        <v>270657.34375</v>
      </c>
      <c r="BG206">
        <v>0.84496456384658813</v>
      </c>
      <c r="BH206">
        <v>12302265</v>
      </c>
      <c r="BI206">
        <v>9.6139907836914062E-2</v>
      </c>
      <c r="BJ206">
        <v>6.3471145927906036E-2</v>
      </c>
      <c r="BK206">
        <v>9.9967559799551964E-3</v>
      </c>
      <c r="BL206">
        <v>546.20000000000005</v>
      </c>
      <c r="BM206">
        <v>322852.1875</v>
      </c>
      <c r="BN206">
        <v>327298</v>
      </c>
      <c r="BO206">
        <v>177750</v>
      </c>
      <c r="BP206">
        <v>318626</v>
      </c>
      <c r="BQ206">
        <v>308732.34375</v>
      </c>
      <c r="BR206">
        <v>0.28783860802650452</v>
      </c>
      <c r="BS206">
        <v>0.12763291597366333</v>
      </c>
      <c r="BT206">
        <v>1789</v>
      </c>
      <c r="BU206">
        <v>29559</v>
      </c>
      <c r="BV206">
        <v>7.1890482902526855</v>
      </c>
      <c r="BW206">
        <v>4.9898996353149414</v>
      </c>
      <c r="BX206">
        <v>21.173774719238281</v>
      </c>
      <c r="BY206">
        <v>5.5412354469299316</v>
      </c>
      <c r="BZ206">
        <v>91.555824279785156</v>
      </c>
      <c r="CA206">
        <v>0.2595677375793457</v>
      </c>
    </row>
    <row r="207" spans="1:79" x14ac:dyDescent="0.2">
      <c r="A207" t="s">
        <v>528</v>
      </c>
      <c r="B207" t="s">
        <v>867</v>
      </c>
      <c r="C207" t="s">
        <v>179</v>
      </c>
      <c r="D207" t="s">
        <v>1034</v>
      </c>
      <c r="E207" t="s">
        <v>1002</v>
      </c>
      <c r="F207" t="s">
        <v>1094</v>
      </c>
      <c r="G207" t="s">
        <v>9</v>
      </c>
      <c r="H207">
        <v>2.4298934936523438</v>
      </c>
      <c r="I207">
        <v>15.407209396362305</v>
      </c>
      <c r="J207">
        <v>4.0515653789043427E-2</v>
      </c>
      <c r="K207">
        <v>0.11077782511711121</v>
      </c>
      <c r="L207">
        <v>3.6859821528196335E-2</v>
      </c>
      <c r="M207">
        <v>7.3791444301605225E-2</v>
      </c>
      <c r="N207">
        <v>0.15991596877574921</v>
      </c>
      <c r="O207">
        <v>0.68899999999999995</v>
      </c>
      <c r="P207">
        <v>0.2651</v>
      </c>
      <c r="Q207">
        <v>3661.289794921875</v>
      </c>
      <c r="R207">
        <v>0.15754598379135132</v>
      </c>
      <c r="S207">
        <v>16.107536315917969</v>
      </c>
      <c r="T207">
        <v>3.8977077007293701</v>
      </c>
      <c r="U207">
        <v>2.7752449735999107E-2</v>
      </c>
      <c r="X207">
        <v>0.1432495264336146</v>
      </c>
      <c r="Y207">
        <v>27.599</v>
      </c>
      <c r="Z207">
        <v>0.20480000000000001</v>
      </c>
      <c r="AA207">
        <v>8.5692420601844788E-2</v>
      </c>
      <c r="AB207">
        <v>6.6947057843208313E-2</v>
      </c>
      <c r="AC207">
        <v>0.47026523947715759</v>
      </c>
      <c r="AD207">
        <v>0.12067506462335587</v>
      </c>
      <c r="AE207">
        <v>0.32670027017593384</v>
      </c>
      <c r="AF207" t="s">
        <v>1139</v>
      </c>
      <c r="AG207">
        <v>0.38375481963157654</v>
      </c>
      <c r="AH207">
        <v>5.0957217812538147E-2</v>
      </c>
      <c r="AI207">
        <v>6.4097881317138672E-2</v>
      </c>
      <c r="AJ207">
        <v>0</v>
      </c>
      <c r="AK207">
        <v>1.2150651216506958</v>
      </c>
      <c r="AL207">
        <v>0.11050644516944885</v>
      </c>
      <c r="AM207">
        <v>0.1374715119600296</v>
      </c>
      <c r="AN207">
        <v>0</v>
      </c>
      <c r="AO207">
        <v>0.99769574403762817</v>
      </c>
      <c r="AP207">
        <v>-8.3663545548915863E-2</v>
      </c>
      <c r="AQ207">
        <v>4.0922880172729492E-2</v>
      </c>
      <c r="AR207">
        <v>0.47482472658157349</v>
      </c>
      <c r="AT207">
        <v>10.618417739868164</v>
      </c>
      <c r="AU207">
        <v>7.4334807693958282E-2</v>
      </c>
      <c r="AV207">
        <v>14.26518440246582</v>
      </c>
      <c r="AW207">
        <v>9.9864192306995392E-2</v>
      </c>
      <c r="AX207">
        <v>105434</v>
      </c>
      <c r="AY207">
        <v>1410773</v>
      </c>
      <c r="AZ207">
        <v>1516207</v>
      </c>
      <c r="BA207">
        <v>2036930</v>
      </c>
      <c r="BB207" t="s">
        <v>851</v>
      </c>
      <c r="BC207" t="s">
        <v>1002</v>
      </c>
      <c r="BD207">
        <v>142790.29999999999</v>
      </c>
      <c r="BE207">
        <v>97475.7578125</v>
      </c>
      <c r="BF207">
        <v>118889.6796875</v>
      </c>
      <c r="BG207">
        <v>0.88258212804794312</v>
      </c>
      <c r="BH207">
        <v>2461409.25</v>
      </c>
      <c r="BI207">
        <v>0.16433604061603546</v>
      </c>
      <c r="BJ207">
        <v>4.3852418661117554E-2</v>
      </c>
      <c r="BK207">
        <v>9.3949642032384872E-3</v>
      </c>
      <c r="BM207">
        <v>917735.6875</v>
      </c>
      <c r="BN207">
        <v>20397</v>
      </c>
      <c r="BO207">
        <v>9592</v>
      </c>
      <c r="BP207">
        <v>16818.029296875</v>
      </c>
      <c r="BQ207">
        <v>17973.45703125</v>
      </c>
      <c r="BT207">
        <v>6454</v>
      </c>
      <c r="BU207">
        <v>20435</v>
      </c>
      <c r="BV207">
        <v>7.549532413482666</v>
      </c>
      <c r="BW207">
        <v>0</v>
      </c>
      <c r="BX207">
        <v>6.0018081665039062</v>
      </c>
      <c r="BY207">
        <v>45.199150085449219</v>
      </c>
      <c r="BZ207">
        <v>143.11196899414062</v>
      </c>
      <c r="CA207">
        <v>0.32068440318107605</v>
      </c>
    </row>
    <row r="208" spans="1:79" x14ac:dyDescent="0.2">
      <c r="A208" t="s">
        <v>529</v>
      </c>
      <c r="B208" t="s">
        <v>868</v>
      </c>
      <c r="C208" t="s">
        <v>31</v>
      </c>
      <c r="D208" t="s">
        <v>1037</v>
      </c>
      <c r="E208" t="s">
        <v>1005</v>
      </c>
      <c r="F208" t="s">
        <v>1093</v>
      </c>
      <c r="G208" t="s">
        <v>1041</v>
      </c>
      <c r="H208">
        <v>1.8714675903320312</v>
      </c>
      <c r="I208">
        <v>64.67791748046875</v>
      </c>
      <c r="J208">
        <v>0.17748561501502991</v>
      </c>
      <c r="K208">
        <v>8.2930564880371094E-2</v>
      </c>
      <c r="L208">
        <v>2.3869134485721588E-2</v>
      </c>
      <c r="M208">
        <v>5.7964600622653961E-2</v>
      </c>
      <c r="N208">
        <v>0.10331752896308899</v>
      </c>
      <c r="O208">
        <v>0.86099999999999999</v>
      </c>
      <c r="P208">
        <v>0.30220000000000002</v>
      </c>
      <c r="Q208">
        <v>4452.83349609375</v>
      </c>
      <c r="R208">
        <v>0.20764648914337158</v>
      </c>
      <c r="S208">
        <v>10.679841995239258</v>
      </c>
      <c r="T208">
        <v>4.9104766845703125</v>
      </c>
      <c r="U208">
        <v>6.0064535588026047E-2</v>
      </c>
      <c r="V208">
        <v>92</v>
      </c>
      <c r="W208">
        <v>94</v>
      </c>
      <c r="X208">
        <v>0.25722733944563808</v>
      </c>
      <c r="Y208">
        <v>34.890999999999998</v>
      </c>
      <c r="Z208">
        <v>0.30769999999999997</v>
      </c>
      <c r="AA208">
        <v>3.3062417060136795E-2</v>
      </c>
      <c r="AB208">
        <v>6.5743975341320038E-2</v>
      </c>
      <c r="AC208">
        <v>0.30776837468147278</v>
      </c>
      <c r="AD208">
        <v>3.9099432528018951E-2</v>
      </c>
      <c r="AE208">
        <v>0.50655966997146606</v>
      </c>
      <c r="AF208" t="s">
        <v>1140</v>
      </c>
      <c r="AG208">
        <v>4.3400529772043228E-2</v>
      </c>
      <c r="AH208">
        <v>4.044603556394577E-3</v>
      </c>
      <c r="AI208">
        <v>7.6394103467464447E-2</v>
      </c>
      <c r="AJ208">
        <v>1.7856873571872711E-2</v>
      </c>
      <c r="AK208">
        <v>0.27178561687469482</v>
      </c>
      <c r="AL208">
        <v>2.0202260464429855E-2</v>
      </c>
      <c r="AM208">
        <v>3.8739558309316635E-2</v>
      </c>
      <c r="AN208">
        <v>4.5845628483220935E-4</v>
      </c>
      <c r="AO208">
        <v>0.39680835604667664</v>
      </c>
      <c r="AP208">
        <v>2.802005410194397E-2</v>
      </c>
      <c r="AQ208">
        <v>7.7131716534495354E-3</v>
      </c>
      <c r="AR208">
        <v>0.14974220097064972</v>
      </c>
      <c r="AS208">
        <v>0.46935465931892395</v>
      </c>
      <c r="AT208">
        <v>59.355693817138672</v>
      </c>
      <c r="AU208">
        <v>5.2547022700309753E-2</v>
      </c>
      <c r="AV208">
        <v>12.045912742614746</v>
      </c>
      <c r="AW208">
        <v>1.0664129629731178E-2</v>
      </c>
      <c r="AX208">
        <v>10678163</v>
      </c>
      <c r="AY208">
        <v>9144413</v>
      </c>
      <c r="AZ208">
        <v>19822576</v>
      </c>
      <c r="BA208">
        <v>4022883</v>
      </c>
      <c r="BB208" t="s">
        <v>868</v>
      </c>
      <c r="BC208" t="s">
        <v>1309</v>
      </c>
      <c r="BD208">
        <v>333962.5</v>
      </c>
      <c r="BE208">
        <v>231317.046875</v>
      </c>
      <c r="BF208">
        <v>270650.1875</v>
      </c>
      <c r="BG208">
        <v>0.89747977256774902</v>
      </c>
      <c r="BH208">
        <v>14749675</v>
      </c>
      <c r="BI208">
        <v>6.9079197943210602E-2</v>
      </c>
      <c r="BJ208">
        <v>3.2227568328380585E-2</v>
      </c>
      <c r="BK208">
        <v>1.0121908038854599E-2</v>
      </c>
      <c r="BL208">
        <v>607.29999999999995</v>
      </c>
      <c r="BM208">
        <v>333962.5</v>
      </c>
      <c r="BN208">
        <v>377235</v>
      </c>
      <c r="BO208">
        <v>116101</v>
      </c>
      <c r="BP208">
        <v>392621.9375</v>
      </c>
      <c r="BQ208">
        <v>384361</v>
      </c>
      <c r="BR208">
        <v>0.30108818411827087</v>
      </c>
      <c r="BS208">
        <v>0.16826646029949188</v>
      </c>
      <c r="BT208">
        <v>17040</v>
      </c>
      <c r="BU208">
        <v>106709</v>
      </c>
      <c r="BV208">
        <v>89.812477111816406</v>
      </c>
      <c r="BW208">
        <v>20.993375778198242</v>
      </c>
      <c r="BX208">
        <v>4.7550249099731445</v>
      </c>
      <c r="BY208">
        <v>51.023693084716797</v>
      </c>
      <c r="BZ208">
        <v>319.52389526367188</v>
      </c>
      <c r="CA208">
        <v>0.25729849934577942</v>
      </c>
    </row>
    <row r="209" spans="1:79" x14ac:dyDescent="0.2">
      <c r="A209" t="s">
        <v>530</v>
      </c>
      <c r="B209" t="s">
        <v>869</v>
      </c>
      <c r="C209" t="s">
        <v>1025</v>
      </c>
      <c r="D209" t="s">
        <v>1038</v>
      </c>
      <c r="E209" t="s">
        <v>1006</v>
      </c>
      <c r="F209" t="s">
        <v>1093</v>
      </c>
      <c r="G209" t="s">
        <v>1041</v>
      </c>
      <c r="H209">
        <v>1.7516765594482422</v>
      </c>
      <c r="I209">
        <v>73.484382629394531</v>
      </c>
      <c r="J209">
        <v>0.14712919294834137</v>
      </c>
      <c r="K209">
        <v>0.15449248254299164</v>
      </c>
      <c r="L209">
        <v>3.6901108920574188E-2</v>
      </c>
      <c r="M209">
        <v>7.2951667010784149E-2</v>
      </c>
      <c r="N209">
        <v>0.1507255882024765</v>
      </c>
      <c r="O209">
        <v>-7.0000000000000001E-3</v>
      </c>
      <c r="P209">
        <v>6.8400000000000002E-2</v>
      </c>
      <c r="Q209">
        <v>401.39688110351562</v>
      </c>
      <c r="R209">
        <v>0.16232168674468994</v>
      </c>
      <c r="S209">
        <v>5.5760512351989746</v>
      </c>
      <c r="T209">
        <v>1.8908185958862305</v>
      </c>
      <c r="U209">
        <v>2.2027920931577682E-2</v>
      </c>
      <c r="V209">
        <v>52</v>
      </c>
      <c r="W209">
        <v>56.4</v>
      </c>
      <c r="X209">
        <v>0.13250059228638886</v>
      </c>
      <c r="Y209">
        <v>18.998999999999999</v>
      </c>
      <c r="Z209">
        <v>6.2399999999999997E-2</v>
      </c>
      <c r="AA209">
        <v>7.4193201959133148E-2</v>
      </c>
      <c r="AB209">
        <v>6.9390863180160522E-2</v>
      </c>
      <c r="AC209">
        <v>0.61038076877593994</v>
      </c>
      <c r="AD209">
        <v>2.0594364032149315E-2</v>
      </c>
      <c r="AE209">
        <v>0.56342136859893799</v>
      </c>
      <c r="AF209" t="s">
        <v>1139</v>
      </c>
      <c r="AG209">
        <v>1.172867720015347E-3</v>
      </c>
      <c r="AH209">
        <v>0</v>
      </c>
      <c r="AI209">
        <v>7.4486224912106991E-4</v>
      </c>
      <c r="AJ209">
        <v>2.133391797542572E-3</v>
      </c>
      <c r="AK209">
        <v>2.6805087924003601E-2</v>
      </c>
      <c r="AL209">
        <v>1.913973712362349E-3</v>
      </c>
      <c r="AM209">
        <v>5.0597550580278039E-4</v>
      </c>
      <c r="AN209">
        <v>0</v>
      </c>
      <c r="AO209">
        <v>0.23610468208789825</v>
      </c>
      <c r="AP209">
        <v>-4.8257067799568176E-2</v>
      </c>
      <c r="AQ209">
        <v>-1.35040283203125E-2</v>
      </c>
      <c r="AR209">
        <v>4.8698894679546356E-2</v>
      </c>
      <c r="AS209">
        <v>0.61457395553588867</v>
      </c>
      <c r="AT209">
        <v>44.2020263671875</v>
      </c>
      <c r="AU209">
        <v>6.1143405735492706E-2</v>
      </c>
      <c r="AX209">
        <v>22345511</v>
      </c>
      <c r="AY209">
        <v>14647716</v>
      </c>
      <c r="AZ209">
        <v>36993227</v>
      </c>
      <c r="BB209" t="s">
        <v>869</v>
      </c>
      <c r="BC209" t="s">
        <v>1310</v>
      </c>
      <c r="BD209">
        <v>836912.5</v>
      </c>
      <c r="BE209">
        <v>508390.21875</v>
      </c>
      <c r="BF209">
        <v>684510.625</v>
      </c>
      <c r="BG209">
        <v>0.87917673587799072</v>
      </c>
      <c r="BH209">
        <v>12460084</v>
      </c>
      <c r="BI209">
        <v>0.14626029133796692</v>
      </c>
      <c r="BJ209">
        <v>5.5180080235004425E-2</v>
      </c>
      <c r="BK209">
        <v>7.4694696813821793E-3</v>
      </c>
      <c r="BL209">
        <v>611.70000000000005</v>
      </c>
      <c r="BM209">
        <v>836912.5</v>
      </c>
      <c r="BN209">
        <v>605024</v>
      </c>
      <c r="BO209">
        <v>369295</v>
      </c>
      <c r="BP209">
        <v>602796</v>
      </c>
      <c r="BQ209">
        <v>580648</v>
      </c>
      <c r="BR209">
        <v>0.41345962882041931</v>
      </c>
      <c r="BS209">
        <v>0.20111434161663055</v>
      </c>
      <c r="BT209">
        <v>707</v>
      </c>
      <c r="BU209">
        <v>16158</v>
      </c>
      <c r="BV209">
        <v>0.53649574518203735</v>
      </c>
      <c r="BW209">
        <v>1.5366003513336182</v>
      </c>
      <c r="BX209">
        <v>0</v>
      </c>
      <c r="BY209">
        <v>0.84477168321609497</v>
      </c>
      <c r="BZ209">
        <v>19.306678771972656</v>
      </c>
      <c r="CA209">
        <v>0.17718304693698883</v>
      </c>
    </row>
    <row r="210" spans="1:79" x14ac:dyDescent="0.2">
      <c r="A210" t="s">
        <v>531</v>
      </c>
      <c r="B210" t="s">
        <v>870</v>
      </c>
      <c r="C210" t="s">
        <v>233</v>
      </c>
      <c r="D210" t="s">
        <v>1034</v>
      </c>
      <c r="E210" t="s">
        <v>1002</v>
      </c>
      <c r="F210" t="s">
        <v>1098</v>
      </c>
      <c r="G210" t="s">
        <v>1045</v>
      </c>
      <c r="H210">
        <v>2.6804280281066895</v>
      </c>
      <c r="I210">
        <v>101.222412109375</v>
      </c>
      <c r="J210">
        <v>0.17599999904632568</v>
      </c>
      <c r="K210">
        <v>0.14159636199474335</v>
      </c>
      <c r="L210">
        <v>2.9145956039428711E-2</v>
      </c>
      <c r="M210">
        <v>6.5672978758811951E-2</v>
      </c>
      <c r="N210">
        <v>0.15268684923648834</v>
      </c>
      <c r="O210">
        <v>0.27900000000000003</v>
      </c>
      <c r="P210">
        <v>3.6999999999999998E-2</v>
      </c>
      <c r="Q210">
        <v>1650.7076416015625</v>
      </c>
      <c r="R210">
        <v>0.14769454300403595</v>
      </c>
      <c r="S210">
        <v>8.9464254379272461</v>
      </c>
      <c r="T210">
        <v>3.9797921180725098</v>
      </c>
      <c r="U210">
        <v>2.6616835966706276E-2</v>
      </c>
      <c r="X210">
        <v>0.11313256309270255</v>
      </c>
      <c r="Y210">
        <v>23.54</v>
      </c>
      <c r="Z210">
        <v>6.1699999999999998E-2</v>
      </c>
      <c r="AA210">
        <v>5.9609852731227875E-2</v>
      </c>
      <c r="AB210">
        <v>5.0237640738487244E-2</v>
      </c>
      <c r="AC210">
        <v>0.53008854389190674</v>
      </c>
      <c r="AD210">
        <v>0.17356695234775543</v>
      </c>
      <c r="AE210">
        <v>0.61398762464523315</v>
      </c>
      <c r="AF210" t="s">
        <v>1139</v>
      </c>
      <c r="AG210">
        <v>0.12344320118427277</v>
      </c>
      <c r="AH210">
        <v>3.823205828666687E-2</v>
      </c>
      <c r="AI210">
        <v>6.0707870870828629E-2</v>
      </c>
      <c r="AJ210">
        <v>1.3902565697208047E-3</v>
      </c>
      <c r="AK210">
        <v>0.37820771336555481</v>
      </c>
      <c r="AL210">
        <v>2.6504427194595337E-2</v>
      </c>
      <c r="AM210">
        <v>6.3430458307266235E-2</v>
      </c>
      <c r="AN210">
        <v>0</v>
      </c>
      <c r="AO210">
        <v>0.6474308967590332</v>
      </c>
      <c r="AP210">
        <v>8.8229775428771973E-3</v>
      </c>
      <c r="AQ210">
        <v>-4.211750254034996E-2</v>
      </c>
      <c r="AR210">
        <v>0.17836274206638336</v>
      </c>
      <c r="AT210">
        <v>10.378832817077637</v>
      </c>
      <c r="AU210">
        <v>8.1528887152671814E-2</v>
      </c>
      <c r="AV210">
        <v>8.8717155456542969</v>
      </c>
      <c r="AW210">
        <v>6.9690018892288208E-2</v>
      </c>
      <c r="AX210">
        <v>65018.000000000007</v>
      </c>
      <c r="AY210">
        <v>1288443</v>
      </c>
      <c r="AZ210">
        <v>1353461</v>
      </c>
      <c r="BA210">
        <v>1156924</v>
      </c>
      <c r="BB210" t="s">
        <v>973</v>
      </c>
      <c r="BC210" t="s">
        <v>1002</v>
      </c>
      <c r="BD210">
        <v>130405.9</v>
      </c>
      <c r="BE210">
        <v>79488.234375</v>
      </c>
      <c r="BF210">
        <v>104798.015625</v>
      </c>
      <c r="BG210">
        <v>0.86888164281845093</v>
      </c>
      <c r="BH210">
        <v>2881385</v>
      </c>
      <c r="BI210">
        <v>0.11389880627393723</v>
      </c>
      <c r="BJ210">
        <v>4.8527710139751434E-2</v>
      </c>
      <c r="BK210">
        <v>7.5689633376896381E-3</v>
      </c>
      <c r="BM210">
        <v>581623.5</v>
      </c>
      <c r="BN210">
        <v>16601</v>
      </c>
      <c r="BO210">
        <v>8800</v>
      </c>
      <c r="BP210">
        <v>17263</v>
      </c>
      <c r="BQ210">
        <v>17179</v>
      </c>
      <c r="BT210">
        <v>2131</v>
      </c>
      <c r="BU210">
        <v>6529</v>
      </c>
      <c r="BV210">
        <v>8.0364465713500977</v>
      </c>
      <c r="BW210">
        <v>0.18404075503349304</v>
      </c>
      <c r="BX210">
        <v>5.0611205101013184</v>
      </c>
      <c r="BY210">
        <v>16.341285705566406</v>
      </c>
      <c r="BZ210">
        <v>50.066753387451172</v>
      </c>
      <c r="CA210">
        <v>0.33985903859138489</v>
      </c>
    </row>
    <row r="211" spans="1:79" x14ac:dyDescent="0.2">
      <c r="A211" t="s">
        <v>532</v>
      </c>
      <c r="B211" t="s">
        <v>871</v>
      </c>
      <c r="C211" t="s">
        <v>166</v>
      </c>
      <c r="D211" t="s">
        <v>1034</v>
      </c>
      <c r="E211" t="s">
        <v>1002</v>
      </c>
      <c r="F211" t="s">
        <v>1093</v>
      </c>
      <c r="G211" t="s">
        <v>1041</v>
      </c>
      <c r="H211">
        <v>1.9199652671813965</v>
      </c>
      <c r="I211">
        <v>96.069869995117188</v>
      </c>
      <c r="J211">
        <v>0.16417910158634186</v>
      </c>
      <c r="K211">
        <v>0.16530829668045044</v>
      </c>
      <c r="L211">
        <v>3.0137397348880768E-2</v>
      </c>
      <c r="M211">
        <v>6.8904012441635132E-2</v>
      </c>
      <c r="N211">
        <v>0.15104220807552338</v>
      </c>
      <c r="O211">
        <v>-0.189</v>
      </c>
      <c r="P211">
        <v>2.7799999999999998E-2</v>
      </c>
      <c r="Q211">
        <v>2385.416748046875</v>
      </c>
      <c r="R211">
        <v>0.13696642220020294</v>
      </c>
      <c r="S211">
        <v>4.0756912231445312</v>
      </c>
      <c r="T211">
        <v>2.3472499847412109</v>
      </c>
      <c r="U211">
        <v>3.1304184347391129E-2</v>
      </c>
      <c r="X211">
        <v>9.0780689543048174E-2</v>
      </c>
      <c r="Y211">
        <v>12.958</v>
      </c>
      <c r="Z211">
        <v>0</v>
      </c>
      <c r="AA211">
        <v>7.9187966883182526E-2</v>
      </c>
      <c r="AB211">
        <v>5.8302544057369232E-2</v>
      </c>
      <c r="AC211">
        <v>0.66260164976119995</v>
      </c>
      <c r="AD211">
        <v>0.14728358387947083</v>
      </c>
      <c r="AE211">
        <v>0.53759902715682983</v>
      </c>
      <c r="AF211" t="s">
        <v>1139</v>
      </c>
      <c r="AG211">
        <v>5.3920815698802471E-3</v>
      </c>
      <c r="AH211">
        <v>3.6049913614988327E-2</v>
      </c>
      <c r="AI211">
        <v>7.3948544450104237E-3</v>
      </c>
      <c r="AJ211">
        <v>0</v>
      </c>
      <c r="AK211">
        <v>0.21583731472492218</v>
      </c>
      <c r="AL211">
        <v>5.0813006237149239E-3</v>
      </c>
      <c r="AM211">
        <v>0</v>
      </c>
      <c r="AN211">
        <v>0</v>
      </c>
      <c r="AO211">
        <v>0.52252709865570068</v>
      </c>
      <c r="AP211">
        <v>-4.429987445473671E-2</v>
      </c>
      <c r="AQ211">
        <v>4.5306205749511719E-2</v>
      </c>
      <c r="AR211">
        <v>0.26033198833465576</v>
      </c>
      <c r="AT211">
        <v>10.354550361633301</v>
      </c>
      <c r="AU211">
        <v>0.10040616244077682</v>
      </c>
      <c r="AV211">
        <v>4.7917380332946777</v>
      </c>
      <c r="AW211">
        <v>4.6464599668979645E-2</v>
      </c>
      <c r="AX211">
        <v>27162</v>
      </c>
      <c r="AY211">
        <v>565636</v>
      </c>
      <c r="AZ211">
        <v>592798</v>
      </c>
      <c r="BA211">
        <v>274327</v>
      </c>
      <c r="BB211" t="s">
        <v>823</v>
      </c>
      <c r="BC211" t="s">
        <v>1002</v>
      </c>
      <c r="BD211">
        <v>57250</v>
      </c>
      <c r="BE211">
        <v>34058.36328125</v>
      </c>
      <c r="BF211">
        <v>46447.44921875</v>
      </c>
      <c r="BG211">
        <v>0.84616333246231079</v>
      </c>
      <c r="BH211">
        <v>869562.25</v>
      </c>
      <c r="BI211">
        <v>0.15811628103256226</v>
      </c>
      <c r="BJ211">
        <v>7.0931002497673035E-2</v>
      </c>
      <c r="BK211">
        <v>7.7165216207504272E-3</v>
      </c>
      <c r="BM211">
        <v>715117.125</v>
      </c>
      <c r="BN211">
        <v>5904</v>
      </c>
      <c r="BO211">
        <v>3912</v>
      </c>
      <c r="BP211">
        <v>6491</v>
      </c>
      <c r="BQ211">
        <v>7144</v>
      </c>
      <c r="BT211">
        <v>35</v>
      </c>
      <c r="BU211">
        <v>1401</v>
      </c>
      <c r="BV211">
        <v>0.83842796087265015</v>
      </c>
      <c r="BW211">
        <v>0</v>
      </c>
      <c r="BX211">
        <v>4.0873360633850098</v>
      </c>
      <c r="BY211">
        <v>0.61135369539260864</v>
      </c>
      <c r="BZ211">
        <v>24.471614837646484</v>
      </c>
      <c r="CA211">
        <v>0.22848916053771973</v>
      </c>
    </row>
    <row r="212" spans="1:79" x14ac:dyDescent="0.2">
      <c r="A212" t="s">
        <v>533</v>
      </c>
      <c r="B212" t="s">
        <v>872</v>
      </c>
      <c r="C212" t="s">
        <v>258</v>
      </c>
      <c r="D212" t="s">
        <v>1036</v>
      </c>
      <c r="E212" t="s">
        <v>1004</v>
      </c>
      <c r="F212" t="s">
        <v>1092</v>
      </c>
      <c r="G212" t="s">
        <v>1040</v>
      </c>
      <c r="H212">
        <v>4.779365062713623</v>
      </c>
      <c r="I212">
        <v>102.71442413330078</v>
      </c>
      <c r="J212">
        <v>0.21739129722118378</v>
      </c>
      <c r="K212">
        <v>0.11775685101747513</v>
      </c>
      <c r="L212">
        <v>3.1691752374172211E-2</v>
      </c>
      <c r="M212">
        <v>8.5334137082099915E-2</v>
      </c>
      <c r="N212">
        <v>0.13298124074935913</v>
      </c>
      <c r="O212">
        <v>0.66300000000000003</v>
      </c>
      <c r="P212">
        <v>0.24110000000000001</v>
      </c>
      <c r="Q212">
        <v>1679.75634765625</v>
      </c>
      <c r="R212">
        <v>0.19209854304790497</v>
      </c>
      <c r="S212">
        <v>1.1179802417755127</v>
      </c>
      <c r="T212">
        <v>3.2109601497650146</v>
      </c>
      <c r="U212">
        <v>6.6374592483043671E-2</v>
      </c>
      <c r="V212">
        <v>86</v>
      </c>
      <c r="W212">
        <v>84.2</v>
      </c>
      <c r="X212">
        <v>0.19588233966182811</v>
      </c>
      <c r="Y212">
        <v>33.155000000000001</v>
      </c>
      <c r="Z212">
        <v>0.30499999999999999</v>
      </c>
      <c r="AA212">
        <v>3.0971897765994072E-2</v>
      </c>
      <c r="AB212">
        <v>7.1780368685722351E-2</v>
      </c>
      <c r="AC212">
        <v>0.38461700081825256</v>
      </c>
      <c r="AD212">
        <v>4.245937243103981E-2</v>
      </c>
      <c r="AE212">
        <v>0.49726185202598572</v>
      </c>
      <c r="AF212" t="s">
        <v>1139</v>
      </c>
      <c r="AG212">
        <v>9.2923054471611977E-3</v>
      </c>
      <c r="AH212">
        <v>2.9944288544356823E-3</v>
      </c>
      <c r="AI212">
        <v>8.0518806353211403E-3</v>
      </c>
      <c r="AJ212">
        <v>0</v>
      </c>
      <c r="AK212">
        <v>5.6689590215682983E-2</v>
      </c>
      <c r="AL212">
        <v>3.2919440418481827E-2</v>
      </c>
      <c r="AM212">
        <v>1.5799094690009952E-3</v>
      </c>
      <c r="AN212">
        <v>4.2957868427038193E-3</v>
      </c>
      <c r="AO212">
        <v>0.40081357955932617</v>
      </c>
      <c r="AP212">
        <v>-7.8966565430164337E-2</v>
      </c>
      <c r="AQ212">
        <v>-2.6455031707882881E-2</v>
      </c>
      <c r="AR212">
        <v>7.9713322222232819E-2</v>
      </c>
      <c r="AS212">
        <v>0.43802231550216675</v>
      </c>
      <c r="AT212">
        <v>59.418243408203125</v>
      </c>
      <c r="AU212">
        <v>5.9193011373281479E-2</v>
      </c>
      <c r="AV212">
        <v>12.641983032226562</v>
      </c>
      <c r="AW212">
        <v>1.2594061903655529E-2</v>
      </c>
      <c r="AX212">
        <v>7641407</v>
      </c>
      <c r="AY212">
        <v>6531353</v>
      </c>
      <c r="AZ212">
        <v>14172760</v>
      </c>
      <c r="BA212">
        <v>3015434</v>
      </c>
      <c r="BB212" t="s">
        <v>872</v>
      </c>
      <c r="BC212" t="s">
        <v>1308</v>
      </c>
      <c r="BD212">
        <v>238525.4</v>
      </c>
      <c r="BE212">
        <v>146238.078125</v>
      </c>
      <c r="BF212">
        <v>184950.328125</v>
      </c>
      <c r="BG212">
        <v>0.83908021450042725</v>
      </c>
      <c r="BH212">
        <v>10166175</v>
      </c>
      <c r="BI212">
        <v>6.3280776143074036E-2</v>
      </c>
      <c r="BJ212">
        <v>4.1486147791147232E-2</v>
      </c>
      <c r="BK212">
        <v>1.0432765819132328E-2</v>
      </c>
      <c r="BL212">
        <v>699.5</v>
      </c>
      <c r="BM212">
        <v>238525.40625</v>
      </c>
      <c r="BN212">
        <v>239433</v>
      </c>
      <c r="BO212">
        <v>92090</v>
      </c>
      <c r="BP212">
        <v>229760</v>
      </c>
      <c r="BQ212">
        <v>231875.484375</v>
      </c>
      <c r="BR212">
        <v>0.26267474889755249</v>
      </c>
      <c r="BS212">
        <v>0.17534759640693665</v>
      </c>
      <c r="BT212">
        <v>2135</v>
      </c>
      <c r="BU212">
        <v>13025</v>
      </c>
      <c r="BV212">
        <v>7.7559876441955566</v>
      </c>
      <c r="BW212">
        <v>0</v>
      </c>
      <c r="BX212">
        <v>2.8843889236450195</v>
      </c>
      <c r="BY212">
        <v>8.9508285522460938</v>
      </c>
      <c r="BZ212">
        <v>54.606342315673828</v>
      </c>
      <c r="CA212">
        <v>0.42593127489089966</v>
      </c>
    </row>
    <row r="213" spans="1:79" x14ac:dyDescent="0.2">
      <c r="A213" t="s">
        <v>534</v>
      </c>
      <c r="B213" t="s">
        <v>873</v>
      </c>
      <c r="C213" t="s">
        <v>203</v>
      </c>
      <c r="D213" t="s">
        <v>1034</v>
      </c>
      <c r="E213" t="s">
        <v>1002</v>
      </c>
      <c r="F213" t="s">
        <v>1091</v>
      </c>
      <c r="G213" t="s">
        <v>1039</v>
      </c>
      <c r="H213">
        <v>3.0421457290649414</v>
      </c>
      <c r="I213">
        <v>47.060115814208984</v>
      </c>
      <c r="J213">
        <v>0.14754098653793335</v>
      </c>
      <c r="K213">
        <v>9.190841019153595E-2</v>
      </c>
      <c r="L213">
        <v>2.3496752604842186E-2</v>
      </c>
      <c r="M213">
        <v>5.0319802016019821E-2</v>
      </c>
      <c r="N213">
        <v>0.12418313324451447</v>
      </c>
      <c r="O213">
        <v>-0.27100000000000002</v>
      </c>
      <c r="P213">
        <v>1.2E-2</v>
      </c>
      <c r="Q213">
        <v>3325.99560546875</v>
      </c>
      <c r="R213">
        <v>0.13933514058589935</v>
      </c>
      <c r="S213">
        <v>32.462764739990234</v>
      </c>
      <c r="T213">
        <v>2.9627206325531006</v>
      </c>
      <c r="U213">
        <v>5.9918735176324844E-2</v>
      </c>
      <c r="X213">
        <v>9.1381686082926225E-2</v>
      </c>
      <c r="Y213">
        <v>16.707000000000001</v>
      </c>
      <c r="Z213">
        <v>1.2E-2</v>
      </c>
      <c r="AA213">
        <v>6.8545907735824585E-2</v>
      </c>
      <c r="AB213">
        <v>9.6765249967575073E-2</v>
      </c>
      <c r="AC213">
        <v>0.55618941783905029</v>
      </c>
      <c r="AD213">
        <v>0.18366067111492157</v>
      </c>
      <c r="AE213">
        <v>0.44711586833000183</v>
      </c>
      <c r="AF213" t="s">
        <v>1140</v>
      </c>
      <c r="AG213">
        <v>0.24412067234516144</v>
      </c>
      <c r="AH213">
        <v>5.6427836418151855E-2</v>
      </c>
      <c r="AI213">
        <v>4.5389097183942795E-2</v>
      </c>
      <c r="AJ213">
        <v>0</v>
      </c>
      <c r="AK213">
        <v>1.0041481256484985</v>
      </c>
      <c r="AL213">
        <v>0.1038815975189209</v>
      </c>
      <c r="AM213">
        <v>0</v>
      </c>
      <c r="AN213">
        <v>0</v>
      </c>
      <c r="AO213">
        <v>1.1207963228225708</v>
      </c>
      <c r="AP213">
        <v>9.3407584354281425E-3</v>
      </c>
      <c r="AQ213">
        <v>-1.0552670806646347E-2</v>
      </c>
      <c r="AR213">
        <v>0.2925758957862854</v>
      </c>
      <c r="AT213">
        <v>10.599519729614258</v>
      </c>
      <c r="AU213">
        <v>6.469389796257019E-2</v>
      </c>
      <c r="AV213">
        <v>7.5589785575866699</v>
      </c>
      <c r="AW213">
        <v>4.6136036515235901E-2</v>
      </c>
      <c r="AX213">
        <v>110247</v>
      </c>
      <c r="AY213">
        <v>1511435</v>
      </c>
      <c r="AZ213">
        <v>1621682</v>
      </c>
      <c r="BA213">
        <v>1156492</v>
      </c>
      <c r="BB213" t="s">
        <v>874</v>
      </c>
      <c r="BC213" t="s">
        <v>1002</v>
      </c>
      <c r="BD213">
        <v>152995.79999999999</v>
      </c>
      <c r="BE213">
        <v>106829.875</v>
      </c>
      <c r="BF213">
        <v>126052.609375</v>
      </c>
      <c r="BG213">
        <v>0.92062604427337646</v>
      </c>
      <c r="BH213">
        <v>4603822</v>
      </c>
      <c r="BI213">
        <v>0.12071628123521805</v>
      </c>
      <c r="BJ213">
        <v>3.6828462034463882E-2</v>
      </c>
      <c r="BK213">
        <v>8.6792977526783943E-3</v>
      </c>
      <c r="BM213">
        <v>695890.375</v>
      </c>
      <c r="BN213">
        <v>25067</v>
      </c>
      <c r="BO213">
        <v>13942</v>
      </c>
      <c r="BP213">
        <v>29170</v>
      </c>
      <c r="BQ213">
        <v>25733.1796875</v>
      </c>
      <c r="BT213">
        <v>7121</v>
      </c>
      <c r="BU213">
        <v>29291</v>
      </c>
      <c r="BV213">
        <v>8.6538324356079102</v>
      </c>
      <c r="BW213">
        <v>0</v>
      </c>
      <c r="BX213">
        <v>10.758464813232422</v>
      </c>
      <c r="BY213">
        <v>46.54376220703125</v>
      </c>
      <c r="BZ213">
        <v>191.44970703125</v>
      </c>
      <c r="CA213">
        <v>0.36952966451644897</v>
      </c>
    </row>
    <row r="214" spans="1:79" x14ac:dyDescent="0.2">
      <c r="A214" t="s">
        <v>535</v>
      </c>
      <c r="B214" t="s">
        <v>874</v>
      </c>
      <c r="C214" t="s">
        <v>1026</v>
      </c>
      <c r="D214" t="s">
        <v>1038</v>
      </c>
      <c r="E214" t="s">
        <v>1006</v>
      </c>
      <c r="F214" t="s">
        <v>1091</v>
      </c>
      <c r="G214" t="s">
        <v>1039</v>
      </c>
      <c r="H214">
        <v>3.0421457290649414</v>
      </c>
      <c r="I214">
        <v>76.017715454101562</v>
      </c>
      <c r="J214">
        <v>0.17338576912879944</v>
      </c>
      <c r="K214">
        <v>0.13979126513004303</v>
      </c>
      <c r="L214">
        <v>2.3496752604842186E-2</v>
      </c>
      <c r="M214">
        <v>5.0319802016019821E-2</v>
      </c>
      <c r="N214">
        <v>0.12418313324451447</v>
      </c>
      <c r="O214">
        <v>-0.76</v>
      </c>
      <c r="P214">
        <v>7.4000000000000003E-3</v>
      </c>
      <c r="Q214">
        <v>267.033935546875</v>
      </c>
      <c r="R214">
        <v>0.13933514058589935</v>
      </c>
      <c r="S214">
        <v>10.681758880615234</v>
      </c>
      <c r="T214">
        <v>1.7573435306549072</v>
      </c>
      <c r="U214">
        <v>3.1554345041513443E-2</v>
      </c>
      <c r="V214">
        <v>54</v>
      </c>
      <c r="W214">
        <v>51.3</v>
      </c>
      <c r="X214">
        <v>9.1381686082926225E-2</v>
      </c>
      <c r="Y214">
        <v>11.656000000000001</v>
      </c>
      <c r="Z214">
        <v>2.5000000000000001E-3</v>
      </c>
      <c r="AA214">
        <v>7.8326642513275146E-2</v>
      </c>
      <c r="AB214">
        <v>8.9419528841972351E-2</v>
      </c>
      <c r="AC214">
        <v>0.6839134693145752</v>
      </c>
      <c r="AD214">
        <v>2.0830536261200905E-2</v>
      </c>
      <c r="AE214">
        <v>0.52433806657791138</v>
      </c>
      <c r="AF214" t="s">
        <v>1139</v>
      </c>
      <c r="AG214">
        <v>6.1204559169709682E-3</v>
      </c>
      <c r="AH214">
        <v>1.0457258904352784E-3</v>
      </c>
      <c r="AI214">
        <v>2.1466976031661034E-3</v>
      </c>
      <c r="AJ214">
        <v>1.9730675830942346E-6</v>
      </c>
      <c r="AK214">
        <v>2.8463473543524742E-2</v>
      </c>
      <c r="AL214">
        <v>9.2636346817016602E-3</v>
      </c>
      <c r="AM214">
        <v>0</v>
      </c>
      <c r="AN214">
        <v>0</v>
      </c>
      <c r="AO214">
        <v>0.16162902116775513</v>
      </c>
      <c r="AP214">
        <v>-8.2000166177749634E-2</v>
      </c>
      <c r="AQ214">
        <v>-5.8993339538574219E-2</v>
      </c>
      <c r="AR214">
        <v>4.2597152292728424E-2</v>
      </c>
      <c r="AS214">
        <v>0.57463812828063965</v>
      </c>
      <c r="AT214">
        <v>39.135292053222656</v>
      </c>
      <c r="AU214">
        <v>5.0467025488615036E-2</v>
      </c>
      <c r="AX214">
        <v>14539189</v>
      </c>
      <c r="AY214">
        <v>12694685</v>
      </c>
      <c r="AZ214">
        <v>27233874</v>
      </c>
      <c r="BB214" t="s">
        <v>874</v>
      </c>
      <c r="BC214" t="s">
        <v>1313</v>
      </c>
      <c r="BD214">
        <v>695890.4</v>
      </c>
      <c r="BE214">
        <v>434221.21875</v>
      </c>
      <c r="BF214">
        <v>564517.1875</v>
      </c>
      <c r="BG214">
        <v>0.90793919563293457</v>
      </c>
      <c r="BH214">
        <v>11240928</v>
      </c>
      <c r="BI214">
        <v>0.14301963150501251</v>
      </c>
      <c r="BJ214">
        <v>5.3920991718769073E-2</v>
      </c>
      <c r="BK214">
        <v>8.6792977526783943E-3</v>
      </c>
      <c r="BL214">
        <v>426.6</v>
      </c>
      <c r="BM214">
        <v>695890.375</v>
      </c>
      <c r="BN214">
        <v>539637</v>
      </c>
      <c r="BO214">
        <v>369065</v>
      </c>
      <c r="BP214">
        <v>506825</v>
      </c>
      <c r="BQ214">
        <v>493619</v>
      </c>
      <c r="BR214">
        <v>0.38239410519599915</v>
      </c>
      <c r="BS214">
        <v>0.19224405288696289</v>
      </c>
      <c r="BT214">
        <v>3102</v>
      </c>
      <c r="BU214">
        <v>14426</v>
      </c>
      <c r="BV214">
        <v>1.5634646415710449</v>
      </c>
      <c r="BW214">
        <v>1.4370079152286053E-3</v>
      </c>
      <c r="BX214">
        <v>0.76161420345306396</v>
      </c>
      <c r="BY214">
        <v>4.4575986862182617</v>
      </c>
      <c r="BZ214">
        <v>20.730276107788086</v>
      </c>
      <c r="CA214">
        <v>0.14594811201095581</v>
      </c>
    </row>
    <row r="215" spans="1:79" x14ac:dyDescent="0.2">
      <c r="A215" t="s">
        <v>536</v>
      </c>
      <c r="B215" t="s">
        <v>875</v>
      </c>
      <c r="C215" t="s">
        <v>153</v>
      </c>
      <c r="D215" t="s">
        <v>1034</v>
      </c>
      <c r="E215" t="s">
        <v>1002</v>
      </c>
      <c r="F215" t="s">
        <v>1092</v>
      </c>
      <c r="G215" t="s">
        <v>1040</v>
      </c>
      <c r="H215">
        <v>3.1096200942993164</v>
      </c>
      <c r="I215">
        <v>76.053474426269531</v>
      </c>
      <c r="J215">
        <v>0.14373716711997986</v>
      </c>
      <c r="K215">
        <v>0.13589669764041901</v>
      </c>
      <c r="L215">
        <v>3.7577163428068161E-2</v>
      </c>
      <c r="M215">
        <v>6.9137603044509888E-2</v>
      </c>
      <c r="N215">
        <v>0.14706085622310638</v>
      </c>
      <c r="O215">
        <v>0.65300000000000002</v>
      </c>
      <c r="P215">
        <v>0.21049999999999999</v>
      </c>
      <c r="Q215">
        <v>544.61834716796875</v>
      </c>
      <c r="R215">
        <v>0.16723409295082092</v>
      </c>
      <c r="S215">
        <v>0</v>
      </c>
      <c r="T215">
        <v>2.0451099872589111</v>
      </c>
      <c r="U215">
        <v>5.1676128059625626E-2</v>
      </c>
      <c r="X215">
        <v>0.15366286409699395</v>
      </c>
      <c r="Y215">
        <v>30.722999999999999</v>
      </c>
      <c r="Z215">
        <v>0.31580000000000003</v>
      </c>
      <c r="AA215">
        <v>4.9619410187005997E-2</v>
      </c>
      <c r="AB215">
        <v>9.901215136051178E-2</v>
      </c>
      <c r="AC215">
        <v>0.36419647932052612</v>
      </c>
      <c r="AD215">
        <v>0.10444276034832001</v>
      </c>
      <c r="AE215">
        <v>0.52007079124450684</v>
      </c>
      <c r="AF215" t="s">
        <v>1139</v>
      </c>
      <c r="AG215">
        <v>3.9472132921218872E-3</v>
      </c>
      <c r="AH215">
        <v>2.7748320251703262E-2</v>
      </c>
      <c r="AI215">
        <v>7.7353596687316895E-2</v>
      </c>
      <c r="AJ215">
        <v>4.4774360954761505E-2</v>
      </c>
      <c r="AK215">
        <v>0.37798985838890076</v>
      </c>
      <c r="AL215">
        <v>3.708140691742301E-3</v>
      </c>
      <c r="AM215">
        <v>2.3624366149306297E-2</v>
      </c>
      <c r="AN215">
        <v>0</v>
      </c>
      <c r="AO215">
        <v>0.292714923620224</v>
      </c>
      <c r="AP215">
        <v>-0.19501097500324249</v>
      </c>
      <c r="AQ215">
        <v>-0.16982661187648773</v>
      </c>
      <c r="AR215">
        <v>7.7471621334552765E-2</v>
      </c>
      <c r="AT215">
        <v>10.659318923950195</v>
      </c>
      <c r="AU215">
        <v>5.59694804251194E-2</v>
      </c>
      <c r="AV215">
        <v>11.187434196472168</v>
      </c>
      <c r="AW215">
        <v>5.8742482215166092E-2</v>
      </c>
      <c r="AX215">
        <v>71704</v>
      </c>
      <c r="AY215">
        <v>909385</v>
      </c>
      <c r="AZ215">
        <v>981089</v>
      </c>
      <c r="BA215">
        <v>1029697</v>
      </c>
      <c r="BB215" t="s">
        <v>819</v>
      </c>
      <c r="BC215" t="s">
        <v>1002</v>
      </c>
      <c r="BD215">
        <v>92040.5</v>
      </c>
      <c r="BE215">
        <v>55143.00390625</v>
      </c>
      <c r="BF215">
        <v>72598.171875</v>
      </c>
      <c r="BG215">
        <v>0.84321099519729614</v>
      </c>
      <c r="BH215">
        <v>1830777.125</v>
      </c>
      <c r="BI215">
        <v>0.11728208512067795</v>
      </c>
      <c r="BJ215">
        <v>4.6421956270933151E-2</v>
      </c>
      <c r="BK215">
        <v>1.0187826119363308E-2</v>
      </c>
      <c r="BM215">
        <v>1222979</v>
      </c>
      <c r="BN215">
        <v>17529</v>
      </c>
      <c r="BO215">
        <v>6384</v>
      </c>
      <c r="BP215">
        <v>16974</v>
      </c>
      <c r="BQ215">
        <v>16542</v>
      </c>
      <c r="BT215">
        <v>67</v>
      </c>
      <c r="BU215">
        <v>6416</v>
      </c>
      <c r="BV215">
        <v>14.265459060668945</v>
      </c>
      <c r="BW215">
        <v>8.2572345733642578</v>
      </c>
      <c r="BX215">
        <v>5.1173124313354492</v>
      </c>
      <c r="BY215">
        <v>0.72794044017791748</v>
      </c>
      <c r="BZ215">
        <v>69.708442687988281</v>
      </c>
      <c r="CA215">
        <v>0.3543841540813446</v>
      </c>
    </row>
    <row r="216" spans="1:79" x14ac:dyDescent="0.2">
      <c r="A216" t="s">
        <v>537</v>
      </c>
      <c r="B216" t="s">
        <v>876</v>
      </c>
      <c r="C216" t="s">
        <v>42</v>
      </c>
      <c r="D216" t="s">
        <v>1037</v>
      </c>
      <c r="E216" t="s">
        <v>1005</v>
      </c>
      <c r="F216" t="s">
        <v>1094</v>
      </c>
      <c r="G216" t="s">
        <v>9</v>
      </c>
      <c r="H216">
        <v>2.216127872467041</v>
      </c>
      <c r="I216">
        <v>43.253372192382812</v>
      </c>
      <c r="J216">
        <v>0.11209067702293396</v>
      </c>
      <c r="K216">
        <v>0.10705550760030746</v>
      </c>
      <c r="L216">
        <v>2.5075215846300125E-2</v>
      </c>
      <c r="M216">
        <v>7.3402576148509979E-2</v>
      </c>
      <c r="N216">
        <v>0.12091203778982162</v>
      </c>
      <c r="O216">
        <v>0.41299999999999998</v>
      </c>
      <c r="P216">
        <v>8.0399999999999999E-2</v>
      </c>
      <c r="Q216">
        <v>599.89593505859375</v>
      </c>
      <c r="R216">
        <v>0.18805518746376038</v>
      </c>
      <c r="S216">
        <v>15.713771820068359</v>
      </c>
      <c r="T216">
        <v>4.4542160034179688</v>
      </c>
      <c r="U216">
        <v>5.1429960876703262E-2</v>
      </c>
      <c r="V216">
        <v>72</v>
      </c>
      <c r="W216">
        <v>63.2</v>
      </c>
      <c r="X216">
        <v>0.16762294008226572</v>
      </c>
      <c r="Y216">
        <v>27.821000000000002</v>
      </c>
      <c r="Z216">
        <v>0.1429</v>
      </c>
      <c r="AA216">
        <v>3.0523780733346939E-2</v>
      </c>
      <c r="AB216">
        <v>6.1569686979055405E-2</v>
      </c>
      <c r="AC216">
        <v>0.43974986672401428</v>
      </c>
      <c r="AD216">
        <v>6.4565077424049377E-2</v>
      </c>
      <c r="AE216">
        <v>0.59909844398498535</v>
      </c>
      <c r="AF216" t="s">
        <v>1139</v>
      </c>
      <c r="AG216">
        <v>1.6864124685525894E-2</v>
      </c>
      <c r="AH216">
        <v>6.3405153341591358E-3</v>
      </c>
      <c r="AI216">
        <v>7.603128906339407E-3</v>
      </c>
      <c r="AJ216">
        <v>0</v>
      </c>
      <c r="AK216">
        <v>0.10066872090101242</v>
      </c>
      <c r="AL216">
        <v>6.5945126116275787E-3</v>
      </c>
      <c r="AM216">
        <v>7.8446725383400917E-3</v>
      </c>
      <c r="AN216">
        <v>0</v>
      </c>
      <c r="AO216">
        <v>0.19534219801425934</v>
      </c>
      <c r="AP216">
        <v>-8.368382602930069E-2</v>
      </c>
      <c r="AQ216">
        <v>-4.3152913451194763E-2</v>
      </c>
      <c r="AR216">
        <v>0.10790126770734787</v>
      </c>
      <c r="AS216">
        <v>0.56573396921157837</v>
      </c>
      <c r="AT216">
        <v>53.317104339599609</v>
      </c>
      <c r="AU216">
        <v>6.3462100923061371E-2</v>
      </c>
      <c r="AV216">
        <v>8.1105270385742188</v>
      </c>
      <c r="AW216">
        <v>9.6537703648209572E-3</v>
      </c>
      <c r="AX216">
        <v>5336511</v>
      </c>
      <c r="AY216">
        <v>5634246</v>
      </c>
      <c r="AZ216">
        <v>10970757</v>
      </c>
      <c r="BA216">
        <v>1668857</v>
      </c>
      <c r="BB216" t="s">
        <v>876</v>
      </c>
      <c r="BC216" t="s">
        <v>1309</v>
      </c>
      <c r="BD216">
        <v>205764.3</v>
      </c>
      <c r="BE216">
        <v>126834.21875</v>
      </c>
      <c r="BF216">
        <v>157569.265625</v>
      </c>
      <c r="BG216">
        <v>0.90983366966247559</v>
      </c>
      <c r="BH216">
        <v>11161430</v>
      </c>
      <c r="BI216">
        <v>5.6513328105211258E-2</v>
      </c>
      <c r="BJ216">
        <v>4.10178042948246E-2</v>
      </c>
      <c r="BK216">
        <v>8.6120953783392906E-3</v>
      </c>
      <c r="BL216">
        <v>650</v>
      </c>
      <c r="BM216">
        <v>205764.296875</v>
      </c>
      <c r="BN216">
        <v>172871</v>
      </c>
      <c r="BO216">
        <v>76020</v>
      </c>
      <c r="BP216">
        <v>182161.84375</v>
      </c>
      <c r="BQ216">
        <v>165949.71875</v>
      </c>
      <c r="BR216">
        <v>0.30315670371055603</v>
      </c>
      <c r="BS216">
        <v>0.26257729530334473</v>
      </c>
      <c r="BT216">
        <v>3072</v>
      </c>
      <c r="BU216">
        <v>18338</v>
      </c>
      <c r="BV216">
        <v>6.7310023307800293</v>
      </c>
      <c r="BW216">
        <v>0</v>
      </c>
      <c r="BX216">
        <v>5.6132187843322754</v>
      </c>
      <c r="BY216">
        <v>14.929703712463379</v>
      </c>
      <c r="BZ216">
        <v>89.121391296386719</v>
      </c>
      <c r="CA216">
        <v>0.2831244170665741</v>
      </c>
    </row>
    <row r="217" spans="1:79" x14ac:dyDescent="0.2">
      <c r="A217" t="s">
        <v>538</v>
      </c>
      <c r="B217" t="s">
        <v>877</v>
      </c>
      <c r="C217" t="s">
        <v>39</v>
      </c>
      <c r="D217" t="s">
        <v>1037</v>
      </c>
      <c r="E217" t="s">
        <v>1005</v>
      </c>
      <c r="F217" t="s">
        <v>1097</v>
      </c>
      <c r="G217" t="s">
        <v>1044</v>
      </c>
      <c r="H217">
        <v>1.3924624919891357</v>
      </c>
      <c r="I217">
        <v>32.541244506835938</v>
      </c>
      <c r="J217">
        <v>7.4782609939575195E-2</v>
      </c>
      <c r="K217">
        <v>0.13808082044124603</v>
      </c>
      <c r="L217">
        <v>3.661133348941803E-2</v>
      </c>
      <c r="M217">
        <v>6.735403835773468E-2</v>
      </c>
      <c r="N217">
        <v>0.14186595380306244</v>
      </c>
      <c r="O217">
        <v>0.66600000000000004</v>
      </c>
      <c r="P217">
        <v>0.2298</v>
      </c>
      <c r="Q217">
        <v>3303.5</v>
      </c>
      <c r="R217">
        <v>0.18188805878162384</v>
      </c>
      <c r="S217">
        <v>8.5767621994018555</v>
      </c>
      <c r="T217">
        <v>2.9554281234741211</v>
      </c>
      <c r="U217">
        <v>3.8524523377418518E-2</v>
      </c>
      <c r="V217">
        <v>78</v>
      </c>
      <c r="W217">
        <v>53.7</v>
      </c>
      <c r="X217">
        <v>0.17360367253251721</v>
      </c>
      <c r="Y217">
        <v>26.619</v>
      </c>
      <c r="Z217">
        <v>0.1739</v>
      </c>
      <c r="AA217">
        <v>4.1853208094835281E-2</v>
      </c>
      <c r="AB217">
        <v>6.3532479107379913E-2</v>
      </c>
      <c r="AC217">
        <v>0.49505865573883057</v>
      </c>
      <c r="AD217">
        <v>5.0508219748735428E-2</v>
      </c>
      <c r="AE217">
        <v>0.47121819853782654</v>
      </c>
      <c r="AF217" t="s">
        <v>1139</v>
      </c>
      <c r="AG217">
        <v>0</v>
      </c>
      <c r="AH217">
        <v>4.3962034396827221E-3</v>
      </c>
      <c r="AI217">
        <v>8.6909206584095955E-3</v>
      </c>
      <c r="AJ217">
        <v>4.1723730973899364E-3</v>
      </c>
      <c r="AK217">
        <v>0.14016731083393097</v>
      </c>
      <c r="AL217">
        <v>7.7962344512343407E-3</v>
      </c>
      <c r="AM217">
        <v>0</v>
      </c>
      <c r="AN217">
        <v>1.233880128711462E-2</v>
      </c>
      <c r="AO217">
        <v>0.20260190963745117</v>
      </c>
      <c r="AP217">
        <v>-3.7892308086156845E-2</v>
      </c>
      <c r="AQ217">
        <v>6.3033876358531415E-5</v>
      </c>
      <c r="AR217">
        <v>7.5040429830551147E-2</v>
      </c>
      <c r="AS217">
        <v>0.56674826145172119</v>
      </c>
      <c r="AT217">
        <v>59.409694671630859</v>
      </c>
      <c r="AU217">
        <v>7.0147320628166199E-2</v>
      </c>
      <c r="AV217">
        <v>9.7434501647949219</v>
      </c>
      <c r="AW217">
        <v>1.1504467576742172E-2</v>
      </c>
      <c r="AX217">
        <v>8464484</v>
      </c>
      <c r="AY217">
        <v>7236310</v>
      </c>
      <c r="AZ217">
        <v>15700794</v>
      </c>
      <c r="BA217">
        <v>2574999</v>
      </c>
      <c r="BB217" t="s">
        <v>877</v>
      </c>
      <c r="BC217" t="s">
        <v>1309</v>
      </c>
      <c r="BD217">
        <v>264280</v>
      </c>
      <c r="BE217">
        <v>167186.5</v>
      </c>
      <c r="BF217">
        <v>216396.859375</v>
      </c>
      <c r="BG217">
        <v>0.88550198078155518</v>
      </c>
      <c r="BH217">
        <v>11305053</v>
      </c>
      <c r="BI217">
        <v>8.2832500338554382E-2</v>
      </c>
      <c r="BJ217">
        <v>5.1681172102689743E-2</v>
      </c>
      <c r="BK217">
        <v>1.1292122304439545E-2</v>
      </c>
      <c r="BL217">
        <v>647.70000000000005</v>
      </c>
      <c r="BM217">
        <v>264280</v>
      </c>
      <c r="BN217">
        <v>223826</v>
      </c>
      <c r="BO217">
        <v>110807</v>
      </c>
      <c r="BP217">
        <v>241601.78125</v>
      </c>
      <c r="BQ217">
        <v>229558</v>
      </c>
      <c r="BR217">
        <v>0.31234529614448547</v>
      </c>
      <c r="BS217">
        <v>0.25440296530723572</v>
      </c>
      <c r="BT217">
        <v>0</v>
      </c>
      <c r="BU217">
        <v>33864.671875</v>
      </c>
      <c r="BV217">
        <v>7.9451413154602051</v>
      </c>
      <c r="BW217">
        <v>3.8143362998962402</v>
      </c>
      <c r="BX217">
        <v>4.0189595222473145</v>
      </c>
      <c r="BY217">
        <v>0</v>
      </c>
      <c r="BZ217">
        <v>128.13937377929688</v>
      </c>
      <c r="CA217">
        <v>0.287687748670578</v>
      </c>
    </row>
    <row r="218" spans="1:79" x14ac:dyDescent="0.2">
      <c r="A218" t="s">
        <v>539</v>
      </c>
      <c r="B218" t="s">
        <v>878</v>
      </c>
      <c r="C218" t="s">
        <v>55</v>
      </c>
      <c r="D218" t="s">
        <v>1037</v>
      </c>
      <c r="E218" t="s">
        <v>1005</v>
      </c>
      <c r="F218" t="s">
        <v>1091</v>
      </c>
      <c r="G218" t="s">
        <v>1039</v>
      </c>
      <c r="H218">
        <v>1.4937105178833008</v>
      </c>
      <c r="I218">
        <v>47.946262359619141</v>
      </c>
      <c r="J218">
        <v>0.13114753365516663</v>
      </c>
      <c r="K218">
        <v>0.10507931560277939</v>
      </c>
      <c r="L218">
        <v>2.6547074317932129E-2</v>
      </c>
      <c r="M218">
        <v>6.1161179095506668E-2</v>
      </c>
      <c r="N218">
        <v>0.11826218664646149</v>
      </c>
      <c r="O218">
        <v>0.27</v>
      </c>
      <c r="P218">
        <v>0.104</v>
      </c>
      <c r="Q218">
        <v>5422.7373046875</v>
      </c>
      <c r="R218">
        <v>0.18495973944664001</v>
      </c>
      <c r="S218">
        <v>13.369630813598633</v>
      </c>
      <c r="T218">
        <v>4.3328275680541992</v>
      </c>
      <c r="U218">
        <v>5.0039194524288177E-2</v>
      </c>
      <c r="V218">
        <v>110</v>
      </c>
      <c r="W218">
        <v>57</v>
      </c>
      <c r="X218">
        <v>0.21374567835568559</v>
      </c>
      <c r="Y218">
        <v>26.899000000000001</v>
      </c>
      <c r="Z218">
        <v>0.12</v>
      </c>
      <c r="AA218">
        <v>4.1562937200069427E-2</v>
      </c>
      <c r="AB218">
        <v>8.1357039511203766E-2</v>
      </c>
      <c r="AC218">
        <v>0.42854839563369751</v>
      </c>
      <c r="AD218">
        <v>4.8084687441587448E-2</v>
      </c>
      <c r="AE218">
        <v>0.51094186305999756</v>
      </c>
      <c r="AF218" t="s">
        <v>1140</v>
      </c>
      <c r="AG218">
        <v>3.0117843300104141E-2</v>
      </c>
      <c r="AH218">
        <v>3.9310003630816936E-3</v>
      </c>
      <c r="AI218">
        <v>2.7511594817042351E-2</v>
      </c>
      <c r="AJ218">
        <v>0</v>
      </c>
      <c r="AK218">
        <v>0.24957674741744995</v>
      </c>
      <c r="AL218">
        <v>2.1794058382511139E-2</v>
      </c>
      <c r="AM218">
        <v>8.1783190369606018E-2</v>
      </c>
      <c r="AN218">
        <v>0</v>
      </c>
      <c r="AO218">
        <v>1.0514208078384399</v>
      </c>
      <c r="AP218">
        <v>3.8816388696432114E-2</v>
      </c>
      <c r="AQ218">
        <v>0.1117979884147644</v>
      </c>
      <c r="AR218">
        <v>0.10768544673919678</v>
      </c>
      <c r="AS218">
        <v>0.51108521223068237</v>
      </c>
      <c r="AT218">
        <v>55.095527648925781</v>
      </c>
      <c r="AU218">
        <v>6.4246468245983124E-2</v>
      </c>
      <c r="AV218">
        <v>8.60498046875</v>
      </c>
      <c r="AW218">
        <v>1.0034201666712761E-2</v>
      </c>
      <c r="AX218">
        <v>6011540</v>
      </c>
      <c r="AY218">
        <v>5939203</v>
      </c>
      <c r="AZ218">
        <v>11950743</v>
      </c>
      <c r="BA218">
        <v>1866502</v>
      </c>
      <c r="BB218" t="s">
        <v>878</v>
      </c>
      <c r="BC218" t="s">
        <v>1309</v>
      </c>
      <c r="BD218">
        <v>216909.5</v>
      </c>
      <c r="BE218">
        <v>146075.3125</v>
      </c>
      <c r="BF218">
        <v>176931.859375</v>
      </c>
      <c r="BG218">
        <v>0.89486950635910034</v>
      </c>
      <c r="BH218">
        <v>8944425</v>
      </c>
      <c r="BI218">
        <v>8.2664333283901215E-2</v>
      </c>
      <c r="BJ218">
        <v>3.9666313678026199E-2</v>
      </c>
      <c r="BK218">
        <v>9.4552990049123764E-3</v>
      </c>
      <c r="BL218">
        <v>571.20000000000005</v>
      </c>
      <c r="BM218">
        <v>216909.5</v>
      </c>
      <c r="BN218">
        <v>186014</v>
      </c>
      <c r="BO218">
        <v>79716</v>
      </c>
      <c r="BP218">
        <v>184940.203125</v>
      </c>
      <c r="BQ218">
        <v>168335</v>
      </c>
      <c r="BR218">
        <v>0.29993978142738342</v>
      </c>
      <c r="BS218">
        <v>0.21114540100097656</v>
      </c>
      <c r="BT218">
        <v>5570</v>
      </c>
      <c r="BU218">
        <v>46156.7734375</v>
      </c>
      <c r="BV218">
        <v>23.456787109375</v>
      </c>
      <c r="BW218">
        <v>0</v>
      </c>
      <c r="BX218">
        <v>3.351628303527832</v>
      </c>
      <c r="BY218">
        <v>25.678913116455078</v>
      </c>
      <c r="BZ218">
        <v>212.79277038574219</v>
      </c>
      <c r="CA218">
        <v>0.35858052968978882</v>
      </c>
    </row>
    <row r="219" spans="1:79" x14ac:dyDescent="0.2">
      <c r="A219" t="s">
        <v>540</v>
      </c>
      <c r="B219" t="s">
        <v>879</v>
      </c>
      <c r="C219" t="s">
        <v>154</v>
      </c>
      <c r="D219" t="s">
        <v>1034</v>
      </c>
      <c r="E219" t="s">
        <v>1002</v>
      </c>
      <c r="F219" t="s">
        <v>1092</v>
      </c>
      <c r="G219" t="s">
        <v>1040</v>
      </c>
      <c r="H219">
        <v>3.1096200942993164</v>
      </c>
      <c r="I219">
        <v>82.737518310546875</v>
      </c>
      <c r="J219">
        <v>0.16411682963371277</v>
      </c>
      <c r="K219">
        <v>0.10528209060430527</v>
      </c>
      <c r="L219">
        <v>3.7577163428068161E-2</v>
      </c>
      <c r="M219">
        <v>6.9137603044509888E-2</v>
      </c>
      <c r="N219">
        <v>0.14706085622310638</v>
      </c>
      <c r="O219">
        <v>0.75800000000000001</v>
      </c>
      <c r="P219">
        <v>0.27910000000000001</v>
      </c>
      <c r="Q219">
        <v>1004.3640747070312</v>
      </c>
      <c r="R219">
        <v>0.16723409295082092</v>
      </c>
      <c r="S219">
        <v>13.088420867919922</v>
      </c>
      <c r="T219">
        <v>4.1696944236755371</v>
      </c>
      <c r="U219">
        <v>4.4191986322402954E-2</v>
      </c>
      <c r="X219">
        <v>0.15366286409699395</v>
      </c>
      <c r="Y219">
        <v>29.530999999999999</v>
      </c>
      <c r="Z219">
        <v>0.186</v>
      </c>
      <c r="AA219">
        <v>6.9894358515739441E-2</v>
      </c>
      <c r="AB219">
        <v>5.8705605566501617E-2</v>
      </c>
      <c r="AC219">
        <v>0.55554026365280151</v>
      </c>
      <c r="AD219">
        <v>4.96663898229599E-2</v>
      </c>
      <c r="AE219">
        <v>0.45760595798492432</v>
      </c>
      <c r="AF219" t="s">
        <v>1140</v>
      </c>
      <c r="AG219">
        <v>5.5382966995239258E-2</v>
      </c>
      <c r="AH219">
        <v>7.3272630572319031E-2</v>
      </c>
      <c r="AI219">
        <v>1.5532940626144409E-2</v>
      </c>
      <c r="AJ219">
        <v>5.2169255912303925E-2</v>
      </c>
      <c r="AK219">
        <v>0.40717729926109314</v>
      </c>
      <c r="AL219">
        <v>1.9921049475669861E-2</v>
      </c>
      <c r="AM219">
        <v>0.10996250808238983</v>
      </c>
      <c r="AN219">
        <v>9.6411356935277581E-4</v>
      </c>
      <c r="AO219">
        <v>1.3615165948867798</v>
      </c>
      <c r="AP219">
        <v>-1.6935670748353004E-2</v>
      </c>
      <c r="AQ219">
        <v>5.5802606046199799E-2</v>
      </c>
      <c r="AR219">
        <v>7.8123562037944794E-2</v>
      </c>
      <c r="AT219">
        <v>10.566688537597656</v>
      </c>
      <c r="AU219">
        <v>6.917368620634079E-2</v>
      </c>
      <c r="AV219">
        <v>12.58897590637207</v>
      </c>
      <c r="AW219">
        <v>8.2412376999855042E-2</v>
      </c>
      <c r="AX219">
        <v>97914</v>
      </c>
      <c r="AY219">
        <v>1409104</v>
      </c>
      <c r="AZ219">
        <v>1507018</v>
      </c>
      <c r="BA219">
        <v>1795436</v>
      </c>
      <c r="BB219" t="s">
        <v>819</v>
      </c>
      <c r="BC219" t="s">
        <v>1002</v>
      </c>
      <c r="BD219">
        <v>142619.70000000001</v>
      </c>
      <c r="BE219">
        <v>92276.203125</v>
      </c>
      <c r="BF219">
        <v>113270.5390625</v>
      </c>
      <c r="BG219">
        <v>0.87508094310760498</v>
      </c>
      <c r="BH219">
        <v>1082032</v>
      </c>
      <c r="BI219">
        <v>0.1211814358830452</v>
      </c>
      <c r="BJ219">
        <v>3.9921555668115616E-2</v>
      </c>
      <c r="BK219">
        <v>1.0187826119363308E-2</v>
      </c>
      <c r="BM219">
        <v>1222979</v>
      </c>
      <c r="BN219">
        <v>21786</v>
      </c>
      <c r="BO219">
        <v>12103</v>
      </c>
      <c r="BP219">
        <v>18670</v>
      </c>
      <c r="BQ219">
        <v>17775</v>
      </c>
      <c r="BT219">
        <v>1034</v>
      </c>
      <c r="BU219">
        <v>7602</v>
      </c>
      <c r="BV219">
        <v>2.0333797931671143</v>
      </c>
      <c r="BW219">
        <v>6.8293509483337402</v>
      </c>
      <c r="BX219">
        <v>9.5919427871704102</v>
      </c>
      <c r="BY219">
        <v>7.2500505447387695</v>
      </c>
      <c r="BZ219">
        <v>53.302593231201172</v>
      </c>
      <c r="CA219">
        <v>0.27077022194862366</v>
      </c>
    </row>
    <row r="220" spans="1:79" x14ac:dyDescent="0.2">
      <c r="A220" t="s">
        <v>541</v>
      </c>
      <c r="B220" t="s">
        <v>880</v>
      </c>
      <c r="C220" t="s">
        <v>49</v>
      </c>
      <c r="D220" t="s">
        <v>1037</v>
      </c>
      <c r="E220" t="s">
        <v>1005</v>
      </c>
      <c r="F220" t="s">
        <v>1091</v>
      </c>
      <c r="G220" t="s">
        <v>1039</v>
      </c>
      <c r="H220">
        <v>3.6130228042602539</v>
      </c>
      <c r="I220">
        <v>96.875312805175781</v>
      </c>
      <c r="J220">
        <v>0.2383808046579361</v>
      </c>
      <c r="K220">
        <v>9.1530114412307739E-2</v>
      </c>
      <c r="L220">
        <v>1.7666414380073547E-2</v>
      </c>
      <c r="M220">
        <v>5.4124411195516586E-2</v>
      </c>
      <c r="N220">
        <v>0.11165758967399597</v>
      </c>
      <c r="O220">
        <v>-3.4000000000000002E-2</v>
      </c>
      <c r="P220">
        <v>1.03E-2</v>
      </c>
      <c r="Q220">
        <v>4103.21240234375</v>
      </c>
      <c r="R220">
        <v>0.17993608117103577</v>
      </c>
      <c r="S220">
        <v>17.059803009033203</v>
      </c>
      <c r="T220">
        <v>3.351529598236084</v>
      </c>
      <c r="U220">
        <v>6.0140926390886307E-2</v>
      </c>
      <c r="V220">
        <v>74</v>
      </c>
      <c r="W220">
        <v>89.3</v>
      </c>
      <c r="X220">
        <v>0.14356068860318152</v>
      </c>
      <c r="Y220">
        <v>19.619</v>
      </c>
      <c r="Z220">
        <v>5.1499999999999997E-2</v>
      </c>
      <c r="AA220">
        <v>3.8898203521966934E-2</v>
      </c>
      <c r="AB220">
        <v>6.3112743198871613E-2</v>
      </c>
      <c r="AC220">
        <v>0.6094743013381958</v>
      </c>
      <c r="AD220">
        <v>6.2020368874073029E-2</v>
      </c>
      <c r="AE220">
        <v>0.58934217691421509</v>
      </c>
      <c r="AF220" t="s">
        <v>1140</v>
      </c>
      <c r="AG220">
        <v>5.9679493308067322E-2</v>
      </c>
      <c r="AH220">
        <v>8.7782992050051689E-3</v>
      </c>
      <c r="AI220">
        <v>5.6163862347602844E-2</v>
      </c>
      <c r="AJ220">
        <v>6.2979445792734623E-3</v>
      </c>
      <c r="AK220">
        <v>0.28850480914115906</v>
      </c>
      <c r="AL220">
        <v>1.3417870737612247E-2</v>
      </c>
      <c r="AM220">
        <v>0</v>
      </c>
      <c r="AN220">
        <v>0</v>
      </c>
      <c r="AO220">
        <v>0.25758692622184753</v>
      </c>
      <c r="AP220">
        <v>0.10430135577917099</v>
      </c>
      <c r="AQ220">
        <v>0.35306137800216675</v>
      </c>
      <c r="AR220">
        <v>0.14391705393791199</v>
      </c>
      <c r="AS220">
        <v>0.63754993677139282</v>
      </c>
      <c r="AT220">
        <v>50.770828247070312</v>
      </c>
      <c r="AU220">
        <v>5.5849306285381317E-2</v>
      </c>
      <c r="AV220">
        <v>5.805201530456543</v>
      </c>
      <c r="AW220">
        <v>6.3858809880912304E-3</v>
      </c>
      <c r="AX220">
        <v>3838960</v>
      </c>
      <c r="AY220">
        <v>4493980</v>
      </c>
      <c r="AZ220">
        <v>8332940</v>
      </c>
      <c r="BA220">
        <v>952799</v>
      </c>
      <c r="BB220" t="s">
        <v>880</v>
      </c>
      <c r="BC220" t="s">
        <v>1309</v>
      </c>
      <c r="BD220">
        <v>164128.5</v>
      </c>
      <c r="BE220">
        <v>109618.859375</v>
      </c>
      <c r="BF220">
        <v>130226.296875</v>
      </c>
      <c r="BG220">
        <v>0.93244248628616333</v>
      </c>
      <c r="BH220">
        <v>9253687</v>
      </c>
      <c r="BI220">
        <v>6.5733633935451508E-2</v>
      </c>
      <c r="BJ220">
        <v>3.5998012870550156E-2</v>
      </c>
      <c r="BK220">
        <v>8.803059346973896E-3</v>
      </c>
      <c r="BL220">
        <v>625.4</v>
      </c>
      <c r="BM220">
        <v>164128.5</v>
      </c>
      <c r="BN220">
        <v>149204</v>
      </c>
      <c r="BO220">
        <v>90936</v>
      </c>
      <c r="BP220">
        <v>139093</v>
      </c>
      <c r="BQ220">
        <v>140763.796875</v>
      </c>
      <c r="BR220">
        <v>0.30212998390197754</v>
      </c>
      <c r="BS220">
        <v>0.33541995286941528</v>
      </c>
      <c r="BT220">
        <v>8301</v>
      </c>
      <c r="BU220">
        <v>40129</v>
      </c>
      <c r="BV220">
        <v>47.596851348876953</v>
      </c>
      <c r="BW220">
        <v>5.3372812271118164</v>
      </c>
      <c r="BX220">
        <v>7.4392929077148438</v>
      </c>
      <c r="BY220">
        <v>50.576225280761719</v>
      </c>
      <c r="BZ220">
        <v>244.49745178222656</v>
      </c>
      <c r="CA220">
        <v>0.26579046249389648</v>
      </c>
    </row>
    <row r="221" spans="1:79" x14ac:dyDescent="0.2">
      <c r="A221" t="s">
        <v>542</v>
      </c>
      <c r="B221" t="s">
        <v>881</v>
      </c>
      <c r="C221" t="s">
        <v>316</v>
      </c>
      <c r="D221" t="s">
        <v>1035</v>
      </c>
      <c r="E221" t="s">
        <v>1003</v>
      </c>
      <c r="F221" t="s">
        <v>1095</v>
      </c>
      <c r="G221" t="s">
        <v>1042</v>
      </c>
      <c r="H221">
        <v>2.5130999088287354</v>
      </c>
      <c r="I221">
        <v>101.11299896240234</v>
      </c>
      <c r="J221">
        <v>0.27248677611351013</v>
      </c>
      <c r="K221">
        <v>9.107663482427597E-2</v>
      </c>
      <c r="L221">
        <v>2.3967141285538673E-2</v>
      </c>
      <c r="M221">
        <v>8.8598698377609253E-2</v>
      </c>
      <c r="N221">
        <v>0.11560447514057159</v>
      </c>
      <c r="O221">
        <v>-0.74</v>
      </c>
      <c r="P221">
        <v>0</v>
      </c>
      <c r="Q221">
        <v>5457.11962890625</v>
      </c>
      <c r="R221">
        <v>0.17740435898303986</v>
      </c>
      <c r="S221">
        <v>11.671079635620117</v>
      </c>
      <c r="U221">
        <v>0.10820846259593964</v>
      </c>
      <c r="V221">
        <v>31</v>
      </c>
      <c r="W221">
        <v>47.5</v>
      </c>
      <c r="X221">
        <v>0.12451597289448209</v>
      </c>
      <c r="Y221">
        <v>17.202999999999999</v>
      </c>
      <c r="Z221">
        <v>0</v>
      </c>
      <c r="AA221">
        <v>3.4035105258226395E-2</v>
      </c>
      <c r="AB221">
        <v>0.14250227808952332</v>
      </c>
      <c r="AC221">
        <v>0.51877862215042114</v>
      </c>
      <c r="AD221">
        <v>2.1059427410364151E-2</v>
      </c>
      <c r="AE221">
        <v>0.43476691842079163</v>
      </c>
      <c r="AF221" t="s">
        <v>1139</v>
      </c>
      <c r="AG221">
        <v>4.6597812324762344E-2</v>
      </c>
      <c r="AH221">
        <v>6.7754834890365601E-3</v>
      </c>
      <c r="AI221">
        <v>2.4465769529342651E-3</v>
      </c>
      <c r="AJ221">
        <v>6.7709698341786861E-3</v>
      </c>
      <c r="AK221">
        <v>0.1816786527633667</v>
      </c>
      <c r="AL221">
        <v>8.8344269897788763E-4</v>
      </c>
      <c r="AM221">
        <v>8.2515552639961243E-3</v>
      </c>
      <c r="AN221">
        <v>0</v>
      </c>
      <c r="AO221">
        <v>0.27718564867973328</v>
      </c>
      <c r="AP221">
        <v>-8.7495662271976471E-2</v>
      </c>
      <c r="AQ221">
        <v>-0.14619219303131104</v>
      </c>
      <c r="AR221">
        <v>7.4389390647411346E-2</v>
      </c>
      <c r="AS221">
        <v>0.46808838844299316</v>
      </c>
      <c r="AT221">
        <v>51.329574584960938</v>
      </c>
      <c r="AU221">
        <v>6.8944796919822693E-2</v>
      </c>
      <c r="AV221">
        <v>6.6201395988464355</v>
      </c>
      <c r="AW221">
        <v>8.8920313864946365E-3</v>
      </c>
      <c r="AX221">
        <v>7404535</v>
      </c>
      <c r="AY221">
        <v>8281716</v>
      </c>
      <c r="AZ221">
        <v>15686251</v>
      </c>
      <c r="BA221">
        <v>2023106</v>
      </c>
      <c r="BB221" t="s">
        <v>881</v>
      </c>
      <c r="BC221" t="s">
        <v>1307</v>
      </c>
      <c r="BD221">
        <v>305598.7</v>
      </c>
      <c r="BE221">
        <v>198371.34375</v>
      </c>
      <c r="BF221">
        <v>237852.75</v>
      </c>
      <c r="BG221">
        <v>0.83037078380584717</v>
      </c>
      <c r="BH221">
        <v>4791420</v>
      </c>
      <c r="BI221">
        <v>7.7731497585773468E-2</v>
      </c>
      <c r="BJ221">
        <v>3.6253426223993301E-2</v>
      </c>
      <c r="BK221">
        <v>8.7813576683402061E-3</v>
      </c>
      <c r="BL221">
        <v>541.4</v>
      </c>
      <c r="BM221">
        <v>305598.6875</v>
      </c>
      <c r="BN221">
        <v>227519</v>
      </c>
      <c r="BO221">
        <v>118032</v>
      </c>
      <c r="BP221">
        <v>221534</v>
      </c>
      <c r="BQ221">
        <v>219929.71875</v>
      </c>
      <c r="BR221">
        <v>0.29857724905014038</v>
      </c>
      <c r="BS221">
        <v>0.16951112449169159</v>
      </c>
      <c r="BT221">
        <v>10323</v>
      </c>
      <c r="BU221">
        <v>40248</v>
      </c>
      <c r="BV221">
        <v>1.773567795753479</v>
      </c>
      <c r="BW221">
        <v>4.9083976745605469</v>
      </c>
      <c r="BX221">
        <v>4.9116702079772949</v>
      </c>
      <c r="BY221">
        <v>33.779594421386719</v>
      </c>
      <c r="BZ221">
        <v>131.70213317871094</v>
      </c>
      <c r="CA221">
        <v>0.27903604507446289</v>
      </c>
    </row>
    <row r="222" spans="1:79" x14ac:dyDescent="0.2">
      <c r="A222" t="s">
        <v>543</v>
      </c>
      <c r="B222" t="s">
        <v>882</v>
      </c>
      <c r="C222" t="s">
        <v>16</v>
      </c>
      <c r="D222" t="s">
        <v>1037</v>
      </c>
      <c r="E222" t="s">
        <v>1005</v>
      </c>
      <c r="F222" t="s">
        <v>1099</v>
      </c>
      <c r="G222" t="s">
        <v>1046</v>
      </c>
      <c r="H222">
        <v>3.1114192008972168</v>
      </c>
      <c r="I222">
        <v>89.208526611328125</v>
      </c>
      <c r="J222">
        <v>0.15375000238418579</v>
      </c>
      <c r="K222">
        <v>0.16844598948955536</v>
      </c>
      <c r="L222">
        <v>4.3245960026979446E-2</v>
      </c>
      <c r="M222">
        <v>8.1873178482055664E-2</v>
      </c>
      <c r="N222">
        <v>0.17002119123935699</v>
      </c>
      <c r="O222">
        <v>0.79</v>
      </c>
      <c r="P222">
        <v>0.3523</v>
      </c>
      <c r="Q222">
        <v>562.772216796875</v>
      </c>
      <c r="R222">
        <v>0.18105602264404297</v>
      </c>
      <c r="S222">
        <v>0</v>
      </c>
      <c r="T222">
        <v>1.5239207744598389</v>
      </c>
      <c r="U222">
        <v>2.3420853540301323E-2</v>
      </c>
      <c r="V222">
        <v>108</v>
      </c>
      <c r="W222">
        <v>72</v>
      </c>
      <c r="X222">
        <v>0.20041649689890895</v>
      </c>
      <c r="Y222">
        <v>29.792000000000002</v>
      </c>
      <c r="Z222">
        <v>0.23860000000000001</v>
      </c>
      <c r="AA222">
        <v>3.3710155636072159E-2</v>
      </c>
      <c r="AB222">
        <v>5.2247438579797745E-2</v>
      </c>
      <c r="AC222">
        <v>0.43568393588066101</v>
      </c>
      <c r="AD222">
        <v>1.7831584438681602E-2</v>
      </c>
      <c r="AE222">
        <v>0.69022154808044434</v>
      </c>
      <c r="AF222" t="s">
        <v>1140</v>
      </c>
      <c r="AG222">
        <v>0</v>
      </c>
      <c r="AH222">
        <v>2.8782922308892012E-3</v>
      </c>
      <c r="AI222">
        <v>3.9180582389235497E-3</v>
      </c>
      <c r="AJ222">
        <v>1.37717333927867E-5</v>
      </c>
      <c r="AK222">
        <v>4.7781161963939667E-2</v>
      </c>
      <c r="AL222">
        <v>3.1644678674638271E-3</v>
      </c>
      <c r="AM222">
        <v>0</v>
      </c>
      <c r="AN222">
        <v>2.6510586030781269E-3</v>
      </c>
      <c r="AO222">
        <v>0.10678321123123169</v>
      </c>
      <c r="AP222">
        <v>-0.35338953137397766</v>
      </c>
      <c r="AQ222">
        <v>-0.172103151679039</v>
      </c>
      <c r="AR222">
        <v>7.3584429919719696E-2</v>
      </c>
      <c r="AS222">
        <v>0.55399990081787109</v>
      </c>
      <c r="AT222">
        <v>62.241188049316406</v>
      </c>
      <c r="AU222">
        <v>6.03482685983181E-2</v>
      </c>
      <c r="AV222">
        <v>13.402492523193359</v>
      </c>
      <c r="AW222">
        <v>1.2994887307286263E-2</v>
      </c>
      <c r="AX222">
        <v>4806308</v>
      </c>
      <c r="AY222">
        <v>3775457</v>
      </c>
      <c r="AZ222">
        <v>8581765</v>
      </c>
      <c r="BA222">
        <v>1847925</v>
      </c>
      <c r="BB222" t="s">
        <v>882</v>
      </c>
      <c r="BC222" t="s">
        <v>1309</v>
      </c>
      <c r="BD222">
        <v>137879.20000000001</v>
      </c>
      <c r="BE222">
        <v>81395.9609375</v>
      </c>
      <c r="BF222">
        <v>112806.2890625</v>
      </c>
      <c r="BG222">
        <v>0.88438236713409424</v>
      </c>
      <c r="BH222">
        <v>2535722.75</v>
      </c>
      <c r="BI222">
        <v>7.722107321023941E-2</v>
      </c>
      <c r="BJ222">
        <v>6.1220254749059677E-2</v>
      </c>
      <c r="BK222">
        <v>1.0584013536572456E-2</v>
      </c>
      <c r="BL222">
        <v>437.3</v>
      </c>
      <c r="BM222">
        <v>137879.203125</v>
      </c>
      <c r="BN222">
        <v>142204</v>
      </c>
      <c r="BO222">
        <v>61956</v>
      </c>
      <c r="BP222">
        <v>145225</v>
      </c>
      <c r="BQ222">
        <v>137310</v>
      </c>
      <c r="BR222">
        <v>0.33144637942314148</v>
      </c>
      <c r="BS222">
        <v>0.22255352139472961</v>
      </c>
      <c r="BT222">
        <v>0</v>
      </c>
      <c r="BU222">
        <v>6939.01904296875</v>
      </c>
      <c r="BV222">
        <v>4.1268010139465332</v>
      </c>
      <c r="BW222">
        <v>1.4505451545119286E-2</v>
      </c>
      <c r="BX222">
        <v>3.0316393375396729</v>
      </c>
      <c r="BY222">
        <v>0</v>
      </c>
      <c r="BZ222">
        <v>50.326801300048828</v>
      </c>
      <c r="CA222">
        <v>0.21765211224555969</v>
      </c>
    </row>
    <row r="223" spans="1:79" x14ac:dyDescent="0.2">
      <c r="A223" t="s">
        <v>544</v>
      </c>
      <c r="B223" t="s">
        <v>883</v>
      </c>
      <c r="C223" t="s">
        <v>244</v>
      </c>
      <c r="D223" t="s">
        <v>1034</v>
      </c>
      <c r="E223" t="s">
        <v>1002</v>
      </c>
      <c r="F223" t="s">
        <v>1098</v>
      </c>
      <c r="G223" t="s">
        <v>1045</v>
      </c>
      <c r="H223">
        <v>2.3872792720794678</v>
      </c>
      <c r="I223">
        <v>64.615951538085938</v>
      </c>
      <c r="J223">
        <v>0.13853904604911804</v>
      </c>
      <c r="K223">
        <v>0.1315639466047287</v>
      </c>
      <c r="L223">
        <v>3.4076966345310211E-2</v>
      </c>
      <c r="M223">
        <v>7.3472611606121063E-2</v>
      </c>
      <c r="N223">
        <v>0.1627928763628006</v>
      </c>
      <c r="O223">
        <v>0.36199999999999999</v>
      </c>
      <c r="P223">
        <v>9.0899999999999995E-2</v>
      </c>
      <c r="Q223">
        <v>1576.2647705078125</v>
      </c>
      <c r="R223">
        <v>0.1502920389175415</v>
      </c>
      <c r="S223">
        <v>5.0909538269042969</v>
      </c>
      <c r="T223">
        <v>2.9204616546630859</v>
      </c>
      <c r="U223">
        <v>4.2278669774532318E-2</v>
      </c>
      <c r="X223">
        <v>0.1166559214441579</v>
      </c>
      <c r="Y223">
        <v>22.524000000000001</v>
      </c>
      <c r="Z223">
        <v>9.0899999999999995E-2</v>
      </c>
      <c r="AA223">
        <v>5.6004166603088379E-2</v>
      </c>
      <c r="AB223">
        <v>8.3080388605594635E-2</v>
      </c>
      <c r="AC223">
        <v>0.39514851570129395</v>
      </c>
      <c r="AD223">
        <v>0.10689301043748856</v>
      </c>
      <c r="AE223">
        <v>0.55014646053314209</v>
      </c>
      <c r="AF223" t="s">
        <v>1139</v>
      </c>
      <c r="AG223">
        <v>5.2356021478772163E-3</v>
      </c>
      <c r="AH223">
        <v>0</v>
      </c>
      <c r="AI223">
        <v>0.16862590610980988</v>
      </c>
      <c r="AJ223">
        <v>0</v>
      </c>
      <c r="AK223">
        <v>0.6405215859413147</v>
      </c>
      <c r="AL223">
        <v>0</v>
      </c>
      <c r="AM223">
        <v>0</v>
      </c>
      <c r="AN223">
        <v>0</v>
      </c>
      <c r="AO223">
        <v>0.38539490103721619</v>
      </c>
      <c r="AP223">
        <v>-4.1279345750808716E-2</v>
      </c>
      <c r="AQ223">
        <v>0.17920653522014618</v>
      </c>
      <c r="AR223">
        <v>6.3588574528694153E-2</v>
      </c>
      <c r="AT223">
        <v>10.336708068847656</v>
      </c>
      <c r="AU223">
        <v>5.5725060403347015E-2</v>
      </c>
      <c r="AV223">
        <v>7.8922748565673828</v>
      </c>
      <c r="AW223">
        <v>4.2547151446342468E-2</v>
      </c>
      <c r="AX223">
        <v>38858</v>
      </c>
      <c r="AY223">
        <v>840985</v>
      </c>
      <c r="AZ223">
        <v>879843</v>
      </c>
      <c r="BA223">
        <v>671777</v>
      </c>
      <c r="BB223" t="s">
        <v>996</v>
      </c>
      <c r="BC223" t="s">
        <v>1002</v>
      </c>
      <c r="BD223">
        <v>85118.3</v>
      </c>
      <c r="BE223">
        <v>51982.7890625</v>
      </c>
      <c r="BF223">
        <v>68036.484375</v>
      </c>
      <c r="BG223">
        <v>0.89123326539993286</v>
      </c>
      <c r="BH223">
        <v>1687733.75</v>
      </c>
      <c r="BI223">
        <v>0.10068649798631668</v>
      </c>
      <c r="BJ223">
        <v>4.2372792959213257E-2</v>
      </c>
      <c r="BK223">
        <v>7.6411040499806404E-3</v>
      </c>
      <c r="BM223">
        <v>601102.6875</v>
      </c>
      <c r="BN223">
        <v>15789</v>
      </c>
      <c r="BO223">
        <v>6239</v>
      </c>
      <c r="BP223">
        <v>10123</v>
      </c>
      <c r="BQ223">
        <v>10229</v>
      </c>
      <c r="BT223">
        <v>53</v>
      </c>
      <c r="BU223">
        <v>6484</v>
      </c>
      <c r="BV223">
        <v>20.054441452026367</v>
      </c>
      <c r="BW223">
        <v>0</v>
      </c>
      <c r="BX223">
        <v>0</v>
      </c>
      <c r="BY223">
        <v>0.62266278266906738</v>
      </c>
      <c r="BZ223">
        <v>76.17633056640625</v>
      </c>
      <c r="CA223">
        <v>0.18082208931446075</v>
      </c>
    </row>
    <row r="224" spans="1:79" x14ac:dyDescent="0.2">
      <c r="A224" t="s">
        <v>545</v>
      </c>
      <c r="B224" t="s">
        <v>884</v>
      </c>
      <c r="C224" t="s">
        <v>225</v>
      </c>
      <c r="D224" t="s">
        <v>1034</v>
      </c>
      <c r="E224" t="s">
        <v>1002</v>
      </c>
      <c r="F224" t="s">
        <v>1091</v>
      </c>
      <c r="G224" t="s">
        <v>1039</v>
      </c>
      <c r="H224">
        <v>2.4913265705108643</v>
      </c>
      <c r="I224">
        <v>114.71569061279297</v>
      </c>
      <c r="J224">
        <v>0.2222222238779068</v>
      </c>
      <c r="K224">
        <v>0.1364143043756485</v>
      </c>
      <c r="L224">
        <v>2.634040080010891E-2</v>
      </c>
      <c r="M224">
        <v>5.5707305669784546E-2</v>
      </c>
      <c r="N224">
        <v>0.13147595524787903</v>
      </c>
      <c r="O224">
        <v>-0.67100000000000004</v>
      </c>
      <c r="P224">
        <v>0</v>
      </c>
      <c r="Q224">
        <v>1162.2938232421875</v>
      </c>
      <c r="R224">
        <v>0.12767274677753448</v>
      </c>
      <c r="S224">
        <v>1.7785378694534302</v>
      </c>
      <c r="T224">
        <v>2.2281265258789062</v>
      </c>
      <c r="U224">
        <v>3.5093732178211212E-2</v>
      </c>
      <c r="X224">
        <v>8.7696962057229294E-2</v>
      </c>
      <c r="Y224">
        <v>11.276</v>
      </c>
      <c r="Z224">
        <v>0</v>
      </c>
      <c r="AA224">
        <v>5.6623078882694244E-2</v>
      </c>
      <c r="AB224">
        <v>0.12618516385555267</v>
      </c>
      <c r="AC224">
        <v>0.79583925008773804</v>
      </c>
      <c r="AD224">
        <v>4.5632246881723404E-2</v>
      </c>
      <c r="AE224">
        <v>0.5982021689414978</v>
      </c>
      <c r="AF224" t="s">
        <v>1140</v>
      </c>
      <c r="AG224">
        <v>0.45642811059951782</v>
      </c>
      <c r="AH224">
        <v>0.14783906936645508</v>
      </c>
      <c r="AI224">
        <v>0.16784188151359558</v>
      </c>
      <c r="AJ224">
        <v>0.10637865960597992</v>
      </c>
      <c r="AK224">
        <v>2.2099485397338867</v>
      </c>
      <c r="AL224">
        <v>3.1974922865629196E-2</v>
      </c>
      <c r="AM224">
        <v>0</v>
      </c>
      <c r="AN224">
        <v>0</v>
      </c>
      <c r="AO224">
        <v>2.2182958126068115</v>
      </c>
      <c r="AP224">
        <v>6.1966221779584885E-2</v>
      </c>
      <c r="AQ224">
        <v>0.32114538550376892</v>
      </c>
      <c r="AR224">
        <v>0</v>
      </c>
      <c r="AT224">
        <v>10.160101890563965</v>
      </c>
      <c r="AU224">
        <v>8.6826100945472717E-2</v>
      </c>
      <c r="AV224">
        <v>5.0321969985961914</v>
      </c>
      <c r="AW224">
        <v>4.3004103004932404E-2</v>
      </c>
      <c r="AX224">
        <v>42014</v>
      </c>
      <c r="AY224">
        <v>1481350</v>
      </c>
      <c r="AZ224">
        <v>1523364</v>
      </c>
      <c r="BA224">
        <v>754507</v>
      </c>
      <c r="BB224" t="s">
        <v>943</v>
      </c>
      <c r="BC224" t="s">
        <v>1002</v>
      </c>
      <c r="BD224">
        <v>149935.9</v>
      </c>
      <c r="BE224">
        <v>91488.0703125</v>
      </c>
      <c r="BF224">
        <v>118924.65625</v>
      </c>
      <c r="BG224">
        <v>0.90205717086791992</v>
      </c>
      <c r="BH224">
        <v>800617.75</v>
      </c>
      <c r="BI224">
        <v>0.11118416488170624</v>
      </c>
      <c r="BJ224">
        <v>5.4445266723632812E-2</v>
      </c>
      <c r="BK224">
        <v>7.3670982383191586E-3</v>
      </c>
      <c r="BM224">
        <v>1196952.625</v>
      </c>
      <c r="BN224">
        <v>17545</v>
      </c>
      <c r="BO224">
        <v>13963</v>
      </c>
      <c r="BP224">
        <v>5499.22314453125</v>
      </c>
      <c r="BQ224">
        <v>13237</v>
      </c>
      <c r="BT224">
        <v>2510</v>
      </c>
      <c r="BU224">
        <v>12153</v>
      </c>
      <c r="BV224">
        <v>6.1559638977050781</v>
      </c>
      <c r="BW224">
        <v>3.9016673564910889</v>
      </c>
      <c r="BX224">
        <v>5.4223170280456543</v>
      </c>
      <c r="BY224">
        <v>16.740488052368164</v>
      </c>
      <c r="BZ224">
        <v>81.054634094238281</v>
      </c>
      <c r="CA224">
        <v>0.13377030193805695</v>
      </c>
    </row>
    <row r="225" spans="1:79" x14ac:dyDescent="0.2">
      <c r="A225" t="s">
        <v>546</v>
      </c>
      <c r="B225" t="s">
        <v>885</v>
      </c>
      <c r="C225" t="s">
        <v>155</v>
      </c>
      <c r="D225" t="s">
        <v>1034</v>
      </c>
      <c r="E225" t="s">
        <v>1002</v>
      </c>
      <c r="F225" t="s">
        <v>1092</v>
      </c>
      <c r="G225" t="s">
        <v>1040</v>
      </c>
      <c r="H225">
        <v>3.1096200942993164</v>
      </c>
      <c r="I225">
        <v>37.733497619628906</v>
      </c>
      <c r="J225">
        <v>7.3248408734798431E-2</v>
      </c>
      <c r="K225">
        <v>0.18073196709156036</v>
      </c>
      <c r="L225">
        <v>3.7577163428068161E-2</v>
      </c>
      <c r="M225">
        <v>6.9137603044509888E-2</v>
      </c>
      <c r="N225">
        <v>0.14706085622310638</v>
      </c>
      <c r="O225">
        <v>-0.45400000000000001</v>
      </c>
      <c r="P225">
        <v>0</v>
      </c>
      <c r="Q225">
        <v>104.55197143554688</v>
      </c>
      <c r="R225">
        <v>0.16723409295082092</v>
      </c>
      <c r="S225">
        <v>0</v>
      </c>
      <c r="T225">
        <v>0.7330247163772583</v>
      </c>
      <c r="U225">
        <v>1.5762113034725189E-2</v>
      </c>
      <c r="X225">
        <v>0.15366286409699395</v>
      </c>
      <c r="Y225">
        <v>10.593999999999999</v>
      </c>
      <c r="Z225">
        <v>0</v>
      </c>
      <c r="AA225">
        <v>9.2712864279747009E-2</v>
      </c>
      <c r="AB225">
        <v>7.2843477129936218E-2</v>
      </c>
      <c r="AC225">
        <v>0.45904436707496643</v>
      </c>
      <c r="AD225">
        <v>0.25908726453781128</v>
      </c>
      <c r="AE225">
        <v>0.45226547122001648</v>
      </c>
      <c r="AF225" t="s">
        <v>1139</v>
      </c>
      <c r="AG225">
        <v>5.5753845721483231E-2</v>
      </c>
      <c r="AH225">
        <v>8.7753847241401672E-2</v>
      </c>
      <c r="AI225">
        <v>8.2461535930633545E-2</v>
      </c>
      <c r="AJ225">
        <v>5.292307585477829E-2</v>
      </c>
      <c r="AK225">
        <v>0.38756921887397766</v>
      </c>
      <c r="AL225">
        <v>1.3126804493367672E-2</v>
      </c>
      <c r="AM225">
        <v>0</v>
      </c>
      <c r="AN225">
        <v>7.2615384124219418E-3</v>
      </c>
      <c r="AO225">
        <v>1.8128117322921753</v>
      </c>
      <c r="AP225">
        <v>0.17591962218284607</v>
      </c>
      <c r="AQ225">
        <v>0.13272951543331146</v>
      </c>
      <c r="AR225">
        <v>1.7458651214838028E-2</v>
      </c>
      <c r="AT225">
        <v>10.271500587463379</v>
      </c>
      <c r="AU225">
        <v>8.2185216248035431E-2</v>
      </c>
      <c r="AV225">
        <v>3.6429722309112549</v>
      </c>
      <c r="AW225">
        <v>2.9148465022444725E-2</v>
      </c>
      <c r="AX225">
        <v>23853</v>
      </c>
      <c r="AY225">
        <v>602234</v>
      </c>
      <c r="AZ225">
        <v>626087</v>
      </c>
      <c r="BA225">
        <v>222053</v>
      </c>
      <c r="BB225" t="s">
        <v>819</v>
      </c>
      <c r="BC225" t="s">
        <v>1002</v>
      </c>
      <c r="BD225">
        <v>60953.8</v>
      </c>
      <c r="BE225">
        <v>35858.03125</v>
      </c>
      <c r="BF225">
        <v>50593.53125</v>
      </c>
      <c r="BG225">
        <v>0.8191491961479187</v>
      </c>
      <c r="BH225">
        <v>1973726.75</v>
      </c>
      <c r="BI225">
        <v>0.18660812079906464</v>
      </c>
      <c r="BJ225">
        <v>6.6604547202587128E-2</v>
      </c>
      <c r="BK225">
        <v>1.0187826119363308E-2</v>
      </c>
      <c r="BM225">
        <v>1222979</v>
      </c>
      <c r="BN225">
        <v>7618</v>
      </c>
      <c r="BO225">
        <v>3497</v>
      </c>
      <c r="BP225">
        <v>8125</v>
      </c>
      <c r="BQ225">
        <v>7133</v>
      </c>
      <c r="BT225">
        <v>453</v>
      </c>
      <c r="BU225">
        <v>3149</v>
      </c>
      <c r="BV225">
        <v>10.991931915283203</v>
      </c>
      <c r="BW225">
        <v>7.0545234680175781</v>
      </c>
      <c r="BX225">
        <v>11.697383880615234</v>
      </c>
      <c r="BY225">
        <v>7.4318580627441406</v>
      </c>
      <c r="BZ225">
        <v>51.662078857421875</v>
      </c>
      <c r="CA225">
        <v>0.49264898896217346</v>
      </c>
    </row>
    <row r="226" spans="1:79" x14ac:dyDescent="0.2">
      <c r="A226" t="s">
        <v>547</v>
      </c>
      <c r="B226" t="s">
        <v>886</v>
      </c>
      <c r="C226" t="s">
        <v>317</v>
      </c>
      <c r="D226" t="s">
        <v>1035</v>
      </c>
      <c r="E226" t="s">
        <v>1003</v>
      </c>
      <c r="F226" t="s">
        <v>1095</v>
      </c>
      <c r="G226" t="s">
        <v>1042</v>
      </c>
      <c r="H226">
        <v>2.0971372127532959</v>
      </c>
      <c r="I226">
        <v>73.424949645996094</v>
      </c>
      <c r="J226">
        <v>0.22054380178451538</v>
      </c>
      <c r="K226">
        <v>0.11631114780902863</v>
      </c>
      <c r="L226">
        <v>1.9007913768291473E-2</v>
      </c>
      <c r="M226">
        <v>3.9733830839395523E-2</v>
      </c>
      <c r="N226">
        <v>9.7906142473220825E-2</v>
      </c>
      <c r="O226">
        <v>-1.373</v>
      </c>
      <c r="P226">
        <v>0</v>
      </c>
      <c r="Q226">
        <v>3488.46484375</v>
      </c>
      <c r="R226">
        <v>0.13213881850242615</v>
      </c>
      <c r="S226">
        <v>7.8789329528808594</v>
      </c>
      <c r="T226">
        <v>2.0318400859832764</v>
      </c>
      <c r="U226">
        <v>3.7777915596961975E-2</v>
      </c>
      <c r="V226">
        <v>25</v>
      </c>
      <c r="W226">
        <v>27.7</v>
      </c>
      <c r="X226">
        <v>8.6596170334381245E-2</v>
      </c>
      <c r="Y226">
        <v>9.4250000000000007</v>
      </c>
      <c r="Z226">
        <v>0</v>
      </c>
      <c r="AA226">
        <v>6.3526123762130737E-2</v>
      </c>
      <c r="AB226">
        <v>0.11330956965684891</v>
      </c>
      <c r="AC226">
        <v>0.76628684997558594</v>
      </c>
      <c r="AD226">
        <v>2.5837402790784836E-2</v>
      </c>
      <c r="AE226">
        <v>0.46070185303688049</v>
      </c>
      <c r="AF226" t="s">
        <v>1139</v>
      </c>
      <c r="AG226">
        <v>3.2845001667737961E-2</v>
      </c>
      <c r="AH226">
        <v>1.0142309591174126E-2</v>
      </c>
      <c r="AI226">
        <v>3.4776058048009872E-2</v>
      </c>
      <c r="AJ226">
        <v>9.0437009930610657E-3</v>
      </c>
      <c r="AK226">
        <v>0.25822964310646057</v>
      </c>
      <c r="AL226">
        <v>8.0886771902441978E-3</v>
      </c>
      <c r="AM226">
        <v>0</v>
      </c>
      <c r="AN226">
        <v>0</v>
      </c>
      <c r="AO226">
        <v>0.31743824481964111</v>
      </c>
      <c r="AP226">
        <v>0.11991593241691589</v>
      </c>
      <c r="AQ226">
        <v>6.9630920886993408E-2</v>
      </c>
      <c r="AR226">
        <v>5.3741525858640671E-2</v>
      </c>
      <c r="AS226">
        <v>0.48651206493377686</v>
      </c>
      <c r="AT226">
        <v>48.347152709960938</v>
      </c>
      <c r="AU226">
        <v>5.6144587695598602E-2</v>
      </c>
      <c r="AV226">
        <v>5.6260156631469727</v>
      </c>
      <c r="AW226">
        <v>6.5333796665072441E-3</v>
      </c>
      <c r="AX226">
        <v>4224942</v>
      </c>
      <c r="AY226">
        <v>5388527</v>
      </c>
      <c r="AZ226">
        <v>9613469</v>
      </c>
      <c r="BA226">
        <v>1118691</v>
      </c>
      <c r="BB226" t="s">
        <v>886</v>
      </c>
      <c r="BC226" t="s">
        <v>1307</v>
      </c>
      <c r="BD226">
        <v>198842.5</v>
      </c>
      <c r="BE226">
        <v>125460.703125</v>
      </c>
      <c r="BF226">
        <v>157414.609375</v>
      </c>
      <c r="BG226">
        <v>0.88798832893371582</v>
      </c>
      <c r="BH226">
        <v>4424061</v>
      </c>
      <c r="BI226">
        <v>0.1196783035993576</v>
      </c>
      <c r="BJ226">
        <v>4.3290041387081146E-2</v>
      </c>
      <c r="BK226">
        <v>8.7093254551291466E-3</v>
      </c>
      <c r="BL226">
        <v>215.9</v>
      </c>
      <c r="BM226">
        <v>198842.5</v>
      </c>
      <c r="BN226">
        <v>171227</v>
      </c>
      <c r="BO226">
        <v>131209</v>
      </c>
      <c r="BP226">
        <v>176587</v>
      </c>
      <c r="BQ226">
        <v>182950</v>
      </c>
      <c r="BR226">
        <v>0.34609612822532654</v>
      </c>
      <c r="BS226">
        <v>0.14041593670845032</v>
      </c>
      <c r="BT226">
        <v>5800</v>
      </c>
      <c r="BU226">
        <v>45600</v>
      </c>
      <c r="BV226">
        <v>30.883739471435547</v>
      </c>
      <c r="BW226">
        <v>8.0314817428588867</v>
      </c>
      <c r="BX226">
        <v>9.0071287155151367</v>
      </c>
      <c r="BY226">
        <v>29.168813705444336</v>
      </c>
      <c r="BZ226">
        <v>229.32722473144531</v>
      </c>
      <c r="CA226">
        <v>0.14063785970211029</v>
      </c>
    </row>
    <row r="227" spans="1:79" x14ac:dyDescent="0.2">
      <c r="A227" t="s">
        <v>548</v>
      </c>
      <c r="B227" t="s">
        <v>887</v>
      </c>
      <c r="C227" t="s">
        <v>191</v>
      </c>
      <c r="D227" t="s">
        <v>1034</v>
      </c>
      <c r="E227" t="s">
        <v>1002</v>
      </c>
      <c r="F227" t="s">
        <v>1096</v>
      </c>
      <c r="G227" t="s">
        <v>1043</v>
      </c>
      <c r="H227">
        <v>2.1683478355407715</v>
      </c>
      <c r="I227">
        <v>82.723564147949219</v>
      </c>
      <c r="J227">
        <v>0.1560283750295639</v>
      </c>
      <c r="K227">
        <v>0.15955869853496552</v>
      </c>
      <c r="L227">
        <v>4.1854213923215866E-2</v>
      </c>
      <c r="M227">
        <v>6.6868677735328674E-2</v>
      </c>
      <c r="N227">
        <v>0.16461721062660217</v>
      </c>
      <c r="O227">
        <v>-0.66700000000000004</v>
      </c>
      <c r="P227">
        <v>0</v>
      </c>
      <c r="Q227">
        <v>40.325397491455078</v>
      </c>
      <c r="R227">
        <v>0.14079166948795319</v>
      </c>
      <c r="S227">
        <v>0.62669366598129272</v>
      </c>
      <c r="T227">
        <v>2.5885372161865234</v>
      </c>
      <c r="U227">
        <v>2.009204775094986E-2</v>
      </c>
      <c r="X227">
        <v>9.8238229811797251E-2</v>
      </c>
      <c r="Y227">
        <v>12.135</v>
      </c>
      <c r="Z227">
        <v>0</v>
      </c>
      <c r="AA227">
        <v>0.10133292526006699</v>
      </c>
      <c r="AB227">
        <v>0.16663087904453278</v>
      </c>
      <c r="AC227">
        <v>0.6175575852394104</v>
      </c>
      <c r="AD227">
        <v>0.23584118485450745</v>
      </c>
      <c r="AE227">
        <v>0.41510981321334839</v>
      </c>
      <c r="AF227" t="s">
        <v>1139</v>
      </c>
      <c r="AG227">
        <v>6.6816478967666626E-2</v>
      </c>
      <c r="AH227">
        <v>6.0674156993627548E-2</v>
      </c>
      <c r="AI227">
        <v>9.1385766863822937E-3</v>
      </c>
      <c r="AJ227">
        <v>0</v>
      </c>
      <c r="AK227">
        <v>0.34456929564476013</v>
      </c>
      <c r="AL227">
        <v>1.3472403399646282E-2</v>
      </c>
      <c r="AM227">
        <v>0</v>
      </c>
      <c r="AN227">
        <v>0</v>
      </c>
      <c r="AO227">
        <v>1.3807040452957153</v>
      </c>
      <c r="AP227">
        <v>-2.0979755208827555E-4</v>
      </c>
      <c r="AQ227">
        <v>0.17229461669921875</v>
      </c>
      <c r="AR227">
        <v>3.7230189889669418E-2</v>
      </c>
      <c r="AT227">
        <v>10.378253936767578</v>
      </c>
      <c r="AU227">
        <v>7.9966828227043152E-2</v>
      </c>
      <c r="AV227">
        <v>4.6174411773681641</v>
      </c>
      <c r="AW227">
        <v>3.5578444600105286E-2</v>
      </c>
      <c r="AX227">
        <v>26493</v>
      </c>
      <c r="AY227">
        <v>525518</v>
      </c>
      <c r="AZ227">
        <v>552011</v>
      </c>
      <c r="BA227">
        <v>245598</v>
      </c>
      <c r="BB227" t="s">
        <v>863</v>
      </c>
      <c r="BC227" t="s">
        <v>1002</v>
      </c>
      <c r="BD227">
        <v>53189.2</v>
      </c>
      <c r="BE227">
        <v>32577.802734375</v>
      </c>
      <c r="BF227">
        <v>44315.328125</v>
      </c>
      <c r="BG227">
        <v>0.78731262683868408</v>
      </c>
      <c r="BH227">
        <v>1628011.75</v>
      </c>
      <c r="BI227">
        <v>0.26457270979881287</v>
      </c>
      <c r="BJ227">
        <v>5.7267263531684875E-2</v>
      </c>
      <c r="BK227">
        <v>8.2367947325110435E-3</v>
      </c>
      <c r="BM227">
        <v>618904.375</v>
      </c>
      <c r="BN227">
        <v>6903</v>
      </c>
      <c r="BO227">
        <v>4263</v>
      </c>
      <c r="BP227">
        <v>6675</v>
      </c>
      <c r="BQ227">
        <v>6399</v>
      </c>
      <c r="BT227">
        <v>446</v>
      </c>
      <c r="BU227">
        <v>2300</v>
      </c>
      <c r="BV227">
        <v>1.1468493938446045</v>
      </c>
      <c r="BW227">
        <v>0</v>
      </c>
      <c r="BX227">
        <v>7.6143279075622559</v>
      </c>
      <c r="BY227">
        <v>8.3851604461669922</v>
      </c>
      <c r="BZ227">
        <v>43.241859436035156</v>
      </c>
      <c r="CA227">
        <v>0.21439953148365021</v>
      </c>
    </row>
    <row r="228" spans="1:79" x14ac:dyDescent="0.2">
      <c r="A228" t="s">
        <v>549</v>
      </c>
      <c r="B228" t="s">
        <v>888</v>
      </c>
      <c r="C228" t="s">
        <v>259</v>
      </c>
      <c r="D228" t="s">
        <v>1036</v>
      </c>
      <c r="E228" t="s">
        <v>1004</v>
      </c>
      <c r="F228" t="s">
        <v>1092</v>
      </c>
      <c r="G228" t="s">
        <v>1040</v>
      </c>
      <c r="H228">
        <v>3.8858909606933594</v>
      </c>
      <c r="I228">
        <v>91.327392578125</v>
      </c>
      <c r="J228">
        <v>0.19172932207584381</v>
      </c>
      <c r="K228">
        <v>0.11759565770626068</v>
      </c>
      <c r="L228">
        <v>3.5676151514053345E-2</v>
      </c>
      <c r="M228">
        <v>8.6293309926986694E-2</v>
      </c>
      <c r="N228">
        <v>0.1438782811164856</v>
      </c>
      <c r="O228">
        <v>0.84199999999999997</v>
      </c>
      <c r="P228">
        <v>0.27610000000000001</v>
      </c>
      <c r="Q228">
        <v>1413.748046875</v>
      </c>
      <c r="R228">
        <v>0.19879315793514252</v>
      </c>
      <c r="S228">
        <v>2.3876442909240723</v>
      </c>
      <c r="T228">
        <v>3.5746006965637207</v>
      </c>
      <c r="U228">
        <v>5.36024309694767E-2</v>
      </c>
      <c r="V228">
        <v>108</v>
      </c>
      <c r="W228">
        <v>81.2</v>
      </c>
      <c r="X228">
        <v>0.20826496007001422</v>
      </c>
      <c r="Y228">
        <v>34.414999999999999</v>
      </c>
      <c r="Z228">
        <v>0.29849999999999999</v>
      </c>
      <c r="AA228">
        <v>2.5320140644907951E-2</v>
      </c>
      <c r="AB228">
        <v>7.3410362005233765E-2</v>
      </c>
      <c r="AC228">
        <v>0.37645596265792847</v>
      </c>
      <c r="AD228">
        <v>7.425834983587265E-2</v>
      </c>
      <c r="AE228">
        <v>0.61049532890319824</v>
      </c>
      <c r="AF228" t="s">
        <v>1139</v>
      </c>
      <c r="AG228">
        <v>4.9845268949866295E-3</v>
      </c>
      <c r="AH228">
        <v>4.3223756365478039E-3</v>
      </c>
      <c r="AI228">
        <v>7.0675439201295376E-3</v>
      </c>
      <c r="AJ228">
        <v>0</v>
      </c>
      <c r="AK228">
        <v>5.6338027119636536E-2</v>
      </c>
      <c r="AL228">
        <v>2.552945539355278E-2</v>
      </c>
      <c r="AM228">
        <v>1.0378300212323666E-2</v>
      </c>
      <c r="AN228">
        <v>0</v>
      </c>
      <c r="AO228">
        <v>0.64439880847930908</v>
      </c>
      <c r="AP228">
        <v>1.2432754971086979E-2</v>
      </c>
      <c r="AQ228">
        <v>5.6646008044481277E-2</v>
      </c>
      <c r="AR228">
        <v>9.4062246382236481E-2</v>
      </c>
      <c r="AS228">
        <v>0.45659345388412476</v>
      </c>
      <c r="AT228">
        <v>60.957881927490234</v>
      </c>
      <c r="AU228">
        <v>5.8719024062156677E-2</v>
      </c>
      <c r="AV228">
        <v>13.7181396484375</v>
      </c>
      <c r="AW228">
        <v>1.3214300386607647E-2</v>
      </c>
      <c r="AX228">
        <v>7499857</v>
      </c>
      <c r="AY228">
        <v>6116439</v>
      </c>
      <c r="AZ228">
        <v>13616296</v>
      </c>
      <c r="BA228">
        <v>3064251</v>
      </c>
      <c r="BB228" t="s">
        <v>888</v>
      </c>
      <c r="BC228" t="s">
        <v>1308</v>
      </c>
      <c r="BD228">
        <v>223372.2</v>
      </c>
      <c r="BE228">
        <v>138057.65625</v>
      </c>
      <c r="BF228">
        <v>175073.578125</v>
      </c>
      <c r="BG228">
        <v>0.87327331304550171</v>
      </c>
      <c r="BH228">
        <v>17219694</v>
      </c>
      <c r="BI228">
        <v>5.3783852607011795E-2</v>
      </c>
      <c r="BJ228">
        <v>4.1539635509252548E-2</v>
      </c>
      <c r="BK228">
        <v>1.2160398997366428E-2</v>
      </c>
      <c r="BL228">
        <v>542.79999999999995</v>
      </c>
      <c r="BM228">
        <v>223372.203125</v>
      </c>
      <c r="BN228">
        <v>231889</v>
      </c>
      <c r="BO228">
        <v>87296</v>
      </c>
      <c r="BP228">
        <v>217473</v>
      </c>
      <c r="BQ228">
        <v>213317</v>
      </c>
      <c r="BR228">
        <v>0.26215130090713501</v>
      </c>
      <c r="BS228">
        <v>0.19444216787815094</v>
      </c>
      <c r="BT228">
        <v>1084</v>
      </c>
      <c r="BU228">
        <v>12252</v>
      </c>
      <c r="BV228">
        <v>6.880892276763916</v>
      </c>
      <c r="BW228">
        <v>0</v>
      </c>
      <c r="BX228">
        <v>4.2082228660583496</v>
      </c>
      <c r="BY228">
        <v>4.8528866767883301</v>
      </c>
      <c r="BZ228">
        <v>54.850154876708984</v>
      </c>
      <c r="CA228">
        <v>0.46543821692466736</v>
      </c>
    </row>
    <row r="229" spans="1:79" x14ac:dyDescent="0.2">
      <c r="A229" t="s">
        <v>550</v>
      </c>
      <c r="B229" t="s">
        <v>889</v>
      </c>
      <c r="C229" t="s">
        <v>110</v>
      </c>
      <c r="D229" t="s">
        <v>1034</v>
      </c>
      <c r="E229" t="s">
        <v>1002</v>
      </c>
      <c r="F229" t="s">
        <v>1094</v>
      </c>
      <c r="G229" t="s">
        <v>9</v>
      </c>
      <c r="H229">
        <v>2.2293698787689209</v>
      </c>
      <c r="I229">
        <v>91.803741455078125</v>
      </c>
      <c r="J229">
        <v>0.16770187020301819</v>
      </c>
      <c r="K229">
        <v>0.17579056322574615</v>
      </c>
      <c r="L229">
        <v>3.1204821541905403E-2</v>
      </c>
      <c r="M229">
        <v>6.7086771130561829E-2</v>
      </c>
      <c r="N229">
        <v>0.15129068493843079</v>
      </c>
      <c r="O229">
        <v>-0.95299999999999996</v>
      </c>
      <c r="P229">
        <v>0</v>
      </c>
      <c r="Q229">
        <v>522.0810546875</v>
      </c>
      <c r="R229">
        <v>0.14936350286006927</v>
      </c>
      <c r="S229">
        <v>5.6668972969055176</v>
      </c>
      <c r="T229">
        <v>1.9912641048431396</v>
      </c>
      <c r="U229">
        <v>2.5712072849273682E-2</v>
      </c>
      <c r="X229">
        <v>0.11465647414118535</v>
      </c>
      <c r="Y229">
        <v>10.449</v>
      </c>
      <c r="Z229">
        <v>0</v>
      </c>
      <c r="AA229">
        <v>9.9961258471012115E-2</v>
      </c>
      <c r="AB229">
        <v>0.11448141187429428</v>
      </c>
      <c r="AC229">
        <v>0.64668208360671997</v>
      </c>
      <c r="AD229">
        <v>0.13056497275829315</v>
      </c>
      <c r="AE229">
        <v>0.470162034034729</v>
      </c>
      <c r="AF229" t="s">
        <v>1139</v>
      </c>
      <c r="AG229">
        <v>0.15632803738117218</v>
      </c>
      <c r="AH229">
        <v>5.4140444844961166E-2</v>
      </c>
      <c r="AI229">
        <v>1.5682749450206757E-2</v>
      </c>
      <c r="AJ229">
        <v>0</v>
      </c>
      <c r="AK229">
        <v>0.47537708282470703</v>
      </c>
      <c r="AL229">
        <v>7.1161715313792229E-3</v>
      </c>
      <c r="AM229">
        <v>0</v>
      </c>
      <c r="AN229">
        <v>0</v>
      </c>
      <c r="AO229">
        <v>1.0663583278656006</v>
      </c>
      <c r="AP229">
        <v>0.14597074687480927</v>
      </c>
      <c r="AQ229">
        <v>0.23951084911823273</v>
      </c>
      <c r="AR229">
        <v>0</v>
      </c>
      <c r="AT229">
        <v>10.227276802062988</v>
      </c>
      <c r="AU229">
        <v>8.0267742276191711E-2</v>
      </c>
      <c r="AV229">
        <v>3.8191261291503906</v>
      </c>
      <c r="AW229">
        <v>2.997402660548687E-2</v>
      </c>
      <c r="AX229">
        <v>30606</v>
      </c>
      <c r="AY229">
        <v>871764</v>
      </c>
      <c r="AZ229">
        <v>902370</v>
      </c>
      <c r="BA229">
        <v>336968</v>
      </c>
      <c r="BB229" t="s">
        <v>765</v>
      </c>
      <c r="BC229" t="s">
        <v>1002</v>
      </c>
      <c r="BD229">
        <v>88231.7</v>
      </c>
      <c r="BE229">
        <v>52504.23046875</v>
      </c>
      <c r="BF229">
        <v>73063.3671875</v>
      </c>
      <c r="BG229">
        <v>0.80760067701339722</v>
      </c>
      <c r="BH229">
        <v>1467811.375</v>
      </c>
      <c r="BI229">
        <v>0.205470010638237</v>
      </c>
      <c r="BJ229">
        <v>6.3751459121704102E-2</v>
      </c>
      <c r="BK229">
        <v>8.1710554659366608E-3</v>
      </c>
      <c r="BM229">
        <v>1498181.25</v>
      </c>
      <c r="BN229">
        <v>11242</v>
      </c>
      <c r="BO229">
        <v>7270</v>
      </c>
      <c r="BP229">
        <v>10011</v>
      </c>
      <c r="BQ229">
        <v>9426</v>
      </c>
      <c r="BT229">
        <v>1565</v>
      </c>
      <c r="BU229">
        <v>4759</v>
      </c>
      <c r="BV229">
        <v>1.7794058322906494</v>
      </c>
      <c r="BW229">
        <v>0</v>
      </c>
      <c r="BX229">
        <v>6.1429166793823242</v>
      </c>
      <c r="BY229">
        <v>17.737388610839844</v>
      </c>
      <c r="BZ229">
        <v>53.937530517578125</v>
      </c>
      <c r="CA229">
        <v>0.25324675440788269</v>
      </c>
    </row>
    <row r="230" spans="1:79" x14ac:dyDescent="0.2">
      <c r="A230" t="s">
        <v>551</v>
      </c>
      <c r="B230" t="s">
        <v>890</v>
      </c>
      <c r="C230" t="s">
        <v>156</v>
      </c>
      <c r="D230" t="s">
        <v>1034</v>
      </c>
      <c r="E230" t="s">
        <v>1002</v>
      </c>
      <c r="F230" t="s">
        <v>1092</v>
      </c>
      <c r="G230" t="s">
        <v>1040</v>
      </c>
      <c r="H230">
        <v>3.1096200942993164</v>
      </c>
      <c r="I230">
        <v>70.944976806640625</v>
      </c>
      <c r="J230">
        <v>0.13527850806713104</v>
      </c>
      <c r="K230">
        <v>0.13346278667449951</v>
      </c>
      <c r="L230">
        <v>3.7577163428068161E-2</v>
      </c>
      <c r="M230">
        <v>6.9137603044509888E-2</v>
      </c>
      <c r="N230">
        <v>0.14706085622310638</v>
      </c>
      <c r="O230">
        <v>0.34399999999999997</v>
      </c>
      <c r="P230">
        <v>0.1163</v>
      </c>
      <c r="Q230">
        <v>520.9180908203125</v>
      </c>
      <c r="R230">
        <v>0.16723409295082092</v>
      </c>
      <c r="S230">
        <v>0</v>
      </c>
      <c r="T230">
        <v>3.8697910308837891</v>
      </c>
      <c r="U230">
        <v>3.4069791436195374E-2</v>
      </c>
      <c r="X230">
        <v>0.15366286409699395</v>
      </c>
      <c r="Y230">
        <v>24.062000000000001</v>
      </c>
      <c r="Z230">
        <v>0.13950000000000001</v>
      </c>
      <c r="AA230">
        <v>6.532645970582962E-2</v>
      </c>
      <c r="AB230">
        <v>0.10731105506420135</v>
      </c>
      <c r="AC230">
        <v>0.55694288015365601</v>
      </c>
      <c r="AD230">
        <v>0.1467914879322052</v>
      </c>
      <c r="AE230">
        <v>0.52964848279953003</v>
      </c>
      <c r="AF230" t="s">
        <v>1139</v>
      </c>
      <c r="AG230">
        <v>9.9880140624009073E-5</v>
      </c>
      <c r="AH230">
        <v>3.7355173379182816E-2</v>
      </c>
      <c r="AI230">
        <v>2.1174591034650803E-2</v>
      </c>
      <c r="AJ230">
        <v>0</v>
      </c>
      <c r="AK230">
        <v>0.26797842979431152</v>
      </c>
      <c r="AL230">
        <v>5.1354346796870232E-3</v>
      </c>
      <c r="AM230">
        <v>0</v>
      </c>
      <c r="AN230">
        <v>0</v>
      </c>
      <c r="AO230">
        <v>0.67807877063751221</v>
      </c>
      <c r="AP230">
        <v>-7.065967470407486E-2</v>
      </c>
      <c r="AQ230">
        <v>-6.2554217875003815E-2</v>
      </c>
      <c r="AR230">
        <v>8.3475984632968903E-2</v>
      </c>
      <c r="AT230">
        <v>10.414207458496094</v>
      </c>
      <c r="AU230">
        <v>7.5384452939033508E-2</v>
      </c>
      <c r="AV230">
        <v>10.219330787658691</v>
      </c>
      <c r="AW230">
        <v>7.3973819613456726E-2</v>
      </c>
      <c r="AX230">
        <v>38386</v>
      </c>
      <c r="AY230">
        <v>710257</v>
      </c>
      <c r="AZ230">
        <v>748643</v>
      </c>
      <c r="BA230">
        <v>734634</v>
      </c>
      <c r="BB230" t="s">
        <v>819</v>
      </c>
      <c r="BC230" t="s">
        <v>1002</v>
      </c>
      <c r="BD230">
        <v>71886.7</v>
      </c>
      <c r="BE230">
        <v>44271.4296875</v>
      </c>
      <c r="BF230">
        <v>57816.12890625</v>
      </c>
      <c r="BG230">
        <v>0.80470681190490723</v>
      </c>
      <c r="BH230">
        <v>1457786.25</v>
      </c>
      <c r="BI230">
        <v>0.12945808470249176</v>
      </c>
      <c r="BJ230">
        <v>4.3930243700742722E-2</v>
      </c>
      <c r="BK230">
        <v>1.0187826119363308E-2</v>
      </c>
      <c r="BM230">
        <v>1222979</v>
      </c>
      <c r="BN230">
        <v>9931</v>
      </c>
      <c r="BO230">
        <v>5531</v>
      </c>
      <c r="BP230">
        <v>10012</v>
      </c>
      <c r="BQ230">
        <v>10362</v>
      </c>
      <c r="BT230">
        <v>1</v>
      </c>
      <c r="BU230">
        <v>2683</v>
      </c>
      <c r="BV230">
        <v>2.9490852355957031</v>
      </c>
      <c r="BW230">
        <v>0</v>
      </c>
      <c r="BX230">
        <v>5.2026314735412598</v>
      </c>
      <c r="BY230">
        <v>1.3910778798162937E-2</v>
      </c>
      <c r="BZ230">
        <v>37.322620391845703</v>
      </c>
      <c r="CA230">
        <v>0.21588963270187378</v>
      </c>
    </row>
    <row r="231" spans="1:79" x14ac:dyDescent="0.2">
      <c r="A231" t="s">
        <v>552</v>
      </c>
      <c r="B231" t="s">
        <v>891</v>
      </c>
      <c r="C231" t="s">
        <v>99</v>
      </c>
      <c r="D231" t="s">
        <v>1034</v>
      </c>
      <c r="E231" t="s">
        <v>1002</v>
      </c>
      <c r="F231" t="s">
        <v>1091</v>
      </c>
      <c r="G231" t="s">
        <v>1039</v>
      </c>
      <c r="H231">
        <v>1.3433837890625</v>
      </c>
      <c r="I231">
        <v>51.385402679443359</v>
      </c>
      <c r="J231">
        <v>7.7160492539405823E-2</v>
      </c>
      <c r="K231">
        <v>0.24937540292739868</v>
      </c>
      <c r="L231">
        <v>3.7277974188327789E-2</v>
      </c>
      <c r="M231">
        <v>6.9140665233135223E-2</v>
      </c>
      <c r="N231">
        <v>0.17044427990913391</v>
      </c>
      <c r="O231">
        <v>-8.2000000000000003E-2</v>
      </c>
      <c r="P231">
        <v>1.72E-2</v>
      </c>
      <c r="Q231">
        <v>191.16679382324219</v>
      </c>
      <c r="R231">
        <v>0.1604858934879303</v>
      </c>
      <c r="S231">
        <v>5.481109619140625</v>
      </c>
      <c r="T231">
        <v>2.4189121723175049</v>
      </c>
      <c r="U231">
        <v>2.3167062550783157E-2</v>
      </c>
      <c r="X231">
        <v>0.14598464565182018</v>
      </c>
      <c r="Y231">
        <v>19.768000000000001</v>
      </c>
      <c r="Z231">
        <v>3.4500000000000003E-2</v>
      </c>
      <c r="AA231">
        <v>8.3874166011810303E-2</v>
      </c>
      <c r="AB231">
        <v>9.1644078493118286E-2</v>
      </c>
      <c r="AC231">
        <v>0.45139557123184204</v>
      </c>
      <c r="AD231">
        <v>0.11528509855270386</v>
      </c>
      <c r="AE231">
        <v>0.41044622659683228</v>
      </c>
      <c r="AF231" t="s">
        <v>1139</v>
      </c>
      <c r="AG231">
        <v>0.12437546998262405</v>
      </c>
      <c r="AH231">
        <v>5.6472368538379669E-2</v>
      </c>
      <c r="AI231">
        <v>4.0651023387908936E-2</v>
      </c>
      <c r="AJ231">
        <v>0</v>
      </c>
      <c r="AK231">
        <v>0.3358062207698822</v>
      </c>
      <c r="AL231">
        <v>6.0875840485095978E-2</v>
      </c>
      <c r="AM231">
        <v>0</v>
      </c>
      <c r="AN231">
        <v>0</v>
      </c>
      <c r="AO231">
        <v>0.7977021336555481</v>
      </c>
      <c r="AP231">
        <v>-0.18952450156211853</v>
      </c>
      <c r="AQ231">
        <v>-3.8142863661050797E-2</v>
      </c>
      <c r="AR231">
        <v>0</v>
      </c>
      <c r="AT231">
        <v>10.310049057006836</v>
      </c>
      <c r="AU231">
        <v>6.0346968472003937E-2</v>
      </c>
      <c r="AV231">
        <v>6.688570499420166</v>
      </c>
      <c r="AW231">
        <v>3.9149664342403412E-2</v>
      </c>
      <c r="AX231">
        <v>41835</v>
      </c>
      <c r="AY231">
        <v>961373</v>
      </c>
      <c r="AZ231">
        <v>1003208</v>
      </c>
      <c r="BA231">
        <v>650824</v>
      </c>
      <c r="BB231" t="s">
        <v>756</v>
      </c>
      <c r="BC231" t="s">
        <v>1002</v>
      </c>
      <c r="BD231">
        <v>97303.9</v>
      </c>
      <c r="BE231">
        <v>51216.1015625</v>
      </c>
      <c r="BF231">
        <v>82834.8046875</v>
      </c>
      <c r="BG231">
        <v>0.78537261486053467</v>
      </c>
      <c r="BH231">
        <v>1916499.5</v>
      </c>
      <c r="BI231">
        <v>0.20429910719394684</v>
      </c>
      <c r="BJ231">
        <v>9.5010586082935333E-2</v>
      </c>
      <c r="BK231">
        <v>1.1525210924446583E-2</v>
      </c>
      <c r="BM231">
        <v>560524.875</v>
      </c>
      <c r="BN231">
        <v>16624</v>
      </c>
      <c r="BO231">
        <v>7504</v>
      </c>
      <c r="BP231">
        <v>13210</v>
      </c>
      <c r="BQ231">
        <v>13287</v>
      </c>
      <c r="BT231">
        <v>1643</v>
      </c>
      <c r="BU231">
        <v>4436</v>
      </c>
      <c r="BV231">
        <v>5.5187921524047852</v>
      </c>
      <c r="BW231">
        <v>0</v>
      </c>
      <c r="BX231">
        <v>7.6667017936706543</v>
      </c>
      <c r="BY231">
        <v>16.885242462158203</v>
      </c>
      <c r="BZ231">
        <v>45.589126586914062</v>
      </c>
      <c r="CA231">
        <v>0.21300528943538666</v>
      </c>
    </row>
    <row r="232" spans="1:79" x14ac:dyDescent="0.2">
      <c r="A232" t="s">
        <v>553</v>
      </c>
      <c r="B232" t="s">
        <v>892</v>
      </c>
      <c r="C232" t="s">
        <v>272</v>
      </c>
      <c r="D232" t="s">
        <v>1036</v>
      </c>
      <c r="E232" t="s">
        <v>1004</v>
      </c>
      <c r="F232" t="s">
        <v>1096</v>
      </c>
      <c r="G232" t="s">
        <v>1043</v>
      </c>
      <c r="H232">
        <v>3.884509801864624</v>
      </c>
      <c r="I232">
        <v>108.90099334716797</v>
      </c>
      <c r="J232">
        <v>0.18336483836174011</v>
      </c>
      <c r="K232">
        <v>0.14576679468154907</v>
      </c>
      <c r="L232">
        <v>3.9747599512338638E-2</v>
      </c>
      <c r="M232">
        <v>7.5422361493110657E-2</v>
      </c>
      <c r="N232">
        <v>0.16054520010948181</v>
      </c>
      <c r="O232">
        <v>0.81699999999999995</v>
      </c>
      <c r="P232">
        <v>0.29339999999999999</v>
      </c>
      <c r="Q232">
        <v>931.06341552734375</v>
      </c>
      <c r="R232">
        <v>0.18631738424301147</v>
      </c>
      <c r="S232">
        <v>2.1206378936767578</v>
      </c>
      <c r="T232">
        <v>3.9886002540588379</v>
      </c>
      <c r="U232">
        <v>3.0583694577217102E-2</v>
      </c>
      <c r="V232">
        <v>112</v>
      </c>
      <c r="W232">
        <v>119.1</v>
      </c>
      <c r="X232">
        <v>0.1688260004421844</v>
      </c>
      <c r="Y232">
        <v>29.55</v>
      </c>
      <c r="Z232">
        <v>0.21560000000000001</v>
      </c>
      <c r="AA232">
        <v>2.8534075245261192E-2</v>
      </c>
      <c r="AB232">
        <v>6.783604621887207E-2</v>
      </c>
      <c r="AC232">
        <v>0.42546084523200989</v>
      </c>
      <c r="AD232">
        <v>4.6053696423768997E-2</v>
      </c>
      <c r="AE232">
        <v>0.5632861852645874</v>
      </c>
      <c r="AF232" t="s">
        <v>1140</v>
      </c>
      <c r="AG232">
        <v>3.815655829384923E-3</v>
      </c>
      <c r="AH232">
        <v>3.3967262133955956E-3</v>
      </c>
      <c r="AI232">
        <v>1.1858348734676838E-2</v>
      </c>
      <c r="AJ232">
        <v>2.5399965234100819E-3</v>
      </c>
      <c r="AK232">
        <v>4.9879040569067001E-2</v>
      </c>
      <c r="AL232">
        <v>9.7039114916697145E-4</v>
      </c>
      <c r="AM232">
        <v>0</v>
      </c>
      <c r="AN232">
        <v>0</v>
      </c>
      <c r="AO232">
        <v>0.14842610061168671</v>
      </c>
      <c r="AP232">
        <v>0</v>
      </c>
      <c r="AQ232">
        <v>-9.3238107860088348E-2</v>
      </c>
      <c r="AR232">
        <v>3.5737436264753342E-2</v>
      </c>
      <c r="AS232">
        <v>0.6049235463142395</v>
      </c>
      <c r="AT232">
        <v>60.771587371826172</v>
      </c>
      <c r="AU232">
        <v>6.4583078026771545E-2</v>
      </c>
      <c r="AV232">
        <v>10.719622611999512</v>
      </c>
      <c r="AW232">
        <v>1.1391938664019108E-2</v>
      </c>
      <c r="AX232">
        <v>8922126</v>
      </c>
      <c r="AY232">
        <v>7316966</v>
      </c>
      <c r="AZ232">
        <v>16239092</v>
      </c>
      <c r="BA232">
        <v>2864446</v>
      </c>
      <c r="BB232" t="s">
        <v>892</v>
      </c>
      <c r="BC232" t="s">
        <v>1308</v>
      </c>
      <c r="BD232">
        <v>267215.2</v>
      </c>
      <c r="BE232">
        <v>162328.328125</v>
      </c>
      <c r="BF232">
        <v>215365.578125</v>
      </c>
      <c r="BG232">
        <v>0.88441425561904907</v>
      </c>
      <c r="BH232">
        <v>11579972</v>
      </c>
      <c r="BI232">
        <v>6.0571141541004181E-2</v>
      </c>
      <c r="BJ232">
        <v>5.2074506878852844E-2</v>
      </c>
      <c r="BK232">
        <v>9.4574093818664551E-3</v>
      </c>
      <c r="BL232">
        <v>653.4</v>
      </c>
      <c r="BM232">
        <v>267215.1875</v>
      </c>
      <c r="BN232">
        <v>251445</v>
      </c>
      <c r="BO232">
        <v>106980</v>
      </c>
      <c r="BP232">
        <v>264961</v>
      </c>
      <c r="BQ232">
        <v>254209</v>
      </c>
      <c r="BR232">
        <v>0.31539303064346313</v>
      </c>
      <c r="BS232">
        <v>0.28953051567077637</v>
      </c>
      <c r="BT232">
        <v>1011</v>
      </c>
      <c r="BU232">
        <v>13216</v>
      </c>
      <c r="BV232">
        <v>11.758313179016113</v>
      </c>
      <c r="BW232">
        <v>2.5185692310333252</v>
      </c>
      <c r="BX232">
        <v>3.3680717945098877</v>
      </c>
      <c r="BY232">
        <v>3.7834672927856445</v>
      </c>
      <c r="BZ232">
        <v>49.458263397216797</v>
      </c>
      <c r="CA232">
        <v>0.26360037922859192</v>
      </c>
    </row>
    <row r="233" spans="1:79" x14ac:dyDescent="0.2">
      <c r="A233" t="s">
        <v>554</v>
      </c>
      <c r="B233" t="s">
        <v>893</v>
      </c>
      <c r="C233" t="s">
        <v>234</v>
      </c>
      <c r="D233" t="s">
        <v>1034</v>
      </c>
      <c r="E233" t="s">
        <v>1002</v>
      </c>
      <c r="F233" t="s">
        <v>1098</v>
      </c>
      <c r="G233" t="s">
        <v>1045</v>
      </c>
      <c r="H233">
        <v>2.6804280281066895</v>
      </c>
      <c r="I233">
        <v>64.113838195800781</v>
      </c>
      <c r="J233">
        <v>0.13409961760044098</v>
      </c>
      <c r="K233">
        <v>0.14417645335197449</v>
      </c>
      <c r="L233">
        <v>2.9145956039428711E-2</v>
      </c>
      <c r="M233">
        <v>6.5672978758811951E-2</v>
      </c>
      <c r="N233">
        <v>0.15268684923648834</v>
      </c>
      <c r="O233">
        <v>-0.39500000000000002</v>
      </c>
      <c r="P233">
        <v>0</v>
      </c>
      <c r="Q233">
        <v>311.056396484375</v>
      </c>
      <c r="R233">
        <v>0.14769454300403595</v>
      </c>
      <c r="S233">
        <v>15.265198707580566</v>
      </c>
      <c r="T233">
        <v>2.886155366897583</v>
      </c>
      <c r="U233">
        <v>2.3546269163489342E-2</v>
      </c>
      <c r="X233">
        <v>0.11313256309270255</v>
      </c>
      <c r="Y233">
        <v>14.119</v>
      </c>
      <c r="Z233">
        <v>0</v>
      </c>
      <c r="AA233">
        <v>8.1727676093578339E-2</v>
      </c>
      <c r="AB233">
        <v>6.0148954391479492E-2</v>
      </c>
      <c r="AC233">
        <v>0.4965435266494751</v>
      </c>
      <c r="AD233">
        <v>0.47079330682754517</v>
      </c>
      <c r="AE233">
        <v>0.71956759691238403</v>
      </c>
      <c r="AF233" t="s">
        <v>1139</v>
      </c>
      <c r="AG233">
        <v>3.6750998347997665E-2</v>
      </c>
      <c r="AH233">
        <v>6.4913451671600342E-2</v>
      </c>
      <c r="AI233">
        <v>9.7203731536865234E-2</v>
      </c>
      <c r="AJ233">
        <v>0</v>
      </c>
      <c r="AK233">
        <v>0.48528629541397095</v>
      </c>
      <c r="AL233">
        <v>4.1477549821138382E-2</v>
      </c>
      <c r="AM233">
        <v>0</v>
      </c>
      <c r="AN233">
        <v>0</v>
      </c>
      <c r="AO233">
        <v>0.81712168455123901</v>
      </c>
      <c r="AP233">
        <v>0.26085552573204041</v>
      </c>
      <c r="AQ233">
        <v>0.27551627159118652</v>
      </c>
      <c r="AR233">
        <v>0.26555407047271729</v>
      </c>
      <c r="AT233">
        <v>10.2696533203125</v>
      </c>
      <c r="AU233">
        <v>7.8294046223163605E-2</v>
      </c>
      <c r="AV233">
        <v>5.9708666801452637</v>
      </c>
      <c r="AW233">
        <v>4.55208420753479E-2</v>
      </c>
      <c r="AX233">
        <v>42521</v>
      </c>
      <c r="AY233">
        <v>1078728</v>
      </c>
      <c r="AZ233">
        <v>1121249</v>
      </c>
      <c r="BA233">
        <v>651904</v>
      </c>
      <c r="BB233" t="s">
        <v>973</v>
      </c>
      <c r="BC233" t="s">
        <v>1002</v>
      </c>
      <c r="BD233">
        <v>109180.8</v>
      </c>
      <c r="BE233">
        <v>66137.328125</v>
      </c>
      <c r="BF233">
        <v>87027.5078125</v>
      </c>
      <c r="BG233">
        <v>0.90896880626678467</v>
      </c>
      <c r="BH233">
        <v>6742231</v>
      </c>
      <c r="BI233">
        <v>0.14168937504291534</v>
      </c>
      <c r="BJ233">
        <v>5.4199084639549255E-2</v>
      </c>
      <c r="BK233">
        <v>7.5689633376896381E-3</v>
      </c>
      <c r="BM233">
        <v>581623.5</v>
      </c>
      <c r="BN233">
        <v>14321</v>
      </c>
      <c r="BO233">
        <v>7111</v>
      </c>
      <c r="BP233">
        <v>15020</v>
      </c>
      <c r="BQ233">
        <v>13553</v>
      </c>
      <c r="BT233">
        <v>552</v>
      </c>
      <c r="BU233">
        <v>7289</v>
      </c>
      <c r="BV233">
        <v>13.372314453125</v>
      </c>
      <c r="BW233">
        <v>0</v>
      </c>
      <c r="BX233">
        <v>8.9301414489746094</v>
      </c>
      <c r="BY233">
        <v>5.0558338165283203</v>
      </c>
      <c r="BZ233">
        <v>66.760826110839844</v>
      </c>
      <c r="CA233">
        <v>0.43774875998497009</v>
      </c>
    </row>
    <row r="234" spans="1:79" x14ac:dyDescent="0.2">
      <c r="A234" t="s">
        <v>555</v>
      </c>
      <c r="B234" t="s">
        <v>894</v>
      </c>
      <c r="C234" t="s">
        <v>226</v>
      </c>
      <c r="D234" t="s">
        <v>1034</v>
      </c>
      <c r="E234" t="s">
        <v>1002</v>
      </c>
      <c r="F234" t="s">
        <v>1091</v>
      </c>
      <c r="G234" t="s">
        <v>1039</v>
      </c>
      <c r="H234">
        <v>2.4913265705108643</v>
      </c>
      <c r="I234">
        <v>74.077651977539062</v>
      </c>
      <c r="J234">
        <v>0.15420560538768768</v>
      </c>
      <c r="K234">
        <v>0.12736977636814117</v>
      </c>
      <c r="L234">
        <v>2.634040080010891E-2</v>
      </c>
      <c r="M234">
        <v>5.5707305669784546E-2</v>
      </c>
      <c r="N234">
        <v>0.13147595524787903</v>
      </c>
      <c r="O234">
        <v>-0.78</v>
      </c>
      <c r="P234">
        <v>0</v>
      </c>
      <c r="Q234">
        <v>1142.2525634765625</v>
      </c>
      <c r="R234">
        <v>0.12767274677753448</v>
      </c>
      <c r="S234">
        <v>3.741295337677002</v>
      </c>
      <c r="T234">
        <v>1.7289172410964966</v>
      </c>
      <c r="U234">
        <v>3.3410772681236267E-2</v>
      </c>
      <c r="X234">
        <v>8.7696962057229294E-2</v>
      </c>
      <c r="Y234">
        <v>12.012</v>
      </c>
      <c r="Z234">
        <v>0</v>
      </c>
      <c r="AA234">
        <v>7.6113045215606689E-2</v>
      </c>
      <c r="AB234">
        <v>0.14571824669837952</v>
      </c>
      <c r="AC234">
        <v>0.84185546636581421</v>
      </c>
      <c r="AD234">
        <v>0.66586905717849731</v>
      </c>
      <c r="AE234">
        <v>0.81934505701065063</v>
      </c>
      <c r="AF234" t="s">
        <v>1139</v>
      </c>
      <c r="AG234">
        <v>0.1286141574382782</v>
      </c>
      <c r="AH234">
        <v>0.12674476206302643</v>
      </c>
      <c r="AI234">
        <v>4.7981057316064835E-2</v>
      </c>
      <c r="AJ234">
        <v>6.380857527256012E-2</v>
      </c>
      <c r="AK234">
        <v>0.70139580965042114</v>
      </c>
      <c r="AL234">
        <v>3.3169014453887939</v>
      </c>
      <c r="AM234">
        <v>2.1256232261657715</v>
      </c>
      <c r="AN234">
        <v>0</v>
      </c>
      <c r="AO234">
        <v>2.4507043361663818</v>
      </c>
      <c r="AP234">
        <v>0.18859519064426422</v>
      </c>
      <c r="AQ234">
        <v>0.22698558866977692</v>
      </c>
      <c r="AR234">
        <v>2.9257502555847168</v>
      </c>
      <c r="AT234">
        <v>10.24567985534668</v>
      </c>
      <c r="AU234">
        <v>0.13974983990192413</v>
      </c>
      <c r="AV234">
        <v>3.79178786277771</v>
      </c>
      <c r="AW234">
        <v>5.1719535142183304E-2</v>
      </c>
      <c r="AX234">
        <v>32643</v>
      </c>
      <c r="AY234">
        <v>880203</v>
      </c>
      <c r="AZ234">
        <v>912846</v>
      </c>
      <c r="BA234">
        <v>337832</v>
      </c>
      <c r="BB234" t="s">
        <v>943</v>
      </c>
      <c r="BC234" t="s">
        <v>1002</v>
      </c>
      <c r="BD234">
        <v>89095.7</v>
      </c>
      <c r="BE234">
        <v>58329.4609375</v>
      </c>
      <c r="BF234">
        <v>73421.6796875</v>
      </c>
      <c r="BG234">
        <v>0.92211359739303589</v>
      </c>
      <c r="BH234">
        <v>4349456.5</v>
      </c>
      <c r="BI234">
        <v>0.15994425117969513</v>
      </c>
      <c r="BJ234">
        <v>5.1826294511556625E-2</v>
      </c>
      <c r="BK234">
        <v>7.3670982383191586E-3</v>
      </c>
      <c r="BM234">
        <v>1196952.625</v>
      </c>
      <c r="BN234">
        <v>6532</v>
      </c>
      <c r="BO234">
        <v>5499</v>
      </c>
      <c r="BP234">
        <v>8024</v>
      </c>
      <c r="BQ234">
        <v>9701</v>
      </c>
      <c r="BT234">
        <v>1032</v>
      </c>
      <c r="BU234">
        <v>5628</v>
      </c>
      <c r="BV234">
        <v>4.3211960792541504</v>
      </c>
      <c r="BW234">
        <v>5.7466297149658203</v>
      </c>
      <c r="BX234">
        <v>11.414691925048828</v>
      </c>
      <c r="BY234">
        <v>11.583050727844238</v>
      </c>
      <c r="BZ234">
        <v>63.16802978515625</v>
      </c>
      <c r="CA234">
        <v>0.30052050948143005</v>
      </c>
    </row>
    <row r="235" spans="1:79" x14ac:dyDescent="0.2">
      <c r="A235" t="s">
        <v>556</v>
      </c>
      <c r="B235" t="s">
        <v>895</v>
      </c>
      <c r="C235" t="s">
        <v>201</v>
      </c>
      <c r="D235" t="s">
        <v>1034</v>
      </c>
      <c r="E235" t="s">
        <v>1002</v>
      </c>
      <c r="F235" t="s">
        <v>1093</v>
      </c>
      <c r="G235" t="s">
        <v>1041</v>
      </c>
      <c r="H235">
        <v>1.7516765594482422</v>
      </c>
      <c r="I235">
        <v>65.616744995117188</v>
      </c>
      <c r="J235">
        <v>0.14711359143257141</v>
      </c>
      <c r="K235">
        <v>0.15874683856964111</v>
      </c>
      <c r="L235">
        <v>3.6901108920574188E-2</v>
      </c>
      <c r="M235">
        <v>7.2951667010784149E-2</v>
      </c>
      <c r="N235">
        <v>0.1507255882024765</v>
      </c>
      <c r="O235">
        <v>-1.135</v>
      </c>
      <c r="P235">
        <v>0</v>
      </c>
      <c r="Q235">
        <v>294.36700439453125</v>
      </c>
      <c r="R235">
        <v>0.16232168674468994</v>
      </c>
      <c r="S235">
        <v>3.5992307662963867</v>
      </c>
      <c r="T235">
        <v>1.538493275642395</v>
      </c>
      <c r="U235">
        <v>1.647212915122509E-2</v>
      </c>
      <c r="X235">
        <v>0.13250059228638886</v>
      </c>
      <c r="Y235">
        <v>7.18</v>
      </c>
      <c r="Z235">
        <v>0</v>
      </c>
      <c r="AA235">
        <v>8.3242639899253845E-2</v>
      </c>
      <c r="AB235">
        <v>0.11044859141111374</v>
      </c>
      <c r="AC235">
        <v>0.4737667441368103</v>
      </c>
      <c r="AD235">
        <v>0.17223121225833893</v>
      </c>
      <c r="AE235">
        <v>0.59950673580169678</v>
      </c>
      <c r="AF235" t="s">
        <v>1139</v>
      </c>
      <c r="AG235">
        <v>6.4003594219684601E-2</v>
      </c>
      <c r="AH235">
        <v>9.0459413826465607E-2</v>
      </c>
      <c r="AI235">
        <v>2.6455819606781006E-2</v>
      </c>
      <c r="AJ235">
        <v>0</v>
      </c>
      <c r="AK235">
        <v>0.39106649160385132</v>
      </c>
      <c r="AL235">
        <v>1.4328486286103725E-2</v>
      </c>
      <c r="AM235">
        <v>7.9367458820343018E-2</v>
      </c>
      <c r="AN235">
        <v>0</v>
      </c>
      <c r="AO235">
        <v>1.0584545135498047</v>
      </c>
      <c r="AP235">
        <v>2.953820489346981E-2</v>
      </c>
      <c r="AQ235">
        <v>0.1056961864233017</v>
      </c>
      <c r="AR235">
        <v>0</v>
      </c>
      <c r="AT235">
        <v>10.228936195373535</v>
      </c>
      <c r="AU235">
        <v>8.7790422141551971E-2</v>
      </c>
      <c r="AV235">
        <v>4.2807784080505371</v>
      </c>
      <c r="AW235">
        <v>3.6740019917488098E-2</v>
      </c>
      <c r="AX235">
        <v>41992</v>
      </c>
      <c r="AY235">
        <v>1189532</v>
      </c>
      <c r="AZ235">
        <v>1231524</v>
      </c>
      <c r="BA235">
        <v>515389</v>
      </c>
      <c r="BB235" t="s">
        <v>869</v>
      </c>
      <c r="BC235" t="s">
        <v>1002</v>
      </c>
      <c r="BD235">
        <v>120396.1</v>
      </c>
      <c r="BE235">
        <v>72332.1484375</v>
      </c>
      <c r="BF235">
        <v>97946.0625</v>
      </c>
      <c r="BG235">
        <v>0.86492222547531128</v>
      </c>
      <c r="BH235">
        <v>2416059.5</v>
      </c>
      <c r="BI235">
        <v>0.17001527547836304</v>
      </c>
      <c r="BJ235">
        <v>6.0390658676624298E-2</v>
      </c>
      <c r="BK235">
        <v>7.4694696813821793E-3</v>
      </c>
      <c r="BM235">
        <v>836912.5</v>
      </c>
      <c r="BN235">
        <v>14028</v>
      </c>
      <c r="BO235">
        <v>6646</v>
      </c>
      <c r="BP235">
        <v>13343</v>
      </c>
      <c r="BQ235">
        <v>13562</v>
      </c>
      <c r="BT235">
        <v>854</v>
      </c>
      <c r="BU235">
        <v>5218</v>
      </c>
      <c r="BV235">
        <v>2.9319887161254883</v>
      </c>
      <c r="BW235">
        <v>0</v>
      </c>
      <c r="BX235">
        <v>10.025241851806641</v>
      </c>
      <c r="BY235">
        <v>7.0932531356811523</v>
      </c>
      <c r="BZ235">
        <v>43.340274810791016</v>
      </c>
      <c r="CA235">
        <v>0.26853436231613159</v>
      </c>
    </row>
    <row r="236" spans="1:79" x14ac:dyDescent="0.2">
      <c r="A236" t="s">
        <v>557</v>
      </c>
      <c r="B236" t="s">
        <v>896</v>
      </c>
      <c r="C236" t="s">
        <v>127</v>
      </c>
      <c r="D236" t="s">
        <v>1034</v>
      </c>
      <c r="E236" t="s">
        <v>1002</v>
      </c>
      <c r="F236" t="s">
        <v>1091</v>
      </c>
      <c r="G236" t="s">
        <v>1039</v>
      </c>
      <c r="H236">
        <v>2.4307968616485596</v>
      </c>
      <c r="I236">
        <v>82.432647705078125</v>
      </c>
      <c r="J236">
        <v>0.19548872113227844</v>
      </c>
      <c r="K236">
        <v>0.10949697345495224</v>
      </c>
      <c r="L236">
        <v>3.1179536134004593E-2</v>
      </c>
      <c r="M236">
        <v>6.3527002930641174E-2</v>
      </c>
      <c r="N236">
        <v>0.14918465912342072</v>
      </c>
      <c r="O236">
        <v>-0.126</v>
      </c>
      <c r="P236">
        <v>3.4500000000000003E-2</v>
      </c>
      <c r="Q236">
        <v>2426.22314453125</v>
      </c>
      <c r="R236">
        <v>0.13469824194908142</v>
      </c>
      <c r="S236">
        <v>6.6932497024536133</v>
      </c>
      <c r="T236">
        <v>4.1159863471984863</v>
      </c>
      <c r="U236">
        <v>6.023002415895462E-2</v>
      </c>
      <c r="X236">
        <v>0.10417598640064418</v>
      </c>
      <c r="Y236">
        <v>15.903</v>
      </c>
      <c r="Z236">
        <v>0</v>
      </c>
      <c r="AA236">
        <v>8.7464936077594757E-2</v>
      </c>
      <c r="AB236">
        <v>7.9853616654872894E-2</v>
      </c>
      <c r="AC236">
        <v>0.64192706346511841</v>
      </c>
      <c r="AD236">
        <v>0.17665679752826691</v>
      </c>
      <c r="AE236">
        <v>0.55652493238449097</v>
      </c>
      <c r="AF236" t="s">
        <v>1140</v>
      </c>
      <c r="AG236">
        <v>0.16436237096786499</v>
      </c>
      <c r="AH236">
        <v>4.2154114693403244E-2</v>
      </c>
      <c r="AI236">
        <v>0.12945954501628876</v>
      </c>
      <c r="AJ236">
        <v>0</v>
      </c>
      <c r="AK236">
        <v>0.80150824785232544</v>
      </c>
      <c r="AL236">
        <v>0.13601763546466827</v>
      </c>
      <c r="AM236">
        <v>0.23581166565418243</v>
      </c>
      <c r="AN236">
        <v>6.1297494918107986E-2</v>
      </c>
      <c r="AO236">
        <v>1.6440304517745972</v>
      </c>
      <c r="AP236">
        <v>0.16634690761566162</v>
      </c>
      <c r="AQ236">
        <v>0.16231673955917358</v>
      </c>
      <c r="AR236">
        <v>0.24699519574642181</v>
      </c>
      <c r="AT236">
        <v>10.323473930358887</v>
      </c>
      <c r="AU236">
        <v>9.7840040922164917E-2</v>
      </c>
      <c r="AV236">
        <v>5.7229924201965332</v>
      </c>
      <c r="AW236">
        <v>5.4239284247159958E-2</v>
      </c>
      <c r="AX236">
        <v>41933</v>
      </c>
      <c r="AY236">
        <v>934902</v>
      </c>
      <c r="AZ236">
        <v>976835</v>
      </c>
      <c r="BA236">
        <v>541525</v>
      </c>
      <c r="BB236" t="s">
        <v>785</v>
      </c>
      <c r="BC236" t="s">
        <v>1002</v>
      </c>
      <c r="BD236">
        <v>94622.7</v>
      </c>
      <c r="BE236">
        <v>61582.37109375</v>
      </c>
      <c r="BF236">
        <v>75875.21875</v>
      </c>
      <c r="BG236">
        <v>0.91967922449111938</v>
      </c>
      <c r="BH236">
        <v>1763741.5</v>
      </c>
      <c r="BI236">
        <v>0.14217011630535126</v>
      </c>
      <c r="BJ236">
        <v>3.9695549756288528E-2</v>
      </c>
      <c r="BK236">
        <v>7.9061267897486687E-3</v>
      </c>
      <c r="BM236">
        <v>1389256.375</v>
      </c>
      <c r="BN236">
        <v>9984</v>
      </c>
      <c r="BO236">
        <v>6409</v>
      </c>
      <c r="BP236">
        <v>10343</v>
      </c>
      <c r="BQ236">
        <v>10423</v>
      </c>
      <c r="BT236">
        <v>1700</v>
      </c>
      <c r="BU236">
        <v>8290</v>
      </c>
      <c r="BV236">
        <v>14.150938034057617</v>
      </c>
      <c r="BW236">
        <v>0</v>
      </c>
      <c r="BX236">
        <v>4.6077737808227539</v>
      </c>
      <c r="BY236">
        <v>17.966091156005859</v>
      </c>
      <c r="BZ236">
        <v>87.611114501953125</v>
      </c>
      <c r="CA236">
        <v>0.41416266560554504</v>
      </c>
    </row>
    <row r="237" spans="1:79" x14ac:dyDescent="0.2">
      <c r="A237" t="s">
        <v>558</v>
      </c>
      <c r="B237" t="s">
        <v>897</v>
      </c>
      <c r="C237" t="s">
        <v>30</v>
      </c>
      <c r="D237" t="s">
        <v>1037</v>
      </c>
      <c r="E237" t="s">
        <v>1005</v>
      </c>
      <c r="F237" t="s">
        <v>1093</v>
      </c>
      <c r="G237" t="s">
        <v>1041</v>
      </c>
      <c r="H237">
        <v>0.86662620306015015</v>
      </c>
      <c r="I237">
        <v>51.997573852539062</v>
      </c>
      <c r="J237">
        <v>9.9526070058345795E-2</v>
      </c>
      <c r="K237">
        <v>0.19186362624168396</v>
      </c>
      <c r="L237">
        <v>3.5512760281562805E-2</v>
      </c>
      <c r="M237">
        <v>6.563299149274826E-2</v>
      </c>
      <c r="N237">
        <v>0.16829735040664673</v>
      </c>
      <c r="O237">
        <v>-1.048</v>
      </c>
      <c r="P237">
        <v>0</v>
      </c>
      <c r="Q237">
        <v>105.72382354736328</v>
      </c>
      <c r="R237">
        <v>0.11934506148099899</v>
      </c>
      <c r="S237">
        <v>3.3014333248138428</v>
      </c>
      <c r="T237">
        <v>1.2233432531356812</v>
      </c>
      <c r="U237">
        <v>1.2331688776612282E-2</v>
      </c>
      <c r="V237">
        <v>42</v>
      </c>
      <c r="W237">
        <v>44.8</v>
      </c>
      <c r="X237">
        <v>5.8977035490605428E-2</v>
      </c>
      <c r="Y237">
        <v>8.3810000000000002</v>
      </c>
      <c r="Z237">
        <v>0</v>
      </c>
      <c r="AA237">
        <v>4.6828892081975937E-2</v>
      </c>
      <c r="AB237">
        <v>0.11798948794603348</v>
      </c>
      <c r="AC237">
        <v>0.72378188371658325</v>
      </c>
      <c r="AD237">
        <v>3.6038566380739212E-2</v>
      </c>
      <c r="AE237">
        <v>0.53106778860092163</v>
      </c>
      <c r="AF237" t="s">
        <v>1140</v>
      </c>
      <c r="AG237">
        <v>1.465743500739336E-2</v>
      </c>
      <c r="AH237">
        <v>7.9289739951491356E-3</v>
      </c>
      <c r="AI237">
        <v>8.7944604456424713E-3</v>
      </c>
      <c r="AJ237">
        <v>0</v>
      </c>
      <c r="AK237">
        <v>8.5627339780330658E-2</v>
      </c>
      <c r="AL237">
        <v>5.4778014309704304E-3</v>
      </c>
      <c r="AM237">
        <v>0</v>
      </c>
      <c r="AN237">
        <v>0</v>
      </c>
      <c r="AO237">
        <v>0.38454163074493408</v>
      </c>
      <c r="AP237">
        <v>2.8119508177042007E-2</v>
      </c>
      <c r="AQ237">
        <v>-4.8434878699481487E-3</v>
      </c>
      <c r="AR237">
        <v>4.8341594636440277E-2</v>
      </c>
      <c r="AS237">
        <v>0.49335816502571106</v>
      </c>
      <c r="AT237">
        <v>48.787910461425781</v>
      </c>
      <c r="AU237">
        <v>5.396655946969986E-2</v>
      </c>
      <c r="AV237">
        <v>3.0111794471740723</v>
      </c>
      <c r="AW237">
        <v>3.3308044075965881E-3</v>
      </c>
      <c r="AX237">
        <v>864497</v>
      </c>
      <c r="AY237">
        <v>1105876</v>
      </c>
      <c r="AZ237">
        <v>1970373</v>
      </c>
      <c r="BA237">
        <v>121611</v>
      </c>
      <c r="BB237" t="s">
        <v>897</v>
      </c>
      <c r="BC237" t="s">
        <v>1309</v>
      </c>
      <c r="BD237">
        <v>40386.5</v>
      </c>
      <c r="BE237">
        <v>23283.3515625</v>
      </c>
      <c r="BF237">
        <v>33527.640625</v>
      </c>
      <c r="BG237">
        <v>0.8366323709487915</v>
      </c>
      <c r="BH237">
        <v>1315804.125</v>
      </c>
      <c r="BI237">
        <v>0.1110919713973999</v>
      </c>
      <c r="BJ237">
        <v>6.9810457527637482E-2</v>
      </c>
      <c r="BK237">
        <v>7.0145470090210438E-3</v>
      </c>
      <c r="BL237">
        <v>415</v>
      </c>
      <c r="BM237">
        <v>40386.5</v>
      </c>
      <c r="BN237">
        <v>36511</v>
      </c>
      <c r="BO237">
        <v>26426</v>
      </c>
      <c r="BP237">
        <v>35818</v>
      </c>
      <c r="BQ237">
        <v>34805</v>
      </c>
      <c r="BR237">
        <v>0.33348852396011353</v>
      </c>
      <c r="BS237">
        <v>0.15986962616443634</v>
      </c>
      <c r="BT237">
        <v>525</v>
      </c>
      <c r="BU237">
        <v>3067</v>
      </c>
      <c r="BV237">
        <v>7.7996358871459961</v>
      </c>
      <c r="BW237">
        <v>0</v>
      </c>
      <c r="BX237">
        <v>7.0320529937744141</v>
      </c>
      <c r="BY237">
        <v>12.999393463134766</v>
      </c>
      <c r="BZ237">
        <v>75.941215515136719</v>
      </c>
      <c r="CA237">
        <v>0.1454630047082901</v>
      </c>
    </row>
    <row r="238" spans="1:79" x14ac:dyDescent="0.2">
      <c r="A238" t="s">
        <v>559</v>
      </c>
      <c r="B238" t="s">
        <v>898</v>
      </c>
      <c r="C238" t="s">
        <v>192</v>
      </c>
      <c r="D238" t="s">
        <v>1034</v>
      </c>
      <c r="E238" t="s">
        <v>1002</v>
      </c>
      <c r="F238" t="s">
        <v>1096</v>
      </c>
      <c r="G238" t="s">
        <v>1043</v>
      </c>
      <c r="H238">
        <v>2.1683478355407715</v>
      </c>
      <c r="I238">
        <v>51.928237915039062</v>
      </c>
      <c r="J238">
        <v>9.7972974181175232E-2</v>
      </c>
      <c r="K238">
        <v>0.19972854852676392</v>
      </c>
      <c r="L238">
        <v>4.1854213923215866E-2</v>
      </c>
      <c r="M238">
        <v>6.6868677735328674E-2</v>
      </c>
      <c r="N238">
        <v>0.16461721062660217</v>
      </c>
      <c r="O238">
        <v>-0.55100000000000005</v>
      </c>
      <c r="P238">
        <v>0</v>
      </c>
      <c r="Q238">
        <v>37.057929992675781</v>
      </c>
      <c r="R238">
        <v>0.14079166948795319</v>
      </c>
      <c r="S238">
        <v>2.9843814373016357</v>
      </c>
      <c r="T238">
        <v>1.8759019374847412</v>
      </c>
      <c r="U238">
        <v>1.7048481851816177E-2</v>
      </c>
      <c r="X238">
        <v>9.8238229811797251E-2</v>
      </c>
      <c r="Y238">
        <v>15.664999999999999</v>
      </c>
      <c r="Z238">
        <v>0</v>
      </c>
      <c r="AA238">
        <v>0.11604099720716476</v>
      </c>
      <c r="AB238">
        <v>3.6307588219642639E-2</v>
      </c>
      <c r="AC238">
        <v>0.30836185812950134</v>
      </c>
      <c r="AD238">
        <v>0.11367042362689972</v>
      </c>
      <c r="AE238">
        <v>0.52970844507217407</v>
      </c>
      <c r="AF238" t="s">
        <v>1139</v>
      </c>
      <c r="AG238">
        <v>0.10481471568346024</v>
      </c>
      <c r="AH238">
        <v>6.9245330989360809E-2</v>
      </c>
      <c r="AI238">
        <v>4.0573437581770122E-4</v>
      </c>
      <c r="AJ238">
        <v>0.10657289624214172</v>
      </c>
      <c r="AK238">
        <v>0.51379495859146118</v>
      </c>
      <c r="AL238">
        <v>1.4126712456345558E-2</v>
      </c>
      <c r="AM238">
        <v>0</v>
      </c>
      <c r="AN238">
        <v>0</v>
      </c>
      <c r="AO238">
        <v>0.7896689772605896</v>
      </c>
      <c r="AP238">
        <v>-0.25887235999107361</v>
      </c>
      <c r="AQ238">
        <v>8.3884842693805695E-2</v>
      </c>
      <c r="AR238">
        <v>2.0976027473807335E-2</v>
      </c>
      <c r="AT238">
        <v>10.397000312805176</v>
      </c>
      <c r="AU238">
        <v>4.1426513344049454E-2</v>
      </c>
      <c r="AV238">
        <v>5.9719624519348145</v>
      </c>
      <c r="AW238">
        <v>2.3795090615749359E-2</v>
      </c>
      <c r="AX238">
        <v>28859</v>
      </c>
      <c r="AY238">
        <v>551775</v>
      </c>
      <c r="AZ238">
        <v>580634</v>
      </c>
      <c r="BA238">
        <v>333512</v>
      </c>
      <c r="BB238" t="s">
        <v>863</v>
      </c>
      <c r="BC238" t="s">
        <v>1002</v>
      </c>
      <c r="BD238">
        <v>55846.3</v>
      </c>
      <c r="BE238">
        <v>31854.66796875</v>
      </c>
      <c r="BF238">
        <v>47050.62109375</v>
      </c>
      <c r="BG238">
        <v>0.80458319187164307</v>
      </c>
      <c r="BH238">
        <v>1593204.625</v>
      </c>
      <c r="BI238">
        <v>0.23099353909492493</v>
      </c>
      <c r="BJ238">
        <v>7.3259994387626648E-2</v>
      </c>
      <c r="BK238">
        <v>8.2367947325110435E-3</v>
      </c>
      <c r="BM238">
        <v>618904.375</v>
      </c>
      <c r="BN238">
        <v>14016</v>
      </c>
      <c r="BO238">
        <v>4322</v>
      </c>
      <c r="BP238">
        <v>7394</v>
      </c>
      <c r="BQ238">
        <v>5855</v>
      </c>
      <c r="BT238">
        <v>775</v>
      </c>
      <c r="BU238">
        <v>3799</v>
      </c>
      <c r="BV238">
        <v>5.3718868643045425E-2</v>
      </c>
      <c r="BW238">
        <v>14.110156059265137</v>
      </c>
      <c r="BX238">
        <v>9.1680202484130859</v>
      </c>
      <c r="BY238">
        <v>13.877373695373535</v>
      </c>
      <c r="BZ238">
        <v>68.025993347167969</v>
      </c>
      <c r="CA238">
        <v>0.26412671804428101</v>
      </c>
    </row>
    <row r="239" spans="1:79" x14ac:dyDescent="0.2">
      <c r="A239" t="s">
        <v>560</v>
      </c>
      <c r="B239" t="s">
        <v>899</v>
      </c>
      <c r="C239" t="s">
        <v>260</v>
      </c>
      <c r="D239" t="s">
        <v>1036</v>
      </c>
      <c r="E239" t="s">
        <v>1004</v>
      </c>
      <c r="F239" t="s">
        <v>1092</v>
      </c>
      <c r="G239" t="s">
        <v>1040</v>
      </c>
      <c r="H239">
        <v>3.7192752361297607</v>
      </c>
      <c r="I239">
        <v>117.3297119140625</v>
      </c>
      <c r="J239">
        <v>0.24440895020961761</v>
      </c>
      <c r="K239">
        <v>0.10276740789413452</v>
      </c>
      <c r="L239">
        <v>3.15859355032444E-2</v>
      </c>
      <c r="M239">
        <v>6.5480984747409821E-2</v>
      </c>
      <c r="N239">
        <v>0.12119881808757782</v>
      </c>
      <c r="O239">
        <v>0.995</v>
      </c>
      <c r="P239">
        <v>0.44</v>
      </c>
      <c r="Q239">
        <v>2688.69580078125</v>
      </c>
      <c r="R239">
        <v>0.20363718271255493</v>
      </c>
      <c r="S239">
        <v>10.863862991333008</v>
      </c>
      <c r="T239">
        <v>5.6465954780578613</v>
      </c>
      <c r="U239">
        <v>4.1600678116083145E-2</v>
      </c>
      <c r="V239">
        <v>103</v>
      </c>
      <c r="W239">
        <v>92.5</v>
      </c>
      <c r="X239">
        <v>0.24211330640759743</v>
      </c>
      <c r="Y239">
        <v>34.21</v>
      </c>
      <c r="Z239">
        <v>0.3</v>
      </c>
      <c r="AA239">
        <v>3.729972243309021E-2</v>
      </c>
      <c r="AB239">
        <v>5.0796020776033401E-2</v>
      </c>
      <c r="AC239">
        <v>0.39561885595321655</v>
      </c>
      <c r="AD239">
        <v>9.9891282618045807E-2</v>
      </c>
      <c r="AE239">
        <v>0.6658400297164917</v>
      </c>
      <c r="AF239" t="s">
        <v>1139</v>
      </c>
      <c r="AG239">
        <v>9.5935361459851265E-3</v>
      </c>
      <c r="AH239">
        <v>3.5980227403342724E-3</v>
      </c>
      <c r="AI239">
        <v>2.8262522537261248E-3</v>
      </c>
      <c r="AJ239">
        <v>4.1411207057535648E-3</v>
      </c>
      <c r="AK239">
        <v>7.9167217016220093E-2</v>
      </c>
      <c r="AL239">
        <v>0</v>
      </c>
      <c r="AM239">
        <v>0</v>
      </c>
      <c r="AN239">
        <v>0</v>
      </c>
      <c r="AO239">
        <v>0.34276652336120605</v>
      </c>
      <c r="AP239">
        <v>-6.3440389931201935E-2</v>
      </c>
      <c r="AQ239">
        <v>1.6708375886082649E-2</v>
      </c>
      <c r="AR239">
        <v>0.14046414196491241</v>
      </c>
      <c r="AS239">
        <v>0.36315807700157166</v>
      </c>
      <c r="AT239">
        <v>61.548553466796875</v>
      </c>
      <c r="AU239">
        <v>5.8850556612014771E-2</v>
      </c>
      <c r="AV239">
        <v>13.733711242675781</v>
      </c>
      <c r="AW239">
        <v>1.3131691142916679E-2</v>
      </c>
      <c r="AX239">
        <v>8910681</v>
      </c>
      <c r="AY239">
        <v>7141397</v>
      </c>
      <c r="AZ239">
        <v>16052078</v>
      </c>
      <c r="BA239">
        <v>3581800</v>
      </c>
      <c r="BB239" t="s">
        <v>899</v>
      </c>
      <c r="BC239" t="s">
        <v>1308</v>
      </c>
      <c r="BD239">
        <v>260803.5</v>
      </c>
      <c r="BE239">
        <v>171054.375</v>
      </c>
      <c r="BF239">
        <v>207894.296875</v>
      </c>
      <c r="BG239">
        <v>0.89599454402923584</v>
      </c>
      <c r="BH239">
        <v>27246346</v>
      </c>
      <c r="BI239">
        <v>6.4484991133213043E-2</v>
      </c>
      <c r="BJ239">
        <v>3.7656702101230621E-2</v>
      </c>
      <c r="BK239">
        <v>1.0714774951338768E-2</v>
      </c>
      <c r="BL239">
        <v>699.4</v>
      </c>
      <c r="BM239">
        <v>260803.5</v>
      </c>
      <c r="BN239">
        <v>272760</v>
      </c>
      <c r="BO239">
        <v>107909</v>
      </c>
      <c r="BP239">
        <v>279875.9375</v>
      </c>
      <c r="BQ239">
        <v>272718.1875</v>
      </c>
      <c r="BR239">
        <v>0.18699589371681213</v>
      </c>
      <c r="BS239">
        <v>0.17616219818592072</v>
      </c>
      <c r="BT239">
        <v>2685</v>
      </c>
      <c r="BU239">
        <v>22157</v>
      </c>
      <c r="BV239">
        <v>3.0329346656799316</v>
      </c>
      <c r="BW239">
        <v>4.4439587593078613</v>
      </c>
      <c r="BX239">
        <v>3.8611445426940918</v>
      </c>
      <c r="BY239">
        <v>10.295106887817383</v>
      </c>
      <c r="BZ239">
        <v>84.956680297851562</v>
      </c>
      <c r="CA239">
        <v>0.45281565189361572</v>
      </c>
    </row>
    <row r="240" spans="1:79" x14ac:dyDescent="0.2">
      <c r="A240" t="s">
        <v>561</v>
      </c>
      <c r="B240" t="s">
        <v>900</v>
      </c>
      <c r="C240" t="s">
        <v>281</v>
      </c>
      <c r="D240" t="s">
        <v>1036</v>
      </c>
      <c r="E240" t="s">
        <v>1004</v>
      </c>
      <c r="F240" t="s">
        <v>1098</v>
      </c>
      <c r="G240" t="s">
        <v>1045</v>
      </c>
      <c r="H240">
        <v>3.2467465400695801</v>
      </c>
      <c r="I240">
        <v>104.30587005615234</v>
      </c>
      <c r="J240">
        <v>0.19318816065788269</v>
      </c>
      <c r="K240">
        <v>0.10995586961507797</v>
      </c>
      <c r="L240">
        <v>3.5740677267313004E-2</v>
      </c>
      <c r="M240">
        <v>9.5168896019458771E-2</v>
      </c>
      <c r="N240">
        <v>0.15430115163326263</v>
      </c>
      <c r="O240">
        <v>0.70499999999999996</v>
      </c>
      <c r="P240">
        <v>0.13439999999999999</v>
      </c>
      <c r="Q240">
        <v>3857.1708984375</v>
      </c>
      <c r="R240">
        <v>0.21470023691654205</v>
      </c>
      <c r="S240">
        <v>3.4165699481964111</v>
      </c>
      <c r="T240">
        <v>2.2020978927612305</v>
      </c>
      <c r="U240">
        <v>6.7128680646419525E-2</v>
      </c>
      <c r="V240">
        <v>109</v>
      </c>
      <c r="W240">
        <v>91.6</v>
      </c>
      <c r="X240">
        <v>0.20831133694074172</v>
      </c>
      <c r="Y240">
        <v>34.884</v>
      </c>
      <c r="Z240">
        <v>0.19889999999999999</v>
      </c>
      <c r="AA240">
        <v>2.6099566370248795E-2</v>
      </c>
      <c r="AB240">
        <v>6.6214829683303833E-2</v>
      </c>
      <c r="AC240">
        <v>0.31639918684959412</v>
      </c>
      <c r="AD240">
        <v>7.8670524060726166E-2</v>
      </c>
      <c r="AE240">
        <v>0.58646953105926514</v>
      </c>
      <c r="AF240" t="s">
        <v>1140</v>
      </c>
      <c r="AG240">
        <v>8.1064049154520035E-3</v>
      </c>
      <c r="AH240">
        <v>2.384773688390851E-3</v>
      </c>
      <c r="AI240">
        <v>5.8189695701003075E-3</v>
      </c>
      <c r="AJ240">
        <v>0</v>
      </c>
      <c r="AK240">
        <v>7.2739504277706146E-2</v>
      </c>
      <c r="AL240">
        <v>4.0310672484338284E-3</v>
      </c>
      <c r="AM240">
        <v>8.6265532299876213E-3</v>
      </c>
      <c r="AN240">
        <v>6.4486224437132478E-4</v>
      </c>
      <c r="AO240">
        <v>0.21475175023078918</v>
      </c>
      <c r="AP240">
        <v>-0.13868264853954315</v>
      </c>
      <c r="AQ240">
        <v>-6.7472271621227264E-2</v>
      </c>
      <c r="AR240">
        <v>6.2161859124898911E-2</v>
      </c>
      <c r="AS240">
        <v>0.53920090198516846</v>
      </c>
      <c r="AT240">
        <v>65.049324035644531</v>
      </c>
      <c r="AU240">
        <v>6.5696492791175842E-2</v>
      </c>
      <c r="AV240">
        <v>13.70721435546875</v>
      </c>
      <c r="AW240">
        <v>1.384358573704958E-2</v>
      </c>
      <c r="AX240">
        <v>12494773</v>
      </c>
      <c r="AY240">
        <v>9083175</v>
      </c>
      <c r="AZ240">
        <v>21577948</v>
      </c>
      <c r="BA240">
        <v>4546912</v>
      </c>
      <c r="BB240" t="s">
        <v>900</v>
      </c>
      <c r="BC240" t="s">
        <v>1308</v>
      </c>
      <c r="BD240">
        <v>331716.7</v>
      </c>
      <c r="BE240">
        <v>206702.203125</v>
      </c>
      <c r="BF240">
        <v>256702.890625</v>
      </c>
      <c r="BG240">
        <v>0.86372262239456177</v>
      </c>
      <c r="BH240">
        <v>25839254</v>
      </c>
      <c r="BI240">
        <v>5.1943875849246979E-2</v>
      </c>
      <c r="BJ240">
        <v>4.2277641594409943E-2</v>
      </c>
      <c r="BK240">
        <v>9.724973700940609E-3</v>
      </c>
      <c r="BL240">
        <v>674.4</v>
      </c>
      <c r="BM240">
        <v>331716.6875</v>
      </c>
      <c r="BN240">
        <v>328449</v>
      </c>
      <c r="BO240">
        <v>103921</v>
      </c>
      <c r="BP240">
        <v>328752.375</v>
      </c>
      <c r="BQ240">
        <v>308746.6875</v>
      </c>
      <c r="BR240">
        <v>0.3442787230014801</v>
      </c>
      <c r="BS240">
        <v>0.19492219388484955</v>
      </c>
      <c r="BT240">
        <v>2665</v>
      </c>
      <c r="BU240">
        <v>23913.28515625</v>
      </c>
      <c r="BV240">
        <v>5.7669692039489746</v>
      </c>
      <c r="BW240">
        <v>0</v>
      </c>
      <c r="BX240">
        <v>2.3634624481201172</v>
      </c>
      <c r="BY240">
        <v>8.0339641571044922</v>
      </c>
      <c r="BZ240">
        <v>72.089485168457031</v>
      </c>
      <c r="CA240">
        <v>0.46744242310523987</v>
      </c>
    </row>
    <row r="241" spans="1:79" x14ac:dyDescent="0.2">
      <c r="A241" t="s">
        <v>562</v>
      </c>
      <c r="B241" t="s">
        <v>901</v>
      </c>
      <c r="C241" t="s">
        <v>193</v>
      </c>
      <c r="D241" t="s">
        <v>1034</v>
      </c>
      <c r="E241" t="s">
        <v>1002</v>
      </c>
      <c r="F241" t="s">
        <v>1096</v>
      </c>
      <c r="G241" t="s">
        <v>1043</v>
      </c>
      <c r="H241">
        <v>2.1683478355407715</v>
      </c>
      <c r="I241">
        <v>70.369697570800781</v>
      </c>
      <c r="J241">
        <v>0.10754189640283585</v>
      </c>
      <c r="K241">
        <v>0.20341046154499054</v>
      </c>
      <c r="L241">
        <v>4.1854213923215866E-2</v>
      </c>
      <c r="M241">
        <v>6.6868677735328674E-2</v>
      </c>
      <c r="N241">
        <v>0.16461721062660217</v>
      </c>
      <c r="O241">
        <v>0.499</v>
      </c>
      <c r="P241">
        <v>0.14080000000000001</v>
      </c>
      <c r="Q241">
        <v>134.09571838378906</v>
      </c>
      <c r="R241">
        <v>0.14079166948795319</v>
      </c>
      <c r="S241">
        <v>5.7879838943481445</v>
      </c>
      <c r="T241">
        <v>4.1547365188598633</v>
      </c>
      <c r="U241">
        <v>2.5285728275775909E-2</v>
      </c>
      <c r="X241">
        <v>9.8238229811797251E-2</v>
      </c>
      <c r="Y241">
        <v>26.28</v>
      </c>
      <c r="Z241">
        <v>0.1268</v>
      </c>
      <c r="AA241">
        <v>0.11564226448535919</v>
      </c>
      <c r="AB241">
        <v>0.10537254810333252</v>
      </c>
      <c r="AC241">
        <v>0.42319971323013306</v>
      </c>
      <c r="AD241">
        <v>0.16448110342025757</v>
      </c>
      <c r="AE241">
        <v>0.28391113877296448</v>
      </c>
      <c r="AF241" t="s">
        <v>1139</v>
      </c>
      <c r="AG241">
        <v>0.34804049134254456</v>
      </c>
      <c r="AH241">
        <v>4.7409258782863617E-2</v>
      </c>
      <c r="AI241">
        <v>0.18293003737926483</v>
      </c>
      <c r="AJ241">
        <v>0.11724092811346054</v>
      </c>
      <c r="AK241">
        <v>1.162677526473999</v>
      </c>
      <c r="AL241">
        <v>2.8260257095098495E-2</v>
      </c>
      <c r="AM241">
        <v>0</v>
      </c>
      <c r="AN241">
        <v>6.1152026057243347E-2</v>
      </c>
      <c r="AO241">
        <v>1.4523049592971802</v>
      </c>
      <c r="AP241">
        <v>-0.11722071468830109</v>
      </c>
      <c r="AQ241">
        <v>1.7108088359236717E-2</v>
      </c>
      <c r="AR241">
        <v>7.9476103186607361E-2</v>
      </c>
      <c r="AT241">
        <v>10.570003509521484</v>
      </c>
      <c r="AU241">
        <v>5.4294995963573456E-2</v>
      </c>
      <c r="AV241">
        <v>11.364642143249512</v>
      </c>
      <c r="AW241">
        <v>5.8376818895339966E-2</v>
      </c>
      <c r="AX241">
        <v>75485</v>
      </c>
      <c r="AY241">
        <v>1081107</v>
      </c>
      <c r="AZ241">
        <v>1156592</v>
      </c>
      <c r="BA241">
        <v>1243543</v>
      </c>
      <c r="BB241" t="s">
        <v>863</v>
      </c>
      <c r="BC241" t="s">
        <v>1002</v>
      </c>
      <c r="BD241">
        <v>109422.1</v>
      </c>
      <c r="BE241">
        <v>61633.98046875</v>
      </c>
      <c r="BF241">
        <v>91901.53125</v>
      </c>
      <c r="BG241">
        <v>0.7759973406791687</v>
      </c>
      <c r="BH241">
        <v>3503776.5</v>
      </c>
      <c r="BI241">
        <v>0.26651081442832947</v>
      </c>
      <c r="BJ241">
        <v>7.2894781827926636E-2</v>
      </c>
      <c r="BK241">
        <v>8.2367947325110435E-3</v>
      </c>
      <c r="BM241">
        <v>618904.375</v>
      </c>
      <c r="BN241">
        <v>21302</v>
      </c>
      <c r="BO241">
        <v>9015</v>
      </c>
      <c r="BP241">
        <v>15208</v>
      </c>
      <c r="BQ241">
        <v>16253</v>
      </c>
      <c r="BT241">
        <v>5293</v>
      </c>
      <c r="BU241">
        <v>17682</v>
      </c>
      <c r="BV241">
        <v>25.424480438232422</v>
      </c>
      <c r="BW241">
        <v>16.294696807861328</v>
      </c>
      <c r="BX241">
        <v>6.5891623497009277</v>
      </c>
      <c r="BY241">
        <v>48.372310638427734</v>
      </c>
      <c r="BZ241">
        <v>161.59440612792969</v>
      </c>
      <c r="CA241">
        <v>0.28424561023712158</v>
      </c>
    </row>
    <row r="242" spans="1:79" x14ac:dyDescent="0.2">
      <c r="A242" t="s">
        <v>563</v>
      </c>
      <c r="B242" t="s">
        <v>902</v>
      </c>
      <c r="C242" t="s">
        <v>208</v>
      </c>
      <c r="D242" t="s">
        <v>1034</v>
      </c>
      <c r="E242" t="s">
        <v>1002</v>
      </c>
      <c r="F242" t="s">
        <v>1097</v>
      </c>
      <c r="G242" t="s">
        <v>1044</v>
      </c>
      <c r="H242">
        <v>1.3916722536087036</v>
      </c>
      <c r="I242">
        <v>52.216300964355469</v>
      </c>
      <c r="J242">
        <v>8.9531682431697845E-2</v>
      </c>
      <c r="K242">
        <v>0.1781756728887558</v>
      </c>
      <c r="L242">
        <v>3.814566507935524E-2</v>
      </c>
      <c r="M242">
        <v>7.0660009980201721E-2</v>
      </c>
      <c r="N242">
        <v>0.16741479933261871</v>
      </c>
      <c r="O242">
        <v>-6.6000000000000003E-2</v>
      </c>
      <c r="P242">
        <v>2.86E-2</v>
      </c>
      <c r="Q242">
        <v>220.71311950683594</v>
      </c>
      <c r="R242">
        <v>0.15128345787525177</v>
      </c>
      <c r="S242">
        <v>9.372157096862793</v>
      </c>
      <c r="T242">
        <v>2.7901368141174316</v>
      </c>
      <c r="U242">
        <v>2.1905288100242615E-2</v>
      </c>
      <c r="X242">
        <v>0.13439526360304482</v>
      </c>
      <c r="Y242">
        <v>21.306000000000001</v>
      </c>
      <c r="Z242">
        <v>5.7099999999999998E-2</v>
      </c>
      <c r="AA242">
        <v>8.9958801865577698E-2</v>
      </c>
      <c r="AB242">
        <v>7.295430451631546E-2</v>
      </c>
      <c r="AC242">
        <v>0.32593896985054016</v>
      </c>
      <c r="AD242">
        <v>0.27780082821846008</v>
      </c>
      <c r="AE242">
        <v>0.55390471220016479</v>
      </c>
      <c r="AF242" t="s">
        <v>1139</v>
      </c>
      <c r="AG242">
        <v>7.4692390859127045E-2</v>
      </c>
      <c r="AH242">
        <v>8.0584600567817688E-2</v>
      </c>
      <c r="AI242">
        <v>5.1990062929689884E-3</v>
      </c>
      <c r="AJ242">
        <v>0</v>
      </c>
      <c r="AK242">
        <v>0.36109986901283264</v>
      </c>
      <c r="AL242">
        <v>3.7657313048839569E-2</v>
      </c>
      <c r="AM242">
        <v>0</v>
      </c>
      <c r="AN242">
        <v>0</v>
      </c>
      <c r="AO242">
        <v>0.83531659841537476</v>
      </c>
      <c r="AP242">
        <v>-2.3583285510540009E-2</v>
      </c>
      <c r="AQ242">
        <v>7.8996680676937103E-2</v>
      </c>
      <c r="AR242">
        <v>5.0438273698091507E-2</v>
      </c>
      <c r="AT242">
        <v>10.382311820983887</v>
      </c>
      <c r="AU242">
        <v>6.3288427889347076E-2</v>
      </c>
      <c r="AV242">
        <v>6.8263978958129883</v>
      </c>
      <c r="AW242">
        <v>4.1612312197685242E-2</v>
      </c>
      <c r="AX242">
        <v>62572</v>
      </c>
      <c r="AY242">
        <v>1229841</v>
      </c>
      <c r="AZ242">
        <v>1292413</v>
      </c>
      <c r="BA242">
        <v>849765</v>
      </c>
      <c r="BB242" t="s">
        <v>910</v>
      </c>
      <c r="BC242" t="s">
        <v>1002</v>
      </c>
      <c r="BD242">
        <v>124482.2</v>
      </c>
      <c r="BE242">
        <v>72013.3515625</v>
      </c>
      <c r="BF242">
        <v>102161.6171875</v>
      </c>
      <c r="BG242">
        <v>0.87577784061431885</v>
      </c>
      <c r="BH242">
        <v>5672971</v>
      </c>
      <c r="BI242">
        <v>0.18102113902568817</v>
      </c>
      <c r="BJ242">
        <v>6.5477639436721802E-2</v>
      </c>
      <c r="BK242">
        <v>8.4727955982089043E-3</v>
      </c>
      <c r="BM242">
        <v>567662.375</v>
      </c>
      <c r="BN242">
        <v>20421</v>
      </c>
      <c r="BO242">
        <v>6656</v>
      </c>
      <c r="BP242">
        <v>17311</v>
      </c>
      <c r="BQ242">
        <v>17159</v>
      </c>
      <c r="BT242">
        <v>1293</v>
      </c>
      <c r="BU242">
        <v>6251</v>
      </c>
      <c r="BV242">
        <v>0.72299492359161377</v>
      </c>
      <c r="BW242">
        <v>0</v>
      </c>
      <c r="BX242">
        <v>11.206421852111816</v>
      </c>
      <c r="BY242">
        <v>10.387026786804199</v>
      </c>
      <c r="BZ242">
        <v>50.216014862060547</v>
      </c>
      <c r="CA242">
        <v>0.39385926723480225</v>
      </c>
    </row>
    <row r="243" spans="1:79" x14ac:dyDescent="0.2">
      <c r="A243" t="s">
        <v>564</v>
      </c>
      <c r="B243" t="s">
        <v>903</v>
      </c>
      <c r="C243" t="s">
        <v>268</v>
      </c>
      <c r="D243" t="s">
        <v>1036</v>
      </c>
      <c r="E243" t="s">
        <v>1004</v>
      </c>
      <c r="F243" t="s">
        <v>1092</v>
      </c>
      <c r="G243" t="s">
        <v>1040</v>
      </c>
      <c r="H243">
        <v>3.4828815460205078</v>
      </c>
      <c r="I243">
        <v>98.272178649902344</v>
      </c>
      <c r="J243">
        <v>0.14233385026454926</v>
      </c>
      <c r="K243">
        <v>0.17680574953556061</v>
      </c>
      <c r="L243">
        <v>4.3041601777076721E-2</v>
      </c>
      <c r="M243">
        <v>7.3711708188056946E-2</v>
      </c>
      <c r="N243">
        <v>0.17455904185771942</v>
      </c>
      <c r="O243">
        <v>0.75</v>
      </c>
      <c r="P243">
        <v>0.29099999999999998</v>
      </c>
      <c r="Q243">
        <v>1785.6922607421875</v>
      </c>
      <c r="R243">
        <v>0.17052879929542542</v>
      </c>
      <c r="S243">
        <v>2.6494951248168945</v>
      </c>
      <c r="T243">
        <v>1.3068370819091797</v>
      </c>
      <c r="U243">
        <v>2.857627347111702E-2</v>
      </c>
      <c r="V243">
        <v>98</v>
      </c>
      <c r="W243">
        <v>59.4</v>
      </c>
      <c r="X243">
        <v>0.16514264357792449</v>
      </c>
      <c r="Y243">
        <v>27.035</v>
      </c>
      <c r="Z243">
        <v>0.2011</v>
      </c>
      <c r="AA243">
        <v>4.0263839066028595E-2</v>
      </c>
      <c r="AB243">
        <v>6.0768891125917435E-2</v>
      </c>
      <c r="AC243">
        <v>0.51434028148651123</v>
      </c>
      <c r="AD243">
        <v>4.1277013719081879E-2</v>
      </c>
      <c r="AE243">
        <v>0.48274785280227661</v>
      </c>
      <c r="AF243" t="s">
        <v>1140</v>
      </c>
      <c r="AG243">
        <v>6.7421277053654194E-3</v>
      </c>
      <c r="AH243">
        <v>5.2014971151947975E-3</v>
      </c>
      <c r="AI243">
        <v>3.7453770637512207E-2</v>
      </c>
      <c r="AJ243">
        <v>3.3392789773643017E-3</v>
      </c>
      <c r="AK243">
        <v>0.10926509648561478</v>
      </c>
      <c r="AL243">
        <v>1.7803576774895191E-3</v>
      </c>
      <c r="AM243">
        <v>0</v>
      </c>
      <c r="AN243">
        <v>0</v>
      </c>
      <c r="AO243">
        <v>0.18784525990486145</v>
      </c>
      <c r="AP243">
        <v>0.30498796701431274</v>
      </c>
      <c r="AQ243">
        <v>-0.10454531759023666</v>
      </c>
      <c r="AR243">
        <v>3.0612802132964134E-2</v>
      </c>
      <c r="AS243">
        <v>0.5454750657081604</v>
      </c>
      <c r="AT243">
        <v>63.422615051269531</v>
      </c>
      <c r="AU243">
        <v>6.8386994302272797E-2</v>
      </c>
      <c r="AV243">
        <v>10.971088409423828</v>
      </c>
      <c r="AW243">
        <v>1.1829845607280731E-2</v>
      </c>
      <c r="AX243">
        <v>9975328</v>
      </c>
      <c r="AY243">
        <v>7578929</v>
      </c>
      <c r="AZ243">
        <v>17554257</v>
      </c>
      <c r="BA243">
        <v>3036603</v>
      </c>
      <c r="BB243" t="s">
        <v>903</v>
      </c>
      <c r="BC243" t="s">
        <v>1308</v>
      </c>
      <c r="BD243">
        <v>276782.3</v>
      </c>
      <c r="BE243">
        <v>162365.609375</v>
      </c>
      <c r="BF243">
        <v>228307.03125</v>
      </c>
      <c r="BG243">
        <v>0.85092347860336304</v>
      </c>
      <c r="BH243">
        <v>10595397</v>
      </c>
      <c r="BI243">
        <v>8.6042799055576324E-2</v>
      </c>
      <c r="BJ243">
        <v>7.084665447473526E-2</v>
      </c>
      <c r="BK243">
        <v>1.3007380068302155E-2</v>
      </c>
      <c r="BL243">
        <v>455.7</v>
      </c>
      <c r="BM243">
        <v>276782.3125</v>
      </c>
      <c r="BN243">
        <v>256690</v>
      </c>
      <c r="BO243">
        <v>132026</v>
      </c>
      <c r="BP243">
        <v>267423</v>
      </c>
      <c r="BQ243">
        <v>288479</v>
      </c>
      <c r="BR243">
        <v>0.37559312582015991</v>
      </c>
      <c r="BS243">
        <v>0.16988195478916168</v>
      </c>
      <c r="BT243">
        <v>1803</v>
      </c>
      <c r="BU243">
        <v>29220</v>
      </c>
      <c r="BV243">
        <v>36.187286376953125</v>
      </c>
      <c r="BW243">
        <v>3.2263624668121338</v>
      </c>
      <c r="BX243">
        <v>5.0256104469299316</v>
      </c>
      <c r="BY243">
        <v>6.5141448974609375</v>
      </c>
      <c r="BZ243">
        <v>105.57033538818359</v>
      </c>
      <c r="CA243">
        <v>0.38071992993354797</v>
      </c>
    </row>
    <row r="244" spans="1:79" x14ac:dyDescent="0.2">
      <c r="A244" t="s">
        <v>565</v>
      </c>
      <c r="B244" t="s">
        <v>904</v>
      </c>
      <c r="C244" t="s">
        <v>194</v>
      </c>
      <c r="D244" t="s">
        <v>1034</v>
      </c>
      <c r="E244" t="s">
        <v>1002</v>
      </c>
      <c r="F244" t="s">
        <v>1096</v>
      </c>
      <c r="G244" t="s">
        <v>1043</v>
      </c>
      <c r="H244">
        <v>2.1683478355407715</v>
      </c>
      <c r="I244">
        <v>44.981197357177734</v>
      </c>
      <c r="J244">
        <v>0.10275689512491226</v>
      </c>
      <c r="K244">
        <v>0.14922018349170685</v>
      </c>
      <c r="L244">
        <v>4.1854213923215866E-2</v>
      </c>
      <c r="M244">
        <v>6.6868677735328674E-2</v>
      </c>
      <c r="N244">
        <v>0.16461721062660217</v>
      </c>
      <c r="O244">
        <v>-0.52300000000000002</v>
      </c>
      <c r="P244">
        <v>0</v>
      </c>
      <c r="Q244">
        <v>152.1689453125</v>
      </c>
      <c r="R244">
        <v>0.14079166948795319</v>
      </c>
      <c r="S244">
        <v>2.5599052906036377</v>
      </c>
      <c r="T244">
        <v>1.8988364934921265</v>
      </c>
      <c r="U244">
        <v>1.9936919212341309E-2</v>
      </c>
      <c r="X244">
        <v>9.8238229811797251E-2</v>
      </c>
      <c r="Y244">
        <v>12.73</v>
      </c>
      <c r="Z244">
        <v>0.02</v>
      </c>
      <c r="AA244">
        <v>5.0118941813707352E-2</v>
      </c>
      <c r="AB244">
        <v>8.4429778158664703E-2</v>
      </c>
      <c r="AC244">
        <v>0.39423617720603943</v>
      </c>
      <c r="AD244">
        <v>0</v>
      </c>
      <c r="AE244">
        <v>0.74928933382034302</v>
      </c>
      <c r="AF244" t="s">
        <v>1140</v>
      </c>
      <c r="AG244">
        <v>0</v>
      </c>
      <c r="AH244">
        <v>5.4615560919046402E-2</v>
      </c>
      <c r="AI244">
        <v>1.7265193164348602E-2</v>
      </c>
      <c r="AJ244">
        <v>3.5623848438262939E-2</v>
      </c>
      <c r="AK244">
        <v>0.39790517091751099</v>
      </c>
      <c r="AL244">
        <v>2.1279593929648399E-2</v>
      </c>
      <c r="AM244">
        <v>0</v>
      </c>
      <c r="AN244">
        <v>0</v>
      </c>
      <c r="AO244">
        <v>2.3633737564086914</v>
      </c>
      <c r="AP244">
        <v>0.23190215229988098</v>
      </c>
      <c r="AQ244">
        <v>0.29444834589958191</v>
      </c>
      <c r="AR244">
        <v>1.8883878365159035E-2</v>
      </c>
      <c r="AT244">
        <v>10.355307579040527</v>
      </c>
      <c r="AU244">
        <v>6.6507749259471893E-2</v>
      </c>
      <c r="AV244">
        <v>5.7467646598815918</v>
      </c>
      <c r="AW244">
        <v>3.6909032613039017E-2</v>
      </c>
      <c r="AX244">
        <v>43303</v>
      </c>
      <c r="AY244">
        <v>900575</v>
      </c>
      <c r="AZ244">
        <v>943878</v>
      </c>
      <c r="BA244">
        <v>523813</v>
      </c>
      <c r="BB244" t="s">
        <v>863</v>
      </c>
      <c r="BC244" t="s">
        <v>1002</v>
      </c>
      <c r="BD244">
        <v>91149.2</v>
      </c>
      <c r="BE244">
        <v>55451.5390625</v>
      </c>
      <c r="BF244">
        <v>74306.890625</v>
      </c>
      <c r="BG244">
        <v>0.88773125410079956</v>
      </c>
      <c r="BH244">
        <v>0</v>
      </c>
      <c r="BI244">
        <v>0.1138322651386261</v>
      </c>
      <c r="BJ244">
        <v>5.0813391804695129E-2</v>
      </c>
      <c r="BK244">
        <v>8.2367947325110435E-3</v>
      </c>
      <c r="BM244">
        <v>618904.375</v>
      </c>
      <c r="BN244">
        <v>14192</v>
      </c>
      <c r="BO244">
        <v>5595</v>
      </c>
      <c r="BP244">
        <v>17376</v>
      </c>
      <c r="BQ244">
        <v>11911</v>
      </c>
      <c r="BT244">
        <v>0</v>
      </c>
      <c r="BU244">
        <v>6914</v>
      </c>
      <c r="BV244">
        <v>3.2913069725036621</v>
      </c>
      <c r="BW244">
        <v>6.7910633087158203</v>
      </c>
      <c r="BX244">
        <v>10.411500930786133</v>
      </c>
      <c r="BY244">
        <v>0</v>
      </c>
      <c r="BZ244">
        <v>75.853652954101562</v>
      </c>
      <c r="CA244">
        <v>0.17101183533668518</v>
      </c>
    </row>
    <row r="245" spans="1:79" x14ac:dyDescent="0.2">
      <c r="A245" t="s">
        <v>566</v>
      </c>
      <c r="B245" t="s">
        <v>905</v>
      </c>
      <c r="C245" t="s">
        <v>142</v>
      </c>
      <c r="D245" t="s">
        <v>1034</v>
      </c>
      <c r="E245" t="s">
        <v>1002</v>
      </c>
      <c r="F245" t="s">
        <v>1091</v>
      </c>
      <c r="G245" t="s">
        <v>1039</v>
      </c>
      <c r="H245">
        <v>3.3795773983001709</v>
      </c>
      <c r="I245">
        <v>75.773239135742188</v>
      </c>
      <c r="J245">
        <v>0.15726496279239655</v>
      </c>
      <c r="K245">
        <v>0.16222639381885529</v>
      </c>
      <c r="L245">
        <v>2.9421534389257431E-2</v>
      </c>
      <c r="M245">
        <v>6.7743398249149323E-2</v>
      </c>
      <c r="N245">
        <v>0.14744479954242706</v>
      </c>
      <c r="O245">
        <v>-1.0369999999999999</v>
      </c>
      <c r="P245">
        <v>0</v>
      </c>
      <c r="Q245">
        <v>329.03765869140625</v>
      </c>
      <c r="R245">
        <v>0.15803095698356628</v>
      </c>
      <c r="S245">
        <v>4.1181106567382812</v>
      </c>
      <c r="T245">
        <v>2.6786074638366699</v>
      </c>
      <c r="U245">
        <v>2.4649085476994514E-2</v>
      </c>
      <c r="X245">
        <v>0.1308530376068521</v>
      </c>
      <c r="Y245">
        <v>12.436999999999999</v>
      </c>
      <c r="Z245">
        <v>0</v>
      </c>
      <c r="AA245">
        <v>7.8558534383773804E-2</v>
      </c>
      <c r="AB245">
        <v>9.3805871903896332E-2</v>
      </c>
      <c r="AC245">
        <v>0.4073963463306427</v>
      </c>
      <c r="AD245">
        <v>4.2573548853397369E-2</v>
      </c>
      <c r="AE245">
        <v>0.51687085628509521</v>
      </c>
      <c r="AF245" t="s">
        <v>1140</v>
      </c>
      <c r="AG245">
        <v>0.13445295393466949</v>
      </c>
      <c r="AH245">
        <v>4.1052836924791336E-2</v>
      </c>
      <c r="AI245">
        <v>6.236495915800333E-3</v>
      </c>
      <c r="AJ245">
        <v>0</v>
      </c>
      <c r="AK245">
        <v>0.39368492364883423</v>
      </c>
      <c r="AL245">
        <v>5.4409075528383255E-2</v>
      </c>
      <c r="AM245">
        <v>0</v>
      </c>
      <c r="AN245">
        <v>9.2319780960679054E-3</v>
      </c>
      <c r="AO245">
        <v>0.45452848076820374</v>
      </c>
      <c r="AP245">
        <v>-0.41647103428840637</v>
      </c>
      <c r="AQ245">
        <v>-0.20139561593532562</v>
      </c>
      <c r="AR245">
        <v>0</v>
      </c>
      <c r="AT245">
        <v>10.214347839355469</v>
      </c>
      <c r="AU245">
        <v>4.6280328184366226E-2</v>
      </c>
      <c r="AV245">
        <v>5.7428288459777832</v>
      </c>
      <c r="AW245">
        <v>2.6020264253020287E-2</v>
      </c>
      <c r="AX245">
        <v>40582</v>
      </c>
      <c r="AY245">
        <v>1199592</v>
      </c>
      <c r="AZ245">
        <v>1240174</v>
      </c>
      <c r="BA245">
        <v>697265</v>
      </c>
      <c r="BB245" t="s">
        <v>811</v>
      </c>
      <c r="BC245" t="s">
        <v>1002</v>
      </c>
      <c r="BD245">
        <v>121414.9</v>
      </c>
      <c r="BE245">
        <v>70660.0546875</v>
      </c>
      <c r="BF245">
        <v>96910.4296875</v>
      </c>
      <c r="BG245">
        <v>0.85990524291992188</v>
      </c>
      <c r="BH245">
        <v>1140843.375</v>
      </c>
      <c r="BI245">
        <v>0.16177660226821899</v>
      </c>
      <c r="BJ245">
        <v>6.2096167355775833E-2</v>
      </c>
      <c r="BK245">
        <v>8.4457676857709885E-3</v>
      </c>
      <c r="BM245">
        <v>1596057.5</v>
      </c>
      <c r="BN245">
        <v>26797</v>
      </c>
      <c r="BO245">
        <v>10917</v>
      </c>
      <c r="BP245">
        <v>20364</v>
      </c>
      <c r="BQ245">
        <v>22079</v>
      </c>
      <c r="BT245">
        <v>2738</v>
      </c>
      <c r="BU245">
        <v>8017</v>
      </c>
      <c r="BV245">
        <v>1.0460001230239868</v>
      </c>
      <c r="BW245">
        <v>0</v>
      </c>
      <c r="BX245">
        <v>6.8854808807373047</v>
      </c>
      <c r="BY245">
        <v>22.550773620605469</v>
      </c>
      <c r="BZ245">
        <v>66.02978515625</v>
      </c>
      <c r="CA245">
        <v>7.9561144113540649E-2</v>
      </c>
    </row>
    <row r="246" spans="1:79" x14ac:dyDescent="0.2">
      <c r="A246" t="s">
        <v>567</v>
      </c>
      <c r="B246" t="s">
        <v>906</v>
      </c>
      <c r="C246" t="s">
        <v>273</v>
      </c>
      <c r="D246" t="s">
        <v>1036</v>
      </c>
      <c r="E246" t="s">
        <v>1004</v>
      </c>
      <c r="F246" t="s">
        <v>1096</v>
      </c>
      <c r="G246" t="s">
        <v>1043</v>
      </c>
      <c r="H246">
        <v>4.4699926376342773</v>
      </c>
      <c r="I246">
        <v>92.587867736816406</v>
      </c>
      <c r="J246">
        <v>0.19861768186092377</v>
      </c>
      <c r="K246">
        <v>0.11980751901865005</v>
      </c>
      <c r="L246">
        <v>3.3920042216777802E-2</v>
      </c>
      <c r="M246">
        <v>6.4974039793014526E-2</v>
      </c>
      <c r="N246">
        <v>0.12960810959339142</v>
      </c>
      <c r="O246">
        <v>0.45600000000000002</v>
      </c>
      <c r="P246">
        <v>0.20580000000000001</v>
      </c>
      <c r="Q246">
        <v>1602.47314453125</v>
      </c>
      <c r="R246">
        <v>0.18484358489513397</v>
      </c>
      <c r="S246">
        <v>4.2393712997436523</v>
      </c>
      <c r="T246">
        <v>3.1881260871887207</v>
      </c>
      <c r="U246">
        <v>4.7310464084148407E-2</v>
      </c>
      <c r="V246">
        <v>53</v>
      </c>
      <c r="W246">
        <v>65.599999999999994</v>
      </c>
      <c r="X246">
        <v>0.22687781810183658</v>
      </c>
      <c r="Y246">
        <v>27.06</v>
      </c>
      <c r="Z246">
        <v>0.23769999999999999</v>
      </c>
      <c r="AA246">
        <v>3.5708710551261902E-2</v>
      </c>
      <c r="AB246">
        <v>5.3906310349702835E-2</v>
      </c>
      <c r="AC246">
        <v>0.36781466007232666</v>
      </c>
      <c r="AD246">
        <v>4.1049361228942871E-2</v>
      </c>
      <c r="AE246">
        <v>0.46017360687255859</v>
      </c>
      <c r="AF246" t="s">
        <v>1140</v>
      </c>
      <c r="AG246">
        <v>8.1873629242181778E-3</v>
      </c>
      <c r="AH246">
        <v>5.2565857768058777E-3</v>
      </c>
      <c r="AI246">
        <v>5.5978028103709221E-3</v>
      </c>
      <c r="AJ246">
        <v>0</v>
      </c>
      <c r="AK246">
        <v>6.7867137491703033E-2</v>
      </c>
      <c r="AL246">
        <v>0</v>
      </c>
      <c r="AM246">
        <v>4.8711029812693596E-3</v>
      </c>
      <c r="AN246">
        <v>0</v>
      </c>
      <c r="AO246">
        <v>0.36780613660812378</v>
      </c>
      <c r="AP246">
        <v>4.338325560092926E-2</v>
      </c>
      <c r="AQ246">
        <v>0.48743909597396851</v>
      </c>
      <c r="AR246">
        <v>7.0334263145923615E-2</v>
      </c>
      <c r="AS246">
        <v>0.46962621808052063</v>
      </c>
      <c r="AT246">
        <v>58.274742126464844</v>
      </c>
      <c r="AU246">
        <v>5.8433689177036285E-2</v>
      </c>
      <c r="AV246">
        <v>10.273720741271973</v>
      </c>
      <c r="AW246">
        <v>1.0301743634045124E-2</v>
      </c>
      <c r="AX246">
        <v>18217700</v>
      </c>
      <c r="AY246">
        <v>16147504</v>
      </c>
      <c r="AZ246">
        <v>34365204</v>
      </c>
      <c r="BA246">
        <v>6058517</v>
      </c>
      <c r="BB246" t="s">
        <v>906</v>
      </c>
      <c r="BC246" t="s">
        <v>1308</v>
      </c>
      <c r="BD246">
        <v>589710.1</v>
      </c>
      <c r="BE246">
        <v>387810.5</v>
      </c>
      <c r="BF246">
        <v>482880</v>
      </c>
      <c r="BG246">
        <v>0.89193373918533325</v>
      </c>
      <c r="BH246">
        <v>24141376</v>
      </c>
      <c r="BI246">
        <v>6.7163892090320587E-2</v>
      </c>
      <c r="BJ246">
        <v>4.6376008540391922E-2</v>
      </c>
      <c r="BK246">
        <v>9.8997857421636581E-3</v>
      </c>
      <c r="BL246">
        <v>728.2</v>
      </c>
      <c r="BM246">
        <v>589710.125</v>
      </c>
      <c r="BN246">
        <v>588106</v>
      </c>
      <c r="BO246">
        <v>216314</v>
      </c>
      <c r="BP246">
        <v>542177</v>
      </c>
      <c r="BQ246">
        <v>526950.6875</v>
      </c>
      <c r="BR246">
        <v>0.31555366516113281</v>
      </c>
      <c r="BS246">
        <v>0.15407256782054901</v>
      </c>
      <c r="BT246">
        <v>4439</v>
      </c>
      <c r="BU246">
        <v>36796</v>
      </c>
      <c r="BV246">
        <v>5.1465964317321777</v>
      </c>
      <c r="BW246">
        <v>0</v>
      </c>
      <c r="BX246">
        <v>4.832883358001709</v>
      </c>
      <c r="BY246">
        <v>7.5274276733398438</v>
      </c>
      <c r="BZ246">
        <v>62.396759033203125</v>
      </c>
      <c r="CA246">
        <v>0.26728174090385437</v>
      </c>
    </row>
    <row r="247" spans="1:79" x14ac:dyDescent="0.2">
      <c r="A247" t="s">
        <v>568</v>
      </c>
      <c r="B247" t="s">
        <v>907</v>
      </c>
      <c r="C247" t="s">
        <v>61</v>
      </c>
      <c r="D247" t="s">
        <v>1037</v>
      </c>
      <c r="E247" t="s">
        <v>1005</v>
      </c>
      <c r="F247" t="s">
        <v>1098</v>
      </c>
      <c r="G247" t="s">
        <v>1045</v>
      </c>
      <c r="H247">
        <v>2.6110234260559082</v>
      </c>
      <c r="I247">
        <v>67.647857666015625</v>
      </c>
      <c r="J247">
        <v>0.12096332758665085</v>
      </c>
      <c r="K247">
        <v>0.18435081839561462</v>
      </c>
      <c r="L247">
        <v>3.7090882658958435E-2</v>
      </c>
      <c r="M247">
        <v>6.8928554654121399E-2</v>
      </c>
      <c r="N247">
        <v>0.16486732661724091</v>
      </c>
      <c r="O247">
        <v>-0.34799999999999998</v>
      </c>
      <c r="P247">
        <v>0</v>
      </c>
      <c r="Q247">
        <v>102.18698883056641</v>
      </c>
      <c r="R247">
        <v>0.15204373002052307</v>
      </c>
      <c r="S247">
        <v>5.1016483306884766</v>
      </c>
      <c r="T247">
        <v>1.8768255710601807</v>
      </c>
      <c r="U247">
        <v>2.261054702103138E-2</v>
      </c>
      <c r="V247">
        <v>66</v>
      </c>
      <c r="W247">
        <v>65</v>
      </c>
      <c r="X247">
        <v>0.10341760894422564</v>
      </c>
      <c r="Y247">
        <v>17.152999999999999</v>
      </c>
      <c r="Z247">
        <v>1.04E-2</v>
      </c>
      <c r="AA247">
        <v>3.3191163092851639E-2</v>
      </c>
      <c r="AB247">
        <v>0.10468360036611557</v>
      </c>
      <c r="AC247">
        <v>0.56039321422576904</v>
      </c>
      <c r="AD247">
        <v>4.2580954730510712E-2</v>
      </c>
      <c r="AE247">
        <v>0.44302022457122803</v>
      </c>
      <c r="AF247" t="s">
        <v>1140</v>
      </c>
      <c r="AG247">
        <v>1.6417637467384338E-2</v>
      </c>
      <c r="AH247">
        <v>9.6059059724211693E-3</v>
      </c>
      <c r="AI247">
        <v>2.4197284132242203E-2</v>
      </c>
      <c r="AJ247">
        <v>0</v>
      </c>
      <c r="AK247">
        <v>0.10055152326822281</v>
      </c>
      <c r="AL247">
        <v>5.2219224162399769E-3</v>
      </c>
      <c r="AM247">
        <v>0</v>
      </c>
      <c r="AN247">
        <v>1.0449637193232775E-4</v>
      </c>
      <c r="AO247">
        <v>0.30628830194473267</v>
      </c>
      <c r="AP247">
        <v>4.6430286020040512E-2</v>
      </c>
      <c r="AQ247">
        <v>8.3288118243217468E-2</v>
      </c>
      <c r="AR247">
        <v>6.9768369197845459E-2</v>
      </c>
      <c r="AS247">
        <v>0.51098275184631348</v>
      </c>
      <c r="AT247">
        <v>54.845905303955078</v>
      </c>
      <c r="AU247">
        <v>6.5020769834518433E-2</v>
      </c>
      <c r="AV247">
        <v>4.7142844200134277</v>
      </c>
      <c r="AW247">
        <v>5.5888653732836246E-3</v>
      </c>
      <c r="AX247">
        <v>8972166</v>
      </c>
      <c r="AY247">
        <v>8945542</v>
      </c>
      <c r="AZ247">
        <v>17917708</v>
      </c>
      <c r="BA247">
        <v>1540118</v>
      </c>
      <c r="BB247" t="s">
        <v>907</v>
      </c>
      <c r="BC247" t="s">
        <v>1309</v>
      </c>
      <c r="BD247">
        <v>326691.8</v>
      </c>
      <c r="BE247">
        <v>191687.90625</v>
      </c>
      <c r="BF247">
        <v>273315.96875</v>
      </c>
      <c r="BG247">
        <v>0.8413122296333313</v>
      </c>
      <c r="BH247">
        <v>11733991</v>
      </c>
      <c r="BI247">
        <v>7.2808049619197845E-2</v>
      </c>
      <c r="BJ247">
        <v>6.7209519445896149E-2</v>
      </c>
      <c r="BK247">
        <v>7.9105719923973083E-3</v>
      </c>
      <c r="BL247">
        <v>308</v>
      </c>
      <c r="BM247">
        <v>326691.8125</v>
      </c>
      <c r="BN247">
        <v>275569</v>
      </c>
      <c r="BO247">
        <v>154427</v>
      </c>
      <c r="BP247">
        <v>271107</v>
      </c>
      <c r="BQ247">
        <v>261299.984375</v>
      </c>
      <c r="BR247">
        <v>0.38406351208686829</v>
      </c>
      <c r="BS247">
        <v>0.1269192099571228</v>
      </c>
      <c r="BT247">
        <v>4450.9365234375</v>
      </c>
      <c r="BU247">
        <v>27260.22265625</v>
      </c>
      <c r="BV247">
        <v>20.080249786376953</v>
      </c>
      <c r="BW247">
        <v>0</v>
      </c>
      <c r="BX247">
        <v>7.9715142250061035</v>
      </c>
      <c r="BY247">
        <v>13.624267578125</v>
      </c>
      <c r="BZ247">
        <v>83.443244934082031</v>
      </c>
      <c r="CA247">
        <v>0.20940671861171722</v>
      </c>
    </row>
    <row r="248" spans="1:79" x14ac:dyDescent="0.2">
      <c r="A248" t="s">
        <v>569</v>
      </c>
      <c r="B248" t="s">
        <v>908</v>
      </c>
      <c r="C248" t="s">
        <v>50</v>
      </c>
      <c r="D248" t="s">
        <v>1037</v>
      </c>
      <c r="E248" t="s">
        <v>1005</v>
      </c>
      <c r="F248" t="s">
        <v>1091</v>
      </c>
      <c r="G248" t="s">
        <v>1039</v>
      </c>
      <c r="H248">
        <v>3.0594606399536133</v>
      </c>
      <c r="I248">
        <v>70.500617980957031</v>
      </c>
      <c r="J248">
        <v>0.22698073089122772</v>
      </c>
      <c r="K248">
        <v>6.9665245711803436E-2</v>
      </c>
      <c r="L248">
        <v>2.5514600798487663E-2</v>
      </c>
      <c r="M248">
        <v>9.4485089182853699E-2</v>
      </c>
      <c r="N248">
        <v>0.12169535458087921</v>
      </c>
      <c r="O248">
        <v>0.14699999999999999</v>
      </c>
      <c r="P248">
        <v>1.2500000000000001E-2</v>
      </c>
      <c r="Q248">
        <v>4556.16064453125</v>
      </c>
      <c r="R248">
        <v>0.19330672919750214</v>
      </c>
      <c r="S248">
        <v>17.957704544067383</v>
      </c>
      <c r="T248">
        <v>3.9240021705627441</v>
      </c>
      <c r="U248">
        <v>0.1265413910150528</v>
      </c>
      <c r="V248">
        <v>50</v>
      </c>
      <c r="W248">
        <v>61.1</v>
      </c>
      <c r="X248">
        <v>0.10768943053953807</v>
      </c>
      <c r="Y248">
        <v>22.965</v>
      </c>
      <c r="Z248">
        <v>0</v>
      </c>
      <c r="AA248">
        <v>3.0119739472866058E-2</v>
      </c>
      <c r="AB248">
        <v>8.97536501288414E-2</v>
      </c>
      <c r="AC248">
        <v>0.51246464252471924</v>
      </c>
      <c r="AD248">
        <v>5.3574096411466599E-2</v>
      </c>
      <c r="AE248">
        <v>0.70278769731521606</v>
      </c>
      <c r="AF248" t="s">
        <v>1140</v>
      </c>
      <c r="AG248">
        <v>1.3276848942041397E-2</v>
      </c>
      <c r="AH248">
        <v>8.9094638824462891E-3</v>
      </c>
      <c r="AI248">
        <v>1.3704852201044559E-2</v>
      </c>
      <c r="AJ248">
        <v>1.5460540307685733E-3</v>
      </c>
      <c r="AK248">
        <v>0.24855658411979675</v>
      </c>
      <c r="AL248">
        <v>2.5174591690301895E-2</v>
      </c>
      <c r="AM248">
        <v>4.4547319412231445E-3</v>
      </c>
      <c r="AN248">
        <v>0</v>
      </c>
      <c r="AO248">
        <v>0.10986392199993134</v>
      </c>
      <c r="AP248">
        <v>1.6210082918405533E-2</v>
      </c>
      <c r="AQ248">
        <v>-1.2470193207263947E-2</v>
      </c>
      <c r="AR248">
        <v>2.6392577216029167E-2</v>
      </c>
      <c r="AS248">
        <v>0.35876202583312988</v>
      </c>
      <c r="AT248">
        <v>50.784805297851562</v>
      </c>
      <c r="AU248">
        <v>6.6907308995723724E-2</v>
      </c>
      <c r="AV248">
        <v>8.8612689971923828</v>
      </c>
      <c r="AW248">
        <v>1.1674430221319199E-2</v>
      </c>
      <c r="AX248">
        <v>3518642</v>
      </c>
      <c r="AY248">
        <v>4117021</v>
      </c>
      <c r="AZ248">
        <v>7635663</v>
      </c>
      <c r="BA248">
        <v>1332321</v>
      </c>
      <c r="BB248" t="s">
        <v>908</v>
      </c>
      <c r="BC248" t="s">
        <v>1309</v>
      </c>
      <c r="BD248">
        <v>150353.29999999999</v>
      </c>
      <c r="BE248">
        <v>95315.015625</v>
      </c>
      <c r="BF248">
        <v>110918.53125</v>
      </c>
      <c r="BG248">
        <v>0.92765903472900391</v>
      </c>
      <c r="BH248">
        <v>6114036.5</v>
      </c>
      <c r="BI248">
        <v>5.5110819637775421E-2</v>
      </c>
      <c r="BJ248">
        <v>2.6838121935725212E-2</v>
      </c>
      <c r="BK248">
        <v>1.01911760866642E-2</v>
      </c>
      <c r="BL248">
        <v>423</v>
      </c>
      <c r="BM248">
        <v>150353.296875</v>
      </c>
      <c r="BN248">
        <v>114123</v>
      </c>
      <c r="BO248">
        <v>58484</v>
      </c>
      <c r="BP248">
        <v>114485</v>
      </c>
      <c r="BQ248">
        <v>118178.40625</v>
      </c>
      <c r="BR248">
        <v>0.32513165473937988</v>
      </c>
      <c r="BS248">
        <v>3.3630382269620895E-2</v>
      </c>
      <c r="BT248">
        <v>1520</v>
      </c>
      <c r="BU248">
        <v>28456</v>
      </c>
      <c r="BV248">
        <v>10.435420989990234</v>
      </c>
      <c r="BW248">
        <v>1.177227258682251</v>
      </c>
      <c r="BX248">
        <v>6.7840213775634766</v>
      </c>
      <c r="BY248">
        <v>10.109521865844727</v>
      </c>
      <c r="BZ248">
        <v>189.26089477539062</v>
      </c>
      <c r="CA248">
        <v>0.38306915760040283</v>
      </c>
    </row>
    <row r="249" spans="1:79" x14ac:dyDescent="0.2">
      <c r="A249" t="s">
        <v>570</v>
      </c>
      <c r="B249" t="s">
        <v>909</v>
      </c>
      <c r="C249" t="s">
        <v>282</v>
      </c>
      <c r="D249" t="s">
        <v>1036</v>
      </c>
      <c r="E249" t="s">
        <v>1004</v>
      </c>
      <c r="F249" t="s">
        <v>1098</v>
      </c>
      <c r="G249" t="s">
        <v>1045</v>
      </c>
      <c r="H249">
        <v>3.1096055507659912</v>
      </c>
      <c r="I249">
        <v>122.17948150634766</v>
      </c>
      <c r="J249">
        <v>0.20684292912483215</v>
      </c>
      <c r="K249">
        <v>0.15966100990772247</v>
      </c>
      <c r="L249">
        <v>3.181857243180275E-2</v>
      </c>
      <c r="M249">
        <v>7.2807587683200836E-2</v>
      </c>
      <c r="N249">
        <v>0.14897388219833374</v>
      </c>
      <c r="O249">
        <v>-0.25600000000000001</v>
      </c>
      <c r="P249">
        <v>5.9700000000000003E-2</v>
      </c>
      <c r="Q249">
        <v>1223.1038818359375</v>
      </c>
      <c r="R249">
        <v>0.14713418483734131</v>
      </c>
      <c r="S249">
        <v>1.8372853994369507</v>
      </c>
      <c r="T249">
        <v>2.965848445892334</v>
      </c>
      <c r="U249">
        <v>2.6273589581251144E-2</v>
      </c>
      <c r="V249">
        <v>90</v>
      </c>
      <c r="W249">
        <v>51.3</v>
      </c>
      <c r="X249">
        <v>0.14885640238532571</v>
      </c>
      <c r="Y249">
        <v>17.37</v>
      </c>
      <c r="Z249">
        <v>0.11940000000000001</v>
      </c>
      <c r="AA249">
        <v>3.4650012850761414E-2</v>
      </c>
      <c r="AB249">
        <v>6.699717789888382E-2</v>
      </c>
      <c r="AC249">
        <v>0.55320554971694946</v>
      </c>
      <c r="AD249">
        <v>0.13191239535808563</v>
      </c>
      <c r="AE249">
        <v>0.53304553031921387</v>
      </c>
      <c r="AF249" t="s">
        <v>1140</v>
      </c>
      <c r="AG249">
        <v>2.3703824728727341E-2</v>
      </c>
      <c r="AH249">
        <v>7.1566039696335793E-3</v>
      </c>
      <c r="AI249">
        <v>7.3727988637983799E-3</v>
      </c>
      <c r="AJ249">
        <v>0</v>
      </c>
      <c r="AK249">
        <v>0.11133993417024612</v>
      </c>
      <c r="AL249">
        <v>2.0451055839657784E-2</v>
      </c>
      <c r="AM249">
        <v>0</v>
      </c>
      <c r="AN249">
        <v>5.0435983575880527E-4</v>
      </c>
      <c r="AO249">
        <v>0.32137224078178406</v>
      </c>
      <c r="AP249">
        <v>6.0054134577512741E-2</v>
      </c>
      <c r="AQ249">
        <v>5.7923231273889542E-2</v>
      </c>
      <c r="AR249">
        <v>0.1021546944975853</v>
      </c>
      <c r="AS249">
        <v>0.54802268743515015</v>
      </c>
      <c r="AT249">
        <v>52.979949951171875</v>
      </c>
      <c r="AU249">
        <v>6.1064094305038452E-2</v>
      </c>
      <c r="AV249">
        <v>7.2199392318725586</v>
      </c>
      <c r="AW249">
        <v>8.3216214552521706E-3</v>
      </c>
      <c r="AX249">
        <v>5572921</v>
      </c>
      <c r="AY249">
        <v>5961476</v>
      </c>
      <c r="AZ249">
        <v>11534397</v>
      </c>
      <c r="BA249">
        <v>1571871</v>
      </c>
      <c r="BB249" t="s">
        <v>909</v>
      </c>
      <c r="BC249" t="s">
        <v>1308</v>
      </c>
      <c r="BD249">
        <v>217712.5</v>
      </c>
      <c r="BE249">
        <v>128723.9375</v>
      </c>
      <c r="BF249">
        <v>174666.703125</v>
      </c>
      <c r="BG249">
        <v>0.92687821388244629</v>
      </c>
      <c r="BH249">
        <v>24916932</v>
      </c>
      <c r="BI249">
        <v>6.9965660572052002E-2</v>
      </c>
      <c r="BJ249">
        <v>6.2420856207609177E-2</v>
      </c>
      <c r="BK249">
        <v>8.5151335224509239E-3</v>
      </c>
      <c r="BL249">
        <v>617.9</v>
      </c>
      <c r="BM249">
        <v>217712.5</v>
      </c>
      <c r="BN249">
        <v>188890</v>
      </c>
      <c r="BO249">
        <v>104495</v>
      </c>
      <c r="BP249">
        <v>180426.734375</v>
      </c>
      <c r="BQ249">
        <v>178095.09375</v>
      </c>
      <c r="BR249">
        <v>0.35774260759353638</v>
      </c>
      <c r="BS249">
        <v>0.19028005003929138</v>
      </c>
      <c r="BT249">
        <v>4276.8037109375</v>
      </c>
      <c r="BU249">
        <v>20088.701171875</v>
      </c>
      <c r="BV249">
        <v>6.1101226806640625</v>
      </c>
      <c r="BW249">
        <v>0</v>
      </c>
      <c r="BX249">
        <v>5.9309535026550293</v>
      </c>
      <c r="BY249">
        <v>19.644271850585938</v>
      </c>
      <c r="BZ249">
        <v>92.271690368652344</v>
      </c>
      <c r="CA249">
        <v>0.26029965281486511</v>
      </c>
    </row>
    <row r="250" spans="1:79" x14ac:dyDescent="0.2">
      <c r="A250" t="s">
        <v>571</v>
      </c>
      <c r="B250" t="s">
        <v>910</v>
      </c>
      <c r="C250" t="s">
        <v>1027</v>
      </c>
      <c r="D250" t="s">
        <v>1038</v>
      </c>
      <c r="E250" t="s">
        <v>1006</v>
      </c>
      <c r="F250" t="s">
        <v>1097</v>
      </c>
      <c r="G250" t="s">
        <v>1044</v>
      </c>
      <c r="H250">
        <v>1.3916722536087036</v>
      </c>
      <c r="I250">
        <v>33.999080657958984</v>
      </c>
      <c r="J250">
        <v>6.3361786305904388E-2</v>
      </c>
      <c r="K250">
        <v>0.18573503196239471</v>
      </c>
      <c r="L250">
        <v>3.814566507935524E-2</v>
      </c>
      <c r="M250">
        <v>7.0660009980201721E-2</v>
      </c>
      <c r="N250">
        <v>0.16741479933261871</v>
      </c>
      <c r="O250">
        <v>-0.161</v>
      </c>
      <c r="P250">
        <v>1.5299999999999999E-2</v>
      </c>
      <c r="Q250">
        <v>164.53982543945312</v>
      </c>
      <c r="R250">
        <v>0.15128345787525177</v>
      </c>
      <c r="S250">
        <v>9.6301374435424805</v>
      </c>
      <c r="T250">
        <v>2.4762392044067383</v>
      </c>
      <c r="U250">
        <v>2.2547347471117973E-2</v>
      </c>
      <c r="V250">
        <v>48</v>
      </c>
      <c r="W250">
        <v>43.6</v>
      </c>
      <c r="X250">
        <v>0.13439526360304482</v>
      </c>
      <c r="Y250">
        <v>18.553000000000001</v>
      </c>
      <c r="Z250">
        <v>2.75E-2</v>
      </c>
      <c r="AA250">
        <v>8.2747280597686768E-2</v>
      </c>
      <c r="AB250">
        <v>8.1634223461151123E-2</v>
      </c>
      <c r="AC250">
        <v>0.64150255918502808</v>
      </c>
      <c r="AD250">
        <v>2.4110510945320129E-2</v>
      </c>
      <c r="AE250">
        <v>0.49168270826339722</v>
      </c>
      <c r="AF250" t="s">
        <v>1139</v>
      </c>
      <c r="AG250">
        <v>4.1233329102396965E-3</v>
      </c>
      <c r="AH250">
        <v>1.9141197844874114E-4</v>
      </c>
      <c r="AI250">
        <v>2.8685212600976229E-3</v>
      </c>
      <c r="AJ250">
        <v>0</v>
      </c>
      <c r="AK250">
        <v>4.8536229878664017E-2</v>
      </c>
      <c r="AL250">
        <v>4.7939112409949303E-3</v>
      </c>
      <c r="AM250">
        <v>0</v>
      </c>
      <c r="AN250">
        <v>0</v>
      </c>
      <c r="AO250">
        <v>0.15931800007820129</v>
      </c>
      <c r="AP250">
        <v>0.2530103325843811</v>
      </c>
      <c r="AQ250">
        <v>0.31381574273109436</v>
      </c>
      <c r="AR250">
        <v>5.3228586912155151E-2</v>
      </c>
      <c r="AS250">
        <v>0.6278458833694458</v>
      </c>
      <c r="AT250">
        <v>45.105117797851562</v>
      </c>
      <c r="AU250">
        <v>6.6782161593437195E-2</v>
      </c>
      <c r="AX250">
        <v>15668000</v>
      </c>
      <c r="AY250">
        <v>9936480</v>
      </c>
      <c r="AZ250">
        <v>25604480</v>
      </c>
      <c r="BB250" t="s">
        <v>910</v>
      </c>
      <c r="BC250" t="s">
        <v>1310</v>
      </c>
      <c r="BD250">
        <v>567662.4</v>
      </c>
      <c r="BE250">
        <v>324978.78125</v>
      </c>
      <c r="BF250">
        <v>467829.0625</v>
      </c>
      <c r="BG250">
        <v>0.86486369371414185</v>
      </c>
      <c r="BH250">
        <v>9244042</v>
      </c>
      <c r="BI250">
        <v>0.17440752685070038</v>
      </c>
      <c r="BJ250">
        <v>6.8749837577342987E-2</v>
      </c>
      <c r="BK250">
        <v>8.4727955982089043E-3</v>
      </c>
      <c r="BL250">
        <v>307.60000000000002</v>
      </c>
      <c r="BM250">
        <v>567662.375</v>
      </c>
      <c r="BN250">
        <v>383403</v>
      </c>
      <c r="BO250">
        <v>245954</v>
      </c>
      <c r="BP250">
        <v>376152</v>
      </c>
      <c r="BQ250">
        <v>383930</v>
      </c>
      <c r="BR250">
        <v>0.40942558646202087</v>
      </c>
      <c r="BS250">
        <v>0.21842031180858612</v>
      </c>
      <c r="BT250">
        <v>1551</v>
      </c>
      <c r="BU250">
        <v>18257</v>
      </c>
      <c r="BV250">
        <v>1.9007776975631714</v>
      </c>
      <c r="BW250">
        <v>0</v>
      </c>
      <c r="BX250">
        <v>0.12683595716953278</v>
      </c>
      <c r="BY250">
        <v>2.7322578430175781</v>
      </c>
      <c r="BZ250">
        <v>32.161720275878906</v>
      </c>
      <c r="CA250">
        <v>0.20659984648227692</v>
      </c>
    </row>
    <row r="251" spans="1:79" x14ac:dyDescent="0.2">
      <c r="A251" t="s">
        <v>572</v>
      </c>
      <c r="B251" t="s">
        <v>911</v>
      </c>
      <c r="C251" t="s">
        <v>254</v>
      </c>
      <c r="D251" t="s">
        <v>1034</v>
      </c>
      <c r="E251" t="s">
        <v>1002</v>
      </c>
      <c r="F251" t="s">
        <v>1097</v>
      </c>
      <c r="G251" t="s">
        <v>1044</v>
      </c>
      <c r="H251">
        <v>1.3916722536087036</v>
      </c>
      <c r="I251">
        <v>28.615324020385742</v>
      </c>
      <c r="J251">
        <v>5.0448428839445114E-2</v>
      </c>
      <c r="K251">
        <v>0.19344848394393921</v>
      </c>
      <c r="L251">
        <v>3.814566507935524E-2</v>
      </c>
      <c r="M251">
        <v>7.0660009980201721E-2</v>
      </c>
      <c r="N251">
        <v>0.16741479933261871</v>
      </c>
      <c r="O251">
        <v>-7.0000000000000007E-2</v>
      </c>
      <c r="P251">
        <v>2.2700000000000001E-2</v>
      </c>
      <c r="Q251">
        <v>132.37239074707031</v>
      </c>
      <c r="R251">
        <v>0.15128345787525177</v>
      </c>
      <c r="S251">
        <v>14.413643836975098</v>
      </c>
      <c r="T251">
        <v>2.314953088760376</v>
      </c>
      <c r="U251">
        <v>2.4516232311725616E-2</v>
      </c>
      <c r="X251">
        <v>0.13439526360304482</v>
      </c>
      <c r="Y251">
        <v>19.141999999999999</v>
      </c>
      <c r="Z251">
        <v>3.4099999999999998E-2</v>
      </c>
      <c r="AA251">
        <v>7.6210916042327881E-2</v>
      </c>
      <c r="AB251">
        <v>9.5142096281051636E-2</v>
      </c>
      <c r="AC251">
        <v>0.50853621959686279</v>
      </c>
      <c r="AD251">
        <v>0.3054562509059906</v>
      </c>
      <c r="AE251">
        <v>0.53165942430496216</v>
      </c>
      <c r="AF251" t="s">
        <v>1139</v>
      </c>
      <c r="AG251">
        <v>2.126554399728775E-2</v>
      </c>
      <c r="AH251">
        <v>3.7531249225139618E-2</v>
      </c>
      <c r="AI251">
        <v>1.3506054878234863E-2</v>
      </c>
      <c r="AJ251">
        <v>0</v>
      </c>
      <c r="AK251">
        <v>0.18570825457572937</v>
      </c>
      <c r="AL251">
        <v>3.5936187952756882E-2</v>
      </c>
      <c r="AM251">
        <v>0</v>
      </c>
      <c r="AN251">
        <v>0</v>
      </c>
      <c r="AO251">
        <v>1.5936187505722046</v>
      </c>
      <c r="AP251">
        <v>0.33373934030532837</v>
      </c>
      <c r="AQ251">
        <v>7.3382295668125153E-2</v>
      </c>
      <c r="AR251">
        <v>3.4928631037473679E-2</v>
      </c>
      <c r="AT251">
        <v>10.323817253112793</v>
      </c>
      <c r="AU251">
        <v>9.087640792131424E-2</v>
      </c>
      <c r="AV251">
        <v>8.7880964279174805</v>
      </c>
      <c r="AW251">
        <v>7.7358074486255646E-2</v>
      </c>
      <c r="AX251">
        <v>68877</v>
      </c>
      <c r="AY251">
        <v>1554630</v>
      </c>
      <c r="AZ251">
        <v>1623507</v>
      </c>
      <c r="BA251">
        <v>1382002</v>
      </c>
      <c r="BB251" t="s">
        <v>910</v>
      </c>
      <c r="BC251" t="s">
        <v>1002</v>
      </c>
      <c r="BD251">
        <v>157258.4</v>
      </c>
      <c r="BE251">
        <v>89394.328125</v>
      </c>
      <c r="BF251">
        <v>130436.859375</v>
      </c>
      <c r="BG251">
        <v>0.87058866024017334</v>
      </c>
      <c r="BH251">
        <v>5456976</v>
      </c>
      <c r="BI251">
        <v>0.17707118391990662</v>
      </c>
      <c r="BJ251">
        <v>7.4376314878463745E-2</v>
      </c>
      <c r="BK251">
        <v>8.4727955982089043E-3</v>
      </c>
      <c r="BM251">
        <v>567662.375</v>
      </c>
      <c r="BN251">
        <v>17865</v>
      </c>
      <c r="BO251">
        <v>9085</v>
      </c>
      <c r="BP251">
        <v>30801</v>
      </c>
      <c r="BQ251">
        <v>17444</v>
      </c>
      <c r="BT251">
        <v>655</v>
      </c>
      <c r="BU251">
        <v>5720</v>
      </c>
      <c r="BV251">
        <v>2.6453278064727783</v>
      </c>
      <c r="BW251">
        <v>0</v>
      </c>
      <c r="BX251">
        <v>7.3509588241577148</v>
      </c>
      <c r="BY251">
        <v>4.1651191711425781</v>
      </c>
      <c r="BZ251">
        <v>36.373256683349609</v>
      </c>
      <c r="CA251">
        <v>0.36579903960227966</v>
      </c>
    </row>
    <row r="252" spans="1:79" x14ac:dyDescent="0.2">
      <c r="A252" t="s">
        <v>573</v>
      </c>
      <c r="B252" t="s">
        <v>912</v>
      </c>
      <c r="C252" t="s">
        <v>74</v>
      </c>
      <c r="D252" t="s">
        <v>1034</v>
      </c>
      <c r="E252" t="s">
        <v>1002</v>
      </c>
      <c r="F252" t="s">
        <v>1094</v>
      </c>
      <c r="G252" t="s">
        <v>9</v>
      </c>
      <c r="H252">
        <v>1.8864980936050415</v>
      </c>
      <c r="I252">
        <v>35.803009033203125</v>
      </c>
      <c r="J252">
        <v>9.7269624471664429E-2</v>
      </c>
      <c r="K252">
        <v>0.14759068191051483</v>
      </c>
      <c r="L252">
        <v>2.828562818467617E-2</v>
      </c>
      <c r="M252">
        <v>5.7686943560838699E-2</v>
      </c>
      <c r="N252">
        <v>0.12742386758327484</v>
      </c>
      <c r="O252">
        <v>-1.147</v>
      </c>
      <c r="P252">
        <v>0</v>
      </c>
      <c r="Q252">
        <v>176.50166320800781</v>
      </c>
      <c r="R252">
        <v>0.14228607714176178</v>
      </c>
      <c r="S252">
        <v>1.2562458515167236</v>
      </c>
      <c r="T252">
        <v>1.8582621812820435</v>
      </c>
      <c r="U252">
        <v>2.1030686795711517E-2</v>
      </c>
      <c r="X252">
        <v>0.12119923208681557</v>
      </c>
      <c r="Y252">
        <v>8.4960000000000004</v>
      </c>
      <c r="Z252">
        <v>0</v>
      </c>
      <c r="AA252">
        <v>4.9669802188873291E-2</v>
      </c>
      <c r="AB252">
        <v>0.1003277599811554</v>
      </c>
      <c r="AC252">
        <v>0.3681865930557251</v>
      </c>
      <c r="AD252">
        <v>0.4162425696849823</v>
      </c>
      <c r="AE252">
        <v>0.78938376903533936</v>
      </c>
      <c r="AF252" t="s">
        <v>1139</v>
      </c>
      <c r="AG252">
        <v>0</v>
      </c>
      <c r="AH252">
        <v>0.17811614274978638</v>
      </c>
      <c r="AI252">
        <v>5.1092673093080521E-3</v>
      </c>
      <c r="AJ252">
        <v>0.19081343710422516</v>
      </c>
      <c r="AK252">
        <v>0.70907527208328247</v>
      </c>
      <c r="AL252">
        <v>8.1153318285942078E-2</v>
      </c>
      <c r="AM252">
        <v>0</v>
      </c>
      <c r="AN252">
        <v>0</v>
      </c>
      <c r="AO252">
        <v>1.6759132146835327</v>
      </c>
      <c r="AP252">
        <v>5.1978332921862602E-3</v>
      </c>
      <c r="AQ252">
        <v>0.17936338484287262</v>
      </c>
      <c r="AR252">
        <v>0</v>
      </c>
      <c r="AT252">
        <v>10.172778129577637</v>
      </c>
      <c r="AU252">
        <v>6.5584838390350342E-2</v>
      </c>
      <c r="AV252">
        <v>4.1530985832214355</v>
      </c>
      <c r="AW252">
        <v>2.6775410398840904E-2</v>
      </c>
      <c r="AX252">
        <v>46621</v>
      </c>
      <c r="AY252">
        <v>1572931</v>
      </c>
      <c r="AZ252">
        <v>1619552</v>
      </c>
      <c r="BA252">
        <v>661192</v>
      </c>
      <c r="BB252" t="s">
        <v>706</v>
      </c>
      <c r="BC252" t="s">
        <v>1002</v>
      </c>
      <c r="BD252">
        <v>159204.5</v>
      </c>
      <c r="BE252">
        <v>95468.328125</v>
      </c>
      <c r="BF252">
        <v>127007.5546875</v>
      </c>
      <c r="BG252">
        <v>0.91724848747253418</v>
      </c>
      <c r="BH252">
        <v>10278694</v>
      </c>
      <c r="BI252">
        <v>9.3995563685894012E-2</v>
      </c>
      <c r="BJ252">
        <v>5.5081360042095184E-2</v>
      </c>
      <c r="BK252">
        <v>8.1825489178299904E-3</v>
      </c>
      <c r="BM252">
        <v>657832.625</v>
      </c>
      <c r="BN252">
        <v>24694</v>
      </c>
      <c r="BO252">
        <v>9092</v>
      </c>
      <c r="BP252">
        <v>19768</v>
      </c>
      <c r="BQ252">
        <v>22815.595703125</v>
      </c>
      <c r="BT252">
        <v>0</v>
      </c>
      <c r="BU252">
        <v>14017</v>
      </c>
      <c r="BV252">
        <v>0.63440418243408203</v>
      </c>
      <c r="BW252">
        <v>23.69279670715332</v>
      </c>
      <c r="BX252">
        <v>22.116209030151367</v>
      </c>
      <c r="BY252">
        <v>0</v>
      </c>
      <c r="BZ252">
        <v>88.043991088867188</v>
      </c>
      <c r="CA252">
        <v>0.27581599354743958</v>
      </c>
    </row>
    <row r="253" spans="1:79" x14ac:dyDescent="0.2">
      <c r="A253" t="s">
        <v>574</v>
      </c>
      <c r="B253" t="s">
        <v>913</v>
      </c>
      <c r="C253" t="s">
        <v>87</v>
      </c>
      <c r="D253" t="s">
        <v>1034</v>
      </c>
      <c r="E253" t="s">
        <v>1002</v>
      </c>
      <c r="F253" t="s">
        <v>1093</v>
      </c>
      <c r="G253" t="s">
        <v>1041</v>
      </c>
      <c r="H253">
        <v>2.2102246284484863</v>
      </c>
      <c r="I253">
        <v>94.301506042480469</v>
      </c>
      <c r="J253">
        <v>0.20606060326099396</v>
      </c>
      <c r="K253">
        <v>0.13373802602291107</v>
      </c>
      <c r="L253">
        <v>3.8696974515914917E-2</v>
      </c>
      <c r="M253">
        <v>7.6033920049667358E-2</v>
      </c>
      <c r="N253">
        <v>0.16539756953716278</v>
      </c>
      <c r="O253">
        <v>-0.17599999999999999</v>
      </c>
      <c r="P253">
        <v>1.72E-2</v>
      </c>
      <c r="Q253">
        <v>320.01095581054688</v>
      </c>
      <c r="R253">
        <v>0.15973144769668579</v>
      </c>
      <c r="S253">
        <v>0.61634975671768188</v>
      </c>
      <c r="T253">
        <v>2.1136305332183838</v>
      </c>
      <c r="U253">
        <v>1.754206046462059E-2</v>
      </c>
      <c r="X253">
        <v>0.15583538424529525</v>
      </c>
      <c r="Y253">
        <v>14.494</v>
      </c>
      <c r="Z253">
        <v>0</v>
      </c>
      <c r="AA253">
        <v>8.5387654602527618E-2</v>
      </c>
      <c r="AB253">
        <v>8.5662603378295898E-2</v>
      </c>
      <c r="AC253">
        <v>0.362794429063797</v>
      </c>
      <c r="AD253">
        <v>0.24172265827655792</v>
      </c>
      <c r="AE253">
        <v>0.71669352054595947</v>
      </c>
      <c r="AF253" t="s">
        <v>1139</v>
      </c>
      <c r="AG253">
        <v>0</v>
      </c>
      <c r="AH253">
        <v>8.1825181841850281E-2</v>
      </c>
      <c r="AI253">
        <v>4.2452830821275711E-2</v>
      </c>
      <c r="AJ253">
        <v>3.1574893742799759E-2</v>
      </c>
      <c r="AK253">
        <v>0.26607623696327209</v>
      </c>
      <c r="AL253">
        <v>5.2345478907227516E-3</v>
      </c>
      <c r="AM253">
        <v>3.1093569472432137E-2</v>
      </c>
      <c r="AN253">
        <v>0</v>
      </c>
      <c r="AO253">
        <v>1.4495671987533569</v>
      </c>
      <c r="AP253">
        <v>-6.9406747817993164E-2</v>
      </c>
      <c r="AQ253">
        <v>8.5402689874172211E-2</v>
      </c>
      <c r="AR253">
        <v>0</v>
      </c>
      <c r="AT253">
        <v>10.291253089904785</v>
      </c>
      <c r="AU253">
        <v>7.4702367186546326E-2</v>
      </c>
      <c r="AV253">
        <v>5.6036453247070312</v>
      </c>
      <c r="AW253">
        <v>4.0675859898328781E-2</v>
      </c>
      <c r="AX253">
        <v>44449</v>
      </c>
      <c r="AY253">
        <v>1068691</v>
      </c>
      <c r="AZ253">
        <v>1113140</v>
      </c>
      <c r="BA253">
        <v>606111</v>
      </c>
      <c r="BB253" t="s">
        <v>738</v>
      </c>
      <c r="BC253" t="s">
        <v>1002</v>
      </c>
      <c r="BD253">
        <v>108163.7</v>
      </c>
      <c r="BE253">
        <v>67777.9140625</v>
      </c>
      <c r="BF253">
        <v>87913.265625</v>
      </c>
      <c r="BG253">
        <v>0.88250786066055298</v>
      </c>
      <c r="BH253">
        <v>3601909.25</v>
      </c>
      <c r="BI253">
        <v>0.14235794544219971</v>
      </c>
      <c r="BJ253">
        <v>4.4697064906358719E-2</v>
      </c>
      <c r="BK253">
        <v>8.902261033654213E-3</v>
      </c>
      <c r="BM253">
        <v>806252.875</v>
      </c>
      <c r="BN253">
        <v>14901</v>
      </c>
      <c r="BO253">
        <v>5406</v>
      </c>
      <c r="BP253">
        <v>10388</v>
      </c>
      <c r="BQ253">
        <v>11015</v>
      </c>
      <c r="BT253">
        <v>0</v>
      </c>
      <c r="BU253">
        <v>2764</v>
      </c>
      <c r="BV253">
        <v>4.077153205871582</v>
      </c>
      <c r="BW253">
        <v>3.0324406623840332</v>
      </c>
      <c r="BX253">
        <v>7.8584589958190918</v>
      </c>
      <c r="BY253">
        <v>0</v>
      </c>
      <c r="BZ253">
        <v>25.553859710693359</v>
      </c>
      <c r="CA253">
        <v>0.24193006753921509</v>
      </c>
    </row>
    <row r="254" spans="1:79" x14ac:dyDescent="0.2">
      <c r="A254" t="s">
        <v>575</v>
      </c>
      <c r="B254" t="s">
        <v>914</v>
      </c>
      <c r="C254" t="s">
        <v>38</v>
      </c>
      <c r="D254" t="s">
        <v>1037</v>
      </c>
      <c r="E254" t="s">
        <v>1005</v>
      </c>
      <c r="F254" t="s">
        <v>1097</v>
      </c>
      <c r="G254" t="s">
        <v>1044</v>
      </c>
      <c r="H254">
        <v>1.4025249481201172</v>
      </c>
      <c r="I254">
        <v>56.653720855712891</v>
      </c>
      <c r="J254">
        <v>0.13781513273715973</v>
      </c>
      <c r="K254">
        <v>0.14069017767906189</v>
      </c>
      <c r="L254">
        <v>2.9742175713181496E-2</v>
      </c>
      <c r="M254">
        <v>6.3832312822341919E-2</v>
      </c>
      <c r="N254">
        <v>0.14024139940738678</v>
      </c>
      <c r="O254">
        <v>-0.81299999999999994</v>
      </c>
      <c r="P254">
        <v>0</v>
      </c>
      <c r="Q254">
        <v>582.45050048828125</v>
      </c>
      <c r="R254">
        <v>0.13580054044723511</v>
      </c>
      <c r="S254">
        <v>1.4969480037689209</v>
      </c>
      <c r="T254">
        <v>2.0919876098632812</v>
      </c>
      <c r="U254">
        <v>2.3898528888821602E-2</v>
      </c>
      <c r="V254">
        <v>33</v>
      </c>
      <c r="W254">
        <v>43</v>
      </c>
      <c r="X254">
        <v>9.3930489411287871E-2</v>
      </c>
      <c r="Y254">
        <v>11.66</v>
      </c>
      <c r="Z254">
        <v>0</v>
      </c>
      <c r="AA254">
        <v>3.2610606402158737E-2</v>
      </c>
      <c r="AB254">
        <v>8.5068732500076294E-2</v>
      </c>
      <c r="AC254">
        <v>0.58354777097702026</v>
      </c>
      <c r="AD254">
        <v>3.3802889287471771E-2</v>
      </c>
      <c r="AE254">
        <v>0.39111778140068054</v>
      </c>
      <c r="AF254" t="s">
        <v>1140</v>
      </c>
      <c r="AG254">
        <v>3.3740371000021696E-3</v>
      </c>
      <c r="AH254">
        <v>6.9232909008860588E-3</v>
      </c>
      <c r="AI254">
        <v>8.401397499255836E-4</v>
      </c>
      <c r="AJ254">
        <v>0</v>
      </c>
      <c r="AK254">
        <v>4.282466322183609E-2</v>
      </c>
      <c r="AL254">
        <v>8.0848187208175659E-3</v>
      </c>
      <c r="AM254">
        <v>5.5530094541609287E-3</v>
      </c>
      <c r="AN254">
        <v>0</v>
      </c>
      <c r="AO254">
        <v>0.3076433539390564</v>
      </c>
      <c r="AP254">
        <v>-8.4100902080535889E-2</v>
      </c>
      <c r="AQ254">
        <v>-1.0246283374726772E-2</v>
      </c>
      <c r="AR254">
        <v>4.1208561509847641E-2</v>
      </c>
      <c r="AS254">
        <v>0.51251745223999023</v>
      </c>
      <c r="AT254">
        <v>48.3804931640625</v>
      </c>
      <c r="AU254">
        <v>5.605374276638031E-2</v>
      </c>
      <c r="AV254">
        <v>3.8548123836517334</v>
      </c>
      <c r="AW254">
        <v>4.4661937281489372E-3</v>
      </c>
      <c r="AX254">
        <v>6078838</v>
      </c>
      <c r="AY254">
        <v>7926246</v>
      </c>
      <c r="AZ254">
        <v>14005084</v>
      </c>
      <c r="BA254">
        <v>1115883</v>
      </c>
      <c r="BB254" t="s">
        <v>914</v>
      </c>
      <c r="BC254" t="s">
        <v>1309</v>
      </c>
      <c r="BD254">
        <v>289477.90000000002</v>
      </c>
      <c r="BE254">
        <v>180839.5</v>
      </c>
      <c r="BF254">
        <v>235106.34375</v>
      </c>
      <c r="BG254">
        <v>0.92350274324417114</v>
      </c>
      <c r="BH254">
        <v>8445686</v>
      </c>
      <c r="BI254">
        <v>6.0739960521459579E-2</v>
      </c>
      <c r="BJ254">
        <v>5.321546271443367E-2</v>
      </c>
      <c r="BK254">
        <v>5.9433020651340485E-3</v>
      </c>
      <c r="BL254">
        <v>303.60000000000002</v>
      </c>
      <c r="BM254">
        <v>289477.90625</v>
      </c>
      <c r="BN254">
        <v>249851</v>
      </c>
      <c r="BO254">
        <v>145800</v>
      </c>
      <c r="BP254">
        <v>222582.015625</v>
      </c>
      <c r="BQ254">
        <v>242088.03125</v>
      </c>
      <c r="BR254">
        <v>0.38364064693450928</v>
      </c>
      <c r="BS254">
        <v>0.12887680530548096</v>
      </c>
      <c r="BT254">
        <v>751</v>
      </c>
      <c r="BU254">
        <v>9532</v>
      </c>
      <c r="BV254">
        <v>0.64599061012268066</v>
      </c>
      <c r="BW254">
        <v>0</v>
      </c>
      <c r="BX254">
        <v>5.3233771324157715</v>
      </c>
      <c r="BY254">
        <v>2.5943257808685303</v>
      </c>
      <c r="BZ254">
        <v>32.928249359130859</v>
      </c>
      <c r="CA254">
        <v>0.24992495775222778</v>
      </c>
    </row>
    <row r="255" spans="1:79" x14ac:dyDescent="0.2">
      <c r="A255" t="s">
        <v>576</v>
      </c>
      <c r="B255" t="s">
        <v>915</v>
      </c>
      <c r="C255" t="s">
        <v>92</v>
      </c>
      <c r="D255" t="s">
        <v>1034</v>
      </c>
      <c r="E255" t="s">
        <v>1002</v>
      </c>
      <c r="F255" t="s">
        <v>1097</v>
      </c>
      <c r="G255" t="s">
        <v>1044</v>
      </c>
      <c r="H255">
        <v>1.0195914506912231</v>
      </c>
      <c r="I255">
        <v>13.682151794433594</v>
      </c>
      <c r="J255">
        <v>2.9126213863492012E-2</v>
      </c>
      <c r="K255">
        <v>0.20971091091632843</v>
      </c>
      <c r="L255">
        <v>3.8857270032167435E-2</v>
      </c>
      <c r="M255">
        <v>6.8873003125190735E-2</v>
      </c>
      <c r="N255">
        <v>0.15969552099704742</v>
      </c>
      <c r="O255">
        <v>-0.59799999999999998</v>
      </c>
      <c r="P255">
        <v>0</v>
      </c>
      <c r="Q255">
        <v>98.990409851074219</v>
      </c>
      <c r="R255">
        <v>0.15430592000484467</v>
      </c>
      <c r="S255">
        <v>5.7008967399597168</v>
      </c>
      <c r="T255">
        <v>3.5098171234130859</v>
      </c>
      <c r="U255">
        <v>1.6414346173405647E-2</v>
      </c>
      <c r="X255">
        <v>0.10974476799360672</v>
      </c>
      <c r="Y255">
        <v>13.724</v>
      </c>
      <c r="Z255">
        <v>0</v>
      </c>
      <c r="AA255">
        <v>8.9496485888957977E-2</v>
      </c>
      <c r="AB255">
        <v>0.12960562109947205</v>
      </c>
      <c r="AC255">
        <v>0.5861237645149231</v>
      </c>
      <c r="AD255">
        <v>0.14361566305160522</v>
      </c>
      <c r="AE255">
        <v>0.41924932599067688</v>
      </c>
      <c r="AF255" t="s">
        <v>1139</v>
      </c>
      <c r="AG255">
        <v>0.26459339261054993</v>
      </c>
      <c r="AH255">
        <v>9.903542697429657E-2</v>
      </c>
      <c r="AI255">
        <v>1.4884416945278645E-2</v>
      </c>
      <c r="AJ255">
        <v>6.0286045074462891E-2</v>
      </c>
      <c r="AK255">
        <v>0.78787624835968018</v>
      </c>
      <c r="AL255">
        <v>7.5966976583003998E-2</v>
      </c>
      <c r="AM255">
        <v>0</v>
      </c>
      <c r="AN255">
        <v>0</v>
      </c>
      <c r="AO255">
        <v>1.4752806425094604</v>
      </c>
      <c r="AP255">
        <v>4.7001514583826065E-2</v>
      </c>
      <c r="AQ255">
        <v>0.15539439022541046</v>
      </c>
      <c r="AR255">
        <v>1.0110379196703434E-2</v>
      </c>
      <c r="AT255">
        <v>10.26739501953125</v>
      </c>
      <c r="AU255">
        <v>8.3527222275733948E-2</v>
      </c>
      <c r="AV255">
        <v>5.7901501655578613</v>
      </c>
      <c r="AW255">
        <v>4.710397869348526E-2</v>
      </c>
      <c r="AX255">
        <v>33962</v>
      </c>
      <c r="AY255">
        <v>866545</v>
      </c>
      <c r="AZ255">
        <v>900507</v>
      </c>
      <c r="BA255">
        <v>507828</v>
      </c>
      <c r="BB255" t="s">
        <v>740</v>
      </c>
      <c r="BC255" t="s">
        <v>1002</v>
      </c>
      <c r="BD255">
        <v>87705.5</v>
      </c>
      <c r="BE255">
        <v>48762.359375</v>
      </c>
      <c r="BF255">
        <v>73818.546875</v>
      </c>
      <c r="BG255">
        <v>0.77831524610519409</v>
      </c>
      <c r="BH255">
        <v>1548320.5</v>
      </c>
      <c r="BI255">
        <v>0.22431060671806335</v>
      </c>
      <c r="BJ255">
        <v>7.304786890745163E-2</v>
      </c>
      <c r="BK255">
        <v>9.3115316703915596E-3</v>
      </c>
      <c r="BM255">
        <v>811109.1875</v>
      </c>
      <c r="BN255">
        <v>10781</v>
      </c>
      <c r="BO255">
        <v>6319</v>
      </c>
      <c r="BP255">
        <v>12026</v>
      </c>
      <c r="BQ255">
        <v>12899</v>
      </c>
      <c r="BT255">
        <v>3182</v>
      </c>
      <c r="BU255">
        <v>9475</v>
      </c>
      <c r="BV255">
        <v>2.0409209728240967</v>
      </c>
      <c r="BW255">
        <v>8.2663002014160156</v>
      </c>
      <c r="BX255">
        <v>13.579536437988281</v>
      </c>
      <c r="BY255">
        <v>36.280506134033203</v>
      </c>
      <c r="BZ255">
        <v>108.03199005126953</v>
      </c>
      <c r="CA255">
        <v>0.18523328006267548</v>
      </c>
    </row>
    <row r="256" spans="1:79" x14ac:dyDescent="0.2">
      <c r="A256" t="s">
        <v>577</v>
      </c>
      <c r="B256" t="s">
        <v>916</v>
      </c>
      <c r="C256" t="s">
        <v>171</v>
      </c>
      <c r="D256" t="s">
        <v>1034</v>
      </c>
      <c r="E256" t="s">
        <v>1002</v>
      </c>
      <c r="F256" t="s">
        <v>1093</v>
      </c>
      <c r="G256" t="s">
        <v>1041</v>
      </c>
      <c r="H256">
        <v>1.4804543256759644</v>
      </c>
      <c r="I256">
        <v>51.102352142333984</v>
      </c>
      <c r="J256">
        <v>9.2105261981487274E-2</v>
      </c>
      <c r="K256">
        <v>0.18075841665267944</v>
      </c>
      <c r="L256">
        <v>4.1582223027944565E-2</v>
      </c>
      <c r="M256">
        <v>7.8196622431278229E-2</v>
      </c>
      <c r="N256">
        <v>0.16776658594608307</v>
      </c>
      <c r="O256">
        <v>-0.214</v>
      </c>
      <c r="P256">
        <v>0</v>
      </c>
      <c r="Q256">
        <v>127.67776489257812</v>
      </c>
      <c r="R256">
        <v>0.15839207172393799</v>
      </c>
      <c r="S256">
        <v>7.9956059455871582</v>
      </c>
      <c r="T256">
        <v>2.617337703704834</v>
      </c>
      <c r="U256">
        <v>3.0538856983184814E-2</v>
      </c>
      <c r="X256">
        <v>0.14194806046803685</v>
      </c>
      <c r="Y256">
        <v>17.896000000000001</v>
      </c>
      <c r="Z256">
        <v>0</v>
      </c>
      <c r="AA256">
        <v>4.7918457537889481E-2</v>
      </c>
      <c r="AB256">
        <v>6.1496958136558533E-2</v>
      </c>
      <c r="AC256">
        <v>0.34292629361152649</v>
      </c>
      <c r="AD256">
        <v>0.15458977222442627</v>
      </c>
      <c r="AE256">
        <v>0.66115933656692505</v>
      </c>
      <c r="AF256" t="s">
        <v>1139</v>
      </c>
      <c r="AG256">
        <v>1.7451871186494827E-2</v>
      </c>
      <c r="AH256">
        <v>9.5476597547531128E-2</v>
      </c>
      <c r="AI256">
        <v>5.2590388804674149E-2</v>
      </c>
      <c r="AJ256">
        <v>0</v>
      </c>
      <c r="AK256">
        <v>0.33682891726493835</v>
      </c>
      <c r="AL256">
        <v>3.4965034574270248E-2</v>
      </c>
      <c r="AM256">
        <v>0</v>
      </c>
      <c r="AN256">
        <v>0</v>
      </c>
      <c r="AO256">
        <v>0.66991662979125977</v>
      </c>
      <c r="AP256">
        <v>-7.5788497924804688E-2</v>
      </c>
      <c r="AQ256">
        <v>-1.4428374357521534E-2</v>
      </c>
      <c r="AR256">
        <v>0.15781334042549133</v>
      </c>
      <c r="AT256">
        <v>10.494723320007324</v>
      </c>
      <c r="AU256">
        <v>6.7663863301277161E-2</v>
      </c>
      <c r="AV256">
        <v>4.81182861328125</v>
      </c>
      <c r="AW256">
        <v>3.1023871153593063E-2</v>
      </c>
      <c r="AX256">
        <v>58924</v>
      </c>
      <c r="AY256">
        <v>947373</v>
      </c>
      <c r="AZ256">
        <v>1006297</v>
      </c>
      <c r="BA256">
        <v>461387</v>
      </c>
      <c r="BB256" t="s">
        <v>828</v>
      </c>
      <c r="BC256" t="s">
        <v>1002</v>
      </c>
      <c r="BD256">
        <v>95886</v>
      </c>
      <c r="BE256">
        <v>55723.75390625</v>
      </c>
      <c r="BF256">
        <v>78936.2265625</v>
      </c>
      <c r="BG256">
        <v>0.88131141662597656</v>
      </c>
      <c r="BH256">
        <v>2299059</v>
      </c>
      <c r="BI256">
        <v>9.8518908023834229E-2</v>
      </c>
      <c r="BJ256">
        <v>6.7536450922489166E-2</v>
      </c>
      <c r="BK256">
        <v>8.3114830777049065E-3</v>
      </c>
      <c r="BM256">
        <v>767332</v>
      </c>
      <c r="BN256">
        <v>14872</v>
      </c>
      <c r="BO256">
        <v>5100</v>
      </c>
      <c r="BP256">
        <v>12778</v>
      </c>
      <c r="BQ256">
        <v>12151</v>
      </c>
      <c r="BT256">
        <v>223</v>
      </c>
      <c r="BU256">
        <v>4304</v>
      </c>
      <c r="BV256">
        <v>7.0083222389221191</v>
      </c>
      <c r="BW256">
        <v>0</v>
      </c>
      <c r="BX256">
        <v>12.723442077636719</v>
      </c>
      <c r="BY256">
        <v>2.3256783485412598</v>
      </c>
      <c r="BZ256">
        <v>44.886634826660156</v>
      </c>
      <c r="CA256">
        <v>0.41756319999694824</v>
      </c>
    </row>
    <row r="257" spans="1:79" x14ac:dyDescent="0.2">
      <c r="A257" t="s">
        <v>578</v>
      </c>
      <c r="B257" t="s">
        <v>917</v>
      </c>
      <c r="C257" t="s">
        <v>172</v>
      </c>
      <c r="D257" t="s">
        <v>1034</v>
      </c>
      <c r="E257" t="s">
        <v>1002</v>
      </c>
      <c r="F257" t="s">
        <v>1093</v>
      </c>
      <c r="G257" t="s">
        <v>1041</v>
      </c>
      <c r="H257">
        <v>1.4804543256759644</v>
      </c>
      <c r="I257">
        <v>42.55419921875</v>
      </c>
      <c r="J257">
        <v>8.8791847229003906E-2</v>
      </c>
      <c r="K257">
        <v>0.17388273775577545</v>
      </c>
      <c r="L257">
        <v>4.1582223027944565E-2</v>
      </c>
      <c r="M257">
        <v>7.8196622431278229E-2</v>
      </c>
      <c r="N257">
        <v>0.16776658594608307</v>
      </c>
      <c r="O257">
        <v>-0.52500000000000002</v>
      </c>
      <c r="P257">
        <v>0</v>
      </c>
      <c r="Q257">
        <v>152.01124572753906</v>
      </c>
      <c r="R257">
        <v>0.15839207172393799</v>
      </c>
      <c r="S257">
        <v>3.2555124759674072</v>
      </c>
      <c r="T257">
        <v>3.3094339370727539</v>
      </c>
      <c r="U257">
        <v>1.482282392680645E-2</v>
      </c>
      <c r="X257">
        <v>0.14194806046803685</v>
      </c>
      <c r="Y257">
        <v>13.499000000000001</v>
      </c>
      <c r="Z257">
        <v>1.23E-2</v>
      </c>
      <c r="AA257">
        <v>8.521994948387146E-2</v>
      </c>
      <c r="AB257">
        <v>6.9150246679782867E-2</v>
      </c>
      <c r="AC257">
        <v>0.37825119495391846</v>
      </c>
      <c r="AD257">
        <v>0.14010310173034668</v>
      </c>
      <c r="AE257">
        <v>0.46163955330848694</v>
      </c>
      <c r="AF257" t="s">
        <v>1139</v>
      </c>
      <c r="AG257">
        <v>5.3550463169813156E-2</v>
      </c>
      <c r="AH257">
        <v>6.2126703560352325E-2</v>
      </c>
      <c r="AI257">
        <v>0.10342539101839066</v>
      </c>
      <c r="AJ257">
        <v>6.7384755238890648E-3</v>
      </c>
      <c r="AK257">
        <v>0.37965184450149536</v>
      </c>
      <c r="AL257">
        <v>0</v>
      </c>
      <c r="AM257">
        <v>2.6392363011837006E-2</v>
      </c>
      <c r="AN257">
        <v>0</v>
      </c>
      <c r="AO257">
        <v>1.2308471202850342</v>
      </c>
      <c r="AP257">
        <v>-4.5818295329809189E-2</v>
      </c>
      <c r="AQ257">
        <v>-4.7358803451061249E-2</v>
      </c>
      <c r="AR257">
        <v>3.3296223729848862E-2</v>
      </c>
      <c r="AT257">
        <v>10.330987930297852</v>
      </c>
      <c r="AU257">
        <v>7.4937351047992706E-2</v>
      </c>
      <c r="AV257">
        <v>6.4509305953979492</v>
      </c>
      <c r="AW257">
        <v>4.6792782843112946E-2</v>
      </c>
      <c r="AX257">
        <v>64622</v>
      </c>
      <c r="AY257">
        <v>1416290</v>
      </c>
      <c r="AZ257">
        <v>1480912</v>
      </c>
      <c r="BA257">
        <v>924719</v>
      </c>
      <c r="BB257" t="s">
        <v>828</v>
      </c>
      <c r="BC257" t="s">
        <v>1002</v>
      </c>
      <c r="BD257">
        <v>143346.6</v>
      </c>
      <c r="BE257">
        <v>83194.6484375</v>
      </c>
      <c r="BF257">
        <v>116988.1015625</v>
      </c>
      <c r="BG257">
        <v>0.86708176136016846</v>
      </c>
      <c r="BH257">
        <v>2768717.5</v>
      </c>
      <c r="BI257">
        <v>0.16925999522209167</v>
      </c>
      <c r="BJ257">
        <v>6.1559185385704041E-2</v>
      </c>
      <c r="BK257">
        <v>8.3114830777049065E-3</v>
      </c>
      <c r="BM257">
        <v>767332</v>
      </c>
      <c r="BN257">
        <v>19762</v>
      </c>
      <c r="BO257">
        <v>7475</v>
      </c>
      <c r="BP257">
        <v>19589</v>
      </c>
      <c r="BQ257">
        <v>18558</v>
      </c>
      <c r="BT257">
        <v>1049</v>
      </c>
      <c r="BU257">
        <v>7437</v>
      </c>
      <c r="BV257">
        <v>14.133575439453125</v>
      </c>
      <c r="BW257">
        <v>0.92084497213363647</v>
      </c>
      <c r="BX257">
        <v>8.4899120330810547</v>
      </c>
      <c r="BY257">
        <v>7.317927360534668</v>
      </c>
      <c r="BZ257">
        <v>51.881244659423828</v>
      </c>
      <c r="CA257">
        <v>0.26080355048179626</v>
      </c>
    </row>
    <row r="258" spans="1:79" x14ac:dyDescent="0.2">
      <c r="A258" t="s">
        <v>579</v>
      </c>
      <c r="B258" t="s">
        <v>918</v>
      </c>
      <c r="C258" t="s">
        <v>80</v>
      </c>
      <c r="D258" t="s">
        <v>1034</v>
      </c>
      <c r="E258" t="s">
        <v>1002</v>
      </c>
      <c r="F258" t="s">
        <v>1092</v>
      </c>
      <c r="G258" t="s">
        <v>1040</v>
      </c>
      <c r="H258">
        <v>4.5258088111877441</v>
      </c>
      <c r="I258">
        <v>138.58409118652344</v>
      </c>
      <c r="J258">
        <v>0.19035202264785767</v>
      </c>
      <c r="K258">
        <v>0.21564918756484985</v>
      </c>
      <c r="L258">
        <v>4.560532420873642E-2</v>
      </c>
      <c r="M258">
        <v>7.4592478573322296E-2</v>
      </c>
      <c r="N258">
        <v>0.1629386693239212</v>
      </c>
      <c r="O258">
        <v>-0.48499999999999999</v>
      </c>
      <c r="P258">
        <v>0</v>
      </c>
      <c r="Q258">
        <v>68.677444458007812</v>
      </c>
      <c r="R258">
        <v>0.16283281147480011</v>
      </c>
      <c r="S258">
        <v>5.3788342475891113</v>
      </c>
      <c r="T258">
        <v>1.6145998239517212</v>
      </c>
      <c r="U258">
        <v>1.4134731143712997E-2</v>
      </c>
      <c r="X258">
        <v>0.11151807091551705</v>
      </c>
      <c r="Y258">
        <v>12.500999999999999</v>
      </c>
      <c r="Z258">
        <v>0</v>
      </c>
      <c r="AA258">
        <v>0.12339940667152405</v>
      </c>
      <c r="AB258">
        <v>0.13407054543495178</v>
      </c>
      <c r="AC258">
        <v>0.51441282033920288</v>
      </c>
      <c r="AD258">
        <v>0.25444334745407104</v>
      </c>
      <c r="AE258">
        <v>0.35133159160614014</v>
      </c>
      <c r="AF258" t="s">
        <v>1139</v>
      </c>
      <c r="AG258">
        <v>0.26805150508880615</v>
      </c>
      <c r="AH258">
        <v>3.183148056268692E-2</v>
      </c>
      <c r="AI258">
        <v>9.7600936889648438E-2</v>
      </c>
      <c r="AJ258">
        <v>0</v>
      </c>
      <c r="AK258">
        <v>0.53001755475997925</v>
      </c>
      <c r="AL258">
        <v>1.2881982140243053E-2</v>
      </c>
      <c r="AM258">
        <v>0</v>
      </c>
      <c r="AN258">
        <v>0</v>
      </c>
      <c r="AO258">
        <v>0.90306740999221802</v>
      </c>
      <c r="AP258">
        <v>-4.6942632645368576E-2</v>
      </c>
      <c r="AQ258">
        <v>-4.8124570399522781E-2</v>
      </c>
      <c r="AR258">
        <v>7.6194323599338531E-2</v>
      </c>
      <c r="AT258">
        <v>10.256124496459961</v>
      </c>
      <c r="AU258">
        <v>6.2416672706604004E-2</v>
      </c>
      <c r="AV258">
        <v>4.623507022857666</v>
      </c>
      <c r="AW258">
        <v>2.813771553337574E-2</v>
      </c>
      <c r="AX258">
        <v>39611</v>
      </c>
      <c r="AY258">
        <v>1040884</v>
      </c>
      <c r="AZ258">
        <v>1080495</v>
      </c>
      <c r="BA258">
        <v>487092</v>
      </c>
      <c r="BB258" t="s">
        <v>732</v>
      </c>
      <c r="BC258" t="s">
        <v>1002</v>
      </c>
      <c r="BD258">
        <v>105351.2</v>
      </c>
      <c r="BE258">
        <v>59764.37109375</v>
      </c>
      <c r="BF258">
        <v>89928.8671875</v>
      </c>
      <c r="BG258">
        <v>0.78660750389099121</v>
      </c>
      <c r="BH258">
        <v>4404669</v>
      </c>
      <c r="BI258">
        <v>0.30793038010597229</v>
      </c>
      <c r="BJ258">
        <v>8.0057941377162933E-2</v>
      </c>
      <c r="BK258">
        <v>9.9494811147451401E-3</v>
      </c>
      <c r="BM258">
        <v>499800.1875</v>
      </c>
      <c r="BN258">
        <v>17311</v>
      </c>
      <c r="BO258">
        <v>8905</v>
      </c>
      <c r="BP258">
        <v>17090</v>
      </c>
      <c r="BQ258">
        <v>16347</v>
      </c>
      <c r="BT258">
        <v>4581</v>
      </c>
      <c r="BU258">
        <v>9058</v>
      </c>
      <c r="BV258">
        <v>15.832757949829102</v>
      </c>
      <c r="BW258">
        <v>0</v>
      </c>
      <c r="BX258">
        <v>5.1636810302734375</v>
      </c>
      <c r="BY258">
        <v>43.483131408691406</v>
      </c>
      <c r="BZ258">
        <v>85.979087829589844</v>
      </c>
      <c r="CA258">
        <v>0.26861533522605896</v>
      </c>
    </row>
    <row r="259" spans="1:79" x14ac:dyDescent="0.2">
      <c r="A259" t="s">
        <v>580</v>
      </c>
      <c r="B259" t="s">
        <v>919</v>
      </c>
      <c r="C259" t="s">
        <v>180</v>
      </c>
      <c r="D259" t="s">
        <v>1034</v>
      </c>
      <c r="E259" t="s">
        <v>1002</v>
      </c>
      <c r="F259" t="s">
        <v>1094</v>
      </c>
      <c r="G259" t="s">
        <v>9</v>
      </c>
      <c r="H259">
        <v>2.4298934936523438</v>
      </c>
      <c r="I259">
        <v>37.139682769775391</v>
      </c>
      <c r="J259">
        <v>7.8055962920188904E-2</v>
      </c>
      <c r="K259">
        <v>0.18172447383403778</v>
      </c>
      <c r="L259">
        <v>3.6859821528196335E-2</v>
      </c>
      <c r="M259">
        <v>7.3791444301605225E-2</v>
      </c>
      <c r="N259">
        <v>0.15991596877574921</v>
      </c>
      <c r="O259">
        <v>-0.625</v>
      </c>
      <c r="P259">
        <v>0</v>
      </c>
      <c r="Q259">
        <v>157.16354370117188</v>
      </c>
      <c r="R259">
        <v>0.15754598379135132</v>
      </c>
      <c r="S259">
        <v>0.93433171510696411</v>
      </c>
      <c r="T259">
        <v>1.1349008083343506</v>
      </c>
      <c r="U259">
        <v>1.4277868904173374E-2</v>
      </c>
      <c r="X259">
        <v>0.1432495264336146</v>
      </c>
      <c r="Y259">
        <v>13.318</v>
      </c>
      <c r="Z259">
        <v>0</v>
      </c>
      <c r="AA259">
        <v>6.3534878194332123E-2</v>
      </c>
      <c r="AB259">
        <v>6.7593984305858612E-2</v>
      </c>
      <c r="AC259">
        <v>0.37118431925773621</v>
      </c>
      <c r="AD259">
        <v>0.19499273598194122</v>
      </c>
      <c r="AE259">
        <v>0.54281157255172729</v>
      </c>
      <c r="AF259" t="s">
        <v>1139</v>
      </c>
      <c r="AG259">
        <v>2.0073916763067245E-2</v>
      </c>
      <c r="AH259">
        <v>9.4982661306858063E-2</v>
      </c>
      <c r="AI259">
        <v>0.18178330361843109</v>
      </c>
      <c r="AJ259">
        <v>2.3987060412764549E-2</v>
      </c>
      <c r="AK259">
        <v>1.0817553997039795</v>
      </c>
      <c r="AL259">
        <v>4.8277597874403E-2</v>
      </c>
      <c r="AM259">
        <v>1.9559342414140701E-2</v>
      </c>
      <c r="AN259">
        <v>0</v>
      </c>
      <c r="AO259">
        <v>0.99446821212768555</v>
      </c>
      <c r="AP259">
        <v>5.0571456085890532E-5</v>
      </c>
      <c r="AQ259">
        <v>5.2457604557275772E-2</v>
      </c>
      <c r="AR259">
        <v>1.8053809180855751E-2</v>
      </c>
      <c r="AT259">
        <v>10.265450477600098</v>
      </c>
      <c r="AU259">
        <v>7.3669902980327606E-2</v>
      </c>
      <c r="AV259">
        <v>5.2993073463439941</v>
      </c>
      <c r="AW259">
        <v>3.8030423223972321E-2</v>
      </c>
      <c r="AX259">
        <v>54974</v>
      </c>
      <c r="AY259">
        <v>1409952</v>
      </c>
      <c r="AZ259">
        <v>1464926</v>
      </c>
      <c r="BA259">
        <v>756235</v>
      </c>
      <c r="BB259" t="s">
        <v>851</v>
      </c>
      <c r="BC259" t="s">
        <v>1002</v>
      </c>
      <c r="BD259">
        <v>142704.5</v>
      </c>
      <c r="BE259">
        <v>82184.28125</v>
      </c>
      <c r="BF259">
        <v>116696.5625</v>
      </c>
      <c r="BG259">
        <v>0.85052335262298584</v>
      </c>
      <c r="BH259">
        <v>3877430.5</v>
      </c>
      <c r="BI259">
        <v>0.121257483959198</v>
      </c>
      <c r="BJ259">
        <v>6.737208366394043E-2</v>
      </c>
      <c r="BK259">
        <v>9.3949642032384872E-3</v>
      </c>
      <c r="BM259">
        <v>917735.6875</v>
      </c>
      <c r="BN259">
        <v>19885</v>
      </c>
      <c r="BO259">
        <v>7381</v>
      </c>
      <c r="BP259">
        <v>19677.275390625</v>
      </c>
      <c r="BQ259">
        <v>16089.5224609375</v>
      </c>
      <c r="BT259">
        <v>395</v>
      </c>
      <c r="BU259">
        <v>21286</v>
      </c>
      <c r="BV259">
        <v>25.06578254699707</v>
      </c>
      <c r="BW259">
        <v>3.3075342178344727</v>
      </c>
      <c r="BX259">
        <v>13.096994400024414</v>
      </c>
      <c r="BY259">
        <v>2.7679574489593506</v>
      </c>
      <c r="BZ259">
        <v>149.161376953125</v>
      </c>
      <c r="CA259">
        <v>0.20507921278476715</v>
      </c>
    </row>
    <row r="260" spans="1:79" x14ac:dyDescent="0.2">
      <c r="A260" t="s">
        <v>581</v>
      </c>
      <c r="B260" t="s">
        <v>920</v>
      </c>
      <c r="C260" t="s">
        <v>186</v>
      </c>
      <c r="D260" t="s">
        <v>1034</v>
      </c>
      <c r="E260" t="s">
        <v>1002</v>
      </c>
      <c r="F260" t="s">
        <v>1093</v>
      </c>
      <c r="G260" t="s">
        <v>1041</v>
      </c>
      <c r="H260">
        <v>2.1428534984588623</v>
      </c>
      <c r="I260">
        <v>51.629543304443359</v>
      </c>
      <c r="J260">
        <v>0.13243243098258972</v>
      </c>
      <c r="K260">
        <v>0.15252526104450226</v>
      </c>
      <c r="L260">
        <v>3.0167130753397942E-2</v>
      </c>
      <c r="M260">
        <v>6.8165913224220276E-2</v>
      </c>
      <c r="N260">
        <v>0.14361973106861115</v>
      </c>
      <c r="O260">
        <v>-1.042</v>
      </c>
      <c r="P260">
        <v>0</v>
      </c>
      <c r="Q260">
        <v>149.69541931152344</v>
      </c>
      <c r="R260">
        <v>0.15605087578296661</v>
      </c>
      <c r="S260">
        <v>2.1073284149169922</v>
      </c>
      <c r="T260">
        <v>1.5530002117156982</v>
      </c>
      <c r="U260">
        <v>1.1809776537120342E-2</v>
      </c>
      <c r="X260">
        <v>0.10404746054084117</v>
      </c>
      <c r="Y260">
        <v>7.6520000000000001</v>
      </c>
      <c r="Z260">
        <v>0</v>
      </c>
      <c r="AA260">
        <v>0.10062248259782791</v>
      </c>
      <c r="AB260">
        <v>7.0077814161777496E-2</v>
      </c>
      <c r="AC260">
        <v>0.43599948287010193</v>
      </c>
      <c r="AD260">
        <v>0.1987772136926651</v>
      </c>
      <c r="AE260">
        <v>0.61949187517166138</v>
      </c>
      <c r="AF260" t="s">
        <v>1139</v>
      </c>
      <c r="AG260">
        <v>0</v>
      </c>
      <c r="AH260">
        <v>5.128064751625061E-2</v>
      </c>
      <c r="AI260">
        <v>2.0796848461031914E-2</v>
      </c>
      <c r="AJ260">
        <v>2.0468477159738541E-2</v>
      </c>
      <c r="AK260">
        <v>0.14453808963298798</v>
      </c>
      <c r="AL260">
        <v>3.1084153801202774E-2</v>
      </c>
      <c r="AM260">
        <v>0</v>
      </c>
      <c r="AN260">
        <v>0</v>
      </c>
      <c r="AO260">
        <v>0.92551177740097046</v>
      </c>
      <c r="AP260">
        <v>0.18394891917705536</v>
      </c>
      <c r="AQ260">
        <v>-9.6191996708512306E-3</v>
      </c>
      <c r="AR260">
        <v>0</v>
      </c>
      <c r="AT260">
        <v>10.230131149291992</v>
      </c>
      <c r="AU260">
        <v>6.1341293156147003E-2</v>
      </c>
      <c r="AV260">
        <v>2.9906256198883057</v>
      </c>
      <c r="AW260">
        <v>1.7932208254933357E-2</v>
      </c>
      <c r="AX260">
        <v>33212</v>
      </c>
      <c r="AY260">
        <v>937698</v>
      </c>
      <c r="AZ260">
        <v>970910</v>
      </c>
      <c r="BA260">
        <v>283831</v>
      </c>
      <c r="BB260" t="s">
        <v>865</v>
      </c>
      <c r="BC260" t="s">
        <v>1002</v>
      </c>
      <c r="BD260">
        <v>94906.9</v>
      </c>
      <c r="BE260">
        <v>57059.13671875</v>
      </c>
      <c r="BF260">
        <v>76783.5390625</v>
      </c>
      <c r="BG260">
        <v>0.86013829708099365</v>
      </c>
      <c r="BH260">
        <v>3146245.75</v>
      </c>
      <c r="BI260">
        <v>0.19854255020618439</v>
      </c>
      <c r="BJ260">
        <v>5.0120696425437927E-2</v>
      </c>
      <c r="BK260">
        <v>8.425077423453331E-3</v>
      </c>
      <c r="BM260">
        <v>763001.3125</v>
      </c>
      <c r="BN260">
        <v>15828</v>
      </c>
      <c r="BO260">
        <v>6901</v>
      </c>
      <c r="BP260">
        <v>18272</v>
      </c>
      <c r="BQ260">
        <v>16973</v>
      </c>
      <c r="BT260">
        <v>0</v>
      </c>
      <c r="BU260">
        <v>2641</v>
      </c>
      <c r="BV260">
        <v>4.0039238929748535</v>
      </c>
      <c r="BW260">
        <v>3.9407041072845459</v>
      </c>
      <c r="BX260">
        <v>9.872833251953125</v>
      </c>
      <c r="BY260">
        <v>0</v>
      </c>
      <c r="BZ260">
        <v>27.8272705078125</v>
      </c>
      <c r="CA260">
        <v>0.2935936450958252</v>
      </c>
    </row>
    <row r="261" spans="1:79" x14ac:dyDescent="0.2">
      <c r="A261" t="s">
        <v>582</v>
      </c>
      <c r="B261" t="s">
        <v>921</v>
      </c>
      <c r="C261" t="s">
        <v>204</v>
      </c>
      <c r="D261" t="s">
        <v>1034</v>
      </c>
      <c r="E261" t="s">
        <v>1002</v>
      </c>
      <c r="F261" t="s">
        <v>1091</v>
      </c>
      <c r="G261" t="s">
        <v>1039</v>
      </c>
      <c r="H261">
        <v>3.0421457290649414</v>
      </c>
      <c r="I261">
        <v>78.234413146972656</v>
      </c>
      <c r="J261">
        <v>0.1739811897277832</v>
      </c>
      <c r="K261">
        <v>0.16265498101711273</v>
      </c>
      <c r="L261">
        <v>2.3496752604842186E-2</v>
      </c>
      <c r="M261">
        <v>5.0319802016019821E-2</v>
      </c>
      <c r="N261">
        <v>0.12418313324451447</v>
      </c>
      <c r="O261">
        <v>-1.24</v>
      </c>
      <c r="P261">
        <v>0</v>
      </c>
      <c r="Q261">
        <v>208.95625305175781</v>
      </c>
      <c r="R261">
        <v>0.13933514058589935</v>
      </c>
      <c r="S261">
        <v>2.1144435405731201</v>
      </c>
      <c r="T261">
        <v>1.4037797451019287</v>
      </c>
      <c r="U261">
        <v>2.4083247408270836E-2</v>
      </c>
      <c r="X261">
        <v>9.1381686082926225E-2</v>
      </c>
      <c r="Y261">
        <v>8.4589999999999996</v>
      </c>
      <c r="Z261">
        <v>0</v>
      </c>
      <c r="AA261">
        <v>8.9048728346824646E-2</v>
      </c>
      <c r="AB261">
        <v>0.11026929318904877</v>
      </c>
      <c r="AC261">
        <v>0.34995678067207336</v>
      </c>
      <c r="AD261">
        <v>3.8674797862768173E-2</v>
      </c>
      <c r="AE261">
        <v>0.56149536371231079</v>
      </c>
      <c r="AF261" t="s">
        <v>1140</v>
      </c>
      <c r="AG261">
        <v>5.2836999297142029E-2</v>
      </c>
      <c r="AH261">
        <v>8.6841978132724762E-2</v>
      </c>
      <c r="AI261">
        <v>5.0836708396673203E-2</v>
      </c>
      <c r="AJ261">
        <v>0</v>
      </c>
      <c r="AK261">
        <v>0.41684147715568542</v>
      </c>
      <c r="AL261">
        <v>0.14269737899303436</v>
      </c>
      <c r="AM261">
        <v>4.3567351996898651E-2</v>
      </c>
      <c r="AN261">
        <v>0</v>
      </c>
      <c r="AO261">
        <v>2.8202939033508301</v>
      </c>
      <c r="AP261">
        <v>-3.9391893893480301E-2</v>
      </c>
      <c r="AQ261">
        <v>-1.7742924392223358E-2</v>
      </c>
      <c r="AR261">
        <v>0</v>
      </c>
      <c r="AT261">
        <v>10.203381538391113</v>
      </c>
      <c r="AU261">
        <v>7.3594070971012115E-2</v>
      </c>
      <c r="AV261">
        <v>4.0679497718811035</v>
      </c>
      <c r="AW261">
        <v>2.9340958222746849E-2</v>
      </c>
      <c r="AX261">
        <v>45877</v>
      </c>
      <c r="AY261">
        <v>1401792</v>
      </c>
      <c r="AZ261">
        <v>1447669</v>
      </c>
      <c r="BA261">
        <v>577166</v>
      </c>
      <c r="BB261" t="s">
        <v>874</v>
      </c>
      <c r="BC261" t="s">
        <v>1002</v>
      </c>
      <c r="BD261">
        <v>141881.29999999999</v>
      </c>
      <c r="BE261">
        <v>84293.375</v>
      </c>
      <c r="BF261">
        <v>114709.609375</v>
      </c>
      <c r="BG261">
        <v>0.87538564205169678</v>
      </c>
      <c r="BH261">
        <v>760771.9375</v>
      </c>
      <c r="BI261">
        <v>0.17537029087543488</v>
      </c>
      <c r="BJ261">
        <v>6.241273507475853E-2</v>
      </c>
      <c r="BK261">
        <v>8.6792977526783943E-3</v>
      </c>
      <c r="BM261">
        <v>695890.375</v>
      </c>
      <c r="BN261">
        <v>19671</v>
      </c>
      <c r="BO261">
        <v>6884</v>
      </c>
      <c r="BP261">
        <v>20497</v>
      </c>
      <c r="BQ261">
        <v>16637</v>
      </c>
      <c r="BT261">
        <v>1083</v>
      </c>
      <c r="BU261">
        <v>8544</v>
      </c>
      <c r="BV261">
        <v>7.3441672325134277</v>
      </c>
      <c r="BW261">
        <v>0</v>
      </c>
      <c r="BX261">
        <v>12.545698165893555</v>
      </c>
      <c r="BY261">
        <v>7.633141040802002</v>
      </c>
      <c r="BZ261">
        <v>60.219352722167969</v>
      </c>
      <c r="CA261">
        <v>0.13456356525421143</v>
      </c>
    </row>
    <row r="262" spans="1:79" x14ac:dyDescent="0.2">
      <c r="A262" t="s">
        <v>583</v>
      </c>
      <c r="B262" t="s">
        <v>922</v>
      </c>
      <c r="C262" t="s">
        <v>157</v>
      </c>
      <c r="D262" t="s">
        <v>1034</v>
      </c>
      <c r="E262" t="s">
        <v>1002</v>
      </c>
      <c r="F262" t="s">
        <v>1092</v>
      </c>
      <c r="G262" t="s">
        <v>1040</v>
      </c>
      <c r="H262">
        <v>3.1096200942993164</v>
      </c>
      <c r="I262">
        <v>73.839881896972656</v>
      </c>
      <c r="J262">
        <v>0.1507352888584137</v>
      </c>
      <c r="K262">
        <v>0.15956617891788483</v>
      </c>
      <c r="L262">
        <v>3.7577163428068161E-2</v>
      </c>
      <c r="M262">
        <v>6.9137603044509888E-2</v>
      </c>
      <c r="N262">
        <v>0.14706085622310638</v>
      </c>
      <c r="O262">
        <v>9.2999999999999999E-2</v>
      </c>
      <c r="P262">
        <v>4.2900000000000001E-2</v>
      </c>
      <c r="Q262">
        <v>982.75311279296875</v>
      </c>
      <c r="R262">
        <v>0.16723409295082092</v>
      </c>
      <c r="S262">
        <v>1.8009727001190186</v>
      </c>
      <c r="T262">
        <v>3.2438902854919434</v>
      </c>
      <c r="U262">
        <v>1.9977441057562828E-2</v>
      </c>
      <c r="X262">
        <v>0.15366286409699395</v>
      </c>
      <c r="Y262">
        <v>15.33</v>
      </c>
      <c r="Z262">
        <v>4.2900000000000001E-2</v>
      </c>
      <c r="AA262">
        <v>6.0668382793664932E-2</v>
      </c>
      <c r="AB262">
        <v>7.0066064596176147E-2</v>
      </c>
      <c r="AC262">
        <v>0.35398590564727783</v>
      </c>
      <c r="AD262">
        <v>0.16320121288299561</v>
      </c>
      <c r="AE262">
        <v>0.6318594217300415</v>
      </c>
      <c r="AF262" t="s">
        <v>1139</v>
      </c>
      <c r="AG262">
        <v>1.1003459803760052E-2</v>
      </c>
      <c r="AH262">
        <v>3.3702421933412552E-2</v>
      </c>
      <c r="AI262">
        <v>1.3564013876020908E-2</v>
      </c>
      <c r="AJ262">
        <v>3.1833909451961517E-2</v>
      </c>
      <c r="AK262">
        <v>0.254325270652771</v>
      </c>
      <c r="AL262">
        <v>9.9421544000506401E-3</v>
      </c>
      <c r="AM262">
        <v>0</v>
      </c>
      <c r="AN262">
        <v>0</v>
      </c>
      <c r="AO262">
        <v>0.57863342761993408</v>
      </c>
      <c r="AP262">
        <v>-0.34402376413345337</v>
      </c>
      <c r="AQ262">
        <v>-0.11692267656326294</v>
      </c>
      <c r="AR262">
        <v>4.3655097484588623E-2</v>
      </c>
      <c r="AT262">
        <v>10.252352714538574</v>
      </c>
      <c r="AU262">
        <v>5.1452230662107468E-2</v>
      </c>
      <c r="AV262">
        <v>6.368248462677002</v>
      </c>
      <c r="AW262">
        <v>3.1959552317857742E-2</v>
      </c>
      <c r="AX262">
        <v>41325</v>
      </c>
      <c r="AY262">
        <v>1097210</v>
      </c>
      <c r="AZ262">
        <v>1138535</v>
      </c>
      <c r="BA262">
        <v>707201</v>
      </c>
      <c r="BB262" t="s">
        <v>819</v>
      </c>
      <c r="BC262" t="s">
        <v>1002</v>
      </c>
      <c r="BD262">
        <v>111051.1</v>
      </c>
      <c r="BE262">
        <v>66697.1171875</v>
      </c>
      <c r="BF262">
        <v>90727.390625</v>
      </c>
      <c r="BG262">
        <v>0.8827088475227356</v>
      </c>
      <c r="BH262">
        <v>3611316.5</v>
      </c>
      <c r="BI262">
        <v>0.10486222058534622</v>
      </c>
      <c r="BJ262">
        <v>5.6312814354896545E-2</v>
      </c>
      <c r="BK262">
        <v>1.0187826119363308E-2</v>
      </c>
      <c r="BM262">
        <v>1222979</v>
      </c>
      <c r="BN262">
        <v>22128</v>
      </c>
      <c r="BO262">
        <v>7833</v>
      </c>
      <c r="BP262">
        <v>14450</v>
      </c>
      <c r="BQ262">
        <v>14845</v>
      </c>
      <c r="BT262">
        <v>159</v>
      </c>
      <c r="BU262">
        <v>3675</v>
      </c>
      <c r="BV262">
        <v>1.7649532556533813</v>
      </c>
      <c r="BW262">
        <v>4.1422371864318848</v>
      </c>
      <c r="BX262">
        <v>4.3853683471679688</v>
      </c>
      <c r="BY262">
        <v>1.43177330493927</v>
      </c>
      <c r="BZ262">
        <v>33.092872619628906</v>
      </c>
      <c r="CA262">
        <v>0.25759220123291016</v>
      </c>
    </row>
    <row r="263" spans="1:79" x14ac:dyDescent="0.2">
      <c r="A263" t="s">
        <v>584</v>
      </c>
      <c r="B263" t="s">
        <v>923</v>
      </c>
      <c r="C263" t="s">
        <v>209</v>
      </c>
      <c r="D263" t="s">
        <v>1034</v>
      </c>
      <c r="E263" t="s">
        <v>1002</v>
      </c>
      <c r="F263" t="s">
        <v>1097</v>
      </c>
      <c r="G263" t="s">
        <v>1044</v>
      </c>
      <c r="H263">
        <v>1.3916722536087036</v>
      </c>
      <c r="I263">
        <v>32.483734130859375</v>
      </c>
      <c r="J263">
        <v>6.2642365694046021E-2</v>
      </c>
      <c r="K263">
        <v>0.19190268218517303</v>
      </c>
      <c r="L263">
        <v>3.814566507935524E-2</v>
      </c>
      <c r="M263">
        <v>7.0660009980201721E-2</v>
      </c>
      <c r="N263">
        <v>0.16741479933261871</v>
      </c>
      <c r="O263">
        <v>-0.25</v>
      </c>
      <c r="P263">
        <v>0</v>
      </c>
      <c r="Q263">
        <v>176.55422973632812</v>
      </c>
      <c r="R263">
        <v>0.15128345787525177</v>
      </c>
      <c r="S263">
        <v>2.9530668258666992</v>
      </c>
      <c r="T263">
        <v>1.5241837501525879</v>
      </c>
      <c r="U263">
        <v>2.1150775253772736E-2</v>
      </c>
      <c r="X263">
        <v>0.13439526360304482</v>
      </c>
      <c r="Y263">
        <v>17.347000000000001</v>
      </c>
      <c r="Z263">
        <v>9.7000000000000003E-3</v>
      </c>
      <c r="AA263">
        <v>6.8301208317279816E-2</v>
      </c>
      <c r="AB263">
        <v>6.3825406134128571E-2</v>
      </c>
      <c r="AC263">
        <v>0.44927340745925903</v>
      </c>
      <c r="AD263">
        <v>0.17998535931110382</v>
      </c>
      <c r="AE263">
        <v>0.41954711079597473</v>
      </c>
      <c r="AF263" t="s">
        <v>1139</v>
      </c>
      <c r="AG263">
        <v>0</v>
      </c>
      <c r="AH263">
        <v>1.362459734082222E-4</v>
      </c>
      <c r="AI263">
        <v>5.5406693369150162E-2</v>
      </c>
      <c r="AJ263">
        <v>0</v>
      </c>
      <c r="AK263">
        <v>8.6743265390396118E-2</v>
      </c>
      <c r="AL263">
        <v>5.3103696554899216E-2</v>
      </c>
      <c r="AM263">
        <v>0</v>
      </c>
      <c r="AN263">
        <v>3.8148872554302216E-3</v>
      </c>
      <c r="AO263">
        <v>1.1206942796707153</v>
      </c>
      <c r="AP263">
        <v>0.13068464398384094</v>
      </c>
      <c r="AQ263">
        <v>7.9627946019172668E-2</v>
      </c>
      <c r="AR263">
        <v>0</v>
      </c>
      <c r="AT263">
        <v>10.261039733886719</v>
      </c>
      <c r="AU263">
        <v>7.792218029499054E-2</v>
      </c>
      <c r="AV263">
        <v>6.8252935409545898</v>
      </c>
      <c r="AW263">
        <v>5.1831182092428207E-2</v>
      </c>
      <c r="AX263">
        <v>64586.000000000007</v>
      </c>
      <c r="AY263">
        <v>1672767</v>
      </c>
      <c r="AZ263">
        <v>1737353</v>
      </c>
      <c r="BA263">
        <v>1155628</v>
      </c>
      <c r="BB263" t="s">
        <v>910</v>
      </c>
      <c r="BC263" t="s">
        <v>1002</v>
      </c>
      <c r="BD263">
        <v>169315.5</v>
      </c>
      <c r="BE263">
        <v>95730.375</v>
      </c>
      <c r="BF263">
        <v>139633.0625</v>
      </c>
      <c r="BG263">
        <v>0.86433291435241699</v>
      </c>
      <c r="BH263">
        <v>4012953.5</v>
      </c>
      <c r="BI263">
        <v>0.14171360433101654</v>
      </c>
      <c r="BJ263">
        <v>6.9498650729656219E-2</v>
      </c>
      <c r="BK263">
        <v>8.4727955982089043E-3</v>
      </c>
      <c r="BM263">
        <v>567662.375</v>
      </c>
      <c r="BN263">
        <v>22296</v>
      </c>
      <c r="BO263">
        <v>10017</v>
      </c>
      <c r="BP263">
        <v>22019</v>
      </c>
      <c r="BQ263">
        <v>20612.037109375</v>
      </c>
      <c r="BT263">
        <v>0</v>
      </c>
      <c r="BU263">
        <v>1910</v>
      </c>
      <c r="BV263">
        <v>7.2054834365844727</v>
      </c>
      <c r="BW263">
        <v>0</v>
      </c>
      <c r="BX263">
        <v>1.7718400806188583E-2</v>
      </c>
      <c r="BY263">
        <v>0</v>
      </c>
      <c r="BZ263">
        <v>11.280715942382812</v>
      </c>
      <c r="CA263">
        <v>0.27538570761680603</v>
      </c>
    </row>
    <row r="264" spans="1:79" x14ac:dyDescent="0.2">
      <c r="A264" t="s">
        <v>585</v>
      </c>
      <c r="B264" t="s">
        <v>924</v>
      </c>
      <c r="C264" t="s">
        <v>214</v>
      </c>
      <c r="D264" t="s">
        <v>1034</v>
      </c>
      <c r="E264" t="s">
        <v>1002</v>
      </c>
      <c r="F264" t="s">
        <v>1098</v>
      </c>
      <c r="G264" t="s">
        <v>1045</v>
      </c>
      <c r="H264">
        <v>2.6485235691070557</v>
      </c>
      <c r="I264">
        <v>78.044212341308594</v>
      </c>
      <c r="J264">
        <v>0.12553495168685913</v>
      </c>
      <c r="K264">
        <v>0.18678285181522369</v>
      </c>
      <c r="L264">
        <v>3.6075267940759659E-2</v>
      </c>
      <c r="M264">
        <v>7.4891574680805206E-2</v>
      </c>
      <c r="N264">
        <v>0.16011102497577667</v>
      </c>
      <c r="O264">
        <v>-0.48399999999999999</v>
      </c>
      <c r="P264">
        <v>0</v>
      </c>
      <c r="Q264">
        <v>277.04324340820312</v>
      </c>
      <c r="R264">
        <v>0.15342997014522552</v>
      </c>
      <c r="S264">
        <v>0.29562202095985413</v>
      </c>
      <c r="T264">
        <v>0.6078832745552063</v>
      </c>
      <c r="U264">
        <v>2.159341424703598E-2</v>
      </c>
      <c r="X264">
        <v>0.10861210913728857</v>
      </c>
      <c r="Y264">
        <v>13.124000000000001</v>
      </c>
      <c r="Z264">
        <v>0</v>
      </c>
      <c r="AA264">
        <v>7.5120091438293457E-2</v>
      </c>
      <c r="AB264">
        <v>6.890656054019928E-2</v>
      </c>
      <c r="AC264">
        <v>0.29469376802444458</v>
      </c>
      <c r="AD264">
        <v>0.17379310727119446</v>
      </c>
      <c r="AE264">
        <v>0.7066580057144165</v>
      </c>
      <c r="AF264" t="s">
        <v>1139</v>
      </c>
      <c r="AG264">
        <v>2.0648713689297438E-3</v>
      </c>
      <c r="AH264">
        <v>6.8398863077163696E-2</v>
      </c>
      <c r="AI264">
        <v>0.21225157380104065</v>
      </c>
      <c r="AJ264">
        <v>0</v>
      </c>
      <c r="AK264">
        <v>0.72296309471130371</v>
      </c>
      <c r="AL264">
        <v>4.8299455083906651E-3</v>
      </c>
      <c r="AM264">
        <v>0</v>
      </c>
      <c r="AN264">
        <v>0</v>
      </c>
      <c r="AO264">
        <v>0.70014089345932007</v>
      </c>
      <c r="AP264">
        <v>-8.4473684430122375E-2</v>
      </c>
      <c r="AQ264">
        <v>5.0189241766929626E-2</v>
      </c>
      <c r="AR264">
        <v>2.059435099363327E-2</v>
      </c>
      <c r="AT264">
        <v>10.246903419494629</v>
      </c>
      <c r="AU264">
        <v>7.7507615089416504E-2</v>
      </c>
      <c r="AV264">
        <v>4.566978931427002</v>
      </c>
      <c r="AW264">
        <v>3.4544643014669418E-2</v>
      </c>
      <c r="AX264">
        <v>41350</v>
      </c>
      <c r="AY264">
        <v>1114056</v>
      </c>
      <c r="AZ264">
        <v>1155406</v>
      </c>
      <c r="BA264">
        <v>514957</v>
      </c>
      <c r="BB264" t="s">
        <v>933</v>
      </c>
      <c r="BC264" t="s">
        <v>1002</v>
      </c>
      <c r="BD264">
        <v>112756.6</v>
      </c>
      <c r="BE264">
        <v>66927.3203125</v>
      </c>
      <c r="BF264">
        <v>94982.8671875</v>
      </c>
      <c r="BG264">
        <v>0.86119747161865234</v>
      </c>
      <c r="BH264">
        <v>2590733.75</v>
      </c>
      <c r="BI264">
        <v>0.14252674579620361</v>
      </c>
      <c r="BJ264">
        <v>6.7347727715969086E-2</v>
      </c>
      <c r="BK264">
        <v>7.4205235578119755E-3</v>
      </c>
      <c r="BM264">
        <v>883511.125</v>
      </c>
      <c r="BN264">
        <v>14907</v>
      </c>
      <c r="BO264">
        <v>4393</v>
      </c>
      <c r="BP264">
        <v>11623</v>
      </c>
      <c r="BQ264">
        <v>12716</v>
      </c>
      <c r="BT264">
        <v>24</v>
      </c>
      <c r="BU264">
        <v>8403</v>
      </c>
      <c r="BV264">
        <v>21.878984451293945</v>
      </c>
      <c r="BW264">
        <v>0</v>
      </c>
      <c r="BX264">
        <v>7.0505852699279785</v>
      </c>
      <c r="BY264">
        <v>0.21284784376621246</v>
      </c>
      <c r="BZ264">
        <v>74.523353576660156</v>
      </c>
      <c r="CA264">
        <v>0.43912255764007568</v>
      </c>
    </row>
    <row r="265" spans="1:79" x14ac:dyDescent="0.2">
      <c r="A265" t="s">
        <v>586</v>
      </c>
      <c r="B265" t="s">
        <v>925</v>
      </c>
      <c r="C265" t="s">
        <v>276</v>
      </c>
      <c r="D265" t="s">
        <v>1036</v>
      </c>
      <c r="E265" t="s">
        <v>1004</v>
      </c>
      <c r="F265" t="s">
        <v>1099</v>
      </c>
      <c r="G265" t="s">
        <v>1046</v>
      </c>
      <c r="H265">
        <v>4.960566520690918</v>
      </c>
      <c r="I265">
        <v>103.04238891601562</v>
      </c>
      <c r="J265">
        <v>0.16993464529514313</v>
      </c>
      <c r="K265">
        <v>0.14625281095504761</v>
      </c>
      <c r="L265">
        <v>4.4167421758174896E-2</v>
      </c>
      <c r="M265">
        <v>7.5863301753997803E-2</v>
      </c>
      <c r="N265">
        <v>0.1583867222070694</v>
      </c>
      <c r="O265">
        <v>0.86299999999999999</v>
      </c>
      <c r="P265">
        <v>0.40200000000000002</v>
      </c>
      <c r="Q265">
        <v>2365.53125</v>
      </c>
      <c r="R265">
        <v>0.19124595820903778</v>
      </c>
      <c r="S265">
        <v>0.66052818298339844</v>
      </c>
      <c r="T265">
        <v>5.4906845092773438</v>
      </c>
      <c r="U265">
        <v>3.3632587641477585E-2</v>
      </c>
      <c r="V265">
        <v>102</v>
      </c>
      <c r="W265">
        <v>75.5</v>
      </c>
      <c r="X265">
        <v>0.22406953420993983</v>
      </c>
      <c r="Y265">
        <v>31.509</v>
      </c>
      <c r="Z265">
        <v>0.24510000000000001</v>
      </c>
      <c r="AA265">
        <v>3.2328467816114426E-2</v>
      </c>
      <c r="AB265">
        <v>4.8136357218027115E-2</v>
      </c>
      <c r="AC265">
        <v>0.36169514060020447</v>
      </c>
      <c r="AD265">
        <v>3.7614267319440842E-2</v>
      </c>
      <c r="AE265">
        <v>0.51354557275772095</v>
      </c>
      <c r="AF265" t="s">
        <v>1140</v>
      </c>
      <c r="AG265">
        <v>1.0931809432804585E-2</v>
      </c>
      <c r="AH265">
        <v>1.7228482756763697E-3</v>
      </c>
      <c r="AI265">
        <v>3.8350235670804977E-2</v>
      </c>
      <c r="AJ265">
        <v>4.4144154526293278E-3</v>
      </c>
      <c r="AK265">
        <v>9.6399798989295959E-2</v>
      </c>
      <c r="AL265">
        <v>1.8209962174296379E-2</v>
      </c>
      <c r="AM265">
        <v>0</v>
      </c>
      <c r="AN265">
        <v>0</v>
      </c>
      <c r="AO265">
        <v>0.22616329789161682</v>
      </c>
      <c r="AP265">
        <v>0</v>
      </c>
      <c r="AQ265">
        <v>0.10483976453542709</v>
      </c>
      <c r="AR265">
        <v>0.15309037268161774</v>
      </c>
      <c r="AS265">
        <v>0.52311652898788452</v>
      </c>
      <c r="AT265">
        <v>68.14990234375</v>
      </c>
      <c r="AU265">
        <v>6.1660986393690109E-2</v>
      </c>
      <c r="AV265">
        <v>16.497806549072266</v>
      </c>
      <c r="AW265">
        <v>1.4926962554454803E-2</v>
      </c>
      <c r="AX265">
        <v>6171973</v>
      </c>
      <c r="AY265">
        <v>4145513</v>
      </c>
      <c r="AZ265">
        <v>10317486</v>
      </c>
      <c r="BA265">
        <v>2497669</v>
      </c>
      <c r="BB265" t="s">
        <v>925</v>
      </c>
      <c r="BC265" t="s">
        <v>1308</v>
      </c>
      <c r="BD265">
        <v>151394</v>
      </c>
      <c r="BE265">
        <v>93242.4296875</v>
      </c>
      <c r="BF265">
        <v>124142.296875</v>
      </c>
      <c r="BG265">
        <v>0.85438656806945801</v>
      </c>
      <c r="BH265">
        <v>6293845</v>
      </c>
      <c r="BI265">
        <v>7.0560470223426819E-2</v>
      </c>
      <c r="BJ265">
        <v>5.4134909063577652E-2</v>
      </c>
      <c r="BK265">
        <v>1.0021019726991653E-2</v>
      </c>
      <c r="BL265">
        <v>653.70000000000005</v>
      </c>
      <c r="BM265">
        <v>151394</v>
      </c>
      <c r="BN265">
        <v>167326</v>
      </c>
      <c r="BO265">
        <v>60521</v>
      </c>
      <c r="BP265">
        <v>163102</v>
      </c>
      <c r="BQ265">
        <v>166790</v>
      </c>
      <c r="BR265">
        <v>0.34509280323982239</v>
      </c>
      <c r="BS265">
        <v>0.17802374064922333</v>
      </c>
      <c r="BT265">
        <v>1783</v>
      </c>
      <c r="BU265">
        <v>15723</v>
      </c>
      <c r="BV265">
        <v>41.316036224365234</v>
      </c>
      <c r="BW265">
        <v>4.7558026313781738</v>
      </c>
      <c r="BX265">
        <v>1.8560841083526611</v>
      </c>
      <c r="BY265">
        <v>11.777216911315918</v>
      </c>
      <c r="BZ265">
        <v>103.85484313964844</v>
      </c>
      <c r="CA265">
        <v>0.28768989443778992</v>
      </c>
    </row>
    <row r="266" spans="1:79" x14ac:dyDescent="0.2">
      <c r="A266" t="s">
        <v>587</v>
      </c>
      <c r="B266" t="s">
        <v>926</v>
      </c>
      <c r="C266" t="s">
        <v>56</v>
      </c>
      <c r="D266" t="s">
        <v>1037</v>
      </c>
      <c r="E266" t="s">
        <v>1005</v>
      </c>
      <c r="F266" t="s">
        <v>1091</v>
      </c>
      <c r="G266" t="s">
        <v>1039</v>
      </c>
      <c r="H266">
        <v>2.3768222332000732</v>
      </c>
      <c r="I266">
        <v>63.042568206787109</v>
      </c>
      <c r="J266">
        <v>0.17055085301399231</v>
      </c>
      <c r="K266">
        <v>9.7224563360214233E-2</v>
      </c>
      <c r="L266">
        <v>2.2382549941539764E-2</v>
      </c>
      <c r="M266">
        <v>5.8015037328004837E-2</v>
      </c>
      <c r="N266">
        <v>0.1059110164642334</v>
      </c>
      <c r="O266">
        <v>0.54100000000000004</v>
      </c>
      <c r="P266">
        <v>0.15540000000000001</v>
      </c>
      <c r="Q266">
        <v>5107.66015625</v>
      </c>
      <c r="R266">
        <v>0.18698865175247192</v>
      </c>
      <c r="S266">
        <v>9.528172492980957</v>
      </c>
      <c r="T266">
        <v>2.692786693572998</v>
      </c>
      <c r="U266">
        <v>5.843019112944603E-2</v>
      </c>
      <c r="V266">
        <v>95</v>
      </c>
      <c r="W266">
        <v>75.099999999999994</v>
      </c>
      <c r="X266">
        <v>0.21922792303897384</v>
      </c>
      <c r="Y266">
        <v>26.876000000000001</v>
      </c>
      <c r="Z266">
        <v>0.12839999999999999</v>
      </c>
      <c r="AA266">
        <v>4.3630950152873993E-2</v>
      </c>
      <c r="AB266">
        <v>7.1764916181564331E-2</v>
      </c>
      <c r="AC266">
        <v>0.44076889753341675</v>
      </c>
      <c r="AD266">
        <v>4.827527329325676E-2</v>
      </c>
      <c r="AE266">
        <v>0.54435551166534424</v>
      </c>
      <c r="AF266" t="s">
        <v>1140</v>
      </c>
      <c r="AG266">
        <v>3.172895684838295E-2</v>
      </c>
      <c r="AH266">
        <v>6.8209702149033546E-3</v>
      </c>
      <c r="AI266">
        <v>1.5024445950984955E-2</v>
      </c>
      <c r="AJ266">
        <v>1.1279778555035591E-2</v>
      </c>
      <c r="AK266">
        <v>0.15505118668079376</v>
      </c>
      <c r="AL266">
        <v>6.0450728051364422E-3</v>
      </c>
      <c r="AM266">
        <v>3.0364761129021645E-2</v>
      </c>
      <c r="AN266">
        <v>0</v>
      </c>
      <c r="AO266">
        <v>0.42323023080825806</v>
      </c>
      <c r="AP266">
        <v>0</v>
      </c>
      <c r="AQ266">
        <v>6.2433063983917236E-2</v>
      </c>
      <c r="AR266">
        <v>0.10245691239833832</v>
      </c>
      <c r="AS266">
        <v>0.55676978826522827</v>
      </c>
      <c r="AT266">
        <v>56.356487274169922</v>
      </c>
      <c r="AU266">
        <v>6.3599154353141785E-2</v>
      </c>
      <c r="AV266">
        <v>10.118413925170898</v>
      </c>
      <c r="AW266">
        <v>1.1418784968554974E-2</v>
      </c>
      <c r="AX266">
        <v>7400086</v>
      </c>
      <c r="AY266">
        <v>6992403</v>
      </c>
      <c r="AZ266">
        <v>14392489</v>
      </c>
      <c r="BA266">
        <v>2584071</v>
      </c>
      <c r="BB266" t="s">
        <v>926</v>
      </c>
      <c r="BC266" t="s">
        <v>1309</v>
      </c>
      <c r="BD266">
        <v>255383</v>
      </c>
      <c r="BE266">
        <v>173877.09375</v>
      </c>
      <c r="BF266">
        <v>208073.609375</v>
      </c>
      <c r="BG266">
        <v>0.90886813402175903</v>
      </c>
      <c r="BH266">
        <v>10924694</v>
      </c>
      <c r="BI266">
        <v>7.8396208584308624E-2</v>
      </c>
      <c r="BJ266">
        <v>3.6707222461700439E-2</v>
      </c>
      <c r="BK266">
        <v>1.1486615054309368E-2</v>
      </c>
      <c r="BL266">
        <v>461.1</v>
      </c>
      <c r="BM266">
        <v>255383</v>
      </c>
      <c r="BN266">
        <v>226300</v>
      </c>
      <c r="BO266">
        <v>99746</v>
      </c>
      <c r="BP266">
        <v>218444</v>
      </c>
      <c r="BQ266">
        <v>199348</v>
      </c>
      <c r="BR266">
        <v>0.3651922345161438</v>
      </c>
      <c r="BS266">
        <v>0.19157755374908447</v>
      </c>
      <c r="BT266">
        <v>6931</v>
      </c>
      <c r="BU266">
        <v>33870</v>
      </c>
      <c r="BV266">
        <v>12.851285934448242</v>
      </c>
      <c r="BW266">
        <v>9.6482534408569336</v>
      </c>
      <c r="BX266">
        <v>5.8343744277954102</v>
      </c>
      <c r="BY266">
        <v>27.139629364013672</v>
      </c>
      <c r="BZ266">
        <v>132.62432861328125</v>
      </c>
      <c r="CA266">
        <v>0.35048606991767883</v>
      </c>
    </row>
    <row r="267" spans="1:79" x14ac:dyDescent="0.2">
      <c r="A267" t="s">
        <v>588</v>
      </c>
      <c r="B267" t="s">
        <v>927</v>
      </c>
      <c r="C267" t="s">
        <v>44</v>
      </c>
      <c r="D267" t="s">
        <v>1037</v>
      </c>
      <c r="E267" t="s">
        <v>1005</v>
      </c>
      <c r="F267" t="s">
        <v>1094</v>
      </c>
      <c r="G267" t="s">
        <v>9</v>
      </c>
      <c r="H267">
        <v>2.2717227935791016</v>
      </c>
      <c r="I267">
        <v>96.277778625488281</v>
      </c>
      <c r="J267">
        <v>0.17450980842113495</v>
      </c>
      <c r="K267">
        <v>0.1453145444393158</v>
      </c>
      <c r="L267">
        <v>3.1365159898996353E-2</v>
      </c>
      <c r="M267">
        <v>6.8461745977401733E-2</v>
      </c>
      <c r="N267">
        <v>0.15327800810337067</v>
      </c>
      <c r="O267">
        <v>6.2E-2</v>
      </c>
      <c r="P267">
        <v>0.1028</v>
      </c>
      <c r="Q267">
        <v>4401.9453125</v>
      </c>
      <c r="R267">
        <v>0.17546236515045166</v>
      </c>
      <c r="S267">
        <v>20.733978271484375</v>
      </c>
      <c r="T267">
        <v>2.49772047996521</v>
      </c>
      <c r="U267">
        <v>4.7470472753047943E-2</v>
      </c>
      <c r="V267">
        <v>78</v>
      </c>
      <c r="W267">
        <v>52.4</v>
      </c>
      <c r="X267">
        <v>0.13759559908761573</v>
      </c>
      <c r="Y267">
        <v>22.375</v>
      </c>
      <c r="Z267">
        <v>8.4099999999999994E-2</v>
      </c>
      <c r="AA267">
        <v>4.2595874518156052E-2</v>
      </c>
      <c r="AB267">
        <v>0.10183657705783844</v>
      </c>
      <c r="AC267">
        <v>0.5373421311378479</v>
      </c>
      <c r="AD267">
        <v>3.5384785383939743E-2</v>
      </c>
      <c r="AE267">
        <v>0.35618340969085693</v>
      </c>
      <c r="AF267" t="s">
        <v>1139</v>
      </c>
      <c r="AG267">
        <v>3.5188231617212296E-2</v>
      </c>
      <c r="AH267">
        <v>6.0794958844780922E-3</v>
      </c>
      <c r="AI267">
        <v>1.5724040567874908E-2</v>
      </c>
      <c r="AJ267">
        <v>0</v>
      </c>
      <c r="AK267">
        <v>0.14254596829414368</v>
      </c>
      <c r="AL267">
        <v>1.0919180698692799E-2</v>
      </c>
      <c r="AM267">
        <v>1.5899142250418663E-2</v>
      </c>
      <c r="AN267">
        <v>0</v>
      </c>
      <c r="AO267">
        <v>0.54264533519744873</v>
      </c>
      <c r="AP267">
        <v>1.7631864175200462E-2</v>
      </c>
      <c r="AQ267">
        <v>3.1849682331085205E-2</v>
      </c>
      <c r="AR267">
        <v>0.10668990761041641</v>
      </c>
      <c r="AS267">
        <v>0.4998602569103241</v>
      </c>
      <c r="AT267">
        <v>56.557399749755859</v>
      </c>
      <c r="AU267">
        <v>6.9576859474182129E-2</v>
      </c>
      <c r="AV267">
        <v>8.9892349243164062</v>
      </c>
      <c r="AW267">
        <v>1.1058548465371132E-2</v>
      </c>
      <c r="AX267">
        <v>5393935</v>
      </c>
      <c r="AY267">
        <v>5062493</v>
      </c>
      <c r="AZ267">
        <v>10456428</v>
      </c>
      <c r="BA267">
        <v>1661945</v>
      </c>
      <c r="BB267" t="s">
        <v>927</v>
      </c>
      <c r="BC267" t="s">
        <v>1309</v>
      </c>
      <c r="BD267">
        <v>184881.7</v>
      </c>
      <c r="BE267">
        <v>112672.2265625</v>
      </c>
      <c r="BF267">
        <v>148576.859375</v>
      </c>
      <c r="BG267">
        <v>0.83604252338409424</v>
      </c>
      <c r="BH267">
        <v>5317838</v>
      </c>
      <c r="BI267">
        <v>8.8178440928459167E-2</v>
      </c>
      <c r="BJ267">
        <v>5.6191608309745789E-2</v>
      </c>
      <c r="BK267">
        <v>1.2543951161205769E-2</v>
      </c>
      <c r="BL267">
        <v>610.79999999999995</v>
      </c>
      <c r="BM267">
        <v>184881.703125</v>
      </c>
      <c r="BN267">
        <v>150286</v>
      </c>
      <c r="BO267">
        <v>80755</v>
      </c>
      <c r="BP267">
        <v>142775</v>
      </c>
      <c r="BQ267">
        <v>144063</v>
      </c>
      <c r="BR267">
        <v>0.29910969734191895</v>
      </c>
      <c r="BS267">
        <v>0.20075057446956635</v>
      </c>
      <c r="BT267">
        <v>5024</v>
      </c>
      <c r="BU267">
        <v>20352</v>
      </c>
      <c r="BV267">
        <v>12.142900466918945</v>
      </c>
      <c r="BW267">
        <v>0</v>
      </c>
      <c r="BX267">
        <v>4.6948943138122559</v>
      </c>
      <c r="BY267">
        <v>27.17413330078125</v>
      </c>
      <c r="BZ267">
        <v>110.08119964599609</v>
      </c>
      <c r="CA267">
        <v>0.24264402687549591</v>
      </c>
    </row>
    <row r="268" spans="1:79" x14ac:dyDescent="0.2">
      <c r="A268" t="s">
        <v>589</v>
      </c>
      <c r="B268" t="s">
        <v>928</v>
      </c>
      <c r="C268" t="s">
        <v>318</v>
      </c>
      <c r="D268" t="s">
        <v>1035</v>
      </c>
      <c r="E268" t="s">
        <v>1003</v>
      </c>
      <c r="F268" t="s">
        <v>1095</v>
      </c>
      <c r="G268" t="s">
        <v>1042</v>
      </c>
      <c r="H268">
        <v>3.9455387592315674</v>
      </c>
      <c r="I268">
        <v>75.270637512207031</v>
      </c>
      <c r="J268">
        <v>0.29611650109291077</v>
      </c>
      <c r="K268">
        <v>5.882122740149498E-2</v>
      </c>
      <c r="L268">
        <v>1.3157634995877743E-2</v>
      </c>
      <c r="M268">
        <v>6.2894232571125031E-2</v>
      </c>
      <c r="N268">
        <v>0.10478773713111877</v>
      </c>
      <c r="O268">
        <v>0.112</v>
      </c>
      <c r="P268">
        <v>1.2E-2</v>
      </c>
      <c r="Q268">
        <v>11178.0546875</v>
      </c>
      <c r="R268">
        <v>0.21409362554550171</v>
      </c>
      <c r="S268">
        <v>13.881879806518555</v>
      </c>
      <c r="T268">
        <v>5.4344954490661621</v>
      </c>
      <c r="U268">
        <v>0.15341880917549133</v>
      </c>
      <c r="V268">
        <v>70</v>
      </c>
      <c r="W268">
        <v>50.2</v>
      </c>
      <c r="X268">
        <v>0.243252484726908</v>
      </c>
      <c r="Y268">
        <v>25.811</v>
      </c>
      <c r="Z268">
        <v>3.0099999999999998E-2</v>
      </c>
      <c r="AA268">
        <v>4.0127765387296677E-2</v>
      </c>
      <c r="AB268">
        <v>0.14560286700725555</v>
      </c>
      <c r="AC268">
        <v>0.29824718832969666</v>
      </c>
      <c r="AD268">
        <v>8.6812146008014679E-2</v>
      </c>
      <c r="AE268">
        <v>0.70611488819122314</v>
      </c>
      <c r="AF268" t="s">
        <v>1139</v>
      </c>
      <c r="AG268">
        <v>1.6911011189222336E-2</v>
      </c>
      <c r="AH268">
        <v>0</v>
      </c>
      <c r="AI268">
        <v>1.1530234478414059E-3</v>
      </c>
      <c r="AJ268">
        <v>2.1166614897083491E-4</v>
      </c>
      <c r="AK268">
        <v>4.3037854135036469E-2</v>
      </c>
      <c r="AL268">
        <v>2.5391120463609695E-2</v>
      </c>
      <c r="AM268">
        <v>1.5521255321800709E-2</v>
      </c>
      <c r="AN268">
        <v>0</v>
      </c>
      <c r="AO268">
        <v>0.36406171321868896</v>
      </c>
      <c r="AP268">
        <v>1.2001019902527332E-2</v>
      </c>
      <c r="AQ268">
        <v>0.21867550909519196</v>
      </c>
      <c r="AR268">
        <v>2.9600488021969795E-2</v>
      </c>
      <c r="AS268">
        <v>0.50727462768554688</v>
      </c>
      <c r="AT268">
        <v>61.456806182861328</v>
      </c>
      <c r="AU268">
        <v>5.3755942732095718E-2</v>
      </c>
      <c r="AV268">
        <v>10.724180221557617</v>
      </c>
      <c r="AW268">
        <v>9.3803834170103073E-3</v>
      </c>
      <c r="AX268">
        <v>11137326</v>
      </c>
      <c r="AY268">
        <v>8784734</v>
      </c>
      <c r="AZ268">
        <v>19922060</v>
      </c>
      <c r="BA268">
        <v>3476389</v>
      </c>
      <c r="BB268" t="s">
        <v>928</v>
      </c>
      <c r="BC268" t="s">
        <v>1311</v>
      </c>
      <c r="BD268">
        <v>324163.59999999998</v>
      </c>
      <c r="BE268">
        <v>235687.375</v>
      </c>
      <c r="BF268">
        <v>263701.46875</v>
      </c>
      <c r="BG268">
        <v>0.92771106958389282</v>
      </c>
      <c r="BH268">
        <v>32172756</v>
      </c>
      <c r="BI268">
        <v>7.1950964629650116E-2</v>
      </c>
      <c r="BJ268">
        <v>2.1830026060342789E-2</v>
      </c>
      <c r="BK268">
        <v>1.2253223918378353E-2</v>
      </c>
      <c r="BL268">
        <v>466.1</v>
      </c>
      <c r="BM268">
        <v>324163.59375</v>
      </c>
      <c r="BN268">
        <v>370602</v>
      </c>
      <c r="BO268">
        <v>110531</v>
      </c>
      <c r="BP268">
        <v>359056</v>
      </c>
      <c r="BQ268">
        <v>325636</v>
      </c>
      <c r="BR268">
        <v>0.28111827373504639</v>
      </c>
      <c r="BS268">
        <v>0.22615636885166168</v>
      </c>
      <c r="BT268">
        <v>6072</v>
      </c>
      <c r="BU268">
        <v>15453</v>
      </c>
      <c r="BV268">
        <v>1.2771328687667847</v>
      </c>
      <c r="BW268">
        <v>0.23444952070713043</v>
      </c>
      <c r="BX268">
        <v>0</v>
      </c>
      <c r="BY268">
        <v>18.731283187866211</v>
      </c>
      <c r="BZ268">
        <v>47.670372009277344</v>
      </c>
      <c r="CA268">
        <v>0.48341888189315796</v>
      </c>
    </row>
    <row r="269" spans="1:79" x14ac:dyDescent="0.2">
      <c r="A269" t="s">
        <v>590</v>
      </c>
      <c r="B269" t="s">
        <v>929</v>
      </c>
      <c r="C269" t="s">
        <v>227</v>
      </c>
      <c r="D269" t="s">
        <v>1034</v>
      </c>
      <c r="E269" t="s">
        <v>1002</v>
      </c>
      <c r="F269" t="s">
        <v>1091</v>
      </c>
      <c r="G269" t="s">
        <v>1039</v>
      </c>
      <c r="H269">
        <v>2.4913265705108643</v>
      </c>
      <c r="I269">
        <v>86.161117553710938</v>
      </c>
      <c r="J269">
        <v>0.1802935004234314</v>
      </c>
      <c r="K269">
        <v>0.1408243328332901</v>
      </c>
      <c r="L269">
        <v>2.634040080010891E-2</v>
      </c>
      <c r="M269">
        <v>5.5707305669784546E-2</v>
      </c>
      <c r="N269">
        <v>0.13147595524787903</v>
      </c>
      <c r="O269">
        <v>-0.56000000000000005</v>
      </c>
      <c r="P269">
        <v>0</v>
      </c>
      <c r="Q269">
        <v>2218.066650390625</v>
      </c>
      <c r="R269">
        <v>0.12767274677753448</v>
      </c>
      <c r="S269">
        <v>7.0131144523620605</v>
      </c>
      <c r="T269">
        <v>2.9242284297943115</v>
      </c>
      <c r="U269">
        <v>4.3151449412107468E-2</v>
      </c>
      <c r="X269">
        <v>8.7696962057229294E-2</v>
      </c>
      <c r="Y269">
        <v>14.943</v>
      </c>
      <c r="Z269">
        <v>0</v>
      </c>
      <c r="AA269">
        <v>7.71598219871521E-2</v>
      </c>
      <c r="AB269">
        <v>7.1872636675834656E-2</v>
      </c>
      <c r="AC269">
        <v>1.1219103336334229</v>
      </c>
      <c r="AD269">
        <v>0.45886045694351196</v>
      </c>
      <c r="AE269">
        <v>0.65983515977859497</v>
      </c>
      <c r="AF269" t="s">
        <v>1139</v>
      </c>
      <c r="AG269">
        <v>0.42485243082046509</v>
      </c>
      <c r="AH269">
        <v>0.11729983240365982</v>
      </c>
      <c r="AI269">
        <v>0.11896473169326782</v>
      </c>
      <c r="AJ269">
        <v>0</v>
      </c>
      <c r="AK269">
        <v>1.6761010885238647</v>
      </c>
      <c r="AL269">
        <v>0.18014243245124817</v>
      </c>
      <c r="AM269">
        <v>5.9029817581176758</v>
      </c>
      <c r="AN269">
        <v>0</v>
      </c>
      <c r="AO269">
        <v>4.3489737510681152</v>
      </c>
      <c r="AP269">
        <v>0.25891339778900146</v>
      </c>
      <c r="AQ269">
        <v>0.41240775585174561</v>
      </c>
      <c r="AR269">
        <v>4.7591118812561035</v>
      </c>
      <c r="AT269">
        <v>10.220321655273438</v>
      </c>
      <c r="AU269">
        <v>0.14245510101318359</v>
      </c>
      <c r="AV269">
        <v>5.8971676826477051</v>
      </c>
      <c r="AW269">
        <v>8.2197181880474091E-2</v>
      </c>
      <c r="AX269">
        <v>33971</v>
      </c>
      <c r="AY269">
        <v>986150</v>
      </c>
      <c r="AZ269">
        <v>1020121</v>
      </c>
      <c r="BA269">
        <v>588614</v>
      </c>
      <c r="BB269" t="s">
        <v>943</v>
      </c>
      <c r="BC269" t="s">
        <v>1002</v>
      </c>
      <c r="BD269">
        <v>99813</v>
      </c>
      <c r="BE269">
        <v>61310.8359375</v>
      </c>
      <c r="BF269">
        <v>80015.6640625</v>
      </c>
      <c r="BG269">
        <v>0.8995441198348999</v>
      </c>
      <c r="BH269">
        <v>3285899.75</v>
      </c>
      <c r="BI269">
        <v>0.14743761718273163</v>
      </c>
      <c r="BJ269">
        <v>5.6333340704441071E-2</v>
      </c>
      <c r="BK269">
        <v>7.3670982383191586E-3</v>
      </c>
      <c r="BM269">
        <v>1196952.625</v>
      </c>
      <c r="BN269">
        <v>7161</v>
      </c>
      <c r="BO269">
        <v>8034</v>
      </c>
      <c r="BP269">
        <v>6607</v>
      </c>
      <c r="BQ269">
        <v>-349</v>
      </c>
      <c r="BT269">
        <v>2807</v>
      </c>
      <c r="BU269">
        <v>11074</v>
      </c>
      <c r="BV269">
        <v>7.8747258186340332</v>
      </c>
      <c r="BW269">
        <v>0</v>
      </c>
      <c r="BX269">
        <v>7.7645196914672852</v>
      </c>
      <c r="BY269">
        <v>28.122589111328125</v>
      </c>
      <c r="BZ269">
        <v>110.94747161865234</v>
      </c>
      <c r="CA269">
        <v>0.41893589496612549</v>
      </c>
    </row>
    <row r="270" spans="1:79" x14ac:dyDescent="0.2">
      <c r="A270" t="s">
        <v>591</v>
      </c>
      <c r="B270" t="s">
        <v>930</v>
      </c>
      <c r="C270" t="s">
        <v>248</v>
      </c>
      <c r="D270" t="s">
        <v>1034</v>
      </c>
      <c r="E270" t="s">
        <v>1002</v>
      </c>
      <c r="F270" t="s">
        <v>1094</v>
      </c>
      <c r="G270" t="s">
        <v>9</v>
      </c>
      <c r="H270">
        <v>2.4839298725128174</v>
      </c>
      <c r="I270">
        <v>80.462326049804688</v>
      </c>
      <c r="J270">
        <v>0.17629629373550415</v>
      </c>
      <c r="K270">
        <v>0.12976409494876862</v>
      </c>
      <c r="L270">
        <v>2.6629932224750519E-2</v>
      </c>
      <c r="M270">
        <v>6.0154885053634644E-2</v>
      </c>
      <c r="N270">
        <v>0.1306709349155426</v>
      </c>
      <c r="O270">
        <v>-1.31</v>
      </c>
      <c r="P270">
        <v>0</v>
      </c>
      <c r="Q270">
        <v>918.6043701171875</v>
      </c>
      <c r="R270">
        <v>0.1395740807056427</v>
      </c>
      <c r="S270">
        <v>5.6346163749694824</v>
      </c>
      <c r="T270">
        <v>1.8544294834136963</v>
      </c>
      <c r="U270">
        <v>3.2757394015789032E-2</v>
      </c>
      <c r="X270">
        <v>8.6446905138541613E-2</v>
      </c>
      <c r="Y270">
        <v>8.3390000000000004</v>
      </c>
      <c r="Z270">
        <v>0</v>
      </c>
      <c r="AA270">
        <v>6.6841065883636475E-2</v>
      </c>
      <c r="AB270">
        <v>8.4887690842151642E-2</v>
      </c>
      <c r="AC270">
        <v>0.57439357042312622</v>
      </c>
      <c r="AD270">
        <v>2.9906334355473518E-2</v>
      </c>
      <c r="AE270">
        <v>0.48853453993797302</v>
      </c>
      <c r="AF270" t="s">
        <v>1140</v>
      </c>
      <c r="AG270">
        <v>0.17834559082984924</v>
      </c>
      <c r="AH270">
        <v>7.5170665979385376E-2</v>
      </c>
      <c r="AI270">
        <v>0.12388325482606888</v>
      </c>
      <c r="AJ270">
        <v>0</v>
      </c>
      <c r="AK270">
        <v>0.61211371421813965</v>
      </c>
      <c r="AL270">
        <v>3.1367628835141659E-3</v>
      </c>
      <c r="AM270">
        <v>0</v>
      </c>
      <c r="AN270">
        <v>0</v>
      </c>
      <c r="AO270">
        <v>0.44416561722755432</v>
      </c>
      <c r="AP270">
        <v>-4.1191738098859787E-2</v>
      </c>
      <c r="AQ270">
        <v>3.9400022476911545E-2</v>
      </c>
      <c r="AR270">
        <v>9.378921240568161E-2</v>
      </c>
      <c r="AT270">
        <v>10.180641174316406</v>
      </c>
      <c r="AU270">
        <v>7.871544361114502E-2</v>
      </c>
      <c r="AV270">
        <v>5.2695860862731934</v>
      </c>
      <c r="AW270">
        <v>4.0743779391050339E-2</v>
      </c>
      <c r="AX270">
        <v>44471</v>
      </c>
      <c r="AY270">
        <v>1461198</v>
      </c>
      <c r="AZ270">
        <v>1505669</v>
      </c>
      <c r="BA270">
        <v>779347</v>
      </c>
      <c r="BB270" t="s">
        <v>797</v>
      </c>
      <c r="BC270" t="s">
        <v>1002</v>
      </c>
      <c r="BD270">
        <v>147895.29999999999</v>
      </c>
      <c r="BE270">
        <v>89021.140625</v>
      </c>
      <c r="BF270">
        <v>114592.296875</v>
      </c>
      <c r="BG270">
        <v>0.89043581485748291</v>
      </c>
      <c r="BH270">
        <v>572048.375</v>
      </c>
      <c r="BI270">
        <v>0.134860560297966</v>
      </c>
      <c r="BJ270">
        <v>5.3118657320737839E-2</v>
      </c>
      <c r="BK270">
        <v>8.3006052300333977E-3</v>
      </c>
      <c r="BM270">
        <v>1192465.25</v>
      </c>
      <c r="BN270">
        <v>19128</v>
      </c>
      <c r="BO270">
        <v>10987</v>
      </c>
      <c r="BP270">
        <v>18008.939453125</v>
      </c>
      <c r="BQ270">
        <v>17800</v>
      </c>
      <c r="BT270">
        <v>3211.81494140625</v>
      </c>
      <c r="BU270">
        <v>11023.5185546875</v>
      </c>
      <c r="BV270">
        <v>15.085036277770996</v>
      </c>
      <c r="BW270">
        <v>0</v>
      </c>
      <c r="BX270">
        <v>9.1533937454223633</v>
      </c>
      <c r="BY270">
        <v>21.716815948486328</v>
      </c>
      <c r="BZ270">
        <v>74.535964965820312</v>
      </c>
      <c r="CA270">
        <v>0.12991426885128021</v>
      </c>
    </row>
    <row r="271" spans="1:79" x14ac:dyDescent="0.2">
      <c r="A271" t="s">
        <v>592</v>
      </c>
      <c r="B271" t="s">
        <v>931</v>
      </c>
      <c r="C271" t="s">
        <v>267</v>
      </c>
      <c r="D271" t="s">
        <v>1036</v>
      </c>
      <c r="E271" t="s">
        <v>1004</v>
      </c>
      <c r="F271" t="s">
        <v>1092</v>
      </c>
      <c r="G271" t="s">
        <v>1040</v>
      </c>
      <c r="H271">
        <v>4.1900143623352051</v>
      </c>
      <c r="I271">
        <v>103.51152038574219</v>
      </c>
      <c r="J271">
        <v>0.17803029716014862</v>
      </c>
      <c r="K271">
        <v>0.15172091126441956</v>
      </c>
      <c r="L271">
        <v>4.4002160429954529E-2</v>
      </c>
      <c r="M271">
        <v>7.9795524477958679E-2</v>
      </c>
      <c r="N271">
        <v>0.17751865088939667</v>
      </c>
      <c r="O271">
        <v>1.069</v>
      </c>
      <c r="P271">
        <v>0.42020000000000002</v>
      </c>
      <c r="Q271">
        <v>1335.4581298828125</v>
      </c>
      <c r="R271">
        <v>0.18415789306163788</v>
      </c>
      <c r="S271">
        <v>6.240056037902832</v>
      </c>
      <c r="T271">
        <v>2.7336862087249756</v>
      </c>
      <c r="U271">
        <v>2.8308862820267677E-2</v>
      </c>
      <c r="V271">
        <v>127</v>
      </c>
      <c r="W271">
        <v>79.400000000000006</v>
      </c>
      <c r="X271">
        <v>0.17392278395937569</v>
      </c>
      <c r="Y271">
        <v>31.518000000000001</v>
      </c>
      <c r="Z271">
        <v>0.2437</v>
      </c>
      <c r="AA271">
        <v>3.4519560635089874E-2</v>
      </c>
      <c r="AB271">
        <v>4.834316298365593E-2</v>
      </c>
      <c r="AC271">
        <v>0.39923495054244995</v>
      </c>
      <c r="AD271">
        <v>6.9276116788387299E-2</v>
      </c>
      <c r="AE271">
        <v>0.58073729276657104</v>
      </c>
      <c r="AF271" t="s">
        <v>1139</v>
      </c>
      <c r="AG271">
        <v>8.4657985717058182E-3</v>
      </c>
      <c r="AH271">
        <v>5.8027929626405239E-3</v>
      </c>
      <c r="AI271">
        <v>1.6135020181536674E-2</v>
      </c>
      <c r="AJ271">
        <v>1.9187593134120107E-3</v>
      </c>
      <c r="AK271">
        <v>0.10394442081451416</v>
      </c>
      <c r="AL271">
        <v>5.0572166219353676E-3</v>
      </c>
      <c r="AM271">
        <v>0</v>
      </c>
      <c r="AN271">
        <v>0</v>
      </c>
      <c r="AO271">
        <v>0.26027986407279968</v>
      </c>
      <c r="AP271">
        <v>-0.14570015668869019</v>
      </c>
      <c r="AQ271">
        <v>-7.3589377105236053E-2</v>
      </c>
      <c r="AR271">
        <v>4.4923145323991776E-2</v>
      </c>
      <c r="AS271">
        <v>0.51132762432098389</v>
      </c>
      <c r="AT271">
        <v>62.568302154541016</v>
      </c>
      <c r="AU271">
        <v>6.113743782043457E-2</v>
      </c>
      <c r="AV271">
        <v>10.493287086486816</v>
      </c>
      <c r="AW271">
        <v>1.0253318585455418E-2</v>
      </c>
      <c r="AX271">
        <v>6390564</v>
      </c>
      <c r="AY271">
        <v>4973235</v>
      </c>
      <c r="AZ271">
        <v>11363799</v>
      </c>
      <c r="BA271">
        <v>1905815</v>
      </c>
      <c r="BB271" t="s">
        <v>931</v>
      </c>
      <c r="BC271" t="s">
        <v>1308</v>
      </c>
      <c r="BD271">
        <v>181622.3</v>
      </c>
      <c r="BE271">
        <v>110555.7421875</v>
      </c>
      <c r="BF271">
        <v>148147.40625</v>
      </c>
      <c r="BG271">
        <v>0.88517433404922485</v>
      </c>
      <c r="BH271">
        <v>12876560</v>
      </c>
      <c r="BI271">
        <v>6.8630650639533997E-2</v>
      </c>
      <c r="BJ271">
        <v>5.2767198532819748E-2</v>
      </c>
      <c r="BK271">
        <v>1.0933625511825085E-2</v>
      </c>
      <c r="BL271">
        <v>539.6</v>
      </c>
      <c r="BM271">
        <v>181622.296875</v>
      </c>
      <c r="BN271">
        <v>185873</v>
      </c>
      <c r="BO271">
        <v>74207</v>
      </c>
      <c r="BP271">
        <v>171986.140625</v>
      </c>
      <c r="BQ271">
        <v>179783</v>
      </c>
      <c r="BR271">
        <v>0.27417108416557312</v>
      </c>
      <c r="BS271">
        <v>0.23715655505657196</v>
      </c>
      <c r="BT271">
        <v>1456</v>
      </c>
      <c r="BU271">
        <v>17877</v>
      </c>
      <c r="BV271">
        <v>15.278961181640625</v>
      </c>
      <c r="BW271">
        <v>1.8169574737548828</v>
      </c>
      <c r="BX271">
        <v>5.4949197769165039</v>
      </c>
      <c r="BY271">
        <v>8.016636848449707</v>
      </c>
      <c r="BZ271">
        <v>98.429542541503906</v>
      </c>
      <c r="CA271">
        <v>0.39093896746635437</v>
      </c>
    </row>
    <row r="272" spans="1:79" x14ac:dyDescent="0.2">
      <c r="A272" t="s">
        <v>593</v>
      </c>
      <c r="B272" t="s">
        <v>932</v>
      </c>
      <c r="C272" t="s">
        <v>215</v>
      </c>
      <c r="D272" t="s">
        <v>1034</v>
      </c>
      <c r="E272" t="s">
        <v>1002</v>
      </c>
      <c r="F272" t="s">
        <v>1098</v>
      </c>
      <c r="G272" t="s">
        <v>1045</v>
      </c>
      <c r="H272">
        <v>2.6485235691070557</v>
      </c>
      <c r="I272">
        <v>80.363563537597656</v>
      </c>
      <c r="J272">
        <v>0.15834522247314453</v>
      </c>
      <c r="K272">
        <v>0.16850067675113678</v>
      </c>
      <c r="L272">
        <v>3.6075267940759659E-2</v>
      </c>
      <c r="M272">
        <v>7.4891574680805206E-2</v>
      </c>
      <c r="N272">
        <v>0.16011102497577667</v>
      </c>
      <c r="O272">
        <v>-0.216</v>
      </c>
      <c r="P272">
        <v>2.5000000000000001E-2</v>
      </c>
      <c r="Q272">
        <v>230.97373962402344</v>
      </c>
      <c r="R272">
        <v>0.15342997014522552</v>
      </c>
      <c r="S272">
        <v>4.5853085517883301</v>
      </c>
      <c r="T272">
        <v>1.2974306344985962</v>
      </c>
      <c r="U272">
        <v>1.9406495615839958E-2</v>
      </c>
      <c r="X272">
        <v>0.10861210913728857</v>
      </c>
      <c r="Y272">
        <v>13.678000000000001</v>
      </c>
      <c r="Z272">
        <v>0</v>
      </c>
      <c r="AA272">
        <v>6.591024249792099E-2</v>
      </c>
      <c r="AB272">
        <v>3.7481252104043961E-2</v>
      </c>
      <c r="AC272">
        <v>0.42712467908859253</v>
      </c>
      <c r="AD272">
        <v>0.30959236621856689</v>
      </c>
      <c r="AE272">
        <v>0.5246691107749939</v>
      </c>
      <c r="AF272" t="s">
        <v>1139</v>
      </c>
      <c r="AG272">
        <v>0.11693021655082703</v>
      </c>
      <c r="AH272">
        <v>3.1819719821214676E-2</v>
      </c>
      <c r="AI272">
        <v>3.0465689487755299E-3</v>
      </c>
      <c r="AJ272">
        <v>0</v>
      </c>
      <c r="AK272">
        <v>0.39039605855941772</v>
      </c>
      <c r="AL272">
        <v>1.5823695808649063E-2</v>
      </c>
      <c r="AM272">
        <v>0</v>
      </c>
      <c r="AN272">
        <v>0</v>
      </c>
      <c r="AO272">
        <v>0.8005063533782959</v>
      </c>
      <c r="AP272">
        <v>4.0460698306560516E-2</v>
      </c>
      <c r="AQ272">
        <v>8.202187716960907E-2</v>
      </c>
      <c r="AR272">
        <v>7.4802921153604984E-3</v>
      </c>
      <c r="AT272">
        <v>10.240504264831543</v>
      </c>
      <c r="AU272">
        <v>8.1387996673583984E-2</v>
      </c>
      <c r="AV272">
        <v>4.7135038375854492</v>
      </c>
      <c r="AW272">
        <v>3.7461303174495697E-2</v>
      </c>
      <c r="AX272">
        <v>49743</v>
      </c>
      <c r="AY272">
        <v>1364699</v>
      </c>
      <c r="AZ272">
        <v>1414442</v>
      </c>
      <c r="BA272">
        <v>651040</v>
      </c>
      <c r="BB272" t="s">
        <v>933</v>
      </c>
      <c r="BC272" t="s">
        <v>1002</v>
      </c>
      <c r="BD272">
        <v>138122.29999999999</v>
      </c>
      <c r="BE272">
        <v>83130.5625</v>
      </c>
      <c r="BF272">
        <v>114438.328125</v>
      </c>
      <c r="BG272">
        <v>0.87393826246261597</v>
      </c>
      <c r="BH272">
        <v>5380405.5</v>
      </c>
      <c r="BI272">
        <v>0.13562431931495667</v>
      </c>
      <c r="BJ272">
        <v>6.0197379440069199E-2</v>
      </c>
      <c r="BK272">
        <v>7.4205235578119755E-3</v>
      </c>
      <c r="BM272">
        <v>883511.125</v>
      </c>
      <c r="BN272">
        <v>17379</v>
      </c>
      <c r="BO272">
        <v>7423</v>
      </c>
      <c r="BP272">
        <v>20679</v>
      </c>
      <c r="BQ272">
        <v>14718</v>
      </c>
      <c r="BT272">
        <v>2418</v>
      </c>
      <c r="BU272">
        <v>8073</v>
      </c>
      <c r="BV272">
        <v>0.45611751079559326</v>
      </c>
      <c r="BW272">
        <v>0</v>
      </c>
      <c r="BX272">
        <v>4.7638940811157227</v>
      </c>
      <c r="BY272">
        <v>17.506223678588867</v>
      </c>
      <c r="BZ272">
        <v>58.448200225830078</v>
      </c>
      <c r="CA272">
        <v>0.33051383495330811</v>
      </c>
    </row>
    <row r="273" spans="1:79" x14ac:dyDescent="0.2">
      <c r="A273" t="s">
        <v>594</v>
      </c>
      <c r="B273" t="s">
        <v>933</v>
      </c>
      <c r="C273" t="s">
        <v>1028</v>
      </c>
      <c r="D273" t="s">
        <v>1038</v>
      </c>
      <c r="E273" t="s">
        <v>1006</v>
      </c>
      <c r="F273" t="s">
        <v>1098</v>
      </c>
      <c r="G273" t="s">
        <v>1045</v>
      </c>
      <c r="H273">
        <v>2.6485235691070557</v>
      </c>
      <c r="I273">
        <v>87.152275085449219</v>
      </c>
      <c r="J273">
        <v>0.16179870069026947</v>
      </c>
      <c r="K273">
        <v>0.16353784501552582</v>
      </c>
      <c r="L273">
        <v>3.6075267940759659E-2</v>
      </c>
      <c r="M273">
        <v>7.4891574680805206E-2</v>
      </c>
      <c r="N273">
        <v>0.16011102497577667</v>
      </c>
      <c r="O273">
        <v>-8.3000000000000004E-2</v>
      </c>
      <c r="P273">
        <v>2.6499999999999999E-2</v>
      </c>
      <c r="Q273">
        <v>337.21798706054688</v>
      </c>
      <c r="R273">
        <v>0.15342997014522552</v>
      </c>
      <c r="S273">
        <v>4.0369234085083008</v>
      </c>
      <c r="T273">
        <v>1.5094143152236938</v>
      </c>
      <c r="U273">
        <v>2.4640899151563644E-2</v>
      </c>
      <c r="V273">
        <v>69</v>
      </c>
      <c r="W273">
        <v>58.7</v>
      </c>
      <c r="X273">
        <v>0.10861210913728857</v>
      </c>
      <c r="Y273">
        <v>16.567</v>
      </c>
      <c r="Z273">
        <v>2.0799999999999999E-2</v>
      </c>
      <c r="AA273">
        <v>7.038426399230957E-2</v>
      </c>
      <c r="AB273">
        <v>6.9404885172843933E-2</v>
      </c>
      <c r="AC273">
        <v>0.61636382341384888</v>
      </c>
      <c r="AD273">
        <v>2.2285427898168564E-2</v>
      </c>
      <c r="AE273">
        <v>0.58599406480789185</v>
      </c>
      <c r="AF273" t="s">
        <v>1139</v>
      </c>
      <c r="AG273">
        <v>2.5416235439479351E-3</v>
      </c>
      <c r="AH273">
        <v>6.5996934426948428E-4</v>
      </c>
      <c r="AI273">
        <v>2.2450080141425133E-3</v>
      </c>
      <c r="AJ273">
        <v>7.8603089787065983E-4</v>
      </c>
      <c r="AK273">
        <v>0.10915262252092361</v>
      </c>
      <c r="AL273">
        <v>6.1332355253398418E-3</v>
      </c>
      <c r="AM273">
        <v>0</v>
      </c>
      <c r="AN273">
        <v>0</v>
      </c>
      <c r="AO273">
        <v>0.21978539228439331</v>
      </c>
      <c r="AP273">
        <v>1.8580585718154907E-2</v>
      </c>
      <c r="AQ273">
        <v>0.29939562082290649</v>
      </c>
      <c r="AR273">
        <v>6.6793285310268402E-2</v>
      </c>
      <c r="AS273">
        <v>0.59657037258148193</v>
      </c>
      <c r="AT273">
        <v>42.737815856933594</v>
      </c>
      <c r="AU273">
        <v>6.6281311213970184E-2</v>
      </c>
      <c r="AX273">
        <v>22296046</v>
      </c>
      <c r="AY273">
        <v>15463289</v>
      </c>
      <c r="AZ273">
        <v>37759335</v>
      </c>
      <c r="BB273" t="s">
        <v>933</v>
      </c>
      <c r="BC273" t="s">
        <v>1310</v>
      </c>
      <c r="BD273">
        <v>883511.1</v>
      </c>
      <c r="BE273">
        <v>536480.375</v>
      </c>
      <c r="BF273">
        <v>731329</v>
      </c>
      <c r="BG273">
        <v>0.87590897083282471</v>
      </c>
      <c r="BH273">
        <v>12695629</v>
      </c>
      <c r="BI273">
        <v>0.13925644755363464</v>
      </c>
      <c r="BJ273">
        <v>5.74159175157547E-2</v>
      </c>
      <c r="BK273">
        <v>7.4205235578119755E-3</v>
      </c>
      <c r="BL273">
        <v>474</v>
      </c>
      <c r="BM273">
        <v>883511.125</v>
      </c>
      <c r="BN273">
        <v>569683</v>
      </c>
      <c r="BO273">
        <v>351132</v>
      </c>
      <c r="BP273">
        <v>539419</v>
      </c>
      <c r="BQ273">
        <v>538150</v>
      </c>
      <c r="BR273">
        <v>0.3971998393535614</v>
      </c>
      <c r="BS273">
        <v>0.19937053322792053</v>
      </c>
      <c r="BT273">
        <v>1371</v>
      </c>
      <c r="BU273">
        <v>58879</v>
      </c>
      <c r="BV273">
        <v>1.370667576789856</v>
      </c>
      <c r="BW273">
        <v>0.47990342974662781</v>
      </c>
      <c r="BX273">
        <v>0.40293776988983154</v>
      </c>
      <c r="BY273">
        <v>1.5517631769180298</v>
      </c>
      <c r="BZ273">
        <v>66.642059326171875</v>
      </c>
      <c r="CA273">
        <v>0.20880384743213654</v>
      </c>
    </row>
    <row r="274" spans="1:79" x14ac:dyDescent="0.2">
      <c r="A274" t="s">
        <v>595</v>
      </c>
      <c r="B274" t="s">
        <v>934</v>
      </c>
      <c r="C274" t="s">
        <v>216</v>
      </c>
      <c r="D274" t="s">
        <v>1034</v>
      </c>
      <c r="E274" t="s">
        <v>1002</v>
      </c>
      <c r="F274" t="s">
        <v>1098</v>
      </c>
      <c r="G274" t="s">
        <v>1045</v>
      </c>
      <c r="H274">
        <v>2.6485235691070557</v>
      </c>
      <c r="I274">
        <v>63.814979553222656</v>
      </c>
      <c r="J274">
        <v>0.11496350169181824</v>
      </c>
      <c r="K274">
        <v>0.18858644366264343</v>
      </c>
      <c r="L274">
        <v>3.6075267940759659E-2</v>
      </c>
      <c r="M274">
        <v>7.4891574680805206E-2</v>
      </c>
      <c r="N274">
        <v>0.16011102497577667</v>
      </c>
      <c r="O274">
        <v>-0.249</v>
      </c>
      <c r="P274">
        <v>0</v>
      </c>
      <c r="Q274">
        <v>171.3939208984375</v>
      </c>
      <c r="R274">
        <v>0.15342997014522552</v>
      </c>
      <c r="S274">
        <v>2.3635177612304688</v>
      </c>
      <c r="T274">
        <v>1.6742998361587524</v>
      </c>
      <c r="U274">
        <v>1.9103705883026123E-2</v>
      </c>
      <c r="X274">
        <v>0.10861210913728857</v>
      </c>
      <c r="Y274">
        <v>15.04</v>
      </c>
      <c r="Z274">
        <v>0</v>
      </c>
      <c r="AA274">
        <v>9.4514496624469757E-2</v>
      </c>
      <c r="AB274">
        <v>9.4489313662052155E-2</v>
      </c>
      <c r="AC274">
        <v>0.47768610715866089</v>
      </c>
      <c r="AD274">
        <v>0.188566654920578</v>
      </c>
      <c r="AE274">
        <v>0.40387952327728271</v>
      </c>
      <c r="AF274" t="s">
        <v>1139</v>
      </c>
      <c r="AG274">
        <v>6.5596207976341248E-2</v>
      </c>
      <c r="AH274">
        <v>4.0507253259420395E-2</v>
      </c>
      <c r="AI274">
        <v>3.0106741469353437E-3</v>
      </c>
      <c r="AJ274">
        <v>4.9904204905033112E-2</v>
      </c>
      <c r="AK274">
        <v>0.49292948842048645</v>
      </c>
      <c r="AL274">
        <v>6.2283735722303391E-2</v>
      </c>
      <c r="AM274">
        <v>0</v>
      </c>
      <c r="AN274">
        <v>0</v>
      </c>
      <c r="AO274">
        <v>0.58442020416259766</v>
      </c>
      <c r="AP274">
        <v>-7.5849512359127402E-4</v>
      </c>
      <c r="AQ274">
        <v>-1.2725157663226128E-2</v>
      </c>
      <c r="AR274">
        <v>2.6084642857313156E-2</v>
      </c>
      <c r="AT274">
        <v>10.348095893859863</v>
      </c>
      <c r="AU274">
        <v>9.0639159083366394E-2</v>
      </c>
      <c r="AX274">
        <v>46186</v>
      </c>
      <c r="AY274">
        <v>975408</v>
      </c>
      <c r="AZ274">
        <v>1021594</v>
      </c>
      <c r="BB274" t="s">
        <v>933</v>
      </c>
      <c r="BC274" t="s">
        <v>1002</v>
      </c>
      <c r="BD274">
        <v>98722.9</v>
      </c>
      <c r="BE274">
        <v>57944.12109375</v>
      </c>
      <c r="BF274">
        <v>82924.8828125</v>
      </c>
      <c r="BG274">
        <v>0.82822144031524658</v>
      </c>
      <c r="BH274">
        <v>2125334.75</v>
      </c>
      <c r="BI274">
        <v>0.21711301803588867</v>
      </c>
      <c r="BJ274">
        <v>6.3235580921173096E-2</v>
      </c>
      <c r="BK274">
        <v>7.4205235578119755E-3</v>
      </c>
      <c r="BM274">
        <v>883511.125</v>
      </c>
      <c r="BN274">
        <v>11271</v>
      </c>
      <c r="BO274">
        <v>5384</v>
      </c>
      <c r="BP274">
        <v>10961</v>
      </c>
      <c r="BQ274">
        <v>11008</v>
      </c>
      <c r="BT274">
        <v>719</v>
      </c>
      <c r="BU274">
        <v>5403</v>
      </c>
      <c r="BV274">
        <v>0.3342689573764801</v>
      </c>
      <c r="BW274">
        <v>5.5407609939575195</v>
      </c>
      <c r="BX274">
        <v>4.4974370002746582</v>
      </c>
      <c r="BY274">
        <v>7.2830114364624023</v>
      </c>
      <c r="BZ274">
        <v>54.72894287109375</v>
      </c>
      <c r="CA274">
        <v>0.35844200849533081</v>
      </c>
    </row>
    <row r="275" spans="1:79" x14ac:dyDescent="0.2">
      <c r="A275" t="s">
        <v>596</v>
      </c>
      <c r="B275" t="s">
        <v>935</v>
      </c>
      <c r="C275" t="s">
        <v>251</v>
      </c>
      <c r="D275" t="s">
        <v>1034</v>
      </c>
      <c r="E275" t="s">
        <v>1002</v>
      </c>
      <c r="F275" t="s">
        <v>1094</v>
      </c>
      <c r="G275" t="s">
        <v>9</v>
      </c>
      <c r="H275">
        <v>2.4839298725128174</v>
      </c>
      <c r="I275">
        <v>64.615447998046875</v>
      </c>
      <c r="J275">
        <v>0.1380145251750946</v>
      </c>
      <c r="K275">
        <v>0.11273468285799026</v>
      </c>
      <c r="L275">
        <v>2.6629932224750519E-2</v>
      </c>
      <c r="M275">
        <v>6.0154885053634644E-2</v>
      </c>
      <c r="N275">
        <v>0.1306709349155426</v>
      </c>
      <c r="O275">
        <v>-9.4E-2</v>
      </c>
      <c r="P275">
        <v>0</v>
      </c>
      <c r="Q275">
        <v>3392.853759765625</v>
      </c>
      <c r="R275">
        <v>0.1395740807056427</v>
      </c>
      <c r="S275">
        <v>12.091779708862305</v>
      </c>
      <c r="T275">
        <v>3.1364419460296631</v>
      </c>
      <c r="U275">
        <v>3.7652589380741119E-2</v>
      </c>
      <c r="X275">
        <v>8.6446905138541613E-2</v>
      </c>
      <c r="Y275">
        <v>19.695</v>
      </c>
      <c r="Z275">
        <v>0</v>
      </c>
      <c r="AA275">
        <v>5.9645172208547592E-2</v>
      </c>
      <c r="AB275">
        <v>9.6558630466461182E-2</v>
      </c>
      <c r="AC275">
        <v>0.49727863073348999</v>
      </c>
      <c r="AD275">
        <v>0.19316783547401428</v>
      </c>
      <c r="AE275">
        <v>0.54168444871902466</v>
      </c>
      <c r="AF275" t="s">
        <v>1139</v>
      </c>
      <c r="AG275">
        <v>0.38930723071098328</v>
      </c>
      <c r="AH275">
        <v>3.8403615355491638E-2</v>
      </c>
      <c r="AI275">
        <v>4.423945676535368E-3</v>
      </c>
      <c r="AJ275">
        <v>0</v>
      </c>
      <c r="AK275">
        <v>1.4808923006057739</v>
      </c>
      <c r="AL275">
        <v>6.6177107393741608E-2</v>
      </c>
      <c r="AM275">
        <v>0</v>
      </c>
      <c r="AN275">
        <v>0</v>
      </c>
      <c r="AO275">
        <v>0.73356372117996216</v>
      </c>
      <c r="AP275">
        <v>-2.3910794407129288E-2</v>
      </c>
      <c r="AQ275">
        <v>-1.8345491960644722E-2</v>
      </c>
      <c r="AR275">
        <v>6.1771057546138763E-2</v>
      </c>
      <c r="AT275">
        <v>10.393655776977539</v>
      </c>
      <c r="AU275">
        <v>7.9211056232452393E-2</v>
      </c>
      <c r="AV275">
        <v>8.8347110748291016</v>
      </c>
      <c r="AW275">
        <v>6.7330196499824524E-2</v>
      </c>
      <c r="AX275">
        <v>45305</v>
      </c>
      <c r="AY275">
        <v>871563</v>
      </c>
      <c r="AZ275">
        <v>916868</v>
      </c>
      <c r="BA275">
        <v>779347</v>
      </c>
      <c r="BB275" t="s">
        <v>797</v>
      </c>
      <c r="BC275" t="s">
        <v>1002</v>
      </c>
      <c r="BD275">
        <v>88214.2</v>
      </c>
      <c r="BE275">
        <v>56325.41796875</v>
      </c>
      <c r="BF275">
        <v>69915.9609375</v>
      </c>
      <c r="BG275">
        <v>0.91577696800231934</v>
      </c>
      <c r="BH275">
        <v>2235917.75</v>
      </c>
      <c r="BI275">
        <v>0.10887753963470459</v>
      </c>
      <c r="BJ275">
        <v>4.674077033996582E-2</v>
      </c>
      <c r="BK275">
        <v>8.3006052300333977E-3</v>
      </c>
      <c r="BM275">
        <v>1192465.25</v>
      </c>
      <c r="BN275">
        <v>11575</v>
      </c>
      <c r="BO275">
        <v>5756</v>
      </c>
      <c r="BP275">
        <v>10624</v>
      </c>
      <c r="BQ275">
        <v>11051.2001953125</v>
      </c>
      <c r="BT275">
        <v>4136</v>
      </c>
      <c r="BU275">
        <v>15733</v>
      </c>
      <c r="BV275">
        <v>0.53279405832290649</v>
      </c>
      <c r="BW275">
        <v>0</v>
      </c>
      <c r="BX275">
        <v>4.6251058578491211</v>
      </c>
      <c r="BY275">
        <v>46.885875701904297</v>
      </c>
      <c r="BZ275">
        <v>178.3499755859375</v>
      </c>
      <c r="CA275">
        <v>0.34142547845840454</v>
      </c>
    </row>
    <row r="276" spans="1:79" x14ac:dyDescent="0.2">
      <c r="A276" t="s">
        <v>597</v>
      </c>
      <c r="B276" t="s">
        <v>936</v>
      </c>
      <c r="C276" t="s">
        <v>261</v>
      </c>
      <c r="D276" t="s">
        <v>1036</v>
      </c>
      <c r="E276" t="s">
        <v>1004</v>
      </c>
      <c r="F276" t="s">
        <v>1092</v>
      </c>
      <c r="G276" t="s">
        <v>1040</v>
      </c>
      <c r="H276">
        <v>3.6524028778076172</v>
      </c>
      <c r="I276">
        <v>113.24488830566406</v>
      </c>
      <c r="J276">
        <v>0.216796875</v>
      </c>
      <c r="K276">
        <v>0.14967711269855499</v>
      </c>
      <c r="L276">
        <v>3.731711208820343E-2</v>
      </c>
      <c r="M276">
        <v>6.7123644053936005E-2</v>
      </c>
      <c r="N276">
        <v>0.15068475902080536</v>
      </c>
      <c r="O276">
        <v>0.35499999999999998</v>
      </c>
      <c r="P276">
        <v>0.1211</v>
      </c>
      <c r="Q276">
        <v>2333.75390625</v>
      </c>
      <c r="R276">
        <v>0.15780992805957794</v>
      </c>
      <c r="S276">
        <v>3.2873892784118652</v>
      </c>
      <c r="T276">
        <v>1.9406682252883911</v>
      </c>
      <c r="U276">
        <v>2.9267333447933197E-2</v>
      </c>
      <c r="V276">
        <v>57</v>
      </c>
      <c r="W276">
        <v>52.4</v>
      </c>
      <c r="X276">
        <v>0.13041733547351525</v>
      </c>
      <c r="Y276">
        <v>20.826000000000001</v>
      </c>
      <c r="Z276">
        <v>8.9499999999999996E-2</v>
      </c>
      <c r="AA276">
        <v>3.3046938478946686E-2</v>
      </c>
      <c r="AB276">
        <v>7.2840362787246704E-2</v>
      </c>
      <c r="AC276">
        <v>0.61347246170043945</v>
      </c>
      <c r="AD276">
        <v>4.9926027655601501E-2</v>
      </c>
      <c r="AE276">
        <v>0.4882868230342865</v>
      </c>
      <c r="AF276" t="s">
        <v>1139</v>
      </c>
      <c r="AG276">
        <v>1.5393989160656929E-2</v>
      </c>
      <c r="AH276">
        <v>5.0954511389136314E-3</v>
      </c>
      <c r="AI276">
        <v>7.1920063346624374E-3</v>
      </c>
      <c r="AJ276">
        <v>0</v>
      </c>
      <c r="AK276">
        <v>6.9304972887039185E-2</v>
      </c>
      <c r="AL276">
        <v>3.8555692881345749E-2</v>
      </c>
      <c r="AM276">
        <v>3.165850043296814E-2</v>
      </c>
      <c r="AN276">
        <v>0</v>
      </c>
      <c r="AO276">
        <v>0.28402799367904663</v>
      </c>
      <c r="AP276">
        <v>-8.70257169008255E-2</v>
      </c>
      <c r="AQ276">
        <v>-3.9886590093374252E-2</v>
      </c>
      <c r="AR276">
        <v>9.4023711979389191E-2</v>
      </c>
      <c r="AS276">
        <v>0.53067517280578613</v>
      </c>
      <c r="AT276">
        <v>55.526348114013672</v>
      </c>
      <c r="AU276">
        <v>6.4158722758293152E-2</v>
      </c>
      <c r="AV276">
        <v>8.3742046356201172</v>
      </c>
      <c r="AW276">
        <v>9.6760960295796394E-3</v>
      </c>
      <c r="AX276">
        <v>8275834</v>
      </c>
      <c r="AY276">
        <v>8051855</v>
      </c>
      <c r="AZ276">
        <v>16327689</v>
      </c>
      <c r="BA276">
        <v>2462460</v>
      </c>
      <c r="BB276" t="s">
        <v>936</v>
      </c>
      <c r="BC276" t="s">
        <v>1308</v>
      </c>
      <c r="BD276">
        <v>294053</v>
      </c>
      <c r="BE276">
        <v>177286.484375</v>
      </c>
      <c r="BF276">
        <v>236475.9375</v>
      </c>
      <c r="BG276">
        <v>0.85777980089187622</v>
      </c>
      <c r="BH276">
        <v>12705625</v>
      </c>
      <c r="BI276">
        <v>6.5303847193717957E-2</v>
      </c>
      <c r="BJ276">
        <v>5.7811345905065536E-2</v>
      </c>
      <c r="BK276">
        <v>9.2807421460747719E-3</v>
      </c>
      <c r="BL276">
        <v>492.7</v>
      </c>
      <c r="BM276">
        <v>294053</v>
      </c>
      <c r="BN276">
        <v>254489</v>
      </c>
      <c r="BO276">
        <v>156122</v>
      </c>
      <c r="BP276">
        <v>254560.390625</v>
      </c>
      <c r="BQ276">
        <v>244131</v>
      </c>
      <c r="BR276">
        <v>0.38094377517700195</v>
      </c>
      <c r="BS276">
        <v>0.14973142743110657</v>
      </c>
      <c r="BT276">
        <v>3918.699951171875</v>
      </c>
      <c r="BU276">
        <v>17642.30078125</v>
      </c>
      <c r="BV276">
        <v>6.2260885238647461</v>
      </c>
      <c r="BW276">
        <v>0</v>
      </c>
      <c r="BX276">
        <v>4.411109447479248</v>
      </c>
      <c r="BY276">
        <v>13.326509475708008</v>
      </c>
      <c r="BZ276">
        <v>59.99700927734375</v>
      </c>
      <c r="CA276">
        <v>0.27385073900222778</v>
      </c>
    </row>
    <row r="277" spans="1:79" x14ac:dyDescent="0.2">
      <c r="A277" t="s">
        <v>598</v>
      </c>
      <c r="B277" t="s">
        <v>937</v>
      </c>
      <c r="C277" t="s">
        <v>17</v>
      </c>
      <c r="D277" t="s">
        <v>1037</v>
      </c>
      <c r="E277" t="s">
        <v>1005</v>
      </c>
      <c r="F277" t="s">
        <v>1099</v>
      </c>
      <c r="G277" t="s">
        <v>1046</v>
      </c>
      <c r="H277">
        <v>3.1928980350494385</v>
      </c>
      <c r="I277">
        <v>67.086166381835938</v>
      </c>
      <c r="J277">
        <v>0.14615385234355927</v>
      </c>
      <c r="K277">
        <v>0.13323816657066345</v>
      </c>
      <c r="L277">
        <v>3.7314947694540024E-2</v>
      </c>
      <c r="M277">
        <v>6.9217868149280548E-2</v>
      </c>
      <c r="N277">
        <v>0.1507803201675415</v>
      </c>
      <c r="O277">
        <v>0.68400000000000005</v>
      </c>
      <c r="P277">
        <v>0.2833</v>
      </c>
      <c r="Q277">
        <v>967.08538818359375</v>
      </c>
      <c r="R277">
        <v>0.170135498046875</v>
      </c>
      <c r="S277">
        <v>2.1857647895812988</v>
      </c>
      <c r="T277">
        <v>6.0920929908752441</v>
      </c>
      <c r="U277">
        <v>2.9775515198707581E-2</v>
      </c>
      <c r="V277">
        <v>115</v>
      </c>
      <c r="W277">
        <v>78.8</v>
      </c>
      <c r="X277">
        <v>0.18131316301550437</v>
      </c>
      <c r="Y277">
        <v>25.79</v>
      </c>
      <c r="Z277">
        <v>0.20830000000000001</v>
      </c>
      <c r="AA277">
        <v>3.1772490590810776E-2</v>
      </c>
      <c r="AB277">
        <v>5.3762156516313553E-2</v>
      </c>
      <c r="AC277">
        <v>0.49276965856552124</v>
      </c>
      <c r="AD277">
        <v>5.3297091275453568E-2</v>
      </c>
      <c r="AE277">
        <v>0.59323161840438843</v>
      </c>
      <c r="AF277" t="s">
        <v>1140</v>
      </c>
      <c r="AG277">
        <v>4.260319285094738E-3</v>
      </c>
      <c r="AH277">
        <v>2.9126105364412069E-3</v>
      </c>
      <c r="AI277">
        <v>3.2300460152328014E-3</v>
      </c>
      <c r="AJ277">
        <v>2.9348868411034346E-3</v>
      </c>
      <c r="AK277">
        <v>4.9096699804067612E-2</v>
      </c>
      <c r="AL277">
        <v>4.2508733458817005E-3</v>
      </c>
      <c r="AM277">
        <v>1.9046134548261762E-3</v>
      </c>
      <c r="AN277">
        <v>0</v>
      </c>
      <c r="AO277">
        <v>0.31511741876602173</v>
      </c>
      <c r="AP277">
        <v>-0.16668859124183655</v>
      </c>
      <c r="AQ277">
        <v>-0.10297823697328568</v>
      </c>
      <c r="AR277">
        <v>2.3189093917608261E-2</v>
      </c>
      <c r="AS277">
        <v>0.53621810674667358</v>
      </c>
      <c r="AT277">
        <v>55.598899841308594</v>
      </c>
      <c r="AU277">
        <v>6.0930773615837097E-2</v>
      </c>
      <c r="AV277">
        <v>12.308606147766113</v>
      </c>
      <c r="AW277">
        <v>1.3488988392055035E-2</v>
      </c>
      <c r="AX277">
        <v>5594001</v>
      </c>
      <c r="AY277">
        <v>5428620</v>
      </c>
      <c r="AZ277">
        <v>11022621</v>
      </c>
      <c r="BA277">
        <v>2440212</v>
      </c>
      <c r="BB277" t="s">
        <v>937</v>
      </c>
      <c r="BC277" t="s">
        <v>1309</v>
      </c>
      <c r="BD277">
        <v>198252.5</v>
      </c>
      <c r="BE277">
        <v>121845.359375</v>
      </c>
      <c r="BF277">
        <v>158814.609375</v>
      </c>
      <c r="BG277">
        <v>0.91114228963851929</v>
      </c>
      <c r="BH277">
        <v>9641657</v>
      </c>
      <c r="BI277">
        <v>6.4910061657428741E-2</v>
      </c>
      <c r="BJ277">
        <v>4.8961807042360306E-2</v>
      </c>
      <c r="BK277">
        <v>8.1870993599295616E-3</v>
      </c>
      <c r="BL277">
        <v>508</v>
      </c>
      <c r="BM277">
        <v>198252.5</v>
      </c>
      <c r="BN277">
        <v>180904</v>
      </c>
      <c r="BO277">
        <v>89144</v>
      </c>
      <c r="BP277">
        <v>179564</v>
      </c>
      <c r="BQ277">
        <v>176085</v>
      </c>
      <c r="BR277">
        <v>0.3226020336151123</v>
      </c>
      <c r="BS277">
        <v>0.21361605823040009</v>
      </c>
      <c r="BT277">
        <v>765</v>
      </c>
      <c r="BU277">
        <v>8816</v>
      </c>
      <c r="BV277">
        <v>2.9255621433258057</v>
      </c>
      <c r="BW277">
        <v>2.6582262516021729</v>
      </c>
      <c r="BX277">
        <v>2.6380500793457031</v>
      </c>
      <c r="BY277">
        <v>3.8587155342102051</v>
      </c>
      <c r="BZ277">
        <v>44.468544006347656</v>
      </c>
      <c r="CA277">
        <v>0.24881152808666229</v>
      </c>
    </row>
    <row r="278" spans="1:79" x14ac:dyDescent="0.2">
      <c r="A278" t="s">
        <v>599</v>
      </c>
      <c r="B278" t="s">
        <v>938</v>
      </c>
      <c r="C278" t="s">
        <v>34</v>
      </c>
      <c r="D278" t="s">
        <v>1037</v>
      </c>
      <c r="E278" t="s">
        <v>1005</v>
      </c>
      <c r="F278" t="s">
        <v>1098</v>
      </c>
      <c r="G278" t="s">
        <v>1045</v>
      </c>
      <c r="H278">
        <v>3.257441520690918</v>
      </c>
      <c r="I278">
        <v>68.251152038574219</v>
      </c>
      <c r="J278">
        <v>0.1346595287322998</v>
      </c>
      <c r="K278">
        <v>0.12422756850719452</v>
      </c>
      <c r="L278">
        <v>3.5322967916727066E-2</v>
      </c>
      <c r="M278">
        <v>8.4021158516407013E-2</v>
      </c>
      <c r="N278">
        <v>0.16438871622085571</v>
      </c>
      <c r="O278">
        <v>1.0369999999999999</v>
      </c>
      <c r="P278">
        <v>0.42770000000000002</v>
      </c>
      <c r="Q278">
        <v>2772.8076171875</v>
      </c>
      <c r="R278">
        <v>0.20325668156147003</v>
      </c>
      <c r="S278">
        <v>8.919184684753418</v>
      </c>
      <c r="T278">
        <v>3.8561053276062012</v>
      </c>
      <c r="U278">
        <v>4.3960027396678925E-2</v>
      </c>
      <c r="V278">
        <v>148</v>
      </c>
      <c r="W278">
        <v>73</v>
      </c>
      <c r="X278">
        <v>0.23493990709563251</v>
      </c>
      <c r="Y278">
        <v>34.503999999999998</v>
      </c>
      <c r="Z278">
        <v>0.32079999999999997</v>
      </c>
      <c r="AA278">
        <v>2.8307979926466942E-2</v>
      </c>
      <c r="AB278">
        <v>5.9937868267297745E-2</v>
      </c>
      <c r="AC278">
        <v>0.30744907259941101</v>
      </c>
      <c r="AD278">
        <v>5.5656764656305313E-2</v>
      </c>
      <c r="AE278">
        <v>0.50161224603652954</v>
      </c>
      <c r="AF278" t="s">
        <v>1139</v>
      </c>
      <c r="AG278">
        <v>1.0603529401123524E-2</v>
      </c>
      <c r="AH278">
        <v>3.747548907995224E-3</v>
      </c>
      <c r="AI278">
        <v>2.8408018872141838E-2</v>
      </c>
      <c r="AJ278">
        <v>3.9509041234850883E-3</v>
      </c>
      <c r="AK278">
        <v>0.13336481153964996</v>
      </c>
      <c r="AL278">
        <v>3.6621049046516418E-2</v>
      </c>
      <c r="AM278">
        <v>0</v>
      </c>
      <c r="AN278">
        <v>0</v>
      </c>
      <c r="AO278">
        <v>0.17665444314479828</v>
      </c>
      <c r="AP278">
        <v>-0.10031614452600479</v>
      </c>
      <c r="AQ278">
        <v>-0.12127114832401276</v>
      </c>
      <c r="AR278">
        <v>8.2887426018714905E-2</v>
      </c>
      <c r="AS278">
        <v>0.49700149893760681</v>
      </c>
      <c r="AT278">
        <v>62.272708892822266</v>
      </c>
      <c r="AU278">
        <v>5.8294303715229034E-2</v>
      </c>
      <c r="AV278">
        <v>12.243907928466797</v>
      </c>
      <c r="AW278">
        <v>1.1461683548986912E-2</v>
      </c>
      <c r="AX278">
        <v>8997226</v>
      </c>
      <c r="AY278">
        <v>7061106</v>
      </c>
      <c r="AZ278">
        <v>16058332</v>
      </c>
      <c r="BA278">
        <v>3157350</v>
      </c>
      <c r="BB278" t="s">
        <v>938</v>
      </c>
      <c r="BC278" t="s">
        <v>1309</v>
      </c>
      <c r="BD278">
        <v>257871.1</v>
      </c>
      <c r="BE278">
        <v>160677.34375</v>
      </c>
      <c r="BF278">
        <v>205166.6875</v>
      </c>
      <c r="BG278">
        <v>0.87777149677276611</v>
      </c>
      <c r="BH278">
        <v>15331769</v>
      </c>
      <c r="BI278">
        <v>5.578097328543663E-2</v>
      </c>
      <c r="BJ278">
        <v>4.2589493095874786E-2</v>
      </c>
      <c r="BK278">
        <v>9.6670845523476601E-3</v>
      </c>
      <c r="BL278">
        <v>1005.2</v>
      </c>
      <c r="BM278">
        <v>257871.09375</v>
      </c>
      <c r="BN278">
        <v>275470</v>
      </c>
      <c r="BO278">
        <v>84693</v>
      </c>
      <c r="BP278">
        <v>275380</v>
      </c>
      <c r="BQ278">
        <v>277380</v>
      </c>
      <c r="BR278">
        <v>0.28777000308036804</v>
      </c>
      <c r="BS278">
        <v>0.20923149585723877</v>
      </c>
      <c r="BT278">
        <v>2920</v>
      </c>
      <c r="BU278">
        <v>36726</v>
      </c>
      <c r="BV278">
        <v>30.336862564086914</v>
      </c>
      <c r="BW278">
        <v>4.2191619873046875</v>
      </c>
      <c r="BX278">
        <v>4.0019993782043457</v>
      </c>
      <c r="BY278">
        <v>11.323487281799316</v>
      </c>
      <c r="BZ278">
        <v>142.41999816894531</v>
      </c>
      <c r="CA278">
        <v>0.40071877837181091</v>
      </c>
    </row>
    <row r="279" spans="1:79" x14ac:dyDescent="0.2">
      <c r="A279" t="s">
        <v>600</v>
      </c>
      <c r="B279" t="s">
        <v>939</v>
      </c>
      <c r="C279" t="s">
        <v>235</v>
      </c>
      <c r="D279" t="s">
        <v>1034</v>
      </c>
      <c r="E279" t="s">
        <v>1002</v>
      </c>
      <c r="F279" t="s">
        <v>1098</v>
      </c>
      <c r="G279" t="s">
        <v>1045</v>
      </c>
      <c r="H279">
        <v>2.6804280281066895</v>
      </c>
      <c r="I279">
        <v>122.40032196044922</v>
      </c>
      <c r="J279">
        <v>0.20405577123165131</v>
      </c>
      <c r="K279">
        <v>0.19378937780857086</v>
      </c>
      <c r="L279">
        <v>2.9145956039428711E-2</v>
      </c>
      <c r="M279">
        <v>6.5672978758811951E-2</v>
      </c>
      <c r="N279">
        <v>0.15268684923648834</v>
      </c>
      <c r="O279">
        <v>-0.626</v>
      </c>
      <c r="P279">
        <v>0</v>
      </c>
      <c r="Q279">
        <v>134.49447631835938</v>
      </c>
      <c r="R279">
        <v>0.14769454300403595</v>
      </c>
      <c r="S279">
        <v>8.3627548217773438</v>
      </c>
      <c r="T279">
        <v>2.4462645053863525</v>
      </c>
      <c r="U279">
        <v>1.6311045736074448E-2</v>
      </c>
      <c r="X279">
        <v>0.11313256309270255</v>
      </c>
      <c r="Y279">
        <v>11.728</v>
      </c>
      <c r="Z279">
        <v>0</v>
      </c>
      <c r="AA279">
        <v>8.1940867006778717E-2</v>
      </c>
      <c r="AB279">
        <v>0.11184889078140259</v>
      </c>
      <c r="AC279">
        <v>0.357807457447052</v>
      </c>
      <c r="AD279">
        <v>0.17858138680458069</v>
      </c>
      <c r="AE279">
        <v>0.58097976446151733</v>
      </c>
      <c r="AF279" t="s">
        <v>1139</v>
      </c>
      <c r="AG279">
        <v>0.15501333773136139</v>
      </c>
      <c r="AH279">
        <v>9.7321033477783203E-2</v>
      </c>
      <c r="AI279">
        <v>1.5562471933662891E-2</v>
      </c>
      <c r="AJ279">
        <v>0</v>
      </c>
      <c r="AK279">
        <v>0.3686082661151886</v>
      </c>
      <c r="AL279">
        <v>8.3832331001758575E-3</v>
      </c>
      <c r="AM279">
        <v>2.4399733170866966E-2</v>
      </c>
      <c r="AN279">
        <v>0</v>
      </c>
      <c r="AO279">
        <v>0.73201286792755127</v>
      </c>
      <c r="AP279">
        <v>2.5176233612000942E-4</v>
      </c>
      <c r="AQ279">
        <v>0.18977144360542297</v>
      </c>
      <c r="AR279">
        <v>4.606172296917066E-5</v>
      </c>
      <c r="AT279">
        <v>10.210999488830566</v>
      </c>
      <c r="AU279">
        <v>6.1865959316492081E-2</v>
      </c>
      <c r="AV279">
        <v>5.0234308242797852</v>
      </c>
      <c r="AW279">
        <v>3.0435744673013687E-2</v>
      </c>
      <c r="AX279">
        <v>43508</v>
      </c>
      <c r="AY279">
        <v>1299602</v>
      </c>
      <c r="AZ279">
        <v>1343110</v>
      </c>
      <c r="BA279">
        <v>660760</v>
      </c>
      <c r="BB279" t="s">
        <v>973</v>
      </c>
      <c r="BC279" t="s">
        <v>1002</v>
      </c>
      <c r="BD279">
        <v>131535.6</v>
      </c>
      <c r="BE279">
        <v>75896.8203125</v>
      </c>
      <c r="BF279">
        <v>109570.1015625</v>
      </c>
      <c r="BG279">
        <v>0.87559610605239868</v>
      </c>
      <c r="BH279">
        <v>3877001.75</v>
      </c>
      <c r="BI279">
        <v>0.16899389028549194</v>
      </c>
      <c r="BJ279">
        <v>7.2689823806285858E-2</v>
      </c>
      <c r="BK279">
        <v>7.5689633376896381E-3</v>
      </c>
      <c r="BM279">
        <v>581623.5</v>
      </c>
      <c r="BN279">
        <v>21710</v>
      </c>
      <c r="BO279">
        <v>7768</v>
      </c>
      <c r="BP279">
        <v>17992</v>
      </c>
      <c r="BQ279">
        <v>16255</v>
      </c>
      <c r="BT279">
        <v>2789</v>
      </c>
      <c r="BU279">
        <v>6632</v>
      </c>
      <c r="BV279">
        <v>2.1287012100219727</v>
      </c>
      <c r="BW279">
        <v>0</v>
      </c>
      <c r="BX279">
        <v>13.311985969543457</v>
      </c>
      <c r="BY279">
        <v>21.203384399414062</v>
      </c>
      <c r="BZ279">
        <v>50.419811248779297</v>
      </c>
      <c r="CA279">
        <v>0.23823122680187225</v>
      </c>
    </row>
    <row r="280" spans="1:79" x14ac:dyDescent="0.2">
      <c r="A280" t="s">
        <v>601</v>
      </c>
      <c r="B280" t="s">
        <v>940</v>
      </c>
      <c r="C280" t="s">
        <v>117</v>
      </c>
      <c r="D280" t="s">
        <v>1034</v>
      </c>
      <c r="E280" t="s">
        <v>1002</v>
      </c>
      <c r="F280" t="s">
        <v>1097</v>
      </c>
      <c r="G280" t="s">
        <v>1044</v>
      </c>
      <c r="H280">
        <v>2.1414780616760254</v>
      </c>
      <c r="I280">
        <v>76.231513977050781</v>
      </c>
      <c r="J280">
        <v>0.14767254889011383</v>
      </c>
      <c r="K280">
        <v>0.16724778711795807</v>
      </c>
      <c r="L280">
        <v>3.2688934355974197E-2</v>
      </c>
      <c r="M280">
        <v>6.8420559167861938E-2</v>
      </c>
      <c r="N280">
        <v>0.14103081822395325</v>
      </c>
      <c r="O280">
        <v>-0.59099999999999997</v>
      </c>
      <c r="P280">
        <v>0</v>
      </c>
      <c r="Q280">
        <v>261.78958129882812</v>
      </c>
      <c r="R280">
        <v>0.14553660154342651</v>
      </c>
      <c r="S280">
        <v>2.2096090316772461</v>
      </c>
      <c r="T280">
        <v>2.2617788314819336</v>
      </c>
      <c r="U280">
        <v>2.0881282165646553E-2</v>
      </c>
      <c r="X280">
        <v>0.1101200258412576</v>
      </c>
      <c r="Y280">
        <v>10.797000000000001</v>
      </c>
      <c r="Z280">
        <v>0</v>
      </c>
      <c r="AA280">
        <v>8.5004054009914398E-2</v>
      </c>
      <c r="AB280">
        <v>7.857494056224823E-2</v>
      </c>
      <c r="AC280">
        <v>0.45698657631874084</v>
      </c>
      <c r="AD280">
        <v>0.14191380143165588</v>
      </c>
      <c r="AE280">
        <v>0.57937705516815186</v>
      </c>
      <c r="AF280" t="s">
        <v>1139</v>
      </c>
      <c r="AG280">
        <v>5.3438343107700348E-2</v>
      </c>
      <c r="AH280">
        <v>6.3269726932048798E-2</v>
      </c>
      <c r="AI280">
        <v>9.6463873982429504E-2</v>
      </c>
      <c r="AJ280">
        <v>0</v>
      </c>
      <c r="AK280">
        <v>0.37227126955986023</v>
      </c>
      <c r="AL280">
        <v>3.0730979517102242E-2</v>
      </c>
      <c r="AM280">
        <v>0</v>
      </c>
      <c r="AN280">
        <v>0</v>
      </c>
      <c r="AO280">
        <v>0.98627549409866333</v>
      </c>
      <c r="AP280">
        <v>-1.42147121950984E-2</v>
      </c>
      <c r="AQ280">
        <v>5.6710794568061829E-2</v>
      </c>
      <c r="AR280">
        <v>5.6240677833557129E-2</v>
      </c>
      <c r="AT280">
        <v>10.240617752075195</v>
      </c>
      <c r="AU280">
        <v>6.1456438153982162E-2</v>
      </c>
      <c r="AV280">
        <v>5.2083935737609863</v>
      </c>
      <c r="AW280">
        <v>3.1256835907697678E-2</v>
      </c>
      <c r="AX280">
        <v>43504</v>
      </c>
      <c r="AY280">
        <v>1192385</v>
      </c>
      <c r="AZ280">
        <v>1235889</v>
      </c>
      <c r="BA280">
        <v>628575</v>
      </c>
      <c r="BB280" t="s">
        <v>775</v>
      </c>
      <c r="BC280" t="s">
        <v>1002</v>
      </c>
      <c r="BD280">
        <v>120685</v>
      </c>
      <c r="BE280">
        <v>71510.015625</v>
      </c>
      <c r="BF280">
        <v>99143.53125</v>
      </c>
      <c r="BG280">
        <v>0.85755795240402222</v>
      </c>
      <c r="BH280">
        <v>2853886.5</v>
      </c>
      <c r="BI280">
        <v>0.16413934528827667</v>
      </c>
      <c r="BJ280">
        <v>5.9374406933784485E-2</v>
      </c>
      <c r="BK280">
        <v>8.0135725438594818E-3</v>
      </c>
      <c r="BM280">
        <v>644881.6875</v>
      </c>
      <c r="BN280">
        <v>20110</v>
      </c>
      <c r="BO280">
        <v>9190</v>
      </c>
      <c r="BP280">
        <v>18919</v>
      </c>
      <c r="BQ280">
        <v>18247.5</v>
      </c>
      <c r="BT280">
        <v>1011</v>
      </c>
      <c r="BU280">
        <v>7043</v>
      </c>
      <c r="BV280">
        <v>15.122012138366699</v>
      </c>
      <c r="BW280">
        <v>0</v>
      </c>
      <c r="BX280">
        <v>9.9183826446533203</v>
      </c>
      <c r="BY280">
        <v>8.3771800994873047</v>
      </c>
      <c r="BZ280">
        <v>58.358535766601562</v>
      </c>
      <c r="CA280">
        <v>0.19890601933002472</v>
      </c>
    </row>
    <row r="281" spans="1:79" x14ac:dyDescent="0.2">
      <c r="A281" t="s">
        <v>602</v>
      </c>
      <c r="B281" t="s">
        <v>941</v>
      </c>
      <c r="C281" t="s">
        <v>1029</v>
      </c>
      <c r="D281" t="s">
        <v>1038</v>
      </c>
      <c r="E281" t="s">
        <v>1006</v>
      </c>
      <c r="F281" t="s">
        <v>1094</v>
      </c>
      <c r="G281" t="s">
        <v>9</v>
      </c>
      <c r="H281">
        <v>2.017237663269043</v>
      </c>
      <c r="I281">
        <v>69.199745178222656</v>
      </c>
      <c r="J281">
        <v>0.12907940149307251</v>
      </c>
      <c r="K281">
        <v>0.17814156413078308</v>
      </c>
      <c r="L281">
        <v>3.6422520875930786E-2</v>
      </c>
      <c r="M281">
        <v>6.8435877561569214E-2</v>
      </c>
      <c r="N281">
        <v>0.15626837313175201</v>
      </c>
      <c r="O281">
        <v>-0.25</v>
      </c>
      <c r="P281">
        <v>3.1699999999999999E-2</v>
      </c>
      <c r="Q281">
        <v>201.4462890625</v>
      </c>
      <c r="R281">
        <v>0.14807268977165222</v>
      </c>
      <c r="S281">
        <v>6.7894086837768555</v>
      </c>
      <c r="T281">
        <v>3.3244521617889404</v>
      </c>
      <c r="U281">
        <v>2.3913498967885971E-2</v>
      </c>
      <c r="V281">
        <v>57</v>
      </c>
      <c r="W281">
        <v>38.200000000000003</v>
      </c>
      <c r="X281">
        <v>0.12619476918901104</v>
      </c>
      <c r="Y281">
        <v>18.46</v>
      </c>
      <c r="Z281">
        <v>4.99E-2</v>
      </c>
      <c r="AA281">
        <v>7.08017498254776E-2</v>
      </c>
      <c r="AB281">
        <v>7.5584255158901215E-2</v>
      </c>
      <c r="AC281">
        <v>0.58966881036758423</v>
      </c>
      <c r="AD281">
        <v>2.4953389540314674E-2</v>
      </c>
      <c r="AE281">
        <v>0.56396150588989258</v>
      </c>
      <c r="AF281" t="s">
        <v>1139</v>
      </c>
      <c r="AG281">
        <v>0</v>
      </c>
      <c r="AH281">
        <v>2.2491547279059887E-3</v>
      </c>
      <c r="AI281">
        <v>9.8262249957770109E-4</v>
      </c>
      <c r="AJ281">
        <v>0</v>
      </c>
      <c r="AK281">
        <v>4.9225147813558578E-2</v>
      </c>
      <c r="AL281">
        <v>4.5319311320781708E-3</v>
      </c>
      <c r="AM281">
        <v>0</v>
      </c>
      <c r="AN281">
        <v>0</v>
      </c>
      <c r="AO281">
        <v>0.24018141627311707</v>
      </c>
      <c r="AP281">
        <v>-4.3084163218736649E-2</v>
      </c>
      <c r="AQ281">
        <v>1.0712350718677044E-2</v>
      </c>
      <c r="AR281">
        <v>4.438776895403862E-2</v>
      </c>
      <c r="AS281">
        <v>0.63914996385574341</v>
      </c>
      <c r="AT281">
        <v>45.273464202880859</v>
      </c>
      <c r="AU281">
        <v>6.3211672008037567E-2</v>
      </c>
      <c r="AX281">
        <v>20697749</v>
      </c>
      <c r="AY281">
        <v>13977142</v>
      </c>
      <c r="AZ281">
        <v>34674891</v>
      </c>
      <c r="BB281" t="s">
        <v>941</v>
      </c>
      <c r="BC281" t="s">
        <v>1313</v>
      </c>
      <c r="BD281">
        <v>765898.8</v>
      </c>
      <c r="BE281">
        <v>445787.4375</v>
      </c>
      <c r="BF281">
        <v>628209.25</v>
      </c>
      <c r="BG281">
        <v>0.8768424391746521</v>
      </c>
      <c r="BH281">
        <v>13688232</v>
      </c>
      <c r="BI281">
        <v>0.14847427606582642</v>
      </c>
      <c r="BJ281">
        <v>6.670881062746048E-2</v>
      </c>
      <c r="BK281">
        <v>9.0262042358517647E-3</v>
      </c>
      <c r="BL281">
        <v>330.1</v>
      </c>
      <c r="BM281">
        <v>765898.8125</v>
      </c>
      <c r="BN281">
        <v>548552</v>
      </c>
      <c r="BO281">
        <v>323464</v>
      </c>
      <c r="BP281">
        <v>542426</v>
      </c>
      <c r="BQ281">
        <v>535168.625</v>
      </c>
      <c r="BR281">
        <v>0.45582917332649231</v>
      </c>
      <c r="BS281">
        <v>0.18332082033157349</v>
      </c>
      <c r="BT281">
        <v>0</v>
      </c>
      <c r="BU281">
        <v>26701</v>
      </c>
      <c r="BV281">
        <v>0.69591438770294189</v>
      </c>
      <c r="BW281">
        <v>0</v>
      </c>
      <c r="BX281">
        <v>1.5928997993469238</v>
      </c>
      <c r="BY281">
        <v>0</v>
      </c>
      <c r="BZ281">
        <v>34.862308502197266</v>
      </c>
      <c r="CA281">
        <v>0.19801405072212219</v>
      </c>
    </row>
    <row r="282" spans="1:79" x14ac:dyDescent="0.2">
      <c r="A282" t="s">
        <v>603</v>
      </c>
      <c r="B282" t="s">
        <v>942</v>
      </c>
      <c r="C282" t="s">
        <v>277</v>
      </c>
      <c r="D282" t="s">
        <v>1036</v>
      </c>
      <c r="E282" t="s">
        <v>1004</v>
      </c>
      <c r="F282" t="s">
        <v>1099</v>
      </c>
      <c r="G282" t="s">
        <v>1046</v>
      </c>
      <c r="H282">
        <v>4.9938821792602539</v>
      </c>
      <c r="I282">
        <v>119.62256622314453</v>
      </c>
      <c r="J282">
        <v>0.19963920116424561</v>
      </c>
      <c r="K282">
        <v>0.14212854206562042</v>
      </c>
      <c r="L282">
        <v>4.6713143587112427E-2</v>
      </c>
      <c r="M282">
        <v>7.5429245829582214E-2</v>
      </c>
      <c r="N282">
        <v>0.17286714911460876</v>
      </c>
      <c r="O282">
        <v>0.82799999999999996</v>
      </c>
      <c r="P282">
        <v>0.32969999999999999</v>
      </c>
      <c r="Q282">
        <v>2025.8365478515625</v>
      </c>
      <c r="R282">
        <v>0.19289511442184448</v>
      </c>
      <c r="S282">
        <v>0.72061789035797119</v>
      </c>
      <c r="T282">
        <v>3.3158347606658936</v>
      </c>
      <c r="U282">
        <v>3.4260760992765427E-2</v>
      </c>
      <c r="V282">
        <v>109</v>
      </c>
      <c r="W282">
        <v>126.5</v>
      </c>
      <c r="X282">
        <v>0.22349043600222473</v>
      </c>
      <c r="Y282">
        <v>30.585999999999999</v>
      </c>
      <c r="Z282">
        <v>0.22700000000000001</v>
      </c>
      <c r="AA282">
        <v>2.8011178597807884E-2</v>
      </c>
      <c r="AB282">
        <v>5.2899282425642014E-2</v>
      </c>
      <c r="AC282">
        <v>0.34975075721740723</v>
      </c>
      <c r="AD282">
        <v>4.6564012765884399E-2</v>
      </c>
      <c r="AE282">
        <v>0.53930062055587769</v>
      </c>
      <c r="AF282" t="s">
        <v>1140</v>
      </c>
      <c r="AG282">
        <v>8.5584288462996483E-3</v>
      </c>
      <c r="AH282">
        <v>3.8783675990998745E-3</v>
      </c>
      <c r="AI282">
        <v>5.2778148092329502E-3</v>
      </c>
      <c r="AJ282">
        <v>1.4099958352744579E-3</v>
      </c>
      <c r="AK282">
        <v>8.8358566164970398E-2</v>
      </c>
      <c r="AL282">
        <v>5.4591982625424862E-3</v>
      </c>
      <c r="AM282">
        <v>0</v>
      </c>
      <c r="AN282">
        <v>1.7334861913695931E-3</v>
      </c>
      <c r="AO282">
        <v>0.45192882418632507</v>
      </c>
      <c r="AP282">
        <v>-3.1817872077226639E-2</v>
      </c>
      <c r="AQ282">
        <v>-1.706276647746563E-2</v>
      </c>
      <c r="AR282">
        <v>6.9700568914413452E-2</v>
      </c>
      <c r="AS282">
        <v>0.48833635449409485</v>
      </c>
      <c r="AT282">
        <v>65.547523498535156</v>
      </c>
      <c r="AU282">
        <v>6.3949726521968842E-2</v>
      </c>
      <c r="AV282">
        <v>15.117435455322266</v>
      </c>
      <c r="AW282">
        <v>1.4748929999768734E-2</v>
      </c>
      <c r="AX282">
        <v>10592357</v>
      </c>
      <c r="AY282">
        <v>7599677</v>
      </c>
      <c r="AZ282">
        <v>18192034</v>
      </c>
      <c r="BA282">
        <v>4195687</v>
      </c>
      <c r="BB282" t="s">
        <v>942</v>
      </c>
      <c r="BC282" t="s">
        <v>1308</v>
      </c>
      <c r="BD282">
        <v>277539.59999999998</v>
      </c>
      <c r="BE282">
        <v>172998.6875</v>
      </c>
      <c r="BF282">
        <v>228380.984375</v>
      </c>
      <c r="BG282">
        <v>0.89186763763427734</v>
      </c>
      <c r="BH282">
        <v>13246251</v>
      </c>
      <c r="BI282">
        <v>5.9546593576669693E-2</v>
      </c>
      <c r="BJ282">
        <v>5.0861570984125137E-2</v>
      </c>
      <c r="BK282">
        <v>9.6369842067360878E-3</v>
      </c>
      <c r="BL282">
        <v>725.4</v>
      </c>
      <c r="BM282">
        <v>277539.59375</v>
      </c>
      <c r="BN282">
        <v>284474</v>
      </c>
      <c r="BO282">
        <v>99495</v>
      </c>
      <c r="BP282">
        <v>284398</v>
      </c>
      <c r="BQ282">
        <v>272297</v>
      </c>
      <c r="BR282">
        <v>0.28348812460899353</v>
      </c>
      <c r="BS282">
        <v>0.20484824478626251</v>
      </c>
      <c r="BT282">
        <v>2434</v>
      </c>
      <c r="BU282">
        <v>25129</v>
      </c>
      <c r="BV282">
        <v>5.4082374572753906</v>
      </c>
      <c r="BW282">
        <v>1.4448388814926147</v>
      </c>
      <c r="BX282">
        <v>3.9742076396942139</v>
      </c>
      <c r="BY282">
        <v>8.7699193954467773</v>
      </c>
      <c r="BZ282">
        <v>90.542037963867188</v>
      </c>
      <c r="CA282">
        <v>0.33010751008987427</v>
      </c>
    </row>
    <row r="283" spans="1:79" x14ac:dyDescent="0.2">
      <c r="A283" t="s">
        <v>604</v>
      </c>
      <c r="B283" t="s">
        <v>943</v>
      </c>
      <c r="C283" t="s">
        <v>1030</v>
      </c>
      <c r="D283" t="s">
        <v>1038</v>
      </c>
      <c r="E283" t="s">
        <v>1006</v>
      </c>
      <c r="F283" t="s">
        <v>1091</v>
      </c>
      <c r="G283" t="s">
        <v>1039</v>
      </c>
      <c r="H283">
        <v>2.4913265705108643</v>
      </c>
      <c r="I283">
        <v>89.310134887695312</v>
      </c>
      <c r="J283">
        <v>0.18443754315376282</v>
      </c>
      <c r="K283">
        <v>0.14462634921073914</v>
      </c>
      <c r="L283">
        <v>2.634040080010891E-2</v>
      </c>
      <c r="M283">
        <v>5.5707305669784546E-2</v>
      </c>
      <c r="N283">
        <v>0.13147595524787903</v>
      </c>
      <c r="O283">
        <v>-0.89</v>
      </c>
      <c r="P283">
        <v>0</v>
      </c>
      <c r="Q283">
        <v>720.1881103515625</v>
      </c>
      <c r="R283">
        <v>0.12767274677753448</v>
      </c>
      <c r="S283">
        <v>5.8760333061218262</v>
      </c>
      <c r="T283">
        <v>1.9082509279251099</v>
      </c>
      <c r="U283">
        <v>3.2615825533866882E-2</v>
      </c>
      <c r="V283">
        <v>37</v>
      </c>
      <c r="W283">
        <v>43.3</v>
      </c>
      <c r="X283">
        <v>8.7696962057229294E-2</v>
      </c>
      <c r="Y283">
        <v>10.087</v>
      </c>
      <c r="Z283">
        <v>0</v>
      </c>
      <c r="AA283">
        <v>7.7165745198726654E-2</v>
      </c>
      <c r="AB283">
        <v>0.11260823905467987</v>
      </c>
      <c r="AC283">
        <v>0.75446820259094238</v>
      </c>
      <c r="AD283">
        <v>1.5806263312697411E-2</v>
      </c>
      <c r="AE283">
        <v>0.59898155927658081</v>
      </c>
      <c r="AF283" t="s">
        <v>1139</v>
      </c>
      <c r="AG283">
        <v>0</v>
      </c>
      <c r="AH283">
        <v>1.4774466399103403E-4</v>
      </c>
      <c r="AI283">
        <v>2.1328553557395935E-3</v>
      </c>
      <c r="AJ283">
        <v>0</v>
      </c>
      <c r="AK283">
        <v>1.4848234131932259E-2</v>
      </c>
      <c r="AL283">
        <v>1.0621984489262104E-2</v>
      </c>
      <c r="AM283">
        <v>0</v>
      </c>
      <c r="AN283">
        <v>7.3423871072009206E-4</v>
      </c>
      <c r="AO283">
        <v>0.19327279925346375</v>
      </c>
      <c r="AP283">
        <v>5.2278701215982437E-2</v>
      </c>
      <c r="AQ283">
        <v>0.18251769244670868</v>
      </c>
      <c r="AR283">
        <v>2.4220187216997147E-2</v>
      </c>
      <c r="AS283">
        <v>0.57735538482666016</v>
      </c>
      <c r="AT283">
        <v>39.265083312988281</v>
      </c>
      <c r="AU283">
        <v>4.8467643558979034E-2</v>
      </c>
      <c r="AX283">
        <v>25163101</v>
      </c>
      <c r="AY283">
        <v>21835344</v>
      </c>
      <c r="AZ283">
        <v>46998445</v>
      </c>
      <c r="BB283" t="s">
        <v>943</v>
      </c>
      <c r="BC283" t="s">
        <v>1313</v>
      </c>
      <c r="BD283">
        <v>1196952.6000000001</v>
      </c>
      <c r="BE283">
        <v>730573.3125</v>
      </c>
      <c r="BF283">
        <v>960616.0625</v>
      </c>
      <c r="BG283">
        <v>0.8966904878616333</v>
      </c>
      <c r="BH283">
        <v>15327128</v>
      </c>
      <c r="BI283">
        <v>0.15326839685440063</v>
      </c>
      <c r="BJ283">
        <v>5.8209575712680817E-2</v>
      </c>
      <c r="BK283">
        <v>7.3670982383191586E-3</v>
      </c>
      <c r="BL283">
        <v>363.1</v>
      </c>
      <c r="BM283">
        <v>1196952.625</v>
      </c>
      <c r="BN283">
        <v>969687</v>
      </c>
      <c r="BO283">
        <v>731598</v>
      </c>
      <c r="BP283">
        <v>900201.6875</v>
      </c>
      <c r="BQ283">
        <v>910888</v>
      </c>
      <c r="BR283">
        <v>0.4013676643371582</v>
      </c>
      <c r="BS283">
        <v>0.17598772048950195</v>
      </c>
      <c r="BT283">
        <v>0</v>
      </c>
      <c r="BU283">
        <v>13366.4052734375</v>
      </c>
      <c r="BV283">
        <v>1.6040735244750977</v>
      </c>
      <c r="BW283">
        <v>0</v>
      </c>
      <c r="BX283">
        <v>0.11111550778150558</v>
      </c>
      <c r="BY283">
        <v>0</v>
      </c>
      <c r="BZ283">
        <v>11.16702938079834</v>
      </c>
      <c r="CA283">
        <v>0.12372755259275436</v>
      </c>
    </row>
    <row r="284" spans="1:79" x14ac:dyDescent="0.2">
      <c r="A284" t="s">
        <v>605</v>
      </c>
      <c r="B284" t="s">
        <v>944</v>
      </c>
      <c r="C284" t="s">
        <v>228</v>
      </c>
      <c r="D284" t="s">
        <v>1034</v>
      </c>
      <c r="E284" t="s">
        <v>1002</v>
      </c>
      <c r="F284" t="s">
        <v>1091</v>
      </c>
      <c r="G284" t="s">
        <v>1039</v>
      </c>
      <c r="H284">
        <v>2.4913265705108643</v>
      </c>
      <c r="I284">
        <v>96.64788818359375</v>
      </c>
      <c r="J284">
        <v>0.16895873844623566</v>
      </c>
      <c r="K284">
        <v>0.15206758677959442</v>
      </c>
      <c r="L284">
        <v>2.634040080010891E-2</v>
      </c>
      <c r="M284">
        <v>5.5707305669784546E-2</v>
      </c>
      <c r="N284">
        <v>0.13147595524787903</v>
      </c>
      <c r="O284">
        <v>-0.95</v>
      </c>
      <c r="P284">
        <v>0</v>
      </c>
      <c r="Q284">
        <v>936.66107177734375</v>
      </c>
      <c r="R284">
        <v>0.12767274677753448</v>
      </c>
      <c r="S284">
        <v>8.6158971786499023</v>
      </c>
      <c r="T284">
        <v>2.0941734313964844</v>
      </c>
      <c r="U284">
        <v>2.7961604297161102E-2</v>
      </c>
      <c r="X284">
        <v>8.7696962057229294E-2</v>
      </c>
      <c r="Y284">
        <v>8.0660000000000007</v>
      </c>
      <c r="Z284">
        <v>0</v>
      </c>
      <c r="AA284">
        <v>8.76927450299263E-2</v>
      </c>
      <c r="AB284">
        <v>4.0760211646556854E-2</v>
      </c>
      <c r="AC284">
        <v>0.5956999659538269</v>
      </c>
      <c r="AD284">
        <v>9.74135622382164E-2</v>
      </c>
      <c r="AE284">
        <v>0.69558680057525635</v>
      </c>
      <c r="AF284" t="s">
        <v>1140</v>
      </c>
      <c r="AG284">
        <v>2.2000633180141449E-2</v>
      </c>
      <c r="AH284">
        <v>0.19325736165046692</v>
      </c>
      <c r="AI284">
        <v>9.322570264339447E-2</v>
      </c>
      <c r="AJ284">
        <v>0</v>
      </c>
      <c r="AK284">
        <v>1.2959797382354736</v>
      </c>
      <c r="AL284">
        <v>2.030954509973526E-2</v>
      </c>
      <c r="AM284">
        <v>0</v>
      </c>
      <c r="AN284">
        <v>9.0060144662857056E-2</v>
      </c>
      <c r="AO284">
        <v>2.2217941284179688</v>
      </c>
      <c r="AP284">
        <v>-4.9067802727222443E-2</v>
      </c>
      <c r="AQ284">
        <v>0.1312880665063858</v>
      </c>
      <c r="AR284">
        <v>0.39491561055183411</v>
      </c>
      <c r="AT284">
        <v>10.190250396728516</v>
      </c>
      <c r="AU284">
        <v>6.3502833247184753E-2</v>
      </c>
      <c r="AV284">
        <v>3.2989633083343506</v>
      </c>
      <c r="AW284">
        <v>2.0558232441544533E-2</v>
      </c>
      <c r="AX284">
        <v>27622</v>
      </c>
      <c r="AY284">
        <v>879135</v>
      </c>
      <c r="AZ284">
        <v>906757</v>
      </c>
      <c r="BA284">
        <v>293551</v>
      </c>
      <c r="BB284" t="s">
        <v>943</v>
      </c>
      <c r="BC284" t="s">
        <v>1002</v>
      </c>
      <c r="BD284">
        <v>88982.8</v>
      </c>
      <c r="BE284">
        <v>54129.04296875</v>
      </c>
      <c r="BF284">
        <v>71984.359375</v>
      </c>
      <c r="BG284">
        <v>0.89187848567962646</v>
      </c>
      <c r="BH284">
        <v>1390968.25</v>
      </c>
      <c r="BI284">
        <v>0.15125755965709686</v>
      </c>
      <c r="BJ284">
        <v>6.1386022716760635E-2</v>
      </c>
      <c r="BK284">
        <v>7.3670982383191586E-3</v>
      </c>
      <c r="BM284">
        <v>1196952.625</v>
      </c>
      <c r="BN284">
        <v>14279</v>
      </c>
      <c r="BO284">
        <v>8506</v>
      </c>
      <c r="BP284">
        <v>6318</v>
      </c>
      <c r="BQ284">
        <v>2784</v>
      </c>
      <c r="BT284">
        <v>139</v>
      </c>
      <c r="BU284">
        <v>8188</v>
      </c>
      <c r="BV284">
        <v>6.6192569732666016</v>
      </c>
      <c r="BW284">
        <v>0</v>
      </c>
      <c r="BX284">
        <v>13.721753120422363</v>
      </c>
      <c r="BY284">
        <v>1.5620996952056885</v>
      </c>
      <c r="BZ284">
        <v>92.017784118652344</v>
      </c>
      <c r="CA284">
        <v>0.17459206283092499</v>
      </c>
    </row>
    <row r="285" spans="1:79" x14ac:dyDescent="0.2">
      <c r="A285" t="s">
        <v>606</v>
      </c>
      <c r="B285" t="s">
        <v>945</v>
      </c>
      <c r="C285" t="s">
        <v>319</v>
      </c>
      <c r="D285" t="s">
        <v>1035</v>
      </c>
      <c r="E285" t="s">
        <v>1003</v>
      </c>
      <c r="F285" t="s">
        <v>1095</v>
      </c>
      <c r="G285" t="s">
        <v>1042</v>
      </c>
      <c r="H285">
        <v>3.702878475189209</v>
      </c>
      <c r="I285">
        <v>84.595787048339844</v>
      </c>
      <c r="J285">
        <v>0.2013808935880661</v>
      </c>
      <c r="K285">
        <v>0.11289718747138977</v>
      </c>
      <c r="L285">
        <v>2.5323307141661644E-2</v>
      </c>
      <c r="M285">
        <v>6.8520933389663696E-2</v>
      </c>
      <c r="N285">
        <v>0.12927934527397156</v>
      </c>
      <c r="O285">
        <v>-0.56999999999999995</v>
      </c>
      <c r="P285">
        <v>0</v>
      </c>
      <c r="Q285">
        <v>4701.50244140625</v>
      </c>
      <c r="R285">
        <v>0.15513081848621368</v>
      </c>
      <c r="S285">
        <v>2.0947527885437012</v>
      </c>
      <c r="T285">
        <v>2.572500467300415</v>
      </c>
      <c r="U285">
        <v>5.2830863744020462E-2</v>
      </c>
      <c r="V285">
        <v>49</v>
      </c>
      <c r="W285">
        <v>55.5</v>
      </c>
      <c r="X285">
        <v>0.117053455682367</v>
      </c>
      <c r="Y285">
        <v>13.987</v>
      </c>
      <c r="Z285">
        <v>8.3000000000000001E-3</v>
      </c>
      <c r="AA285">
        <v>3.938046470284462E-2</v>
      </c>
      <c r="AB285">
        <v>0.10266726464033127</v>
      </c>
      <c r="AC285">
        <v>0.60573428869247437</v>
      </c>
      <c r="AD285">
        <v>3.2372154295444489E-2</v>
      </c>
      <c r="AE285">
        <v>0.54868829250335693</v>
      </c>
      <c r="AF285" t="s">
        <v>1139</v>
      </c>
      <c r="AG285">
        <v>1.3248330913484097E-2</v>
      </c>
      <c r="AH285">
        <v>6.1088236980140209E-3</v>
      </c>
      <c r="AI285">
        <v>2.1997556090354919E-2</v>
      </c>
      <c r="AJ285">
        <v>7.8285587951540947E-3</v>
      </c>
      <c r="AK285">
        <v>0.13299286365509033</v>
      </c>
      <c r="AL285">
        <v>7.4944016523659229E-3</v>
      </c>
      <c r="AM285">
        <v>0</v>
      </c>
      <c r="AN285">
        <v>0</v>
      </c>
      <c r="AO285">
        <v>0.15883316099643707</v>
      </c>
      <c r="AP285">
        <v>-4.2319975793361664E-2</v>
      </c>
      <c r="AQ285">
        <v>-9.2758685350418091E-2</v>
      </c>
      <c r="AR285">
        <v>4.1601452976465225E-2</v>
      </c>
      <c r="AS285">
        <v>0.54721170663833618</v>
      </c>
      <c r="AT285">
        <v>50.841850280761719</v>
      </c>
      <c r="AU285">
        <v>6.3310869038105011E-2</v>
      </c>
      <c r="AV285">
        <v>7.9608211517333984</v>
      </c>
      <c r="AW285">
        <v>9.913221001625061E-3</v>
      </c>
      <c r="AX285">
        <v>4911467</v>
      </c>
      <c r="AY285">
        <v>5605988</v>
      </c>
      <c r="AZ285">
        <v>10517455</v>
      </c>
      <c r="BA285">
        <v>1646824</v>
      </c>
      <c r="BB285" t="s">
        <v>945</v>
      </c>
      <c r="BC285" t="s">
        <v>1307</v>
      </c>
      <c r="BD285">
        <v>206866.1</v>
      </c>
      <c r="BE285">
        <v>130739.171875</v>
      </c>
      <c r="BF285">
        <v>162688.65625</v>
      </c>
      <c r="BG285">
        <v>0.88492041826248169</v>
      </c>
      <c r="BH285">
        <v>5377791.5</v>
      </c>
      <c r="BI285">
        <v>7.6093316078186035E-2</v>
      </c>
      <c r="BJ285">
        <v>4.4146914035081863E-2</v>
      </c>
      <c r="BK285">
        <v>9.6122249960899353E-3</v>
      </c>
      <c r="BL285">
        <v>434.3</v>
      </c>
      <c r="BM285">
        <v>206866.09375</v>
      </c>
      <c r="BN285">
        <v>166124</v>
      </c>
      <c r="BO285">
        <v>100627</v>
      </c>
      <c r="BP285">
        <v>172701</v>
      </c>
      <c r="BQ285">
        <v>170440</v>
      </c>
      <c r="BR285">
        <v>0.32735186815261841</v>
      </c>
      <c r="BS285">
        <v>0.21985986828804016</v>
      </c>
      <c r="BT285">
        <v>2288</v>
      </c>
      <c r="BU285">
        <v>22968</v>
      </c>
      <c r="BV285">
        <v>18.364536285400391</v>
      </c>
      <c r="BW285">
        <v>6.5356287956237793</v>
      </c>
      <c r="BX285">
        <v>5.0999174118041992</v>
      </c>
      <c r="BY285">
        <v>11.060294151306152</v>
      </c>
      <c r="BZ285">
        <v>111.02834320068359</v>
      </c>
      <c r="CA285">
        <v>0.25898125767707825</v>
      </c>
    </row>
    <row r="286" spans="1:79" x14ac:dyDescent="0.2">
      <c r="A286" t="s">
        <v>607</v>
      </c>
      <c r="B286" t="s">
        <v>946</v>
      </c>
      <c r="C286" t="s">
        <v>144</v>
      </c>
      <c r="D286" t="s">
        <v>1034</v>
      </c>
      <c r="E286" t="s">
        <v>1002</v>
      </c>
      <c r="F286" t="s">
        <v>1091</v>
      </c>
      <c r="G286" t="s">
        <v>1039</v>
      </c>
      <c r="H286">
        <v>3.3795773983001709</v>
      </c>
      <c r="I286">
        <v>72.38494873046875</v>
      </c>
      <c r="J286">
        <v>0.150478795170784</v>
      </c>
      <c r="K286">
        <v>0.14154547452926636</v>
      </c>
      <c r="L286">
        <v>2.9421534389257431E-2</v>
      </c>
      <c r="M286">
        <v>6.7743398249149323E-2</v>
      </c>
      <c r="N286">
        <v>0.14744479954242706</v>
      </c>
      <c r="O286">
        <v>0.23</v>
      </c>
      <c r="P286">
        <v>5.8799999999999998E-2</v>
      </c>
      <c r="Q286">
        <v>406.3243408203125</v>
      </c>
      <c r="R286">
        <v>0.15803095698356628</v>
      </c>
      <c r="S286">
        <v>11.186764717102051</v>
      </c>
      <c r="T286">
        <v>2.9011507034301758</v>
      </c>
      <c r="U286">
        <v>3.3480256795883179E-2</v>
      </c>
      <c r="X286">
        <v>0.1308530376068521</v>
      </c>
      <c r="Y286">
        <v>27.076000000000001</v>
      </c>
      <c r="Z286">
        <v>0.18820000000000001</v>
      </c>
      <c r="AA286">
        <v>5.9077862650156021E-2</v>
      </c>
      <c r="AB286">
        <v>0.10574162751436234</v>
      </c>
      <c r="AC286">
        <v>0.37821745872497559</v>
      </c>
      <c r="AD286">
        <v>0.31281781196594238</v>
      </c>
      <c r="AE286">
        <v>0.649219810962677</v>
      </c>
      <c r="AF286" t="s">
        <v>1139</v>
      </c>
      <c r="AG286">
        <v>0.12251126021146774</v>
      </c>
      <c r="AH286">
        <v>7.1210578083992004E-2</v>
      </c>
      <c r="AI286">
        <v>1.012449711561203E-2</v>
      </c>
      <c r="AJ286">
        <v>0</v>
      </c>
      <c r="AK286">
        <v>0.34336096048355103</v>
      </c>
      <c r="AL286">
        <v>4.7632134519517422E-3</v>
      </c>
      <c r="AM286">
        <v>3.7252336740493774E-2</v>
      </c>
      <c r="AN286">
        <v>0</v>
      </c>
      <c r="AO286">
        <v>0.95497846603393555</v>
      </c>
      <c r="AP286">
        <v>-6.0300149023532867E-2</v>
      </c>
      <c r="AQ286">
        <v>8.9251779019832611E-2</v>
      </c>
      <c r="AR286">
        <v>2.7938079088926315E-2</v>
      </c>
      <c r="AT286">
        <v>10.377375602722168</v>
      </c>
      <c r="AU286">
        <v>7.2226844727993011E-2</v>
      </c>
      <c r="AV286">
        <v>7.7211112976074219</v>
      </c>
      <c r="AW286">
        <v>5.3739167749881744E-2</v>
      </c>
      <c r="AX286">
        <v>75560</v>
      </c>
      <c r="AY286">
        <v>1501441</v>
      </c>
      <c r="AZ286">
        <v>1577001</v>
      </c>
      <c r="BA286">
        <v>1173341</v>
      </c>
      <c r="BB286" t="s">
        <v>811</v>
      </c>
      <c r="BC286" t="s">
        <v>1002</v>
      </c>
      <c r="BD286">
        <v>151965.29999999999</v>
      </c>
      <c r="BE286">
        <v>91865.8359375</v>
      </c>
      <c r="BF286">
        <v>121200.9375</v>
      </c>
      <c r="BG286">
        <v>0.87787902355194092</v>
      </c>
      <c r="BH286">
        <v>6830064</v>
      </c>
      <c r="BI286">
        <v>0.12990488111972809</v>
      </c>
      <c r="BJ286">
        <v>4.7685887664556503E-2</v>
      </c>
      <c r="BK286">
        <v>8.4457676857709885E-3</v>
      </c>
      <c r="BM286">
        <v>1596057.5</v>
      </c>
      <c r="BN286">
        <v>21834</v>
      </c>
      <c r="BO286">
        <v>8258</v>
      </c>
      <c r="BP286">
        <v>20643</v>
      </c>
      <c r="BQ286">
        <v>20725</v>
      </c>
      <c r="BT286">
        <v>2529</v>
      </c>
      <c r="BU286">
        <v>7088</v>
      </c>
      <c r="BV286">
        <v>1.3753139972686768</v>
      </c>
      <c r="BW286">
        <v>0</v>
      </c>
      <c r="BX286">
        <v>9.6732606887817383</v>
      </c>
      <c r="BY286">
        <v>16.641956329345703</v>
      </c>
      <c r="BZ286">
        <v>46.642227172851562</v>
      </c>
      <c r="CA286">
        <v>0.36640101671218872</v>
      </c>
    </row>
    <row r="287" spans="1:79" x14ac:dyDescent="0.2">
      <c r="A287" t="s">
        <v>608</v>
      </c>
      <c r="B287" t="s">
        <v>947</v>
      </c>
      <c r="C287" t="s">
        <v>41</v>
      </c>
      <c r="D287" t="s">
        <v>1037</v>
      </c>
      <c r="E287" t="s">
        <v>1005</v>
      </c>
      <c r="F287" t="s">
        <v>1097</v>
      </c>
      <c r="G287" t="s">
        <v>1044</v>
      </c>
      <c r="H287">
        <v>2.0545535087585449</v>
      </c>
      <c r="I287">
        <v>71.887184143066406</v>
      </c>
      <c r="J287">
        <v>0.16363635659217834</v>
      </c>
      <c r="K287">
        <v>0.11694446951150894</v>
      </c>
      <c r="L287">
        <v>2.7902152389287949E-2</v>
      </c>
      <c r="M287">
        <v>7.6907232403755188E-2</v>
      </c>
      <c r="N287">
        <v>0.14316445589065552</v>
      </c>
      <c r="O287">
        <v>7.0000000000000001E-3</v>
      </c>
      <c r="P287">
        <v>6.0600000000000001E-2</v>
      </c>
      <c r="Q287">
        <v>979.79608154296875</v>
      </c>
      <c r="R287">
        <v>0.15299215912818909</v>
      </c>
      <c r="S287">
        <v>14.052021026611328</v>
      </c>
      <c r="T287">
        <v>1.5130724906921387</v>
      </c>
      <c r="U287">
        <v>3.3306926488876343E-2</v>
      </c>
      <c r="V287">
        <v>69</v>
      </c>
      <c r="W287">
        <v>83.6</v>
      </c>
      <c r="X287">
        <v>0.13993833030748393</v>
      </c>
      <c r="Y287">
        <v>18.622</v>
      </c>
      <c r="Z287">
        <v>9.0899999999999995E-2</v>
      </c>
      <c r="AA287">
        <v>3.6877982318401337E-2</v>
      </c>
      <c r="AB287">
        <v>5.7905007153749466E-2</v>
      </c>
      <c r="AC287">
        <v>0.54857337474822998</v>
      </c>
      <c r="AD287">
        <v>4.0692277252674103E-2</v>
      </c>
      <c r="AE287">
        <v>0.54103893041610718</v>
      </c>
      <c r="AF287" t="s">
        <v>1140</v>
      </c>
      <c r="AG287">
        <v>3.5599753260612488E-2</v>
      </c>
      <c r="AH287">
        <v>0</v>
      </c>
      <c r="AI287">
        <v>1.938178762793541E-2</v>
      </c>
      <c r="AJ287">
        <v>0</v>
      </c>
      <c r="AK287">
        <v>0.16305279731750488</v>
      </c>
      <c r="AL287">
        <v>2.9566416516900063E-2</v>
      </c>
      <c r="AM287">
        <v>3.5351820290088654E-2</v>
      </c>
      <c r="AN287">
        <v>0</v>
      </c>
      <c r="AO287">
        <v>0.21003039181232452</v>
      </c>
      <c r="AP287">
        <v>-7.1542546153068542E-2</v>
      </c>
      <c r="AQ287">
        <v>-6.2160585075616837E-2</v>
      </c>
      <c r="AR287">
        <v>5.9305232018232346E-2</v>
      </c>
      <c r="AS287">
        <v>0.62201535701751709</v>
      </c>
      <c r="AT287">
        <v>49.675983428955078</v>
      </c>
      <c r="AU287">
        <v>6.0310732573270798E-2</v>
      </c>
      <c r="AV287">
        <v>5.7942490577697754</v>
      </c>
      <c r="AW287">
        <v>7.034695241600275E-3</v>
      </c>
      <c r="AX287">
        <v>5023964</v>
      </c>
      <c r="AY287">
        <v>6170673</v>
      </c>
      <c r="AZ287">
        <v>11194637</v>
      </c>
      <c r="BA287">
        <v>1305752</v>
      </c>
      <c r="BB287" t="s">
        <v>947</v>
      </c>
      <c r="BC287" t="s">
        <v>1309</v>
      </c>
      <c r="BD287">
        <v>225353.1</v>
      </c>
      <c r="BE287">
        <v>142487.828125</v>
      </c>
      <c r="BF287">
        <v>179445.78125</v>
      </c>
      <c r="BG287">
        <v>0.91705644130706787</v>
      </c>
      <c r="BH287">
        <v>7553138</v>
      </c>
      <c r="BI287">
        <v>6.4236864447593689E-2</v>
      </c>
      <c r="BJ287">
        <v>4.3111011385917664E-2</v>
      </c>
      <c r="BK287">
        <v>8.3019258454442024E-3</v>
      </c>
      <c r="BL287">
        <v>596.9</v>
      </c>
      <c r="BM287">
        <v>225353.09375</v>
      </c>
      <c r="BN287">
        <v>185616</v>
      </c>
      <c r="BO287">
        <v>101824</v>
      </c>
      <c r="BP287">
        <v>185535</v>
      </c>
      <c r="BQ287">
        <v>181258</v>
      </c>
      <c r="BR287">
        <v>0.36640161275863647</v>
      </c>
      <c r="BS287">
        <v>0.25561374425888062</v>
      </c>
      <c r="BT287">
        <v>6605</v>
      </c>
      <c r="BU287">
        <v>30252</v>
      </c>
      <c r="BV287">
        <v>15.957180023193359</v>
      </c>
      <c r="BW287">
        <v>0</v>
      </c>
      <c r="BX287">
        <v>0</v>
      </c>
      <c r="BY287">
        <v>29.309558868408203</v>
      </c>
      <c r="BZ287">
        <v>134.24266052246094</v>
      </c>
      <c r="CA287">
        <v>0.2014104425907135</v>
      </c>
    </row>
    <row r="288" spans="1:79" x14ac:dyDescent="0.2">
      <c r="A288" t="s">
        <v>609</v>
      </c>
      <c r="B288" t="s">
        <v>948</v>
      </c>
      <c r="C288" t="s">
        <v>262</v>
      </c>
      <c r="D288" t="s">
        <v>1036</v>
      </c>
      <c r="E288" t="s">
        <v>1004</v>
      </c>
      <c r="F288" t="s">
        <v>1092</v>
      </c>
      <c r="G288" t="s">
        <v>1040</v>
      </c>
      <c r="H288">
        <v>3.673820972442627</v>
      </c>
      <c r="I288">
        <v>110.74197387695312</v>
      </c>
      <c r="J288">
        <v>0.201277956366539</v>
      </c>
      <c r="K288">
        <v>0.12923148274421692</v>
      </c>
      <c r="L288">
        <v>3.8108166307210922E-2</v>
      </c>
      <c r="M288">
        <v>8.0351933836936951E-2</v>
      </c>
      <c r="N288">
        <v>0.15987299382686615</v>
      </c>
      <c r="O288">
        <v>0.85499999999999998</v>
      </c>
      <c r="P288">
        <v>0.2979</v>
      </c>
      <c r="Q288">
        <v>2209.281494140625</v>
      </c>
      <c r="R288">
        <v>0.1949048787355423</v>
      </c>
      <c r="S288">
        <v>12.30466365814209</v>
      </c>
      <c r="T288">
        <v>3.5580029487609863</v>
      </c>
      <c r="U288">
        <v>3.9356313645839691E-2</v>
      </c>
      <c r="V288">
        <v>132</v>
      </c>
      <c r="W288">
        <v>82.2</v>
      </c>
      <c r="X288">
        <v>0.19500919217043367</v>
      </c>
      <c r="Y288">
        <v>31.373999999999999</v>
      </c>
      <c r="Z288">
        <v>0.20569999999999999</v>
      </c>
      <c r="AA288">
        <v>3.4387823194265366E-2</v>
      </c>
      <c r="AB288">
        <v>6.8027496337890625E-2</v>
      </c>
      <c r="AC288">
        <v>0.38128975033760071</v>
      </c>
      <c r="AD288">
        <v>5.1994297653436661E-2</v>
      </c>
      <c r="AE288">
        <v>0.50041967630386353</v>
      </c>
      <c r="AF288" t="s">
        <v>1139</v>
      </c>
      <c r="AG288">
        <v>8.4177395328879356E-3</v>
      </c>
      <c r="AH288">
        <v>4.4308137148618698E-3</v>
      </c>
      <c r="AI288">
        <v>3.728663083165884E-3</v>
      </c>
      <c r="AJ288">
        <v>5.6898430921137333E-4</v>
      </c>
      <c r="AK288">
        <v>4.4025663286447525E-2</v>
      </c>
      <c r="AL288">
        <v>2.9967553913593292E-2</v>
      </c>
      <c r="AM288">
        <v>0</v>
      </c>
      <c r="AN288">
        <v>6.6663976758718491E-3</v>
      </c>
      <c r="AO288">
        <v>0.50926518440246582</v>
      </c>
      <c r="AP288">
        <v>-0.11862781643867493</v>
      </c>
      <c r="AQ288">
        <v>-0.15521930158138275</v>
      </c>
      <c r="AR288">
        <v>4.4703509658575058E-2</v>
      </c>
      <c r="AS288">
        <v>0.49972718954086304</v>
      </c>
      <c r="AT288">
        <v>61.111606597900391</v>
      </c>
      <c r="AU288">
        <v>5.7920526713132858E-2</v>
      </c>
      <c r="AV288">
        <v>9.4838590621948242</v>
      </c>
      <c r="AW288">
        <v>8.9886374771595001E-3</v>
      </c>
      <c r="AX288">
        <v>7675303</v>
      </c>
      <c r="AY288">
        <v>6231010</v>
      </c>
      <c r="AZ288">
        <v>13906313</v>
      </c>
      <c r="BA288">
        <v>2158109</v>
      </c>
      <c r="BB288" t="s">
        <v>948</v>
      </c>
      <c r="BC288" t="s">
        <v>1308</v>
      </c>
      <c r="BD288">
        <v>227556</v>
      </c>
      <c r="BE288">
        <v>141050.953125</v>
      </c>
      <c r="BF288">
        <v>181518.265625</v>
      </c>
      <c r="BG288">
        <v>0.85489749908447266</v>
      </c>
      <c r="BH288">
        <v>12483467</v>
      </c>
      <c r="BI288">
        <v>6.7357137799263E-2</v>
      </c>
      <c r="BJ288">
        <v>4.3805919587612152E-2</v>
      </c>
      <c r="BK288">
        <v>8.9862057939171791E-3</v>
      </c>
      <c r="BL288">
        <v>636.6</v>
      </c>
      <c r="BM288">
        <v>227556</v>
      </c>
      <c r="BN288">
        <v>240093</v>
      </c>
      <c r="BO288">
        <v>91545</v>
      </c>
      <c r="BP288">
        <v>247810</v>
      </c>
      <c r="BQ288">
        <v>245562.0625</v>
      </c>
      <c r="BR288">
        <v>0.24615044891834259</v>
      </c>
      <c r="BS288">
        <v>0.25357672572135925</v>
      </c>
      <c r="BT288">
        <v>2086</v>
      </c>
      <c r="BU288">
        <v>10910</v>
      </c>
      <c r="BV288">
        <v>4.0605387687683105</v>
      </c>
      <c r="BW288">
        <v>0.61962771415710449</v>
      </c>
      <c r="BX288">
        <v>4.8251857757568359</v>
      </c>
      <c r="BY288">
        <v>9.1669740676879883</v>
      </c>
      <c r="BZ288">
        <v>47.944240570068359</v>
      </c>
      <c r="CA288">
        <v>0.35312148928642273</v>
      </c>
    </row>
    <row r="289" spans="1:79" x14ac:dyDescent="0.2">
      <c r="A289" t="s">
        <v>610</v>
      </c>
      <c r="B289" t="s">
        <v>949</v>
      </c>
      <c r="C289" t="s">
        <v>217</v>
      </c>
      <c r="D289" t="s">
        <v>1034</v>
      </c>
      <c r="E289" t="s">
        <v>1002</v>
      </c>
      <c r="F289" t="s">
        <v>1098</v>
      </c>
      <c r="G289" t="s">
        <v>1045</v>
      </c>
      <c r="H289">
        <v>2.6485235691070557</v>
      </c>
      <c r="I289">
        <v>74.554244995117188</v>
      </c>
      <c r="J289">
        <v>0.16101695597171783</v>
      </c>
      <c r="K289">
        <v>0.13992130756378174</v>
      </c>
      <c r="L289">
        <v>3.6075267940759659E-2</v>
      </c>
      <c r="M289">
        <v>7.4891574680805206E-2</v>
      </c>
      <c r="N289">
        <v>0.16011102497577667</v>
      </c>
      <c r="O289">
        <v>0.27</v>
      </c>
      <c r="P289">
        <v>7.8399999999999997E-2</v>
      </c>
      <c r="Q289">
        <v>2466.27099609375</v>
      </c>
      <c r="R289">
        <v>0.15342997014522552</v>
      </c>
      <c r="S289">
        <v>5.2318768501281738</v>
      </c>
      <c r="T289">
        <v>2.4635093212127686</v>
      </c>
      <c r="U289">
        <v>2.6915900409221649E-2</v>
      </c>
      <c r="X289">
        <v>0.10861210913728857</v>
      </c>
      <c r="Y289">
        <v>21.061</v>
      </c>
      <c r="Z289">
        <v>7.8399999999999997E-2</v>
      </c>
      <c r="AA289">
        <v>7.5753189623355865E-2</v>
      </c>
      <c r="AB289">
        <v>5.7378701865673065E-2</v>
      </c>
      <c r="AC289">
        <v>0.44938704371452332</v>
      </c>
      <c r="AD289">
        <v>0.32370144128799438</v>
      </c>
      <c r="AE289">
        <v>0.49883857369422913</v>
      </c>
      <c r="AF289" t="s">
        <v>1139</v>
      </c>
      <c r="AG289">
        <v>0.15583434700965881</v>
      </c>
      <c r="AH289">
        <v>5.8645706623792648E-2</v>
      </c>
      <c r="AI289">
        <v>0.22490930557250977</v>
      </c>
      <c r="AJ289">
        <v>0</v>
      </c>
      <c r="AK289">
        <v>0.57965540885925293</v>
      </c>
      <c r="AL289">
        <v>0.17536485195159912</v>
      </c>
      <c r="AM289">
        <v>0.21085247397422791</v>
      </c>
      <c r="AN289">
        <v>3.0229747062548995E-4</v>
      </c>
      <c r="AO289">
        <v>1.6887332201004028</v>
      </c>
      <c r="AP289">
        <v>2.7564648538827896E-2</v>
      </c>
      <c r="AQ289">
        <v>5.5135361850261688E-2</v>
      </c>
      <c r="AR289">
        <v>0.31173381209373474</v>
      </c>
      <c r="AT289">
        <v>10.418903350830078</v>
      </c>
      <c r="AU289">
        <v>9.3003034591674805E-2</v>
      </c>
      <c r="AV289">
        <v>7.3994174003601074</v>
      </c>
      <c r="AW289">
        <v>6.6049970686435699E-2</v>
      </c>
      <c r="AX289">
        <v>41185</v>
      </c>
      <c r="AY289">
        <v>755386</v>
      </c>
      <c r="AZ289">
        <v>796571</v>
      </c>
      <c r="BA289">
        <v>565718</v>
      </c>
      <c r="BB289" t="s">
        <v>933</v>
      </c>
      <c r="BC289" t="s">
        <v>1002</v>
      </c>
      <c r="BD289">
        <v>76454.399999999994</v>
      </c>
      <c r="BE289">
        <v>46801.41796875</v>
      </c>
      <c r="BF289">
        <v>61792.30078125</v>
      </c>
      <c r="BG289">
        <v>0.90521389245986938</v>
      </c>
      <c r="BH289">
        <v>2772502.75</v>
      </c>
      <c r="BI289">
        <v>0.1370103657245636</v>
      </c>
      <c r="BJ289">
        <v>4.5127552002668381E-2</v>
      </c>
      <c r="BK289">
        <v>7.4205235578119755E-3</v>
      </c>
      <c r="BM289">
        <v>883511.125</v>
      </c>
      <c r="BN289">
        <v>8565</v>
      </c>
      <c r="BO289">
        <v>3849</v>
      </c>
      <c r="BP289">
        <v>6616</v>
      </c>
      <c r="BQ289">
        <v>8777</v>
      </c>
      <c r="BT289">
        <v>1031</v>
      </c>
      <c r="BU289">
        <v>3835</v>
      </c>
      <c r="BV289">
        <v>19.462581634521484</v>
      </c>
      <c r="BW289">
        <v>0</v>
      </c>
      <c r="BX289">
        <v>5.074920654296875</v>
      </c>
      <c r="BY289">
        <v>13.485162734985352</v>
      </c>
      <c r="BZ289">
        <v>50.160617828369141</v>
      </c>
      <c r="CA289">
        <v>0.40291884541511536</v>
      </c>
    </row>
    <row r="290" spans="1:79" x14ac:dyDescent="0.2">
      <c r="A290" t="s">
        <v>611</v>
      </c>
      <c r="B290" t="s">
        <v>950</v>
      </c>
      <c r="C290" t="s">
        <v>229</v>
      </c>
      <c r="D290" t="s">
        <v>1034</v>
      </c>
      <c r="E290" t="s">
        <v>1002</v>
      </c>
      <c r="F290" t="s">
        <v>1091</v>
      </c>
      <c r="G290" t="s">
        <v>1039</v>
      </c>
      <c r="H290">
        <v>2.4913265705108643</v>
      </c>
      <c r="I290">
        <v>97.412124633789062</v>
      </c>
      <c r="J290">
        <v>0.18777292966842651</v>
      </c>
      <c r="K290">
        <v>0.15879081189632416</v>
      </c>
      <c r="L290">
        <v>2.634040080010891E-2</v>
      </c>
      <c r="M290">
        <v>5.5707305669784546E-2</v>
      </c>
      <c r="N290">
        <v>0.13147595524787903</v>
      </c>
      <c r="O290">
        <v>-0.65400000000000003</v>
      </c>
      <c r="P290">
        <v>0</v>
      </c>
      <c r="Q290">
        <v>355.9866943359375</v>
      </c>
      <c r="R290">
        <v>0.12767274677753448</v>
      </c>
      <c r="S290">
        <v>1.8878318071365356</v>
      </c>
      <c r="T290">
        <v>1.6994956731796265</v>
      </c>
      <c r="U290">
        <v>3.0322115868330002E-2</v>
      </c>
      <c r="X290">
        <v>8.7696962057229294E-2</v>
      </c>
      <c r="Y290">
        <v>11.896000000000001</v>
      </c>
      <c r="Z290">
        <v>0</v>
      </c>
      <c r="AA290">
        <v>6.9213449954986572E-2</v>
      </c>
      <c r="AB290">
        <v>0.16087330877780914</v>
      </c>
      <c r="AC290">
        <v>0.67790132761001587</v>
      </c>
      <c r="AD290">
        <v>6.4718589186668396E-2</v>
      </c>
      <c r="AE290">
        <v>0.61638593673706055</v>
      </c>
      <c r="AF290" t="s">
        <v>1140</v>
      </c>
      <c r="AG290">
        <v>1.3660399243235588E-2</v>
      </c>
      <c r="AH290">
        <v>5.5522914975881577E-2</v>
      </c>
      <c r="AI290">
        <v>4.7003524377942085E-3</v>
      </c>
      <c r="AJ290">
        <v>0</v>
      </c>
      <c r="AK290">
        <v>0.16576087474822998</v>
      </c>
      <c r="AL290">
        <v>0.15366573631763458</v>
      </c>
      <c r="AM290">
        <v>0</v>
      </c>
      <c r="AN290">
        <v>6.5364278852939606E-3</v>
      </c>
      <c r="AO290">
        <v>0.62387073040008545</v>
      </c>
      <c r="AP290">
        <v>0.26890459656715393</v>
      </c>
      <c r="AQ290">
        <v>-0.1447589099407196</v>
      </c>
      <c r="AR290">
        <v>7.2967340238392353E-3</v>
      </c>
      <c r="AT290">
        <v>10.171072006225586</v>
      </c>
      <c r="AU290">
        <v>7.8001216053962708E-2</v>
      </c>
      <c r="AV290">
        <v>5.2848453521728516</v>
      </c>
      <c r="AW290">
        <v>4.0529098361730576E-2</v>
      </c>
      <c r="AX290">
        <v>25698</v>
      </c>
      <c r="AY290">
        <v>872252</v>
      </c>
      <c r="AZ290">
        <v>897950</v>
      </c>
      <c r="BA290">
        <v>466571</v>
      </c>
      <c r="BB290" t="s">
        <v>943</v>
      </c>
      <c r="BC290" t="s">
        <v>1002</v>
      </c>
      <c r="BD290">
        <v>88284.7</v>
      </c>
      <c r="BE290">
        <v>52543.109375</v>
      </c>
      <c r="BF290">
        <v>71137.0234375</v>
      </c>
      <c r="BG290">
        <v>0.82003897428512573</v>
      </c>
      <c r="BH290">
        <v>745040.375</v>
      </c>
      <c r="BI290">
        <v>0.18020510673522949</v>
      </c>
      <c r="BJ290">
        <v>6.2202170491218567E-2</v>
      </c>
      <c r="BK290">
        <v>7.3670982383191586E-3</v>
      </c>
      <c r="BM290">
        <v>1196952.625</v>
      </c>
      <c r="BN290">
        <v>11512</v>
      </c>
      <c r="BO290">
        <v>7804</v>
      </c>
      <c r="BP290">
        <v>13616</v>
      </c>
      <c r="BQ290">
        <v>13386</v>
      </c>
      <c r="BT290">
        <v>186</v>
      </c>
      <c r="BU290">
        <v>2257</v>
      </c>
      <c r="BV290">
        <v>0.72492742538452148</v>
      </c>
      <c r="BW290">
        <v>0</v>
      </c>
      <c r="BX290">
        <v>8.5632047653198242</v>
      </c>
      <c r="BY290">
        <v>2.1068203449249268</v>
      </c>
      <c r="BZ290">
        <v>25.565017700195312</v>
      </c>
      <c r="CA290">
        <v>0.2368832528591156</v>
      </c>
    </row>
    <row r="291" spans="1:79" x14ac:dyDescent="0.2">
      <c r="A291" t="s">
        <v>612</v>
      </c>
      <c r="B291" t="s">
        <v>951</v>
      </c>
      <c r="C291" t="s">
        <v>93</v>
      </c>
      <c r="D291" t="s">
        <v>1034</v>
      </c>
      <c r="E291" t="s">
        <v>1002</v>
      </c>
      <c r="F291" t="s">
        <v>1097</v>
      </c>
      <c r="G291" t="s">
        <v>1044</v>
      </c>
      <c r="H291">
        <v>1.0195914506912231</v>
      </c>
      <c r="I291">
        <v>23.556068420410156</v>
      </c>
      <c r="J291">
        <v>4.2496681213378906E-2</v>
      </c>
      <c r="K291">
        <v>0.19842970371246338</v>
      </c>
      <c r="L291">
        <v>3.8857270032167435E-2</v>
      </c>
      <c r="M291">
        <v>6.8873003125190735E-2</v>
      </c>
      <c r="N291">
        <v>0.15969552099704742</v>
      </c>
      <c r="O291">
        <v>-0.26800000000000002</v>
      </c>
      <c r="P291">
        <v>0</v>
      </c>
      <c r="Q291">
        <v>201.55207824707031</v>
      </c>
      <c r="R291">
        <v>0.15430592000484467</v>
      </c>
      <c r="S291">
        <v>3.6806356906890869</v>
      </c>
      <c r="T291">
        <v>3.2427928447723389</v>
      </c>
      <c r="U291">
        <v>1.8517490476369858E-2</v>
      </c>
      <c r="X291">
        <v>0.10974476799360672</v>
      </c>
      <c r="Y291">
        <v>15.893000000000001</v>
      </c>
      <c r="Z291">
        <v>0</v>
      </c>
      <c r="AA291">
        <v>0.10075364261865616</v>
      </c>
      <c r="AB291">
        <v>6.6331095993518829E-2</v>
      </c>
      <c r="AC291">
        <v>0.42792171239852905</v>
      </c>
      <c r="AD291">
        <v>0.16845005750656128</v>
      </c>
      <c r="AE291">
        <v>0.43374016880989075</v>
      </c>
      <c r="AF291" t="s">
        <v>1139</v>
      </c>
      <c r="AG291">
        <v>0.17463697493076324</v>
      </c>
      <c r="AH291">
        <v>3.7318490445613861E-2</v>
      </c>
      <c r="AI291">
        <v>0.13000968098640442</v>
      </c>
      <c r="AJ291">
        <v>0</v>
      </c>
      <c r="AK291">
        <v>0.58886736631393433</v>
      </c>
      <c r="AL291">
        <v>3.4748837351799011E-3</v>
      </c>
      <c r="AM291">
        <v>1.8296224996447563E-2</v>
      </c>
      <c r="AN291">
        <v>0</v>
      </c>
      <c r="AO291">
        <v>0.61663854122161865</v>
      </c>
      <c r="AP291">
        <v>2.7678418904542923E-2</v>
      </c>
      <c r="AQ291">
        <v>8.2688137888908386E-2</v>
      </c>
      <c r="AR291">
        <v>6.387653760612011E-3</v>
      </c>
      <c r="AT291">
        <v>10.319906234741211</v>
      </c>
      <c r="AU291">
        <v>7.1639791131019592E-2</v>
      </c>
      <c r="AV291">
        <v>6.9200000762939453</v>
      </c>
      <c r="AW291">
        <v>4.8037968575954437E-2</v>
      </c>
      <c r="AX291">
        <v>59771</v>
      </c>
      <c r="AY291">
        <v>1342148</v>
      </c>
      <c r="AZ291">
        <v>1401919</v>
      </c>
      <c r="BA291">
        <v>940055</v>
      </c>
      <c r="BB291" t="s">
        <v>740</v>
      </c>
      <c r="BC291" t="s">
        <v>1002</v>
      </c>
      <c r="BD291">
        <v>135846.1</v>
      </c>
      <c r="BE291">
        <v>77515.9609375</v>
      </c>
      <c r="BF291">
        <v>113972.7265625</v>
      </c>
      <c r="BG291">
        <v>0.81679779291152954</v>
      </c>
      <c r="BH291">
        <v>3296399.25</v>
      </c>
      <c r="BI291">
        <v>0.22547852993011475</v>
      </c>
      <c r="BJ291">
        <v>7.2291366755962372E-2</v>
      </c>
      <c r="BK291">
        <v>9.3115316703915596E-3</v>
      </c>
      <c r="BM291">
        <v>811109.1875</v>
      </c>
      <c r="BN291">
        <v>19569</v>
      </c>
      <c r="BO291">
        <v>8374</v>
      </c>
      <c r="BP291">
        <v>20660</v>
      </c>
      <c r="BQ291">
        <v>17086</v>
      </c>
      <c r="BT291">
        <v>3608</v>
      </c>
      <c r="BU291">
        <v>12166</v>
      </c>
      <c r="BV291">
        <v>19.772375106811523</v>
      </c>
      <c r="BW291">
        <v>0</v>
      </c>
      <c r="BX291">
        <v>5.6755399703979492</v>
      </c>
      <c r="BY291">
        <v>26.559467315673828</v>
      </c>
      <c r="BZ291">
        <v>89.557228088378906</v>
      </c>
      <c r="CA291">
        <v>0.24676784873008728</v>
      </c>
    </row>
    <row r="292" spans="1:79" x14ac:dyDescent="0.2">
      <c r="A292" t="s">
        <v>613</v>
      </c>
      <c r="B292" t="s">
        <v>952</v>
      </c>
      <c r="C292" t="s">
        <v>33</v>
      </c>
      <c r="D292" t="s">
        <v>1037</v>
      </c>
      <c r="E292" t="s">
        <v>1005</v>
      </c>
      <c r="F292" t="s">
        <v>1098</v>
      </c>
      <c r="G292" t="s">
        <v>1045</v>
      </c>
      <c r="H292">
        <v>2.0410475730895996</v>
      </c>
      <c r="I292">
        <v>52.814170837402344</v>
      </c>
      <c r="J292">
        <v>0.11469534039497375</v>
      </c>
      <c r="K292">
        <v>0.12425743043422699</v>
      </c>
      <c r="L292">
        <v>3.1000526621937752E-2</v>
      </c>
      <c r="M292">
        <v>7.8286707401275635E-2</v>
      </c>
      <c r="N292">
        <v>0.13848340511322021</v>
      </c>
      <c r="O292">
        <v>0.44600000000000001</v>
      </c>
      <c r="P292">
        <v>0.16669999999999999</v>
      </c>
      <c r="Q292">
        <v>626.791015625</v>
      </c>
      <c r="R292">
        <v>0.17678479850292206</v>
      </c>
      <c r="S292">
        <v>7.8854489326477051</v>
      </c>
      <c r="T292">
        <v>1.551427960395813</v>
      </c>
      <c r="U292">
        <v>3.4245137125253677E-2</v>
      </c>
      <c r="V292">
        <v>96</v>
      </c>
      <c r="W292">
        <v>77.3</v>
      </c>
      <c r="X292">
        <v>0.17167167167167166</v>
      </c>
      <c r="Y292">
        <v>24.988</v>
      </c>
      <c r="Z292">
        <v>0.16669999999999999</v>
      </c>
      <c r="AA292">
        <v>2.4981522932648659E-2</v>
      </c>
      <c r="AB292">
        <v>6.1366818845272064E-2</v>
      </c>
      <c r="AC292">
        <v>0.40253695845603943</v>
      </c>
      <c r="AD292">
        <v>5.504043772816658E-2</v>
      </c>
      <c r="AE292">
        <v>0.58160394430160522</v>
      </c>
      <c r="AF292" t="s">
        <v>1140</v>
      </c>
      <c r="AG292">
        <v>5.0001693889498711E-3</v>
      </c>
      <c r="AH292">
        <v>1.0088417679071426E-2</v>
      </c>
      <c r="AI292">
        <v>4.9574848264455795E-2</v>
      </c>
      <c r="AJ292">
        <v>0</v>
      </c>
      <c r="AK292">
        <v>0.1456756591796875</v>
      </c>
      <c r="AL292">
        <v>2.6139160618185997E-3</v>
      </c>
      <c r="AM292">
        <v>4.1268333792686462E-2</v>
      </c>
      <c r="AN292">
        <v>8.8078864791896194E-5</v>
      </c>
      <c r="AO292">
        <v>0.42987924814224243</v>
      </c>
      <c r="AP292">
        <v>-9.4711393117904663E-2</v>
      </c>
      <c r="AQ292">
        <v>4.0131565183401108E-2</v>
      </c>
      <c r="AR292">
        <v>6.9482527673244476E-2</v>
      </c>
      <c r="AS292">
        <v>0.5392301082611084</v>
      </c>
      <c r="AT292">
        <v>55.806400299072266</v>
      </c>
      <c r="AU292">
        <v>6.1951618641614914E-2</v>
      </c>
      <c r="AV292">
        <v>10.013022422790527</v>
      </c>
      <c r="AW292">
        <v>1.1115622706711292E-2</v>
      </c>
      <c r="AX292">
        <v>5166721</v>
      </c>
      <c r="AY292">
        <v>4977175</v>
      </c>
      <c r="AZ292">
        <v>10143896</v>
      </c>
      <c r="BA292">
        <v>1820061</v>
      </c>
      <c r="BB292" t="s">
        <v>952</v>
      </c>
      <c r="BC292" t="s">
        <v>1309</v>
      </c>
      <c r="BD292">
        <v>181769.4</v>
      </c>
      <c r="BE292">
        <v>112407.5625</v>
      </c>
      <c r="BF292">
        <v>144257.28125</v>
      </c>
      <c r="BG292">
        <v>0.90524810552597046</v>
      </c>
      <c r="BH292">
        <v>9012266</v>
      </c>
      <c r="BI292">
        <v>4.728587344288826E-2</v>
      </c>
      <c r="BJ292">
        <v>4.1525144129991531E-2</v>
      </c>
      <c r="BK292">
        <v>9.0416008606553078E-3</v>
      </c>
      <c r="BL292">
        <v>497</v>
      </c>
      <c r="BM292">
        <v>181769.40625</v>
      </c>
      <c r="BN292">
        <v>163739</v>
      </c>
      <c r="BO292">
        <v>65911</v>
      </c>
      <c r="BP292">
        <v>147595</v>
      </c>
      <c r="BQ292">
        <v>148271</v>
      </c>
      <c r="BR292">
        <v>0.31302866339683533</v>
      </c>
      <c r="BS292">
        <v>0.22620145976543427</v>
      </c>
      <c r="BT292">
        <v>738</v>
      </c>
      <c r="BU292">
        <v>21501</v>
      </c>
      <c r="BV292">
        <v>40.254299163818359</v>
      </c>
      <c r="BW292">
        <v>0</v>
      </c>
      <c r="BX292">
        <v>8.1916980743408203</v>
      </c>
      <c r="BY292">
        <v>4.060089111328125</v>
      </c>
      <c r="BZ292">
        <v>118.28723907470703</v>
      </c>
      <c r="CA292">
        <v>0.26775538921356201</v>
      </c>
    </row>
    <row r="293" spans="1:79" x14ac:dyDescent="0.2">
      <c r="A293" t="s">
        <v>614</v>
      </c>
      <c r="B293" t="s">
        <v>953</v>
      </c>
      <c r="C293" t="s">
        <v>111</v>
      </c>
      <c r="D293" t="s">
        <v>1034</v>
      </c>
      <c r="E293" t="s">
        <v>1002</v>
      </c>
      <c r="F293" t="s">
        <v>1094</v>
      </c>
      <c r="G293" t="s">
        <v>9</v>
      </c>
      <c r="H293">
        <v>2.2293698787689209</v>
      </c>
      <c r="I293">
        <v>104.962646484375</v>
      </c>
      <c r="J293">
        <v>0.13648293912410736</v>
      </c>
      <c r="K293">
        <v>0.22640913724899292</v>
      </c>
      <c r="L293">
        <v>3.1204821541905403E-2</v>
      </c>
      <c r="M293">
        <v>6.7086771130561829E-2</v>
      </c>
      <c r="N293">
        <v>0.15129068493843079</v>
      </c>
      <c r="O293">
        <v>0.69299999999999995</v>
      </c>
      <c r="P293">
        <v>0.16850000000000001</v>
      </c>
      <c r="Q293">
        <v>439.71685791015625</v>
      </c>
      <c r="R293">
        <v>0.14936350286006927</v>
      </c>
      <c r="S293">
        <v>3.5884666442871094</v>
      </c>
      <c r="T293">
        <v>2.6642849445343018</v>
      </c>
      <c r="U293">
        <v>2.5263667106628418E-2</v>
      </c>
      <c r="X293">
        <v>0.11465647414118535</v>
      </c>
      <c r="Y293">
        <v>30.484000000000002</v>
      </c>
      <c r="Z293">
        <v>0.17979999999999999</v>
      </c>
      <c r="AA293">
        <v>6.8886779248714447E-2</v>
      </c>
      <c r="AB293">
        <v>8.215939998626709E-2</v>
      </c>
      <c r="AC293">
        <v>0.40188947319984436</v>
      </c>
      <c r="AD293">
        <v>0.17057308554649353</v>
      </c>
      <c r="AE293">
        <v>0.40374767780303955</v>
      </c>
      <c r="AF293" t="s">
        <v>1139</v>
      </c>
      <c r="AG293">
        <v>5.0340369343757629E-2</v>
      </c>
      <c r="AH293">
        <v>6.9732852280139923E-2</v>
      </c>
      <c r="AI293">
        <v>0.24884159862995148</v>
      </c>
      <c r="AJ293">
        <v>0</v>
      </c>
      <c r="AK293">
        <v>0.58675134181976318</v>
      </c>
      <c r="AL293">
        <v>2.6775790378451347E-2</v>
      </c>
      <c r="AM293">
        <v>0</v>
      </c>
      <c r="AN293">
        <v>0</v>
      </c>
      <c r="AO293">
        <v>1.574921727180481</v>
      </c>
      <c r="AP293">
        <v>-1.0574550833553076E-3</v>
      </c>
      <c r="AQ293">
        <v>1.6939248889684677E-2</v>
      </c>
      <c r="AR293">
        <v>1.5055066905915737E-2</v>
      </c>
      <c r="AT293">
        <v>10.479625701904297</v>
      </c>
      <c r="AU293">
        <v>7.8686825931072235E-2</v>
      </c>
      <c r="AV293">
        <v>9.2477607727050781</v>
      </c>
      <c r="AW293">
        <v>6.9437302649021149E-2</v>
      </c>
      <c r="AX293">
        <v>89097</v>
      </c>
      <c r="AY293">
        <v>1468430</v>
      </c>
      <c r="AZ293">
        <v>1557527</v>
      </c>
      <c r="BA293">
        <v>1374442</v>
      </c>
      <c r="BB293" t="s">
        <v>765</v>
      </c>
      <c r="BC293" t="s">
        <v>1002</v>
      </c>
      <c r="BD293">
        <v>148624.29999999999</v>
      </c>
      <c r="BE293">
        <v>79699.4921875</v>
      </c>
      <c r="BF293">
        <v>123965.3984375</v>
      </c>
      <c r="BG293">
        <v>0.81559532880783081</v>
      </c>
      <c r="BH293">
        <v>3376323.75</v>
      </c>
      <c r="BI293">
        <v>0.19305801391601562</v>
      </c>
      <c r="BJ293">
        <v>8.1685163080692291E-2</v>
      </c>
      <c r="BK293">
        <v>8.1710554659366608E-3</v>
      </c>
      <c r="BM293">
        <v>1498181.25</v>
      </c>
      <c r="BN293">
        <v>19794</v>
      </c>
      <c r="BO293">
        <v>7955</v>
      </c>
      <c r="BP293">
        <v>17481</v>
      </c>
      <c r="BQ293">
        <v>22299</v>
      </c>
      <c r="BT293">
        <v>880</v>
      </c>
      <c r="BU293">
        <v>10257</v>
      </c>
      <c r="BV293">
        <v>29.268430709838867</v>
      </c>
      <c r="BW293">
        <v>0</v>
      </c>
      <c r="BX293">
        <v>8.2018890380859375</v>
      </c>
      <c r="BY293">
        <v>5.9209699630737305</v>
      </c>
      <c r="BZ293">
        <v>69.012939453125</v>
      </c>
      <c r="CA293">
        <v>0.34929776191711426</v>
      </c>
    </row>
    <row r="294" spans="1:79" x14ac:dyDescent="0.2">
      <c r="A294" t="s">
        <v>615</v>
      </c>
      <c r="B294" t="s">
        <v>954</v>
      </c>
      <c r="C294" t="s">
        <v>128</v>
      </c>
      <c r="D294" t="s">
        <v>1034</v>
      </c>
      <c r="E294" t="s">
        <v>1002</v>
      </c>
      <c r="F294" t="s">
        <v>1091</v>
      </c>
      <c r="G294" t="s">
        <v>1039</v>
      </c>
      <c r="H294">
        <v>2.4307968616485596</v>
      </c>
      <c r="I294">
        <v>86.3255615234375</v>
      </c>
      <c r="J294">
        <v>0.16616314649581909</v>
      </c>
      <c r="K294">
        <v>0.16608330607414246</v>
      </c>
      <c r="L294">
        <v>3.1179536134004593E-2</v>
      </c>
      <c r="M294">
        <v>6.3527002930641174E-2</v>
      </c>
      <c r="N294">
        <v>0.14918465912342072</v>
      </c>
      <c r="O294">
        <v>-0.73599999999999999</v>
      </c>
      <c r="P294">
        <v>0</v>
      </c>
      <c r="Q294">
        <v>202.90541076660156</v>
      </c>
      <c r="R294">
        <v>0.13469824194908142</v>
      </c>
      <c r="S294">
        <v>4.4470744132995605</v>
      </c>
      <c r="T294">
        <v>2.7544467449188232</v>
      </c>
      <c r="U294">
        <v>2.3285599425435066E-2</v>
      </c>
      <c r="X294">
        <v>0.10417598640064418</v>
      </c>
      <c r="Y294">
        <v>11.930999999999999</v>
      </c>
      <c r="Z294">
        <v>0</v>
      </c>
      <c r="AA294">
        <v>7.1996822953224182E-2</v>
      </c>
      <c r="AB294">
        <v>8.5235126316547394E-2</v>
      </c>
      <c r="AC294">
        <v>0.46487247943878174</v>
      </c>
      <c r="AD294">
        <v>0.18188861012458801</v>
      </c>
      <c r="AE294">
        <v>0.66547912359237671</v>
      </c>
      <c r="AF294" t="s">
        <v>1140</v>
      </c>
      <c r="AG294">
        <v>0.10977538675069809</v>
      </c>
      <c r="AH294">
        <v>6.2457632273435593E-2</v>
      </c>
      <c r="AI294">
        <v>8.6048722267150879E-2</v>
      </c>
      <c r="AJ294">
        <v>0</v>
      </c>
      <c r="AK294">
        <v>0.40705925226211548</v>
      </c>
      <c r="AL294">
        <v>3.6310169845819473E-2</v>
      </c>
      <c r="AM294">
        <v>0.38771635293960571</v>
      </c>
      <c r="AN294">
        <v>1.3558096252381802E-3</v>
      </c>
      <c r="AO294">
        <v>1.6836923360824585</v>
      </c>
      <c r="AP294">
        <v>0.11810154467821121</v>
      </c>
      <c r="AQ294">
        <v>2.6477385312318802E-2</v>
      </c>
      <c r="AR294">
        <v>1.8474716693162918E-2</v>
      </c>
      <c r="AT294">
        <v>10.208789825439453</v>
      </c>
      <c r="AU294">
        <v>8.3158664405345917E-2</v>
      </c>
      <c r="AV294">
        <v>4.5023488998413086</v>
      </c>
      <c r="AW294">
        <v>3.6675188690423965E-2</v>
      </c>
      <c r="AX294">
        <v>41939</v>
      </c>
      <c r="AY294">
        <v>1258912</v>
      </c>
      <c r="AZ294">
        <v>1300851</v>
      </c>
      <c r="BA294">
        <v>573710</v>
      </c>
      <c r="BB294" t="s">
        <v>785</v>
      </c>
      <c r="BC294" t="s">
        <v>1002</v>
      </c>
      <c r="BD294">
        <v>127424.6</v>
      </c>
      <c r="BE294">
        <v>75447.734375</v>
      </c>
      <c r="BF294">
        <v>103508</v>
      </c>
      <c r="BG294">
        <v>0.89357048273086548</v>
      </c>
      <c r="BH294">
        <v>2845283.5</v>
      </c>
      <c r="BI294">
        <v>0.14398489892482758</v>
      </c>
      <c r="BJ294">
        <v>6.1813808977603912E-2</v>
      </c>
      <c r="BK294">
        <v>7.9061267897486687E-3</v>
      </c>
      <c r="BM294">
        <v>1389256.375</v>
      </c>
      <c r="BN294">
        <v>15643</v>
      </c>
      <c r="BO294">
        <v>7272</v>
      </c>
      <c r="BP294">
        <v>22127</v>
      </c>
      <c r="BQ294">
        <v>18019</v>
      </c>
      <c r="BT294">
        <v>2429</v>
      </c>
      <c r="BU294">
        <v>9007</v>
      </c>
      <c r="BV294">
        <v>14.942170143127441</v>
      </c>
      <c r="BW294">
        <v>0</v>
      </c>
      <c r="BX294">
        <v>10.845629692077637</v>
      </c>
      <c r="BY294">
        <v>19.062253952026367</v>
      </c>
      <c r="BZ294">
        <v>70.6849365234375</v>
      </c>
      <c r="CA294">
        <v>0.32845363020896912</v>
      </c>
    </row>
    <row r="295" spans="1:79" x14ac:dyDescent="0.2">
      <c r="A295" t="s">
        <v>616</v>
      </c>
      <c r="B295" t="s">
        <v>955</v>
      </c>
      <c r="C295" t="s">
        <v>118</v>
      </c>
      <c r="D295" t="s">
        <v>1034</v>
      </c>
      <c r="E295" t="s">
        <v>1002</v>
      </c>
      <c r="F295" t="s">
        <v>1097</v>
      </c>
      <c r="G295" t="s">
        <v>1044</v>
      </c>
      <c r="H295">
        <v>2.1414780616760254</v>
      </c>
      <c r="I295">
        <v>105.94408416748047</v>
      </c>
      <c r="J295">
        <v>0.21383647620677948</v>
      </c>
      <c r="K295">
        <v>0.16323283314704895</v>
      </c>
      <c r="L295">
        <v>3.2688934355974197E-2</v>
      </c>
      <c r="M295">
        <v>6.8420559167861938E-2</v>
      </c>
      <c r="N295">
        <v>0.14103081822395325</v>
      </c>
      <c r="O295">
        <v>-0.59199999999999997</v>
      </c>
      <c r="P295">
        <v>0</v>
      </c>
      <c r="Q295">
        <v>232.55361938476562</v>
      </c>
      <c r="R295">
        <v>0.14553660154342651</v>
      </c>
      <c r="S295">
        <v>1.7311124801635742</v>
      </c>
      <c r="T295">
        <v>2.121577262878418</v>
      </c>
      <c r="U295">
        <v>1.7650743946433067E-2</v>
      </c>
      <c r="X295">
        <v>0.1101200258412576</v>
      </c>
      <c r="Y295">
        <v>12.141999999999999</v>
      </c>
      <c r="Z295">
        <v>0</v>
      </c>
      <c r="AA295">
        <v>5.4694488644599915E-2</v>
      </c>
      <c r="AB295">
        <v>0.10085486620664597</v>
      </c>
      <c r="AC295">
        <v>0.34879595041275024</v>
      </c>
      <c r="AD295">
        <v>0.15280707180500031</v>
      </c>
      <c r="AE295">
        <v>0.70041680335998535</v>
      </c>
      <c r="AF295" t="s">
        <v>1139</v>
      </c>
      <c r="AG295">
        <v>7.8967683017253876E-2</v>
      </c>
      <c r="AH295">
        <v>0.19477225840091705</v>
      </c>
      <c r="AI295">
        <v>4.0255874395370483E-2</v>
      </c>
      <c r="AJ295">
        <v>3.0770927667617798E-2</v>
      </c>
      <c r="AK295">
        <v>0.70221680402755737</v>
      </c>
      <c r="AL295">
        <v>3.3375579863786697E-2</v>
      </c>
      <c r="AM295">
        <v>0.24186611175537109</v>
      </c>
      <c r="AN295">
        <v>0</v>
      </c>
      <c r="AO295">
        <v>1.2896493673324585</v>
      </c>
      <c r="AP295">
        <v>3.9147604256868362E-2</v>
      </c>
      <c r="AQ295">
        <v>0.23805691301822662</v>
      </c>
      <c r="AR295">
        <v>0.10815378278493881</v>
      </c>
      <c r="AT295">
        <v>10.217860221862793</v>
      </c>
      <c r="AU295">
        <v>8.3121843636035919E-2</v>
      </c>
      <c r="AV295">
        <v>5.5281729698181152</v>
      </c>
      <c r="AW295">
        <v>4.4971439987421036E-2</v>
      </c>
      <c r="AX295">
        <v>32515.000000000004</v>
      </c>
      <c r="AY295">
        <v>951232</v>
      </c>
      <c r="AZ295">
        <v>983747</v>
      </c>
      <c r="BA295">
        <v>532237</v>
      </c>
      <c r="BB295" t="s">
        <v>775</v>
      </c>
      <c r="BC295" t="s">
        <v>1002</v>
      </c>
      <c r="BD295">
        <v>96277.2</v>
      </c>
      <c r="BE295">
        <v>56734.875</v>
      </c>
      <c r="BF295">
        <v>78071.109375</v>
      </c>
      <c r="BG295">
        <v>0.90338528156280518</v>
      </c>
      <c r="BH295">
        <v>1808471.625</v>
      </c>
      <c r="BI295">
        <v>0.11334849148988724</v>
      </c>
      <c r="BJ295">
        <v>6.003706157207489E-2</v>
      </c>
      <c r="BK295">
        <v>8.0135725438594818E-3</v>
      </c>
      <c r="BM295">
        <v>644881.6875</v>
      </c>
      <c r="BN295">
        <v>11835</v>
      </c>
      <c r="BO295">
        <v>4128</v>
      </c>
      <c r="BP295">
        <v>9067</v>
      </c>
      <c r="BQ295">
        <v>9658</v>
      </c>
      <c r="BT295">
        <v>716</v>
      </c>
      <c r="BU295">
        <v>6367</v>
      </c>
      <c r="BV295">
        <v>3.7911365032196045</v>
      </c>
      <c r="BW295">
        <v>2.8978824615478516</v>
      </c>
      <c r="BX295">
        <v>18.342868804931641</v>
      </c>
      <c r="BY295">
        <v>7.4368596076965332</v>
      </c>
      <c r="BZ295">
        <v>66.1319580078125</v>
      </c>
      <c r="CA295">
        <v>0.21106886863708496</v>
      </c>
    </row>
    <row r="296" spans="1:79" x14ac:dyDescent="0.2">
      <c r="A296" t="s">
        <v>617</v>
      </c>
      <c r="B296" t="s">
        <v>956</v>
      </c>
      <c r="C296" t="s">
        <v>145</v>
      </c>
      <c r="D296" t="s">
        <v>1034</v>
      </c>
      <c r="E296" t="s">
        <v>1002</v>
      </c>
      <c r="F296" t="s">
        <v>1091</v>
      </c>
      <c r="G296" t="s">
        <v>1039</v>
      </c>
      <c r="H296">
        <v>3.3795773983001709</v>
      </c>
      <c r="I296">
        <v>92.780426025390625</v>
      </c>
      <c r="J296">
        <v>0.14362850785255432</v>
      </c>
      <c r="K296">
        <v>0.17619909346103668</v>
      </c>
      <c r="L296">
        <v>2.9421534389257431E-2</v>
      </c>
      <c r="M296">
        <v>6.7743398249149323E-2</v>
      </c>
      <c r="N296">
        <v>0.14744479954242706</v>
      </c>
      <c r="O296">
        <v>0.379</v>
      </c>
      <c r="P296">
        <v>7.1400000000000005E-2</v>
      </c>
      <c r="Q296">
        <v>1391.73974609375</v>
      </c>
      <c r="R296">
        <v>0.15803095698356628</v>
      </c>
      <c r="S296">
        <v>19.997785568237305</v>
      </c>
      <c r="T296">
        <v>5.6887431144714355</v>
      </c>
      <c r="U296">
        <v>3.5639271140098572E-2</v>
      </c>
      <c r="X296">
        <v>0.1308530376068521</v>
      </c>
      <c r="Y296">
        <v>31.314</v>
      </c>
      <c r="Z296">
        <v>0.21429999999999999</v>
      </c>
      <c r="AA296">
        <v>7.7807635068893433E-2</v>
      </c>
      <c r="AB296">
        <v>0.12624910473823547</v>
      </c>
      <c r="AC296">
        <v>0.50337886810302734</v>
      </c>
      <c r="AD296">
        <v>0.15572482347488403</v>
      </c>
      <c r="AE296">
        <v>0.37120157480239868</v>
      </c>
      <c r="AF296" t="s">
        <v>1139</v>
      </c>
      <c r="AG296">
        <v>0.13293540477752686</v>
      </c>
      <c r="AH296">
        <v>5.4125145077705383E-2</v>
      </c>
      <c r="AI296">
        <v>1.3354241847991943E-2</v>
      </c>
      <c r="AJ296">
        <v>0</v>
      </c>
      <c r="AK296">
        <v>0.71859985589981079</v>
      </c>
      <c r="AL296">
        <v>6.4617963507771492E-3</v>
      </c>
      <c r="AM296">
        <v>2.428043819963932E-2</v>
      </c>
      <c r="AN296">
        <v>0</v>
      </c>
      <c r="AO296">
        <v>0.66018843650817871</v>
      </c>
      <c r="AP296">
        <v>-7.2689512744545937E-3</v>
      </c>
      <c r="AQ296">
        <v>0.17030704021453857</v>
      </c>
      <c r="AR296">
        <v>9.120505303144455E-2</v>
      </c>
      <c r="AT296">
        <v>10.501063346862793</v>
      </c>
      <c r="AU296">
        <v>7.4252404272556305E-2</v>
      </c>
      <c r="AV296">
        <v>11.474637031555176</v>
      </c>
      <c r="AW296">
        <v>8.1136487424373627E-2</v>
      </c>
      <c r="AX296">
        <v>89007</v>
      </c>
      <c r="AY296">
        <v>1416312</v>
      </c>
      <c r="AZ296">
        <v>1505319</v>
      </c>
      <c r="BA296">
        <v>1644880</v>
      </c>
      <c r="BB296" t="s">
        <v>811</v>
      </c>
      <c r="BC296" t="s">
        <v>1002</v>
      </c>
      <c r="BD296">
        <v>143349.20000000001</v>
      </c>
      <c r="BE296">
        <v>82022.4765625</v>
      </c>
      <c r="BF296">
        <v>116243.1171875</v>
      </c>
      <c r="BG296">
        <v>0.83558648824691772</v>
      </c>
      <c r="BH296">
        <v>3157009.25</v>
      </c>
      <c r="BI296">
        <v>0.20727404952049255</v>
      </c>
      <c r="BJ296">
        <v>6.2174052000045776E-2</v>
      </c>
      <c r="BK296">
        <v>8.4457676857709885E-3</v>
      </c>
      <c r="BM296">
        <v>1596057.5</v>
      </c>
      <c r="BN296">
        <v>20273</v>
      </c>
      <c r="BO296">
        <v>10205</v>
      </c>
      <c r="BP296">
        <v>19769</v>
      </c>
      <c r="BQ296">
        <v>21223</v>
      </c>
      <c r="BT296">
        <v>2628</v>
      </c>
      <c r="BU296">
        <v>14206</v>
      </c>
      <c r="BV296">
        <v>1.8416565656661987</v>
      </c>
      <c r="BW296">
        <v>0</v>
      </c>
      <c r="BX296">
        <v>7.4642901420593262</v>
      </c>
      <c r="BY296">
        <v>18.332855224609375</v>
      </c>
      <c r="BZ296">
        <v>99.100654602050781</v>
      </c>
      <c r="CA296">
        <v>0.27351650595664978</v>
      </c>
    </row>
    <row r="297" spans="1:79" x14ac:dyDescent="0.2">
      <c r="A297" t="s">
        <v>618</v>
      </c>
      <c r="B297" t="s">
        <v>957</v>
      </c>
      <c r="C297" t="s">
        <v>134</v>
      </c>
      <c r="D297" t="s">
        <v>1034</v>
      </c>
      <c r="E297" t="s">
        <v>1002</v>
      </c>
      <c r="F297" t="s">
        <v>1094</v>
      </c>
      <c r="G297" t="s">
        <v>9</v>
      </c>
      <c r="H297">
        <v>2.4839298725128174</v>
      </c>
      <c r="I297">
        <v>92.322029113769531</v>
      </c>
      <c r="J297">
        <v>0.19634702801704407</v>
      </c>
      <c r="K297">
        <v>0.13818353414535522</v>
      </c>
      <c r="L297">
        <v>2.6629932224750519E-2</v>
      </c>
      <c r="M297">
        <v>6.0154885053634644E-2</v>
      </c>
      <c r="N297">
        <v>0.1306709349155426</v>
      </c>
      <c r="O297">
        <v>-1.1060000000000001</v>
      </c>
      <c r="P297">
        <v>0</v>
      </c>
      <c r="Q297">
        <v>1046.6539306640625</v>
      </c>
      <c r="R297">
        <v>0.1395740807056427</v>
      </c>
      <c r="S297">
        <v>1.7891865968704224</v>
      </c>
      <c r="T297">
        <v>1.8366492986679077</v>
      </c>
      <c r="U297">
        <v>3.6003191024065018E-2</v>
      </c>
      <c r="X297">
        <v>8.6446905138541613E-2</v>
      </c>
      <c r="Y297">
        <v>9.8710000000000004</v>
      </c>
      <c r="Z297">
        <v>0</v>
      </c>
      <c r="AA297">
        <v>6.3412949442863464E-2</v>
      </c>
      <c r="AB297">
        <v>0.16762588918209076</v>
      </c>
      <c r="AC297">
        <v>0.52620172500610352</v>
      </c>
      <c r="AD297">
        <v>0.19330695271492004</v>
      </c>
      <c r="AE297">
        <v>0.70507985353469849</v>
      </c>
      <c r="AF297" t="s">
        <v>1139</v>
      </c>
      <c r="AG297">
        <v>3.6205217242240906E-2</v>
      </c>
      <c r="AH297">
        <v>4.6416155993938446E-2</v>
      </c>
      <c r="AI297">
        <v>5.7132691144943237E-2</v>
      </c>
      <c r="AJ297">
        <v>6.2751598656177521E-2</v>
      </c>
      <c r="AK297">
        <v>0.65175396203994751</v>
      </c>
      <c r="AL297">
        <v>0.10565833002328873</v>
      </c>
      <c r="AM297">
        <v>0</v>
      </c>
      <c r="AN297">
        <v>0</v>
      </c>
      <c r="AO297">
        <v>0.87181669473648071</v>
      </c>
      <c r="AP297">
        <v>-2.87167988717556E-2</v>
      </c>
      <c r="AQ297">
        <v>-0.13163936138153076</v>
      </c>
      <c r="AR297">
        <v>2.9027014970779419E-2</v>
      </c>
      <c r="AT297">
        <v>10.257234573364258</v>
      </c>
      <c r="AU297">
        <v>7.3959596455097198E-2</v>
      </c>
      <c r="AV297">
        <v>5.3426113128662109</v>
      </c>
      <c r="AW297">
        <v>3.8522794842720032E-2</v>
      </c>
      <c r="AX297">
        <v>35132</v>
      </c>
      <c r="AY297">
        <v>920352</v>
      </c>
      <c r="AZ297">
        <v>955484</v>
      </c>
      <c r="BA297">
        <v>497676</v>
      </c>
      <c r="BB297" t="s">
        <v>797</v>
      </c>
      <c r="BC297" t="s">
        <v>1002</v>
      </c>
      <c r="BD297">
        <v>93152.2</v>
      </c>
      <c r="BE297">
        <v>56745.35546875</v>
      </c>
      <c r="BF297">
        <v>74052.0859375</v>
      </c>
      <c r="BG297">
        <v>0.8939511775970459</v>
      </c>
      <c r="BH297">
        <v>2497332.5</v>
      </c>
      <c r="BI297">
        <v>0.13368856906890869</v>
      </c>
      <c r="BJ297">
        <v>5.5656228214502335E-2</v>
      </c>
      <c r="BK297">
        <v>8.3006052300333977E-3</v>
      </c>
      <c r="BM297">
        <v>1192465.25</v>
      </c>
      <c r="BN297">
        <v>12919</v>
      </c>
      <c r="BO297">
        <v>6798</v>
      </c>
      <c r="BP297">
        <v>11416.283203125</v>
      </c>
      <c r="BQ297">
        <v>11271</v>
      </c>
      <c r="BT297">
        <v>413.32901000976562</v>
      </c>
      <c r="BU297">
        <v>7440.60791015625</v>
      </c>
      <c r="BV297">
        <v>7.0019063949584961</v>
      </c>
      <c r="BW297">
        <v>7.6905322074890137</v>
      </c>
      <c r="BX297">
        <v>5.688539981842041</v>
      </c>
      <c r="BY297">
        <v>4.437136173248291</v>
      </c>
      <c r="BZ297">
        <v>79.875816345214844</v>
      </c>
      <c r="CA297">
        <v>0.22695255279541016</v>
      </c>
    </row>
    <row r="298" spans="1:79" x14ac:dyDescent="0.2">
      <c r="A298" t="s">
        <v>619</v>
      </c>
      <c r="B298" t="s">
        <v>958</v>
      </c>
      <c r="C298" t="s">
        <v>45</v>
      </c>
      <c r="D298" t="s">
        <v>1037</v>
      </c>
      <c r="E298" t="s">
        <v>1005</v>
      </c>
      <c r="F298" t="s">
        <v>1094</v>
      </c>
      <c r="G298" t="s">
        <v>9</v>
      </c>
      <c r="H298">
        <v>2.0495457649230957</v>
      </c>
      <c r="I298">
        <v>75.867164611816406</v>
      </c>
      <c r="J298">
        <v>0.1838134378194809</v>
      </c>
      <c r="K298">
        <v>9.7976215183734894E-2</v>
      </c>
      <c r="L298">
        <v>2.4382064118981361E-2</v>
      </c>
      <c r="M298">
        <v>6.8681009113788605E-2</v>
      </c>
      <c r="N298">
        <v>0.14182300865650177</v>
      </c>
      <c r="O298">
        <v>-0.23400000000000001</v>
      </c>
      <c r="P298">
        <v>0</v>
      </c>
      <c r="Q298">
        <v>1083.5859375</v>
      </c>
      <c r="R298">
        <v>0.17289093136787415</v>
      </c>
      <c r="S298">
        <v>4.9068317413330078</v>
      </c>
      <c r="T298">
        <v>4.1369214057922363</v>
      </c>
      <c r="U298">
        <v>5.4175421595573425E-2</v>
      </c>
      <c r="V298">
        <v>67</v>
      </c>
      <c r="W298">
        <v>48.2</v>
      </c>
      <c r="X298">
        <v>0.133805952258639</v>
      </c>
      <c r="Y298">
        <v>20.928000000000001</v>
      </c>
      <c r="Z298">
        <v>4.0800000000000003E-2</v>
      </c>
      <c r="AA298">
        <v>3.5138580948114395E-2</v>
      </c>
      <c r="AB298">
        <v>8.5628926753997803E-2</v>
      </c>
      <c r="AC298">
        <v>0.53514724969863892</v>
      </c>
      <c r="AD298">
        <v>5.6808836758136749E-2</v>
      </c>
      <c r="AE298">
        <v>0.50402736663818359</v>
      </c>
      <c r="AF298" t="s">
        <v>1140</v>
      </c>
      <c r="AG298">
        <v>4.9218721687793732E-3</v>
      </c>
      <c r="AH298">
        <v>1.2968387454748154E-2</v>
      </c>
      <c r="AI298">
        <v>6.9129932671785355E-3</v>
      </c>
      <c r="AJ298">
        <v>3.8554666098207235E-3</v>
      </c>
      <c r="AK298">
        <v>9.6330657601356506E-2</v>
      </c>
      <c r="AL298">
        <v>0.31216990947723389</v>
      </c>
      <c r="AM298">
        <v>0</v>
      </c>
      <c r="AN298">
        <v>4.3998552428092808E-6</v>
      </c>
      <c r="AO298">
        <v>9.2392183840274811E-2</v>
      </c>
      <c r="AP298">
        <v>0</v>
      </c>
      <c r="AQ298">
        <v>8.9897908270359039E-2</v>
      </c>
      <c r="AR298">
        <v>0.17589022219181061</v>
      </c>
      <c r="AS298">
        <v>0.62808215618133545</v>
      </c>
      <c r="AT298">
        <v>52.145137786865234</v>
      </c>
      <c r="AU298">
        <v>7.4604779481887817E-2</v>
      </c>
      <c r="AV298">
        <v>7.2692971229553223</v>
      </c>
      <c r="AW298">
        <v>1.0400285013020039E-2</v>
      </c>
      <c r="AX298">
        <v>4373768</v>
      </c>
      <c r="AY298">
        <v>4836341</v>
      </c>
      <c r="AZ298">
        <v>9210109</v>
      </c>
      <c r="BA298">
        <v>1283936</v>
      </c>
      <c r="BB298" t="s">
        <v>958</v>
      </c>
      <c r="BC298" t="s">
        <v>1309</v>
      </c>
      <c r="BD298">
        <v>176624.5</v>
      </c>
      <c r="BE298">
        <v>111156.6796875</v>
      </c>
      <c r="BF298">
        <v>135518.09375</v>
      </c>
      <c r="BG298">
        <v>0.93326276540756226</v>
      </c>
      <c r="BH298">
        <v>7013164.5</v>
      </c>
      <c r="BI298">
        <v>6.4323805272579193E-2</v>
      </c>
      <c r="BJ298">
        <v>3.3592168241739273E-2</v>
      </c>
      <c r="BK298">
        <v>6.9960393011569977E-3</v>
      </c>
      <c r="BL298">
        <v>601.4</v>
      </c>
      <c r="BM298">
        <v>176624.5</v>
      </c>
      <c r="BN298">
        <v>123452</v>
      </c>
      <c r="BO298">
        <v>66065</v>
      </c>
      <c r="BP298">
        <v>134095.3125</v>
      </c>
      <c r="BQ298">
        <v>123592</v>
      </c>
      <c r="BR298">
        <v>0.34529209136962891</v>
      </c>
      <c r="BS298">
        <v>0.28279006481170654</v>
      </c>
      <c r="BT298">
        <v>660</v>
      </c>
      <c r="BU298">
        <v>12917.4892578125</v>
      </c>
      <c r="BV298">
        <v>5.2484226226806641</v>
      </c>
      <c r="BW298">
        <v>2.9271137714385986</v>
      </c>
      <c r="BX298">
        <v>9.8457460403442383</v>
      </c>
      <c r="BY298">
        <v>3.7367408275604248</v>
      </c>
      <c r="BZ298">
        <v>73.135322570800781</v>
      </c>
      <c r="CA298">
        <v>0.28887340426445007</v>
      </c>
    </row>
    <row r="299" spans="1:79" x14ac:dyDescent="0.2">
      <c r="A299" t="s">
        <v>620</v>
      </c>
      <c r="B299" t="s">
        <v>959</v>
      </c>
      <c r="C299" t="s">
        <v>146</v>
      </c>
      <c r="D299" t="s">
        <v>1034</v>
      </c>
      <c r="E299" t="s">
        <v>1002</v>
      </c>
      <c r="F299" t="s">
        <v>1091</v>
      </c>
      <c r="G299" t="s">
        <v>1039</v>
      </c>
      <c r="H299">
        <v>3.3795773983001709</v>
      </c>
      <c r="I299">
        <v>51.038291931152344</v>
      </c>
      <c r="J299">
        <v>0.12734082341194153</v>
      </c>
      <c r="K299">
        <v>0.14192323386669159</v>
      </c>
      <c r="L299">
        <v>2.9421534389257431E-2</v>
      </c>
      <c r="M299">
        <v>6.7743398249149323E-2</v>
      </c>
      <c r="N299">
        <v>0.14744479954242706</v>
      </c>
      <c r="O299">
        <v>-0.73399999999999999</v>
      </c>
      <c r="P299">
        <v>0</v>
      </c>
      <c r="Q299">
        <v>555.13873291015625</v>
      </c>
      <c r="R299">
        <v>0.15803095698356628</v>
      </c>
      <c r="S299">
        <v>6.504880428314209</v>
      </c>
      <c r="T299">
        <v>1.578355073928833</v>
      </c>
      <c r="U299">
        <v>2.6755297556519508E-2</v>
      </c>
      <c r="X299">
        <v>0.1308530376068521</v>
      </c>
      <c r="Y299">
        <v>13.333</v>
      </c>
      <c r="Z299">
        <v>0</v>
      </c>
      <c r="AA299">
        <v>6.0426916927099228E-2</v>
      </c>
      <c r="AB299">
        <v>0.14406983554363251</v>
      </c>
      <c r="AC299">
        <v>0.46843239665031433</v>
      </c>
      <c r="AD299">
        <v>7.5923189520835876E-2</v>
      </c>
      <c r="AE299">
        <v>0.64979511499404907</v>
      </c>
      <c r="AF299" t="s">
        <v>1139</v>
      </c>
      <c r="AG299">
        <v>0.18030096590518951</v>
      </c>
      <c r="AH299">
        <v>5.6517310440540314E-2</v>
      </c>
      <c r="AI299">
        <v>1.2615976855158806E-2</v>
      </c>
      <c r="AJ299">
        <v>0</v>
      </c>
      <c r="AK299">
        <v>0.39403709769248962</v>
      </c>
      <c r="AL299">
        <v>2.1250385791063309E-2</v>
      </c>
      <c r="AM299">
        <v>1.7311608418822289E-2</v>
      </c>
      <c r="AN299">
        <v>0</v>
      </c>
      <c r="AO299">
        <v>0.93110126256942749</v>
      </c>
      <c r="AP299">
        <v>-6.7544944584369659E-2</v>
      </c>
      <c r="AQ299">
        <v>6.0514781624078751E-2</v>
      </c>
      <c r="AR299">
        <v>0</v>
      </c>
      <c r="AT299">
        <v>10.18431568145752</v>
      </c>
      <c r="AU299">
        <v>5.9698622673749924E-2</v>
      </c>
      <c r="AV299">
        <v>6.506098747253418</v>
      </c>
      <c r="AW299">
        <v>3.8137577474117279E-2</v>
      </c>
      <c r="AX299">
        <v>40538</v>
      </c>
      <c r="AY299">
        <v>1316352</v>
      </c>
      <c r="AZ299">
        <v>1356890</v>
      </c>
      <c r="BA299">
        <v>866829</v>
      </c>
      <c r="BB299" t="s">
        <v>811</v>
      </c>
      <c r="BC299" t="s">
        <v>1002</v>
      </c>
      <c r="BD299">
        <v>133233.29999999999</v>
      </c>
      <c r="BE299">
        <v>80708.1171875</v>
      </c>
      <c r="BF299">
        <v>106003.015625</v>
      </c>
      <c r="BG299">
        <v>0.91272145509719849</v>
      </c>
      <c r="BH299">
        <v>1725658.25</v>
      </c>
      <c r="BI299">
        <v>0.11845588684082031</v>
      </c>
      <c r="BJ299">
        <v>5.2257206290960312E-2</v>
      </c>
      <c r="BK299">
        <v>8.4457676857709885E-3</v>
      </c>
      <c r="BM299">
        <v>1596057.5</v>
      </c>
      <c r="BN299">
        <v>22729</v>
      </c>
      <c r="BO299">
        <v>10647</v>
      </c>
      <c r="BP299">
        <v>17676</v>
      </c>
      <c r="BQ299">
        <v>17769</v>
      </c>
      <c r="BT299">
        <v>3187</v>
      </c>
      <c r="BU299">
        <v>6965</v>
      </c>
      <c r="BV299">
        <v>1.6737557649612427</v>
      </c>
      <c r="BW299">
        <v>0</v>
      </c>
      <c r="BX299">
        <v>7.4981255531311035</v>
      </c>
      <c r="BY299">
        <v>23.920446395874023</v>
      </c>
      <c r="BZ299">
        <v>52.276721954345703</v>
      </c>
      <c r="CA299">
        <v>0.14523296058177948</v>
      </c>
    </row>
    <row r="300" spans="1:79" x14ac:dyDescent="0.2">
      <c r="A300" t="s">
        <v>621</v>
      </c>
      <c r="B300" t="s">
        <v>960</v>
      </c>
      <c r="C300" t="s">
        <v>40</v>
      </c>
      <c r="D300" t="s">
        <v>1037</v>
      </c>
      <c r="E300" t="s">
        <v>1005</v>
      </c>
      <c r="F300" t="s">
        <v>1097</v>
      </c>
      <c r="G300" t="s">
        <v>1044</v>
      </c>
      <c r="H300">
        <v>1.6291371583938599</v>
      </c>
      <c r="I300">
        <v>42.183013916015625</v>
      </c>
      <c r="J300">
        <v>7.030303031206131E-2</v>
      </c>
      <c r="K300">
        <v>0.20193372666835785</v>
      </c>
      <c r="L300">
        <v>4.0888048708438873E-2</v>
      </c>
      <c r="M300">
        <v>7.5349502265453339E-2</v>
      </c>
      <c r="N300">
        <v>0.17624437808990479</v>
      </c>
      <c r="O300">
        <v>0.504</v>
      </c>
      <c r="P300">
        <v>0.1236</v>
      </c>
      <c r="Q300">
        <v>2182.477783203125</v>
      </c>
      <c r="R300">
        <v>0.17912876605987549</v>
      </c>
      <c r="S300">
        <v>14.303435325622559</v>
      </c>
      <c r="T300">
        <v>4.4258546829223633</v>
      </c>
      <c r="U300">
        <v>2.5741400197148323E-2</v>
      </c>
      <c r="V300">
        <v>142</v>
      </c>
      <c r="W300">
        <v>94.8</v>
      </c>
      <c r="X300">
        <v>0.18100978164213022</v>
      </c>
      <c r="Y300">
        <v>28.103999999999999</v>
      </c>
      <c r="Z300">
        <v>0.1573</v>
      </c>
      <c r="AA300">
        <v>5.3638838231563568E-2</v>
      </c>
      <c r="AB300">
        <v>7.9944409430027008E-2</v>
      </c>
      <c r="AC300">
        <v>0.49353337287902832</v>
      </c>
      <c r="AD300">
        <v>2.5047922506928444E-2</v>
      </c>
      <c r="AE300">
        <v>0.28318274021148682</v>
      </c>
      <c r="AF300" t="s">
        <v>1139</v>
      </c>
      <c r="AG300">
        <v>4.1600927710533142E-2</v>
      </c>
      <c r="AH300">
        <v>4.3736379593610764E-3</v>
      </c>
      <c r="AI300">
        <v>2.2014954593032598E-3</v>
      </c>
      <c r="AJ300">
        <v>0</v>
      </c>
      <c r="AK300">
        <v>0.10571581870317459</v>
      </c>
      <c r="AL300">
        <v>7.1923322975635529E-2</v>
      </c>
      <c r="AM300">
        <v>0</v>
      </c>
      <c r="AN300">
        <v>0</v>
      </c>
      <c r="AO300">
        <v>0.2194271981716156</v>
      </c>
      <c r="AP300">
        <v>-8.2609869539737701E-2</v>
      </c>
      <c r="AQ300">
        <v>7.5769156217575073E-2</v>
      </c>
      <c r="AR300">
        <v>0.10715209692716599</v>
      </c>
      <c r="AS300">
        <v>0.61374807357788086</v>
      </c>
      <c r="AT300">
        <v>66.451919555664062</v>
      </c>
      <c r="AU300">
        <v>6.5649822354316711E-2</v>
      </c>
      <c r="AV300">
        <v>11.713321685791016</v>
      </c>
      <c r="AW300">
        <v>1.1571937240660191E-2</v>
      </c>
      <c r="AX300">
        <v>5371954</v>
      </c>
      <c r="AY300">
        <v>3764926</v>
      </c>
      <c r="AZ300">
        <v>9136880</v>
      </c>
      <c r="BA300">
        <v>1610536</v>
      </c>
      <c r="BB300" t="s">
        <v>960</v>
      </c>
      <c r="BC300" t="s">
        <v>1309</v>
      </c>
      <c r="BD300">
        <v>137496.1</v>
      </c>
      <c r="BE300">
        <v>77496.421875</v>
      </c>
      <c r="BF300">
        <v>114493.5703125</v>
      </c>
      <c r="BG300">
        <v>0.82869267463684082</v>
      </c>
      <c r="BH300">
        <v>3486069.75</v>
      </c>
      <c r="BI300">
        <v>0.125987708568573</v>
      </c>
      <c r="BJ300">
        <v>7.4805028736591339E-2</v>
      </c>
      <c r="BK300">
        <v>1.285439170897007E-2</v>
      </c>
      <c r="BL300">
        <v>605.4</v>
      </c>
      <c r="BM300">
        <v>137496.09375</v>
      </c>
      <c r="BN300">
        <v>139176</v>
      </c>
      <c r="BO300">
        <v>68688</v>
      </c>
      <c r="BP300">
        <v>136271</v>
      </c>
      <c r="BQ300">
        <v>125634</v>
      </c>
      <c r="BR300">
        <v>0.34583547711372375</v>
      </c>
      <c r="BS300">
        <v>0.26791256666183472</v>
      </c>
      <c r="BT300">
        <v>5669</v>
      </c>
      <c r="BU300">
        <v>14406</v>
      </c>
      <c r="BV300">
        <v>2.181879997253418</v>
      </c>
      <c r="BW300">
        <v>0</v>
      </c>
      <c r="BX300">
        <v>4.3346686363220215</v>
      </c>
      <c r="BY300">
        <v>41.230258941650391</v>
      </c>
      <c r="BZ300">
        <v>104.77388000488281</v>
      </c>
      <c r="CA300">
        <v>0.24061620235443115</v>
      </c>
    </row>
    <row r="301" spans="1:79" x14ac:dyDescent="0.2">
      <c r="A301" t="s">
        <v>622</v>
      </c>
      <c r="B301" t="s">
        <v>961</v>
      </c>
      <c r="C301" t="s">
        <v>94</v>
      </c>
      <c r="D301" t="s">
        <v>1034</v>
      </c>
      <c r="E301" t="s">
        <v>1002</v>
      </c>
      <c r="F301" t="s">
        <v>1097</v>
      </c>
      <c r="G301" t="s">
        <v>1044</v>
      </c>
      <c r="H301">
        <v>1.0195914506912231</v>
      </c>
      <c r="I301">
        <v>28.838472366333008</v>
      </c>
      <c r="J301">
        <v>5.4495912045240402E-2</v>
      </c>
      <c r="K301">
        <v>0.20198899507522583</v>
      </c>
      <c r="L301">
        <v>3.8857270032167435E-2</v>
      </c>
      <c r="M301">
        <v>6.8873003125190735E-2</v>
      </c>
      <c r="N301">
        <v>0.15969552099704742</v>
      </c>
      <c r="O301">
        <v>0.11600000000000001</v>
      </c>
      <c r="P301">
        <v>0</v>
      </c>
      <c r="Q301">
        <v>70.479469299316406</v>
      </c>
      <c r="R301">
        <v>0.15430592000484467</v>
      </c>
      <c r="S301">
        <v>4.8064122200012207</v>
      </c>
      <c r="T301">
        <v>3.3955998420715332</v>
      </c>
      <c r="U301">
        <v>1.6436789184808731E-2</v>
      </c>
      <c r="X301">
        <v>0.10974476799360672</v>
      </c>
      <c r="Y301">
        <v>23.268999999999998</v>
      </c>
      <c r="Z301">
        <v>0</v>
      </c>
      <c r="AA301">
        <v>9.3239359557628632E-2</v>
      </c>
      <c r="AB301">
        <v>0.17416930198669434</v>
      </c>
      <c r="AC301">
        <v>0.354571133852005</v>
      </c>
      <c r="AD301">
        <v>0.15725867450237274</v>
      </c>
      <c r="AE301">
        <v>0.3809051513671875</v>
      </c>
      <c r="AF301" t="s">
        <v>1139</v>
      </c>
      <c r="AG301">
        <v>0.10003075748682022</v>
      </c>
      <c r="AH301">
        <v>4.5594342052936554E-2</v>
      </c>
      <c r="AI301">
        <v>2.4988466873764992E-2</v>
      </c>
      <c r="AJ301">
        <v>0</v>
      </c>
      <c r="AK301">
        <v>0.45025372505187988</v>
      </c>
      <c r="AL301">
        <v>1.1849421076476574E-2</v>
      </c>
      <c r="AM301">
        <v>0</v>
      </c>
      <c r="AN301">
        <v>0</v>
      </c>
      <c r="AO301">
        <v>1.1818430423736572</v>
      </c>
      <c r="AP301">
        <v>8.2213506102561951E-2</v>
      </c>
      <c r="AQ301">
        <v>1.9281711429357529E-2</v>
      </c>
      <c r="AR301">
        <v>9.1149397194385529E-3</v>
      </c>
      <c r="AT301">
        <v>10.484703063964844</v>
      </c>
      <c r="AU301">
        <v>6.6277734935283661E-2</v>
      </c>
      <c r="AV301">
        <v>6.0454955101013184</v>
      </c>
      <c r="AW301">
        <v>3.8215842097997665E-2</v>
      </c>
      <c r="AX301">
        <v>41925</v>
      </c>
      <c r="AY301">
        <v>685208</v>
      </c>
      <c r="AZ301">
        <v>727133</v>
      </c>
      <c r="BA301">
        <v>419266</v>
      </c>
      <c r="BB301" t="s">
        <v>740</v>
      </c>
      <c r="BC301" t="s">
        <v>1002</v>
      </c>
      <c r="BD301">
        <v>69351.8</v>
      </c>
      <c r="BE301">
        <v>38805.109375</v>
      </c>
      <c r="BF301">
        <v>58095.98046875</v>
      </c>
      <c r="BG301">
        <v>0.74536269903182983</v>
      </c>
      <c r="BH301">
        <v>1725284.875</v>
      </c>
      <c r="BI301">
        <v>0.22406210005283356</v>
      </c>
      <c r="BJ301">
        <v>7.0027023553848267E-2</v>
      </c>
      <c r="BK301">
        <v>9.3115316703915596E-3</v>
      </c>
      <c r="BM301">
        <v>811109.1875</v>
      </c>
      <c r="BN301">
        <v>10971</v>
      </c>
      <c r="BO301">
        <v>3890</v>
      </c>
      <c r="BP301">
        <v>13006</v>
      </c>
      <c r="BQ301">
        <v>11221.400390625</v>
      </c>
      <c r="BT301">
        <v>1301</v>
      </c>
      <c r="BU301">
        <v>5856</v>
      </c>
      <c r="BV301">
        <v>4.6862516403198242</v>
      </c>
      <c r="BW301">
        <v>0</v>
      </c>
      <c r="BX301">
        <v>8.5506067276000977</v>
      </c>
      <c r="BY301">
        <v>18.759426116943359</v>
      </c>
      <c r="BZ301">
        <v>84.439048767089844</v>
      </c>
      <c r="CA301">
        <v>0.38939020037651062</v>
      </c>
    </row>
    <row r="302" spans="1:79" x14ac:dyDescent="0.2">
      <c r="A302" t="s">
        <v>623</v>
      </c>
      <c r="B302" t="s">
        <v>962</v>
      </c>
      <c r="C302" t="s">
        <v>320</v>
      </c>
      <c r="D302" t="s">
        <v>1035</v>
      </c>
      <c r="E302" t="s">
        <v>1003</v>
      </c>
      <c r="F302" t="s">
        <v>1095</v>
      </c>
      <c r="G302" t="s">
        <v>1042</v>
      </c>
      <c r="H302">
        <v>1.9451937675476074</v>
      </c>
      <c r="I302">
        <v>55.706012725830078</v>
      </c>
      <c r="J302">
        <v>0.29886913299560547</v>
      </c>
      <c r="K302">
        <v>4.2597632855176926E-2</v>
      </c>
      <c r="L302">
        <v>1.5044543892145157E-2</v>
      </c>
      <c r="M302">
        <v>6.6537216305732727E-2</v>
      </c>
      <c r="N302">
        <v>7.3836326599121094E-2</v>
      </c>
      <c r="O302">
        <v>0.19500000000000001</v>
      </c>
      <c r="P302">
        <v>1.3899999999999999E-2</v>
      </c>
      <c r="Q302">
        <v>16605.029296875</v>
      </c>
      <c r="R302">
        <v>0.22754193842411041</v>
      </c>
      <c r="S302">
        <v>4.817817211151123</v>
      </c>
      <c r="T302">
        <v>4.4093952178955078</v>
      </c>
      <c r="U302">
        <v>0.16398866474628448</v>
      </c>
      <c r="V302">
        <v>46</v>
      </c>
      <c r="W302">
        <v>53.4</v>
      </c>
      <c r="X302">
        <v>0.33879493759733281</v>
      </c>
      <c r="Y302">
        <v>27.913</v>
      </c>
      <c r="Z302">
        <v>1.3899999999999999E-2</v>
      </c>
      <c r="AA302">
        <v>2.4975508451461792E-2</v>
      </c>
      <c r="AB302">
        <v>0.11168409883975983</v>
      </c>
      <c r="AC302">
        <v>0.27993592619895935</v>
      </c>
      <c r="AD302">
        <v>9.8162449896335602E-2</v>
      </c>
      <c r="AE302">
        <v>0.75017762184143066</v>
      </c>
      <c r="AF302" t="s">
        <v>1139</v>
      </c>
      <c r="AG302">
        <v>1.9756520166993141E-2</v>
      </c>
      <c r="AH302">
        <v>1.0938621126115322E-2</v>
      </c>
      <c r="AI302">
        <v>6.4585027284920216E-3</v>
      </c>
      <c r="AJ302">
        <v>9.2017846181988716E-3</v>
      </c>
      <c r="AK302">
        <v>0.27237197756767273</v>
      </c>
      <c r="AL302">
        <v>1.1113064363598824E-2</v>
      </c>
      <c r="AM302">
        <v>0</v>
      </c>
      <c r="AN302">
        <v>0</v>
      </c>
      <c r="AO302">
        <v>0.44177150726318359</v>
      </c>
      <c r="AP302">
        <v>2.8946585953235626E-3</v>
      </c>
      <c r="AQ302">
        <v>-6.1180270276963711E-3</v>
      </c>
      <c r="AR302">
        <v>3.7147711962461472E-2</v>
      </c>
      <c r="AS302">
        <v>0.46834743022918701</v>
      </c>
      <c r="AT302">
        <v>58.562026977539062</v>
      </c>
      <c r="AU302">
        <v>5.4263684898614883E-2</v>
      </c>
      <c r="AV302">
        <v>13.195097923278809</v>
      </c>
      <c r="AW302">
        <v>1.2226602993905544E-2</v>
      </c>
      <c r="AX302">
        <v>10448682</v>
      </c>
      <c r="AY302">
        <v>8999802</v>
      </c>
      <c r="AZ302">
        <v>19448484</v>
      </c>
      <c r="BA302">
        <v>4382100</v>
      </c>
      <c r="BB302" t="s">
        <v>962</v>
      </c>
      <c r="BC302" t="s">
        <v>1311</v>
      </c>
      <c r="BD302">
        <v>332100.59999999998</v>
      </c>
      <c r="BE302">
        <v>243252.203125</v>
      </c>
      <c r="BF302">
        <v>264934.1875</v>
      </c>
      <c r="BG302">
        <v>0.93048518896102905</v>
      </c>
      <c r="BH302">
        <v>35182108</v>
      </c>
      <c r="BI302">
        <v>4.5336116105318069E-2</v>
      </c>
      <c r="BJ302">
        <v>1.6081271693110466E-2</v>
      </c>
      <c r="BK302">
        <v>1.3407710939645767E-2</v>
      </c>
      <c r="BL302">
        <v>680.7</v>
      </c>
      <c r="BM302">
        <v>332100.59375</v>
      </c>
      <c r="BN302">
        <v>358407</v>
      </c>
      <c r="BO302">
        <v>100331</v>
      </c>
      <c r="BP302">
        <v>347758.625</v>
      </c>
      <c r="BQ302">
        <v>368461.15625</v>
      </c>
      <c r="BR302">
        <v>0.29473197460174561</v>
      </c>
      <c r="BS302">
        <v>0.1736154705286026</v>
      </c>
      <c r="BT302">
        <v>6870.5</v>
      </c>
      <c r="BU302">
        <v>94719.703125</v>
      </c>
      <c r="BV302">
        <v>6.7630109786987305</v>
      </c>
      <c r="BW302">
        <v>9.6356344223022461</v>
      </c>
      <c r="BX302">
        <v>11.454360961914062</v>
      </c>
      <c r="BY302">
        <v>20.688009262084961</v>
      </c>
      <c r="BZ302">
        <v>285.21389770507812</v>
      </c>
      <c r="CA302">
        <v>0.49339437484741211</v>
      </c>
    </row>
    <row r="303" spans="1:79" x14ac:dyDescent="0.2">
      <c r="A303" t="s">
        <v>624</v>
      </c>
      <c r="B303" t="s">
        <v>963</v>
      </c>
      <c r="C303" t="s">
        <v>263</v>
      </c>
      <c r="D303" t="s">
        <v>1036</v>
      </c>
      <c r="E303" t="s">
        <v>1004</v>
      </c>
      <c r="F303" t="s">
        <v>1092</v>
      </c>
      <c r="G303" t="s">
        <v>1040</v>
      </c>
      <c r="H303">
        <v>3.647205114364624</v>
      </c>
      <c r="I303">
        <v>92.122291564941406</v>
      </c>
      <c r="J303">
        <v>0.19909502565860748</v>
      </c>
      <c r="K303">
        <v>0.12891006469726562</v>
      </c>
      <c r="L303">
        <v>3.3408496528863907E-2</v>
      </c>
      <c r="M303">
        <v>6.5172746777534485E-2</v>
      </c>
      <c r="N303">
        <v>0.14251390099525452</v>
      </c>
      <c r="O303">
        <v>-7.1999999999999995E-2</v>
      </c>
      <c r="P303">
        <v>5.0700000000000002E-2</v>
      </c>
      <c r="Q303">
        <v>2252.952880859375</v>
      </c>
      <c r="R303">
        <v>0.15443010628223419</v>
      </c>
      <c r="S303">
        <v>1.2562130689620972</v>
      </c>
      <c r="T303">
        <v>2.9923026561737061</v>
      </c>
      <c r="U303">
        <v>3.2407604157924652E-2</v>
      </c>
      <c r="V303">
        <v>74</v>
      </c>
      <c r="W303">
        <v>41.9</v>
      </c>
      <c r="X303">
        <v>9.1519771319676035E-2</v>
      </c>
      <c r="Y303">
        <v>16.088000000000001</v>
      </c>
      <c r="Z303">
        <v>5.0700000000000002E-2</v>
      </c>
      <c r="AA303">
        <v>3.7155002355575562E-2</v>
      </c>
      <c r="AB303">
        <v>0.10051525384187698</v>
      </c>
      <c r="AC303">
        <v>0.53714680671691895</v>
      </c>
      <c r="AD303">
        <v>0.11512172222137451</v>
      </c>
      <c r="AE303">
        <v>0.46455389261245728</v>
      </c>
      <c r="AF303" t="s">
        <v>1139</v>
      </c>
      <c r="AG303">
        <v>1.0519626550376415E-2</v>
      </c>
      <c r="AH303">
        <v>1.0082727298140526E-2</v>
      </c>
      <c r="AI303">
        <v>5.6683425791561604E-3</v>
      </c>
      <c r="AJ303">
        <v>7.6145301572978497E-3</v>
      </c>
      <c r="AK303">
        <v>0.1116589680314064</v>
      </c>
      <c r="AL303">
        <v>6.2049902975559235E-2</v>
      </c>
      <c r="AM303">
        <v>0</v>
      </c>
      <c r="AN303">
        <v>0</v>
      </c>
      <c r="AO303">
        <v>0.25462377071380615</v>
      </c>
      <c r="AP303">
        <v>-6.1466522514820099E-2</v>
      </c>
      <c r="AQ303">
        <v>7.3858253657817841E-2</v>
      </c>
      <c r="AR303">
        <v>6.9769702851772308E-2</v>
      </c>
      <c r="AS303">
        <v>0.53138667345046997</v>
      </c>
      <c r="AT303">
        <v>53.003158569335938</v>
      </c>
      <c r="AU303">
        <v>6.8332865834236145E-2</v>
      </c>
      <c r="AV303">
        <v>6.5367879867553711</v>
      </c>
      <c r="AW303">
        <v>8.4273740649223328E-3</v>
      </c>
      <c r="AX303">
        <v>6118593</v>
      </c>
      <c r="AY303">
        <v>6539250</v>
      </c>
      <c r="AZ303">
        <v>12657843</v>
      </c>
      <c r="BA303">
        <v>1561070</v>
      </c>
      <c r="BB303" t="s">
        <v>963</v>
      </c>
      <c r="BC303" t="s">
        <v>1308</v>
      </c>
      <c r="BD303">
        <v>238813</v>
      </c>
      <c r="BE303">
        <v>146022.9375</v>
      </c>
      <c r="BF303">
        <v>187579.59375</v>
      </c>
      <c r="BG303">
        <v>0.91497921943664551</v>
      </c>
      <c r="BH303">
        <v>21324918</v>
      </c>
      <c r="BI303">
        <v>7.3542281985282898E-2</v>
      </c>
      <c r="BJ303">
        <v>5.159895122051239E-2</v>
      </c>
      <c r="BK303">
        <v>9.7835054621100426E-3</v>
      </c>
      <c r="BL303">
        <v>363.7</v>
      </c>
      <c r="BM303">
        <v>238813</v>
      </c>
      <c r="BN303">
        <v>185238</v>
      </c>
      <c r="BO303">
        <v>99500</v>
      </c>
      <c r="BP303">
        <v>176242</v>
      </c>
      <c r="BQ303">
        <v>164113</v>
      </c>
      <c r="BR303">
        <v>0.34367138147354126</v>
      </c>
      <c r="BS303">
        <v>0.18771526217460632</v>
      </c>
      <c r="BT303">
        <v>1854</v>
      </c>
      <c r="BU303">
        <v>19679</v>
      </c>
      <c r="BV303">
        <v>4.1831893920898438</v>
      </c>
      <c r="BW303">
        <v>5.6194596290588379</v>
      </c>
      <c r="BX303">
        <v>7.4409685134887695</v>
      </c>
      <c r="BY303">
        <v>7.7633962631225586</v>
      </c>
      <c r="BZ303">
        <v>82.403388977050781</v>
      </c>
      <c r="CA303">
        <v>0.35068398714065552</v>
      </c>
    </row>
    <row r="304" spans="1:79" x14ac:dyDescent="0.2">
      <c r="A304" t="s">
        <v>625</v>
      </c>
      <c r="B304" t="s">
        <v>964</v>
      </c>
      <c r="C304" t="s">
        <v>147</v>
      </c>
      <c r="D304" t="s">
        <v>1034</v>
      </c>
      <c r="E304" t="s">
        <v>1002</v>
      </c>
      <c r="F304" t="s">
        <v>1091</v>
      </c>
      <c r="G304" t="s">
        <v>1039</v>
      </c>
      <c r="H304">
        <v>3.3795773983001709</v>
      </c>
      <c r="I304">
        <v>51.326148986816406</v>
      </c>
      <c r="J304">
        <v>0.11254612356424332</v>
      </c>
      <c r="K304">
        <v>0.14914537966251373</v>
      </c>
      <c r="L304">
        <v>2.9421534389257431E-2</v>
      </c>
      <c r="M304">
        <v>6.7743398249149323E-2</v>
      </c>
      <c r="N304">
        <v>0.14744479954242706</v>
      </c>
      <c r="O304">
        <v>-0.877</v>
      </c>
      <c r="P304">
        <v>0</v>
      </c>
      <c r="Q304">
        <v>359.05679321289062</v>
      </c>
      <c r="R304">
        <v>0.15803095698356628</v>
      </c>
      <c r="S304">
        <v>10.657889366149902</v>
      </c>
      <c r="T304">
        <v>2.7470307350158691</v>
      </c>
      <c r="U304">
        <v>3.7669055163860321E-2</v>
      </c>
      <c r="X304">
        <v>0.1308530376068521</v>
      </c>
      <c r="Y304">
        <v>11.31</v>
      </c>
      <c r="Z304">
        <v>0</v>
      </c>
      <c r="AA304">
        <v>7.552134245634079E-2</v>
      </c>
      <c r="AB304">
        <v>0.12065556645393372</v>
      </c>
      <c r="AC304">
        <v>0.58142346143722534</v>
      </c>
      <c r="AD304">
        <v>0.25680264830589294</v>
      </c>
      <c r="AE304">
        <v>0.45889988541603088</v>
      </c>
      <c r="AF304" t="s">
        <v>1139</v>
      </c>
      <c r="AG304">
        <v>0.38307428359985352</v>
      </c>
      <c r="AH304">
        <v>5.7266119867563248E-2</v>
      </c>
      <c r="AI304">
        <v>0.16204716265201569</v>
      </c>
      <c r="AJ304">
        <v>0</v>
      </c>
      <c r="AK304">
        <v>0.91123455762863159</v>
      </c>
      <c r="AL304">
        <v>6.0142349451780319E-2</v>
      </c>
      <c r="AM304">
        <v>0</v>
      </c>
      <c r="AN304">
        <v>0</v>
      </c>
      <c r="AO304">
        <v>1.4527401924133301</v>
      </c>
      <c r="AP304">
        <v>3.7249721586704254E-2</v>
      </c>
      <c r="AQ304">
        <v>0.10079224407672882</v>
      </c>
      <c r="AR304">
        <v>1.7935942858457565E-2</v>
      </c>
      <c r="AT304">
        <v>10.232019424438477</v>
      </c>
      <c r="AU304">
        <v>8.6551815271377563E-2</v>
      </c>
      <c r="AV304">
        <v>5.2325663566589355</v>
      </c>
      <c r="AW304">
        <v>4.4261850416660309E-2</v>
      </c>
      <c r="AX304">
        <v>41822</v>
      </c>
      <c r="AY304">
        <v>1174231</v>
      </c>
      <c r="AZ304">
        <v>1216053</v>
      </c>
      <c r="BA304">
        <v>621879</v>
      </c>
      <c r="BB304" t="s">
        <v>811</v>
      </c>
      <c r="BC304" t="s">
        <v>1002</v>
      </c>
      <c r="BD304">
        <v>118847.8</v>
      </c>
      <c r="BE304">
        <v>71664.84375</v>
      </c>
      <c r="BF304">
        <v>95067.6015625</v>
      </c>
      <c r="BG304">
        <v>0.88744789361953735</v>
      </c>
      <c r="BH304">
        <v>3608077</v>
      </c>
      <c r="BI304">
        <v>0.15826772153377533</v>
      </c>
      <c r="BJ304">
        <v>5.9233743697404861E-2</v>
      </c>
      <c r="BK304">
        <v>8.4457676857709885E-3</v>
      </c>
      <c r="BM304">
        <v>1596057.5</v>
      </c>
      <c r="BN304">
        <v>14050</v>
      </c>
      <c r="BO304">
        <v>8169</v>
      </c>
      <c r="BP304">
        <v>16921</v>
      </c>
      <c r="BQ304">
        <v>14347</v>
      </c>
      <c r="BT304">
        <v>6482</v>
      </c>
      <c r="BU304">
        <v>15419</v>
      </c>
      <c r="BV304">
        <v>23.071525573730469</v>
      </c>
      <c r="BW304">
        <v>0</v>
      </c>
      <c r="BX304">
        <v>8.153285026550293</v>
      </c>
      <c r="BY304">
        <v>54.54034423828125</v>
      </c>
      <c r="BZ304">
        <v>129.73736572265625</v>
      </c>
      <c r="CA304">
        <v>0.16619217395782471</v>
      </c>
    </row>
    <row r="305" spans="1:79" x14ac:dyDescent="0.2">
      <c r="A305" t="s">
        <v>626</v>
      </c>
      <c r="B305" t="s">
        <v>965</v>
      </c>
      <c r="C305" t="s">
        <v>112</v>
      </c>
      <c r="D305" t="s">
        <v>1034</v>
      </c>
      <c r="E305" t="s">
        <v>1002</v>
      </c>
      <c r="F305" t="s">
        <v>1094</v>
      </c>
      <c r="G305" t="s">
        <v>9</v>
      </c>
      <c r="H305">
        <v>2.2293698787689209</v>
      </c>
      <c r="I305">
        <v>67.682487487792969</v>
      </c>
      <c r="J305">
        <v>0.15308642387390137</v>
      </c>
      <c r="K305">
        <v>0.14687100052833557</v>
      </c>
      <c r="L305">
        <v>3.1204821541905403E-2</v>
      </c>
      <c r="M305">
        <v>6.7086771130561829E-2</v>
      </c>
      <c r="N305">
        <v>0.15129068493843079</v>
      </c>
      <c r="O305">
        <v>-1.3080000000000001</v>
      </c>
      <c r="P305">
        <v>0</v>
      </c>
      <c r="Q305">
        <v>142.90826416015625</v>
      </c>
      <c r="R305">
        <v>0.14936350286006927</v>
      </c>
      <c r="S305">
        <v>0.72776871919631958</v>
      </c>
      <c r="T305">
        <v>1.3923441171646118</v>
      </c>
      <c r="U305">
        <v>2.2065397351980209E-2</v>
      </c>
      <c r="X305">
        <v>0.11465647414118535</v>
      </c>
      <c r="Y305">
        <v>9.2579999999999991</v>
      </c>
      <c r="Z305">
        <v>0</v>
      </c>
      <c r="AA305">
        <v>0.1172633171081543</v>
      </c>
      <c r="AB305">
        <v>0.12919983267784119</v>
      </c>
      <c r="AC305">
        <v>0.36657595634460449</v>
      </c>
      <c r="AD305">
        <v>0.20909783244132996</v>
      </c>
      <c r="AE305">
        <v>0.7006952166557312</v>
      </c>
      <c r="AF305" t="s">
        <v>1139</v>
      </c>
      <c r="AG305">
        <v>8.1017822027206421E-2</v>
      </c>
      <c r="AH305">
        <v>0.11182422190904617</v>
      </c>
      <c r="AI305">
        <v>2.0009061321616173E-2</v>
      </c>
      <c r="AJ305">
        <v>5.2703112363815308E-2</v>
      </c>
      <c r="AK305">
        <v>0.44102990627288818</v>
      </c>
      <c r="AL305">
        <v>0.13731208443641663</v>
      </c>
      <c r="AM305">
        <v>0</v>
      </c>
      <c r="AN305">
        <v>0</v>
      </c>
      <c r="AO305">
        <v>1.2752721309661865</v>
      </c>
      <c r="AP305">
        <v>0.11457212269306183</v>
      </c>
      <c r="AQ305">
        <v>0.1138538271188736</v>
      </c>
      <c r="AR305">
        <v>8.3981335163116455E-2</v>
      </c>
      <c r="AT305">
        <v>10.178506851196289</v>
      </c>
      <c r="AU305">
        <v>6.0419518500566483E-2</v>
      </c>
      <c r="AV305">
        <v>3.5511908531188965</v>
      </c>
      <c r="AW305">
        <v>2.1079834550619125E-2</v>
      </c>
      <c r="AX305">
        <v>27338</v>
      </c>
      <c r="AY305">
        <v>905056</v>
      </c>
      <c r="AZ305">
        <v>932394</v>
      </c>
      <c r="BA305">
        <v>325304</v>
      </c>
      <c r="BB305" t="s">
        <v>765</v>
      </c>
      <c r="BC305" t="s">
        <v>1002</v>
      </c>
      <c r="BD305">
        <v>91604.2</v>
      </c>
      <c r="BE305">
        <v>55260.828125</v>
      </c>
      <c r="BF305">
        <v>73462.6640625</v>
      </c>
      <c r="BG305">
        <v>0.89453333616256714</v>
      </c>
      <c r="BH305">
        <v>3226797.75</v>
      </c>
      <c r="BI305">
        <v>0.24822859466075897</v>
      </c>
      <c r="BJ305">
        <v>5.5224541574716568E-2</v>
      </c>
      <c r="BK305">
        <v>8.1710554659366608E-3</v>
      </c>
      <c r="BM305">
        <v>1498181.25</v>
      </c>
      <c r="BN305">
        <v>15432</v>
      </c>
      <c r="BO305">
        <v>5657</v>
      </c>
      <c r="BP305">
        <v>13244</v>
      </c>
      <c r="BQ305">
        <v>14645</v>
      </c>
      <c r="BT305">
        <v>1073</v>
      </c>
      <c r="BU305">
        <v>5841</v>
      </c>
      <c r="BV305">
        <v>2.8928804397583008</v>
      </c>
      <c r="BW305">
        <v>7.6197381019592285</v>
      </c>
      <c r="BX305">
        <v>16.167381286621094</v>
      </c>
      <c r="BY305">
        <v>11.713437080383301</v>
      </c>
      <c r="BZ305">
        <v>63.763450622558594</v>
      </c>
      <c r="CA305">
        <v>0.2782529890537262</v>
      </c>
    </row>
    <row r="306" spans="1:79" x14ac:dyDescent="0.2">
      <c r="A306" t="s">
        <v>627</v>
      </c>
      <c r="B306" t="s">
        <v>966</v>
      </c>
      <c r="C306" t="s">
        <v>205</v>
      </c>
      <c r="D306" t="s">
        <v>1034</v>
      </c>
      <c r="E306" t="s">
        <v>1002</v>
      </c>
      <c r="F306" t="s">
        <v>1091</v>
      </c>
      <c r="G306" t="s">
        <v>1039</v>
      </c>
      <c r="H306">
        <v>3.0421457290649414</v>
      </c>
      <c r="I306">
        <v>86.812210083007812</v>
      </c>
      <c r="J306">
        <v>0.19480518996715546</v>
      </c>
      <c r="K306">
        <v>0.15116176009178162</v>
      </c>
      <c r="L306">
        <v>2.3496752604842186E-2</v>
      </c>
      <c r="M306">
        <v>5.0319802016019821E-2</v>
      </c>
      <c r="N306">
        <v>0.12418313324451447</v>
      </c>
      <c r="O306">
        <v>-1.1220000000000001</v>
      </c>
      <c r="P306">
        <v>0</v>
      </c>
      <c r="Q306">
        <v>239.15121459960938</v>
      </c>
      <c r="R306">
        <v>0.13933514058589935</v>
      </c>
      <c r="S306">
        <v>5.3051910400390625</v>
      </c>
      <c r="T306">
        <v>1.2697103023529053</v>
      </c>
      <c r="U306">
        <v>1.9713805988430977E-2</v>
      </c>
      <c r="X306">
        <v>9.1381686082926225E-2</v>
      </c>
      <c r="Y306">
        <v>8.3580000000000005</v>
      </c>
      <c r="Z306">
        <v>0</v>
      </c>
      <c r="AA306">
        <v>6.0723286122083664E-2</v>
      </c>
      <c r="AB306">
        <v>8.5387818515300751E-2</v>
      </c>
      <c r="AC306">
        <v>0.35883656144142151</v>
      </c>
      <c r="AD306">
        <v>3.6786902695894241E-2</v>
      </c>
      <c r="AE306">
        <v>0.73524349927902222</v>
      </c>
      <c r="AF306" t="s">
        <v>1140</v>
      </c>
      <c r="AG306">
        <v>2.6196025311946869E-2</v>
      </c>
      <c r="AH306">
        <v>0.11249861121177673</v>
      </c>
      <c r="AI306">
        <v>8.4970586001873016E-2</v>
      </c>
      <c r="AJ306">
        <v>0</v>
      </c>
      <c r="AK306">
        <v>0.51570653915405273</v>
      </c>
      <c r="AL306">
        <v>4.0151756256818771E-2</v>
      </c>
      <c r="AM306">
        <v>2.0091019570827484E-2</v>
      </c>
      <c r="AN306">
        <v>0</v>
      </c>
      <c r="AO306">
        <v>0.97291600704193115</v>
      </c>
      <c r="AP306">
        <v>-6.7244069650769234E-3</v>
      </c>
      <c r="AQ306">
        <v>4.407462477684021E-2</v>
      </c>
      <c r="AR306">
        <v>0</v>
      </c>
      <c r="AT306">
        <v>10.181994438171387</v>
      </c>
      <c r="AU306">
        <v>7.4162237346172333E-2</v>
      </c>
      <c r="AV306">
        <v>4.4754514694213867</v>
      </c>
      <c r="AW306">
        <v>3.259769082069397E-2</v>
      </c>
      <c r="AX306">
        <v>41741</v>
      </c>
      <c r="AY306">
        <v>1365710</v>
      </c>
      <c r="AZ306">
        <v>1407451</v>
      </c>
      <c r="BA306">
        <v>618639</v>
      </c>
      <c r="BB306" t="s">
        <v>874</v>
      </c>
      <c r="BC306" t="s">
        <v>1002</v>
      </c>
      <c r="BD306">
        <v>138229.4</v>
      </c>
      <c r="BE306">
        <v>83605.609375</v>
      </c>
      <c r="BF306">
        <v>111529.8203125</v>
      </c>
      <c r="BG306">
        <v>0.92030185461044312</v>
      </c>
      <c r="BH306">
        <v>698141.8125</v>
      </c>
      <c r="BI306">
        <v>0.11912473291158676</v>
      </c>
      <c r="BJ306">
        <v>5.8188054710626602E-2</v>
      </c>
      <c r="BK306">
        <v>8.6792977526783943E-3</v>
      </c>
      <c r="BM306">
        <v>695890.375</v>
      </c>
      <c r="BN306">
        <v>18978</v>
      </c>
      <c r="BO306">
        <v>6810</v>
      </c>
      <c r="BP306">
        <v>18018</v>
      </c>
      <c r="BQ306">
        <v>16188</v>
      </c>
      <c r="BT306">
        <v>472</v>
      </c>
      <c r="BU306">
        <v>9292</v>
      </c>
      <c r="BV306">
        <v>11.075791358947754</v>
      </c>
      <c r="BW306">
        <v>0</v>
      </c>
      <c r="BX306">
        <v>14.664029121398926</v>
      </c>
      <c r="BY306">
        <v>3.4146137237548828</v>
      </c>
      <c r="BZ306">
        <v>67.221588134765625</v>
      </c>
      <c r="CA306">
        <v>0.12598799169063568</v>
      </c>
    </row>
    <row r="307" spans="1:79" x14ac:dyDescent="0.2">
      <c r="A307" t="s">
        <v>628</v>
      </c>
      <c r="B307" t="s">
        <v>967</v>
      </c>
      <c r="C307" t="s">
        <v>289</v>
      </c>
      <c r="D307" t="s">
        <v>1036</v>
      </c>
      <c r="E307" t="s">
        <v>1004</v>
      </c>
      <c r="F307" t="s">
        <v>1096</v>
      </c>
      <c r="G307" t="s">
        <v>1043</v>
      </c>
      <c r="H307">
        <v>2.2182371616363525</v>
      </c>
      <c r="I307">
        <v>91.78912353515625</v>
      </c>
      <c r="J307">
        <v>0.17197452485561371</v>
      </c>
      <c r="K307">
        <v>0.13886760175228119</v>
      </c>
      <c r="L307">
        <v>3.8138478994369507E-2</v>
      </c>
      <c r="M307">
        <v>7.6692111790180206E-2</v>
      </c>
      <c r="N307">
        <v>0.15576323866844177</v>
      </c>
      <c r="O307">
        <v>0.53900000000000003</v>
      </c>
      <c r="P307">
        <v>0.15310000000000001</v>
      </c>
      <c r="Q307">
        <v>1041.247802734375</v>
      </c>
      <c r="R307">
        <v>0.18345722556114197</v>
      </c>
      <c r="S307">
        <v>2.7385644912719727</v>
      </c>
      <c r="T307">
        <v>1.9687166213989258</v>
      </c>
      <c r="U307">
        <v>2.6899026706814766E-2</v>
      </c>
      <c r="V307">
        <v>84</v>
      </c>
      <c r="W307">
        <v>95.8</v>
      </c>
      <c r="X307">
        <v>0.15124478611376091</v>
      </c>
      <c r="Y307">
        <v>27.306000000000001</v>
      </c>
      <c r="Z307">
        <v>0.15790000000000001</v>
      </c>
      <c r="AA307">
        <v>3.0083142220973969E-2</v>
      </c>
      <c r="AB307">
        <v>5.2060596644878387E-2</v>
      </c>
      <c r="AC307">
        <v>0.43778625130653381</v>
      </c>
      <c r="AD307">
        <v>7.2558537125587463E-2</v>
      </c>
      <c r="AE307">
        <v>0.61641019582748413</v>
      </c>
      <c r="AF307" t="s">
        <v>1139</v>
      </c>
      <c r="AG307">
        <v>9.5431366935372353E-3</v>
      </c>
      <c r="AH307">
        <v>6.0948044992983341E-3</v>
      </c>
      <c r="AI307">
        <v>1.7479252070188522E-2</v>
      </c>
      <c r="AJ307">
        <v>5.8935140259563923E-3</v>
      </c>
      <c r="AK307">
        <v>7.7430747449398041E-2</v>
      </c>
      <c r="AL307">
        <v>3.9882808923721313E-3</v>
      </c>
      <c r="AM307">
        <v>0</v>
      </c>
      <c r="AN307">
        <v>0</v>
      </c>
      <c r="AO307">
        <v>0.2859669029712677</v>
      </c>
      <c r="AP307">
        <v>-8.5276337340474129E-3</v>
      </c>
      <c r="AQ307">
        <v>4.0863022208213806E-2</v>
      </c>
      <c r="AR307">
        <v>3.3659100532531738E-2</v>
      </c>
      <c r="AS307">
        <v>0.47565466165542603</v>
      </c>
      <c r="AT307">
        <v>58.035881042480469</v>
      </c>
      <c r="AU307">
        <v>6.3780367374420166E-2</v>
      </c>
      <c r="AV307">
        <v>9.6478862762451172</v>
      </c>
      <c r="AW307">
        <v>1.0602850466966629E-2</v>
      </c>
      <c r="AX307">
        <v>10820158</v>
      </c>
      <c r="AY307">
        <v>9665522</v>
      </c>
      <c r="AZ307">
        <v>20485680</v>
      </c>
      <c r="BA307">
        <v>3405540</v>
      </c>
      <c r="BB307" t="s">
        <v>967</v>
      </c>
      <c r="BC307" t="s">
        <v>1308</v>
      </c>
      <c r="BD307">
        <v>352983</v>
      </c>
      <c r="BE307">
        <v>217786.390625</v>
      </c>
      <c r="BF307">
        <v>285181.0625</v>
      </c>
      <c r="BG307">
        <v>0.88111686706542969</v>
      </c>
      <c r="BH307">
        <v>23305148</v>
      </c>
      <c r="BI307">
        <v>5.7675641030073166E-2</v>
      </c>
      <c r="BJ307">
        <v>4.8663251101970673E-2</v>
      </c>
      <c r="BK307">
        <v>8.92681535333395E-3</v>
      </c>
      <c r="BL307">
        <v>712.7</v>
      </c>
      <c r="BM307">
        <v>352983</v>
      </c>
      <c r="BN307">
        <v>321191</v>
      </c>
      <c r="BO307">
        <v>140613</v>
      </c>
      <c r="BP307">
        <v>303045</v>
      </c>
      <c r="BQ307">
        <v>283821.34375</v>
      </c>
      <c r="BR307">
        <v>0.28156766295433044</v>
      </c>
      <c r="BS307">
        <v>0.19408701360225677</v>
      </c>
      <c r="BT307">
        <v>2892</v>
      </c>
      <c r="BU307">
        <v>23465</v>
      </c>
      <c r="BV307">
        <v>15.006388664245605</v>
      </c>
      <c r="BW307">
        <v>5.0597338676452637</v>
      </c>
      <c r="BX307">
        <v>5.2325468063354492</v>
      </c>
      <c r="BY307">
        <v>8.1930294036865234</v>
      </c>
      <c r="BZ307">
        <v>66.476287841796875</v>
      </c>
      <c r="CA307">
        <v>0.3407256007194519</v>
      </c>
    </row>
    <row r="308" spans="1:79" x14ac:dyDescent="0.2">
      <c r="A308" t="s">
        <v>629</v>
      </c>
      <c r="B308" t="s">
        <v>968</v>
      </c>
      <c r="C308" t="s">
        <v>283</v>
      </c>
      <c r="D308" t="s">
        <v>1036</v>
      </c>
      <c r="E308" t="s">
        <v>1004</v>
      </c>
      <c r="F308" t="s">
        <v>1098</v>
      </c>
      <c r="G308" t="s">
        <v>1045</v>
      </c>
      <c r="H308">
        <v>3.8472752571105957</v>
      </c>
      <c r="I308">
        <v>126.96703338623047</v>
      </c>
      <c r="J308">
        <v>0.22884012758731842</v>
      </c>
      <c r="K308">
        <v>0.12988762557506561</v>
      </c>
      <c r="L308">
        <v>3.8975659757852554E-2</v>
      </c>
      <c r="M308">
        <v>9.1546289622783661E-2</v>
      </c>
      <c r="N308">
        <v>0.15383026003837585</v>
      </c>
      <c r="O308">
        <v>0.56200000000000006</v>
      </c>
      <c r="P308">
        <v>0.13769999999999999</v>
      </c>
      <c r="Q308">
        <v>2764.1943359375</v>
      </c>
      <c r="R308">
        <v>0.19375917315483093</v>
      </c>
      <c r="S308">
        <v>4.2902102470397949</v>
      </c>
      <c r="T308">
        <v>2.4443359375</v>
      </c>
      <c r="U308">
        <v>5.0852332264184952E-2</v>
      </c>
      <c r="V308">
        <v>90</v>
      </c>
      <c r="W308">
        <v>84.1</v>
      </c>
      <c r="X308">
        <v>0.22321189647922321</v>
      </c>
      <c r="Y308">
        <v>31.555</v>
      </c>
      <c r="Z308">
        <v>0.26350000000000001</v>
      </c>
      <c r="AA308">
        <v>2.5128569453954697E-2</v>
      </c>
      <c r="AB308">
        <v>6.0580845922231674E-2</v>
      </c>
      <c r="AC308">
        <v>0.43948379158973694</v>
      </c>
      <c r="AD308">
        <v>4.8876199871301651E-2</v>
      </c>
      <c r="AE308">
        <v>0.59011346101760864</v>
      </c>
      <c r="AF308" t="s">
        <v>1140</v>
      </c>
      <c r="AG308">
        <v>6.323724053800106E-3</v>
      </c>
      <c r="AH308">
        <v>3.8024517707526684E-3</v>
      </c>
      <c r="AI308">
        <v>1.7465878278017044E-2</v>
      </c>
      <c r="AJ308">
        <v>1.1616527335718274E-3</v>
      </c>
      <c r="AK308">
        <v>8.5230201482772827E-2</v>
      </c>
      <c r="AL308">
        <v>1.3994799926877022E-2</v>
      </c>
      <c r="AM308">
        <v>0</v>
      </c>
      <c r="AN308">
        <v>0</v>
      </c>
      <c r="AO308">
        <v>0.53006440401077271</v>
      </c>
      <c r="AP308">
        <v>-1.7285939306020737E-2</v>
      </c>
      <c r="AQ308">
        <v>2.9417844489216805E-2</v>
      </c>
      <c r="AR308">
        <v>8.2596480846405029E-2</v>
      </c>
      <c r="AS308">
        <v>0.51459223031997681</v>
      </c>
      <c r="AT308">
        <v>60.808872222900391</v>
      </c>
      <c r="AU308">
        <v>6.329742819070816E-2</v>
      </c>
      <c r="AV308">
        <v>13.494122505187988</v>
      </c>
      <c r="AW308">
        <v>1.4046358875930309E-2</v>
      </c>
      <c r="AX308">
        <v>9609338</v>
      </c>
      <c r="AY308">
        <v>7871766</v>
      </c>
      <c r="AZ308">
        <v>17481104</v>
      </c>
      <c r="BA308">
        <v>3879239</v>
      </c>
      <c r="BB308" t="s">
        <v>968</v>
      </c>
      <c r="BC308" t="s">
        <v>1308</v>
      </c>
      <c r="BD308">
        <v>287476.2</v>
      </c>
      <c r="BE308">
        <v>174444.03125</v>
      </c>
      <c r="BF308">
        <v>224857.96875</v>
      </c>
      <c r="BG308">
        <v>0.87057113647460938</v>
      </c>
      <c r="BH308">
        <v>13498336</v>
      </c>
      <c r="BI308">
        <v>5.224301666021347E-2</v>
      </c>
      <c r="BJ308">
        <v>5.0065707415342331E-2</v>
      </c>
      <c r="BK308">
        <v>1.010709535330534E-2</v>
      </c>
      <c r="BL308">
        <v>657.5</v>
      </c>
      <c r="BM308">
        <v>287476.1875</v>
      </c>
      <c r="BN308">
        <v>276174</v>
      </c>
      <c r="BO308">
        <v>121374</v>
      </c>
      <c r="BP308">
        <v>267722</v>
      </c>
      <c r="BQ308">
        <v>249732</v>
      </c>
      <c r="BR308">
        <v>0.30712160468101501</v>
      </c>
      <c r="BS308">
        <v>0.20747065544128418</v>
      </c>
      <c r="BT308">
        <v>1693</v>
      </c>
      <c r="BU308">
        <v>22818</v>
      </c>
      <c r="BV308">
        <v>16.265693664550781</v>
      </c>
      <c r="BW308">
        <v>1.0818287134170532</v>
      </c>
      <c r="BX308">
        <v>3.5411627292633057</v>
      </c>
      <c r="BY308">
        <v>5.8891830444335938</v>
      </c>
      <c r="BZ308">
        <v>79.373527526855469</v>
      </c>
      <c r="CA308">
        <v>0.36538919806480408</v>
      </c>
    </row>
    <row r="309" spans="1:79" x14ac:dyDescent="0.2">
      <c r="A309" t="s">
        <v>630</v>
      </c>
      <c r="B309" t="s">
        <v>969</v>
      </c>
      <c r="C309" t="s">
        <v>321</v>
      </c>
      <c r="D309" t="s">
        <v>1035</v>
      </c>
      <c r="E309" t="s">
        <v>1003</v>
      </c>
      <c r="F309" t="s">
        <v>1095</v>
      </c>
      <c r="G309" t="s">
        <v>1042</v>
      </c>
      <c r="H309">
        <v>2.7611734867095947</v>
      </c>
      <c r="I309">
        <v>87.044746398925781</v>
      </c>
      <c r="J309">
        <v>0.28672149777412415</v>
      </c>
      <c r="K309">
        <v>7.5682550668716431E-2</v>
      </c>
      <c r="L309">
        <v>1.8872128799557686E-2</v>
      </c>
      <c r="M309">
        <v>6.9199591875076294E-2</v>
      </c>
      <c r="N309">
        <v>0.11034210026264191</v>
      </c>
      <c r="O309">
        <v>-0.161</v>
      </c>
      <c r="P309">
        <v>0</v>
      </c>
      <c r="Q309">
        <v>7187.57958984375</v>
      </c>
      <c r="R309">
        <v>0.22458218038082123</v>
      </c>
      <c r="S309">
        <v>9.9887409210205078</v>
      </c>
      <c r="T309">
        <v>4.0924854278564453</v>
      </c>
      <c r="U309">
        <v>0.15385966002941132</v>
      </c>
      <c r="V309">
        <v>43</v>
      </c>
      <c r="W309">
        <v>39.1</v>
      </c>
      <c r="X309">
        <v>0.15924689296976441</v>
      </c>
      <c r="Y309">
        <v>25.209</v>
      </c>
      <c r="Z309">
        <v>2.0799999999999999E-2</v>
      </c>
      <c r="AA309">
        <v>4.7970674932003021E-2</v>
      </c>
      <c r="AB309">
        <v>0.12568342685699463</v>
      </c>
      <c r="AC309">
        <v>0.39441314339637756</v>
      </c>
      <c r="AD309">
        <v>2.6199528947472572E-2</v>
      </c>
      <c r="AE309">
        <v>0.50602799654006958</v>
      </c>
      <c r="AF309" t="s">
        <v>1139</v>
      </c>
      <c r="AG309">
        <v>3.9532534778118134E-2</v>
      </c>
      <c r="AH309">
        <v>7.5301900506019592E-3</v>
      </c>
      <c r="AI309">
        <v>8.748592808842659E-3</v>
      </c>
      <c r="AJ309">
        <v>1.8391708144918084E-3</v>
      </c>
      <c r="AK309">
        <v>0.2942441999912262</v>
      </c>
      <c r="AL309">
        <v>1.7747214064002037E-2</v>
      </c>
      <c r="AM309">
        <v>0</v>
      </c>
      <c r="AN309">
        <v>0</v>
      </c>
      <c r="AO309">
        <v>0.38840052485466003</v>
      </c>
      <c r="AP309">
        <v>9.0605998411774635E-3</v>
      </c>
      <c r="AQ309">
        <v>2.4726951494812965E-2</v>
      </c>
      <c r="AR309">
        <v>7.1856968104839325E-2</v>
      </c>
      <c r="AS309">
        <v>0.5455135703086853</v>
      </c>
      <c r="AT309">
        <v>54.001419067382812</v>
      </c>
      <c r="AU309">
        <v>5.7134702801704407E-2</v>
      </c>
      <c r="AV309">
        <v>7.3274335861206055</v>
      </c>
      <c r="AW309">
        <v>7.7525884844362736E-3</v>
      </c>
      <c r="AX309">
        <v>7540913</v>
      </c>
      <c r="AY309">
        <v>7596527</v>
      </c>
      <c r="AZ309">
        <v>15137440</v>
      </c>
      <c r="BA309">
        <v>2053994</v>
      </c>
      <c r="BB309" t="s">
        <v>969</v>
      </c>
      <c r="BC309" t="s">
        <v>1307</v>
      </c>
      <c r="BD309">
        <v>280315.59999999998</v>
      </c>
      <c r="BE309">
        <v>188688.03125</v>
      </c>
      <c r="BF309">
        <v>219120.9375</v>
      </c>
      <c r="BG309">
        <v>0.84054660797119141</v>
      </c>
      <c r="BH309">
        <v>6941382</v>
      </c>
      <c r="BI309">
        <v>9.3312755227088928E-2</v>
      </c>
      <c r="BJ309">
        <v>2.9931263998150826E-2</v>
      </c>
      <c r="BK309">
        <v>1.1750510893762112E-2</v>
      </c>
      <c r="BL309">
        <v>490.9</v>
      </c>
      <c r="BM309">
        <v>280315.59375</v>
      </c>
      <c r="BN309">
        <v>264943</v>
      </c>
      <c r="BO309">
        <v>104497</v>
      </c>
      <c r="BP309">
        <v>259356</v>
      </c>
      <c r="BQ309">
        <v>249144</v>
      </c>
      <c r="BR309">
        <v>0.34027320146560669</v>
      </c>
      <c r="BS309">
        <v>0.20524036884307861</v>
      </c>
      <c r="BT309">
        <v>10253</v>
      </c>
      <c r="BU309">
        <v>76314</v>
      </c>
      <c r="BV309">
        <v>8.0944480895996094</v>
      </c>
      <c r="BW309">
        <v>1.7016534805297852</v>
      </c>
      <c r="BX309">
        <v>6.9671468734741211</v>
      </c>
      <c r="BY309">
        <v>36.576629638671875</v>
      </c>
      <c r="BZ309">
        <v>272.24313354492188</v>
      </c>
      <c r="CA309">
        <v>0.34962615370750427</v>
      </c>
    </row>
    <row r="310" spans="1:79" x14ac:dyDescent="0.2">
      <c r="A310" t="s">
        <v>631</v>
      </c>
      <c r="B310" t="s">
        <v>970</v>
      </c>
      <c r="C310" t="s">
        <v>322</v>
      </c>
      <c r="D310" t="s">
        <v>1035</v>
      </c>
      <c r="E310" t="s">
        <v>1003</v>
      </c>
      <c r="F310" t="s">
        <v>1095</v>
      </c>
      <c r="G310" t="s">
        <v>1042</v>
      </c>
      <c r="H310">
        <v>3.0243651866912842</v>
      </c>
      <c r="I310">
        <v>63.258632659912109</v>
      </c>
      <c r="J310">
        <v>0.23945267498493195</v>
      </c>
      <c r="K310">
        <v>6.8797983229160309E-2</v>
      </c>
      <c r="L310">
        <v>1.329646073281765E-2</v>
      </c>
      <c r="M310">
        <v>4.3388575315475464E-2</v>
      </c>
      <c r="N310">
        <v>8.0619551241397858E-2</v>
      </c>
      <c r="O310">
        <v>-0.38800000000000001</v>
      </c>
      <c r="P310">
        <v>0</v>
      </c>
      <c r="Q310">
        <v>9763.837890625</v>
      </c>
      <c r="R310">
        <v>0.18782983720302582</v>
      </c>
      <c r="S310">
        <v>6.6270947456359863</v>
      </c>
      <c r="T310">
        <v>2.4075794219970703</v>
      </c>
      <c r="U310">
        <v>8.7667539715766907E-2</v>
      </c>
      <c r="V310">
        <v>48</v>
      </c>
      <c r="W310">
        <v>45</v>
      </c>
      <c r="X310">
        <v>0.17509660303362362</v>
      </c>
      <c r="Y310">
        <v>16.611000000000001</v>
      </c>
      <c r="Z310">
        <v>0</v>
      </c>
      <c r="AA310">
        <v>5.8662615716457367E-2</v>
      </c>
      <c r="AB310">
        <v>0.13195556402206421</v>
      </c>
      <c r="AC310">
        <v>0.26122134923934937</v>
      </c>
      <c r="AD310">
        <v>3.9605047553777695E-2</v>
      </c>
      <c r="AE310">
        <v>0.48443713784217834</v>
      </c>
      <c r="AF310" t="s">
        <v>1139</v>
      </c>
      <c r="AG310">
        <v>2.8122007846832275E-2</v>
      </c>
      <c r="AH310">
        <v>1.024253387004137E-2</v>
      </c>
      <c r="AI310">
        <v>2.7900343760848045E-2</v>
      </c>
      <c r="AJ310">
        <v>0</v>
      </c>
      <c r="AK310">
        <v>0.36245769262313843</v>
      </c>
      <c r="AL310">
        <v>2.3977261036634445E-2</v>
      </c>
      <c r="AM310">
        <v>0</v>
      </c>
      <c r="AN310">
        <v>0</v>
      </c>
      <c r="AO310">
        <v>0.6678321361541748</v>
      </c>
      <c r="AP310">
        <v>-3.772103413939476E-2</v>
      </c>
      <c r="AQ310">
        <v>-5.1154028624296188E-2</v>
      </c>
      <c r="AR310">
        <v>1.8981272354722023E-2</v>
      </c>
      <c r="AS310">
        <v>0.60735708475112915</v>
      </c>
      <c r="AT310">
        <v>53.656299591064453</v>
      </c>
      <c r="AU310">
        <v>7.7652789652347565E-2</v>
      </c>
      <c r="AV310">
        <v>5.987523078918457</v>
      </c>
      <c r="AW310">
        <v>8.6652990430593491E-3</v>
      </c>
      <c r="AX310">
        <v>8816135</v>
      </c>
      <c r="AY310">
        <v>8996173</v>
      </c>
      <c r="AZ310">
        <v>17812308</v>
      </c>
      <c r="BA310">
        <v>1987681</v>
      </c>
      <c r="BB310" t="s">
        <v>970</v>
      </c>
      <c r="BC310" t="s">
        <v>1311</v>
      </c>
      <c r="BD310">
        <v>331970.5</v>
      </c>
      <c r="BE310">
        <v>239723.875</v>
      </c>
      <c r="BF310">
        <v>271887.3125</v>
      </c>
      <c r="BG310">
        <v>0.88331878185272217</v>
      </c>
      <c r="BH310">
        <v>9084764</v>
      </c>
      <c r="BI310">
        <v>0.10173287987709045</v>
      </c>
      <c r="BJ310">
        <v>2.6077015325427055E-2</v>
      </c>
      <c r="BK310">
        <v>9.6877403557300568E-3</v>
      </c>
      <c r="BL310">
        <v>617.6</v>
      </c>
      <c r="BM310">
        <v>331970.5</v>
      </c>
      <c r="BN310">
        <v>229384</v>
      </c>
      <c r="BO310">
        <v>59920</v>
      </c>
      <c r="BP310">
        <v>239101</v>
      </c>
      <c r="BQ310">
        <v>242037</v>
      </c>
      <c r="BR310">
        <v>0.36573606729507446</v>
      </c>
      <c r="BS310">
        <v>0.24162103235721588</v>
      </c>
      <c r="BT310">
        <v>6724</v>
      </c>
      <c r="BU310">
        <v>86664</v>
      </c>
      <c r="BV310">
        <v>20.095159530639648</v>
      </c>
      <c r="BW310">
        <v>0</v>
      </c>
      <c r="BX310">
        <v>7.3771615028381348</v>
      </c>
      <c r="BY310">
        <v>20.254812240600586</v>
      </c>
      <c r="BZ310">
        <v>261.059326171875</v>
      </c>
      <c r="CA310">
        <v>0.43638613820075989</v>
      </c>
    </row>
    <row r="311" spans="1:79" x14ac:dyDescent="0.2">
      <c r="A311" t="s">
        <v>632</v>
      </c>
      <c r="B311" t="s">
        <v>971</v>
      </c>
      <c r="C311" t="s">
        <v>20</v>
      </c>
      <c r="D311" t="s">
        <v>1037</v>
      </c>
      <c r="E311" t="s">
        <v>1005</v>
      </c>
      <c r="F311" t="s">
        <v>1092</v>
      </c>
      <c r="G311" t="s">
        <v>1040</v>
      </c>
      <c r="H311">
        <v>3.7934792041778564</v>
      </c>
      <c r="I311">
        <v>102.5521240234375</v>
      </c>
      <c r="J311">
        <v>0.19944597780704498</v>
      </c>
      <c r="K311">
        <v>0.14024478197097778</v>
      </c>
      <c r="L311">
        <v>3.5668883472681046E-2</v>
      </c>
      <c r="M311">
        <v>6.8669989705085754E-2</v>
      </c>
      <c r="N311">
        <v>0.14099870622158051</v>
      </c>
      <c r="O311">
        <v>0.27800000000000002</v>
      </c>
      <c r="P311">
        <v>0.126</v>
      </c>
      <c r="Q311">
        <v>1163.671875</v>
      </c>
      <c r="R311">
        <v>0.15875685214996338</v>
      </c>
      <c r="S311">
        <v>6.4886374473571777</v>
      </c>
      <c r="T311">
        <v>3.9536716938018799</v>
      </c>
      <c r="U311">
        <v>2.4077989161014557E-2</v>
      </c>
      <c r="V311">
        <v>87</v>
      </c>
      <c r="W311">
        <v>50.1</v>
      </c>
      <c r="X311">
        <v>0.13269017383799778</v>
      </c>
      <c r="Y311">
        <v>18.942</v>
      </c>
      <c r="Z311">
        <v>7.8700000000000006E-2</v>
      </c>
      <c r="AA311">
        <v>2.9855189844965935E-2</v>
      </c>
      <c r="AB311">
        <v>7.0146322250366211E-2</v>
      </c>
      <c r="AC311">
        <v>0.62096154689788818</v>
      </c>
      <c r="AD311">
        <v>8.0845743417739868E-2</v>
      </c>
      <c r="AE311">
        <v>0.64985138177871704</v>
      </c>
      <c r="AF311" t="s">
        <v>1139</v>
      </c>
      <c r="AG311">
        <v>8.642757311463356E-3</v>
      </c>
      <c r="AH311">
        <v>6.492961198091507E-3</v>
      </c>
      <c r="AI311">
        <v>9.1534005478024483E-3</v>
      </c>
      <c r="AJ311">
        <v>2.0526933949440718E-3</v>
      </c>
      <c r="AK311">
        <v>0.14370158314704895</v>
      </c>
      <c r="AL311">
        <v>0.1863827109336853</v>
      </c>
      <c r="AM311">
        <v>6.7286174744367599E-3</v>
      </c>
      <c r="AN311">
        <v>8.278990164399147E-3</v>
      </c>
      <c r="AO311">
        <v>0.25771713256835938</v>
      </c>
      <c r="AP311">
        <v>0.14165209233760834</v>
      </c>
      <c r="AQ311">
        <v>1.3381493277847767E-2</v>
      </c>
      <c r="AR311">
        <v>0.1849115788936615</v>
      </c>
      <c r="AS311">
        <v>0.63153970241546631</v>
      </c>
      <c r="AT311">
        <v>52.652851104736328</v>
      </c>
      <c r="AU311">
        <v>7.0627406239509583E-2</v>
      </c>
      <c r="AV311">
        <v>7.5469961166381836</v>
      </c>
      <c r="AW311">
        <v>1.0123378597199917E-2</v>
      </c>
      <c r="AX311">
        <v>5322592</v>
      </c>
      <c r="AY311">
        <v>5767394</v>
      </c>
      <c r="AZ311">
        <v>11089986</v>
      </c>
      <c r="BA311">
        <v>1589583</v>
      </c>
      <c r="BB311" t="s">
        <v>971</v>
      </c>
      <c r="BC311" t="s">
        <v>1309</v>
      </c>
      <c r="BD311">
        <v>210624.6</v>
      </c>
      <c r="BE311">
        <v>130673.984375</v>
      </c>
      <c r="BF311">
        <v>170919.34375</v>
      </c>
      <c r="BG311">
        <v>0.90707772970199585</v>
      </c>
      <c r="BH311">
        <v>12694480</v>
      </c>
      <c r="BI311">
        <v>5.6268125772476196E-2</v>
      </c>
      <c r="BJ311">
        <v>5.0096709281206131E-2</v>
      </c>
      <c r="BK311">
        <v>9.1404924169182777E-3</v>
      </c>
      <c r="BL311">
        <v>299</v>
      </c>
      <c r="BM311">
        <v>210624.59375</v>
      </c>
      <c r="BN311">
        <v>157021</v>
      </c>
      <c r="BO311">
        <v>97504</v>
      </c>
      <c r="BP311">
        <v>161251.546875</v>
      </c>
      <c r="BQ311">
        <v>166845.65625</v>
      </c>
      <c r="BR311">
        <v>0.4037039577960968</v>
      </c>
      <c r="BS311">
        <v>0.22783577442169189</v>
      </c>
      <c r="BT311">
        <v>1393.657958984375</v>
      </c>
      <c r="BU311">
        <v>23172.1015625</v>
      </c>
      <c r="BV311">
        <v>7.0077285766601562</v>
      </c>
      <c r="BW311">
        <v>1.5715163946151733</v>
      </c>
      <c r="BX311">
        <v>4.9709291458129883</v>
      </c>
      <c r="BY311">
        <v>6.6167864799499512</v>
      </c>
      <c r="BZ311">
        <v>110.01612091064453</v>
      </c>
      <c r="CA311">
        <v>0.22964444756507874</v>
      </c>
    </row>
    <row r="312" spans="1:79" x14ac:dyDescent="0.2">
      <c r="A312" t="s">
        <v>633</v>
      </c>
      <c r="B312" t="s">
        <v>972</v>
      </c>
      <c r="C312" t="s">
        <v>236</v>
      </c>
      <c r="D312" t="s">
        <v>1034</v>
      </c>
      <c r="E312" t="s">
        <v>1002</v>
      </c>
      <c r="F312" t="s">
        <v>1098</v>
      </c>
      <c r="G312" t="s">
        <v>1045</v>
      </c>
      <c r="H312">
        <v>2.6804280281066895</v>
      </c>
      <c r="I312">
        <v>66.638160705566406</v>
      </c>
      <c r="J312">
        <v>0.15311004221439362</v>
      </c>
      <c r="K312">
        <v>0.14398078620433807</v>
      </c>
      <c r="L312">
        <v>2.9145956039428711E-2</v>
      </c>
      <c r="M312">
        <v>6.5672978758811951E-2</v>
      </c>
      <c r="N312">
        <v>0.15268684923648834</v>
      </c>
      <c r="O312">
        <v>-0.35099999999999998</v>
      </c>
      <c r="P312">
        <v>0</v>
      </c>
      <c r="Q312">
        <v>509.05160522460938</v>
      </c>
      <c r="R312">
        <v>0.14769454300403595</v>
      </c>
      <c r="S312">
        <v>12.494654655456543</v>
      </c>
      <c r="T312">
        <v>1.7432937622070312</v>
      </c>
      <c r="U312">
        <v>2.9039349406957626E-2</v>
      </c>
      <c r="X312">
        <v>0.11313256309270255</v>
      </c>
      <c r="Y312">
        <v>12.005000000000001</v>
      </c>
      <c r="Z312">
        <v>0</v>
      </c>
      <c r="AA312">
        <v>6.3770599663257599E-2</v>
      </c>
      <c r="AB312">
        <v>8.3470262587070465E-2</v>
      </c>
      <c r="AC312">
        <v>0.44288444519042969</v>
      </c>
      <c r="AD312">
        <v>0.19035196304321289</v>
      </c>
      <c r="AE312">
        <v>0.59266042709350586</v>
      </c>
      <c r="AF312" t="s">
        <v>1139</v>
      </c>
      <c r="AG312">
        <v>0.16502895951271057</v>
      </c>
      <c r="AH312">
        <v>8.5229620337486267E-2</v>
      </c>
      <c r="AI312">
        <v>8.7453454732894897E-2</v>
      </c>
      <c r="AJ312">
        <v>0</v>
      </c>
      <c r="AK312">
        <v>0.63565367460250854</v>
      </c>
      <c r="AL312">
        <v>5.234001949429512E-2</v>
      </c>
      <c r="AM312">
        <v>0</v>
      </c>
      <c r="AN312">
        <v>0</v>
      </c>
      <c r="AO312">
        <v>0.97168099880218506</v>
      </c>
      <c r="AP312">
        <v>-2.2483786568045616E-2</v>
      </c>
      <c r="AQ312">
        <v>5.3377009928226471E-2</v>
      </c>
      <c r="AR312">
        <v>2.8748806565999985E-2</v>
      </c>
      <c r="AT312">
        <v>10.301565170288086</v>
      </c>
      <c r="AU312">
        <v>7.0872016251087189E-2</v>
      </c>
      <c r="AV312">
        <v>5.6872057914733887</v>
      </c>
      <c r="AW312">
        <v>3.9126455783843994E-2</v>
      </c>
      <c r="AX312">
        <v>60705</v>
      </c>
      <c r="AY312">
        <v>1423355</v>
      </c>
      <c r="AZ312">
        <v>1484060</v>
      </c>
      <c r="BA312">
        <v>819308</v>
      </c>
      <c r="BB312" t="s">
        <v>973</v>
      </c>
      <c r="BC312" t="s">
        <v>1002</v>
      </c>
      <c r="BD312">
        <v>144061.6</v>
      </c>
      <c r="BE312">
        <v>91705.8359375</v>
      </c>
      <c r="BF312">
        <v>119234.9375</v>
      </c>
      <c r="BG312">
        <v>0.88584262132644653</v>
      </c>
      <c r="BH312">
        <v>3985970</v>
      </c>
      <c r="BI312">
        <v>0.12320036441087723</v>
      </c>
      <c r="BJ312">
        <v>5.6355055421590805E-2</v>
      </c>
      <c r="BK312">
        <v>7.5689633376896381E-3</v>
      </c>
      <c r="BM312">
        <v>581623.5</v>
      </c>
      <c r="BN312">
        <v>20940</v>
      </c>
      <c r="BO312">
        <v>9274</v>
      </c>
      <c r="BP312">
        <v>19336</v>
      </c>
      <c r="BQ312">
        <v>16445</v>
      </c>
      <c r="BT312">
        <v>3191</v>
      </c>
      <c r="BU312">
        <v>12291</v>
      </c>
      <c r="BV312">
        <v>11.738034248352051</v>
      </c>
      <c r="BW312">
        <v>0</v>
      </c>
      <c r="BX312">
        <v>11.439550399780273</v>
      </c>
      <c r="BY312">
        <v>22.150247573852539</v>
      </c>
      <c r="BZ312">
        <v>85.317672729492188</v>
      </c>
      <c r="CA312">
        <v>0.25157591700553894</v>
      </c>
    </row>
    <row r="313" spans="1:79" x14ac:dyDescent="0.2">
      <c r="A313" t="s">
        <v>634</v>
      </c>
      <c r="B313" t="s">
        <v>973</v>
      </c>
      <c r="C313" t="s">
        <v>1031</v>
      </c>
      <c r="D313" t="s">
        <v>1038</v>
      </c>
      <c r="E313" t="s">
        <v>1006</v>
      </c>
      <c r="F313" t="s">
        <v>1098</v>
      </c>
      <c r="G313" t="s">
        <v>1045</v>
      </c>
      <c r="H313">
        <v>2.6804280281066895</v>
      </c>
      <c r="I313">
        <v>91.640037536621094</v>
      </c>
      <c r="J313">
        <v>0.17121747136116028</v>
      </c>
      <c r="K313">
        <v>0.15684236586093903</v>
      </c>
      <c r="L313">
        <v>2.9145956039428711E-2</v>
      </c>
      <c r="M313">
        <v>6.5672978758811951E-2</v>
      </c>
      <c r="N313">
        <v>0.15268684923648834</v>
      </c>
      <c r="O313">
        <v>-0.249</v>
      </c>
      <c r="P313">
        <v>8.8000000000000005E-3</v>
      </c>
      <c r="Q313">
        <v>294.492919921875</v>
      </c>
      <c r="R313">
        <v>0.14769454300403595</v>
      </c>
      <c r="S313">
        <v>9.9720869064331055</v>
      </c>
      <c r="T313">
        <v>2.6275374889373779</v>
      </c>
      <c r="U313">
        <v>2.4198610335588455E-2</v>
      </c>
      <c r="V313">
        <v>62</v>
      </c>
      <c r="W313">
        <v>44.5</v>
      </c>
      <c r="X313">
        <v>0.11313256309270255</v>
      </c>
      <c r="Y313">
        <v>15.64</v>
      </c>
      <c r="Z313">
        <v>1.77E-2</v>
      </c>
      <c r="AA313">
        <v>6.8930268287658691E-2</v>
      </c>
      <c r="AB313">
        <v>7.6509095728397369E-2</v>
      </c>
      <c r="AC313">
        <v>0.68923699855804443</v>
      </c>
      <c r="AD313">
        <v>2.3515529930591583E-2</v>
      </c>
      <c r="AE313">
        <v>0.65782970190048218</v>
      </c>
      <c r="AF313" t="s">
        <v>1139</v>
      </c>
      <c r="AG313">
        <v>5.6766443885862827E-3</v>
      </c>
      <c r="AH313">
        <v>5.5261370725929737E-3</v>
      </c>
      <c r="AI313">
        <v>3.3588276710361242E-3</v>
      </c>
      <c r="AJ313">
        <v>1.3294836971908808E-3</v>
      </c>
      <c r="AK313">
        <v>6.5749242901802063E-2</v>
      </c>
      <c r="AL313">
        <v>3.25440289452672E-3</v>
      </c>
      <c r="AM313">
        <v>0</v>
      </c>
      <c r="AN313">
        <v>0</v>
      </c>
      <c r="AO313">
        <v>0.33563059568405151</v>
      </c>
      <c r="AP313">
        <v>-4.4228952378034592E-2</v>
      </c>
      <c r="AQ313">
        <v>7.5102381408214569E-2</v>
      </c>
      <c r="AR313">
        <v>9.5751866698265076E-2</v>
      </c>
      <c r="AS313">
        <v>0.5370553731918335</v>
      </c>
      <c r="AT313">
        <v>42.435390472412109</v>
      </c>
      <c r="AU313">
        <v>5.729193240404129E-2</v>
      </c>
      <c r="AX313">
        <v>14070810</v>
      </c>
      <c r="AY313">
        <v>10610611</v>
      </c>
      <c r="AZ313">
        <v>24681421</v>
      </c>
      <c r="BB313" t="s">
        <v>973</v>
      </c>
      <c r="BC313" t="s">
        <v>1313</v>
      </c>
      <c r="BD313">
        <v>581623.5</v>
      </c>
      <c r="BE313">
        <v>353449.125</v>
      </c>
      <c r="BF313">
        <v>475477.96875</v>
      </c>
      <c r="BG313">
        <v>0.89330971240997314</v>
      </c>
      <c r="BH313">
        <v>10130514</v>
      </c>
      <c r="BI313">
        <v>0.13190405070781708</v>
      </c>
      <c r="BJ313">
        <v>5.7974271476268768E-2</v>
      </c>
      <c r="BK313">
        <v>7.5689633376896381E-3</v>
      </c>
      <c r="BL313">
        <v>419.1</v>
      </c>
      <c r="BM313">
        <v>581623.5</v>
      </c>
      <c r="BN313">
        <v>430801</v>
      </c>
      <c r="BO313">
        <v>296924</v>
      </c>
      <c r="BP313">
        <v>398651</v>
      </c>
      <c r="BQ313">
        <v>388597</v>
      </c>
      <c r="BR313">
        <v>0.36029163002967834</v>
      </c>
      <c r="BS313">
        <v>0.17676374316215515</v>
      </c>
      <c r="BT313">
        <v>2263</v>
      </c>
      <c r="BU313">
        <v>26211</v>
      </c>
      <c r="BV313">
        <v>2.3021764755249023</v>
      </c>
      <c r="BW313">
        <v>0.91124242544174194</v>
      </c>
      <c r="BX313">
        <v>3.7876737117767334</v>
      </c>
      <c r="BY313">
        <v>3.8908331394195557</v>
      </c>
      <c r="BZ313">
        <v>45.065235137939453</v>
      </c>
      <c r="CA313">
        <v>0.15742999315261841</v>
      </c>
    </row>
    <row r="314" spans="1:79" x14ac:dyDescent="0.2">
      <c r="A314" t="s">
        <v>635</v>
      </c>
      <c r="B314" t="s">
        <v>974</v>
      </c>
      <c r="C314" t="s">
        <v>135</v>
      </c>
      <c r="D314" t="s">
        <v>1034</v>
      </c>
      <c r="E314" t="s">
        <v>1002</v>
      </c>
      <c r="F314" t="s">
        <v>1094</v>
      </c>
      <c r="G314" t="s">
        <v>9</v>
      </c>
      <c r="H314">
        <v>2.4839298725128174</v>
      </c>
      <c r="I314">
        <v>116.40256500244141</v>
      </c>
      <c r="J314">
        <v>0.25740319490432739</v>
      </c>
      <c r="K314">
        <v>9.7335204482078552E-2</v>
      </c>
      <c r="L314">
        <v>2.6629932224750519E-2</v>
      </c>
      <c r="M314">
        <v>6.0154885053634644E-2</v>
      </c>
      <c r="N314">
        <v>0.1306709349155426</v>
      </c>
      <c r="O314">
        <v>-0.40600000000000003</v>
      </c>
      <c r="P314">
        <v>0</v>
      </c>
      <c r="Q314">
        <v>4622.70947265625</v>
      </c>
      <c r="R314">
        <v>0.1395740807056427</v>
      </c>
      <c r="S314">
        <v>13.391445159912109</v>
      </c>
      <c r="T314">
        <v>1.3101948499679565</v>
      </c>
      <c r="U314">
        <v>6.7228265106678009E-2</v>
      </c>
      <c r="X314">
        <v>8.6446905138541613E-2</v>
      </c>
      <c r="Y314">
        <v>15.41</v>
      </c>
      <c r="Z314">
        <v>0</v>
      </c>
      <c r="AA314">
        <v>5.0203531980514526E-2</v>
      </c>
      <c r="AB314">
        <v>0.1448025107383728</v>
      </c>
      <c r="AC314">
        <v>0.66248023509979248</v>
      </c>
      <c r="AD314">
        <v>5.8544766157865524E-2</v>
      </c>
      <c r="AE314">
        <v>0.48446786403656006</v>
      </c>
      <c r="AF314" t="s">
        <v>1140</v>
      </c>
      <c r="AG314">
        <v>0.19771645963191986</v>
      </c>
      <c r="AH314">
        <v>9.3720264732837677E-2</v>
      </c>
      <c r="AI314">
        <v>6.3463367521762848E-2</v>
      </c>
      <c r="AJ314">
        <v>1.3986679725348949E-2</v>
      </c>
      <c r="AK314">
        <v>0.87764036655426025</v>
      </c>
      <c r="AL314">
        <v>0.24471685290336609</v>
      </c>
      <c r="AM314">
        <v>0.7443387508392334</v>
      </c>
      <c r="AN314">
        <v>0</v>
      </c>
      <c r="AO314">
        <v>1.8348499536514282</v>
      </c>
      <c r="AP314">
        <v>2.5384550914168358E-2</v>
      </c>
      <c r="AQ314">
        <v>7.7316701412200928E-2</v>
      </c>
      <c r="AR314">
        <v>7.8363537788391113E-2</v>
      </c>
      <c r="AT314">
        <v>10.395181655883789</v>
      </c>
      <c r="AU314">
        <v>7.5891703367233276E-2</v>
      </c>
      <c r="AV314">
        <v>8.26177978515625</v>
      </c>
      <c r="AW314">
        <v>6.0316462069749832E-2</v>
      </c>
      <c r="AX314">
        <v>50002</v>
      </c>
      <c r="AY314">
        <v>959130</v>
      </c>
      <c r="AZ314">
        <v>1009132</v>
      </c>
      <c r="BA314">
        <v>802028</v>
      </c>
      <c r="BB314" t="s">
        <v>797</v>
      </c>
      <c r="BC314" t="s">
        <v>1002</v>
      </c>
      <c r="BD314">
        <v>97076.9</v>
      </c>
      <c r="BE314">
        <v>62431.01953125</v>
      </c>
      <c r="BF314">
        <v>75450.546875</v>
      </c>
      <c r="BG314">
        <v>0.91871851682662964</v>
      </c>
      <c r="BH314">
        <v>778469.75</v>
      </c>
      <c r="BI314">
        <v>8.7174005806446075E-2</v>
      </c>
      <c r="BJ314">
        <v>3.9719026535749435E-2</v>
      </c>
      <c r="BK314">
        <v>8.3006052300333977E-3</v>
      </c>
      <c r="BM314">
        <v>1192465.25</v>
      </c>
      <c r="BN314">
        <v>13297</v>
      </c>
      <c r="BO314">
        <v>8809</v>
      </c>
      <c r="BP314">
        <v>10510</v>
      </c>
      <c r="BQ314">
        <v>10077</v>
      </c>
      <c r="BT314">
        <v>2078</v>
      </c>
      <c r="BU314">
        <v>9224</v>
      </c>
      <c r="BV314">
        <v>6.8708415031433105</v>
      </c>
      <c r="BW314">
        <v>1.514263391494751</v>
      </c>
      <c r="BX314">
        <v>10.146595001220703</v>
      </c>
      <c r="BY314">
        <v>21.405710220336914</v>
      </c>
      <c r="BZ314">
        <v>95.0174560546875</v>
      </c>
      <c r="CA314">
        <v>0.26712793111801147</v>
      </c>
    </row>
    <row r="315" spans="1:79" x14ac:dyDescent="0.2">
      <c r="A315" t="s">
        <v>636</v>
      </c>
      <c r="B315" t="s">
        <v>975</v>
      </c>
      <c r="C315" t="s">
        <v>230</v>
      </c>
      <c r="D315" t="s">
        <v>1034</v>
      </c>
      <c r="E315" t="s">
        <v>1002</v>
      </c>
      <c r="F315" t="s">
        <v>1091</v>
      </c>
      <c r="G315" t="s">
        <v>1039</v>
      </c>
      <c r="H315">
        <v>2.4913265705108643</v>
      </c>
      <c r="I315">
        <v>106.23361206054688</v>
      </c>
      <c r="J315">
        <v>0.19822485744953156</v>
      </c>
      <c r="K315">
        <v>0.17201916873455048</v>
      </c>
      <c r="L315">
        <v>2.634040080010891E-2</v>
      </c>
      <c r="M315">
        <v>5.5707305669784546E-2</v>
      </c>
      <c r="N315">
        <v>0.13147595524787903</v>
      </c>
      <c r="O315">
        <v>-0.91700000000000004</v>
      </c>
      <c r="P315">
        <v>0</v>
      </c>
      <c r="Q315">
        <v>365.61477661132812</v>
      </c>
      <c r="R315">
        <v>0.12767274677753448</v>
      </c>
      <c r="S315">
        <v>1.8498389720916748</v>
      </c>
      <c r="T315">
        <v>1.3452781438827515</v>
      </c>
      <c r="U315">
        <v>2.3640422150492668E-2</v>
      </c>
      <c r="X315">
        <v>8.7696962057229294E-2</v>
      </c>
      <c r="Y315">
        <v>7.4939999999999998</v>
      </c>
      <c r="Z315">
        <v>0</v>
      </c>
      <c r="AA315">
        <v>9.0224720537662506E-2</v>
      </c>
      <c r="AB315">
        <v>8.7189897894859314E-2</v>
      </c>
      <c r="AC315">
        <v>0.65492773056030273</v>
      </c>
      <c r="AD315">
        <v>4.8304527997970581E-2</v>
      </c>
      <c r="AE315">
        <v>0.42277383804321289</v>
      </c>
      <c r="AF315" t="s">
        <v>1140</v>
      </c>
      <c r="AG315">
        <v>0.32810243964195251</v>
      </c>
      <c r="AH315">
        <v>9.3151718378067017E-2</v>
      </c>
      <c r="AI315">
        <v>5.7623501867055893E-2</v>
      </c>
      <c r="AJ315">
        <v>0</v>
      </c>
      <c r="AK315">
        <v>0.7442094087600708</v>
      </c>
      <c r="AL315">
        <v>5.2562419325113297E-2</v>
      </c>
      <c r="AM315">
        <v>3.5151589661836624E-2</v>
      </c>
      <c r="AN315">
        <v>0</v>
      </c>
      <c r="AO315">
        <v>0.8078843355178833</v>
      </c>
      <c r="AP315">
        <v>0.20078125596046448</v>
      </c>
      <c r="AQ315">
        <v>7.6153561472892761E-2</v>
      </c>
      <c r="AR315">
        <v>0</v>
      </c>
      <c r="AT315">
        <v>10.15955638885498</v>
      </c>
      <c r="AU315">
        <v>8.4198229014873505E-2</v>
      </c>
      <c r="AV315">
        <v>4.1818385124206543</v>
      </c>
      <c r="AW315">
        <v>3.465735912322998E-2</v>
      </c>
      <c r="AX315">
        <v>35270</v>
      </c>
      <c r="AY315">
        <v>1246227</v>
      </c>
      <c r="AZ315">
        <v>1281497</v>
      </c>
      <c r="BA315">
        <v>527485</v>
      </c>
      <c r="BB315" t="s">
        <v>943</v>
      </c>
      <c r="BC315" t="s">
        <v>1002</v>
      </c>
      <c r="BD315">
        <v>126137.1</v>
      </c>
      <c r="BE315">
        <v>72788.4921875</v>
      </c>
      <c r="BF315">
        <v>100977.6875</v>
      </c>
      <c r="BG315">
        <v>0.84592694044113159</v>
      </c>
      <c r="BH315">
        <v>735194.9375</v>
      </c>
      <c r="BI315">
        <v>0.17629089951515198</v>
      </c>
      <c r="BJ315">
        <v>7.0484422147274017E-2</v>
      </c>
      <c r="BK315">
        <v>7.3670982383191586E-3</v>
      </c>
      <c r="BM315">
        <v>1196952.625</v>
      </c>
      <c r="BN315">
        <v>15220</v>
      </c>
      <c r="BO315">
        <v>9968</v>
      </c>
      <c r="BP315">
        <v>15931</v>
      </c>
      <c r="BQ315">
        <v>14669</v>
      </c>
      <c r="BT315">
        <v>5227</v>
      </c>
      <c r="BU315">
        <v>11856</v>
      </c>
      <c r="BV315">
        <v>7.2777953147888184</v>
      </c>
      <c r="BW315">
        <v>0</v>
      </c>
      <c r="BX315">
        <v>11.764976501464844</v>
      </c>
      <c r="BY315">
        <v>41.439037322998047</v>
      </c>
      <c r="BZ315">
        <v>93.992965698242188</v>
      </c>
      <c r="CA315">
        <v>0.1314060389995575</v>
      </c>
    </row>
    <row r="316" spans="1:79" x14ac:dyDescent="0.2">
      <c r="A316" t="s">
        <v>637</v>
      </c>
      <c r="B316" t="s">
        <v>976</v>
      </c>
      <c r="C316" t="s">
        <v>100</v>
      </c>
      <c r="D316" t="s">
        <v>1034</v>
      </c>
      <c r="E316" t="s">
        <v>1002</v>
      </c>
      <c r="F316" t="s">
        <v>1091</v>
      </c>
      <c r="G316" t="s">
        <v>1039</v>
      </c>
      <c r="H316">
        <v>1.3433837890625</v>
      </c>
      <c r="I316">
        <v>64.636627197265625</v>
      </c>
      <c r="J316">
        <v>0.11784511804580688</v>
      </c>
      <c r="K316">
        <v>0.1987563818693161</v>
      </c>
      <c r="L316">
        <v>3.7277974188327789E-2</v>
      </c>
      <c r="M316">
        <v>6.9140665233135223E-2</v>
      </c>
      <c r="N316">
        <v>0.17044427990913391</v>
      </c>
      <c r="O316">
        <v>-0.97</v>
      </c>
      <c r="P316">
        <v>0</v>
      </c>
      <c r="Q316">
        <v>195.01393127441406</v>
      </c>
      <c r="R316">
        <v>0.1604858934879303</v>
      </c>
      <c r="S316">
        <v>1.8467607498168945</v>
      </c>
      <c r="T316">
        <v>1.8192539215087891</v>
      </c>
      <c r="U316">
        <v>2.1555300801992416E-2</v>
      </c>
      <c r="X316">
        <v>0.14598464565182018</v>
      </c>
      <c r="Y316">
        <v>12.311</v>
      </c>
      <c r="Z316">
        <v>0</v>
      </c>
      <c r="AA316">
        <v>7.5767673552036285E-2</v>
      </c>
      <c r="AB316">
        <v>0.1042945608496666</v>
      </c>
      <c r="AC316">
        <v>0.46243351697921753</v>
      </c>
      <c r="AD316">
        <v>0.15629711747169495</v>
      </c>
      <c r="AE316">
        <v>0.46086952090263367</v>
      </c>
      <c r="AF316" t="s">
        <v>1139</v>
      </c>
      <c r="AG316">
        <v>7.8737027943134308E-3</v>
      </c>
      <c r="AH316">
        <v>6.4898394048213959E-2</v>
      </c>
      <c r="AI316">
        <v>7.3487892746925354E-2</v>
      </c>
      <c r="AJ316">
        <v>0</v>
      </c>
      <c r="AK316">
        <v>0.27235853672027588</v>
      </c>
      <c r="AL316">
        <v>1.1081560514867306E-2</v>
      </c>
      <c r="AM316">
        <v>1.6304131131619215E-3</v>
      </c>
      <c r="AN316">
        <v>0</v>
      </c>
      <c r="AO316">
        <v>0.94913566112518311</v>
      </c>
      <c r="AP316">
        <v>-1.9421246834099293E-3</v>
      </c>
      <c r="AQ316">
        <v>7.4388883076608181E-3</v>
      </c>
      <c r="AR316">
        <v>2.4564124643802643E-2</v>
      </c>
      <c r="AT316">
        <v>10.200231552124023</v>
      </c>
      <c r="AU316">
        <v>6.1206892132759094E-2</v>
      </c>
      <c r="AV316">
        <v>4.2457337379455566</v>
      </c>
      <c r="AW316">
        <v>2.5476692244410515E-2</v>
      </c>
      <c r="AX316">
        <v>52005</v>
      </c>
      <c r="AY316">
        <v>1604988</v>
      </c>
      <c r="AZ316">
        <v>1656993</v>
      </c>
      <c r="BA316">
        <v>689705</v>
      </c>
      <c r="BB316" t="s">
        <v>756</v>
      </c>
      <c r="BC316" t="s">
        <v>1002</v>
      </c>
      <c r="BD316">
        <v>162446.6</v>
      </c>
      <c r="BE316">
        <v>91903.6796875</v>
      </c>
      <c r="BF316">
        <v>134736.046875</v>
      </c>
      <c r="BG316">
        <v>0.7849157452583313</v>
      </c>
      <c r="BH316">
        <v>4231275.5</v>
      </c>
      <c r="BI316">
        <v>0.18606321513652802</v>
      </c>
      <c r="BJ316">
        <v>7.3515236377716064E-2</v>
      </c>
      <c r="BK316">
        <v>1.1525210924446583E-2</v>
      </c>
      <c r="BM316">
        <v>560524.875</v>
      </c>
      <c r="BN316">
        <v>27072</v>
      </c>
      <c r="BO316">
        <v>12519</v>
      </c>
      <c r="BP316">
        <v>25147</v>
      </c>
      <c r="BQ316">
        <v>28605</v>
      </c>
      <c r="BT316">
        <v>198</v>
      </c>
      <c r="BU316">
        <v>6849</v>
      </c>
      <c r="BV316">
        <v>11.376046180725098</v>
      </c>
      <c r="BW316">
        <v>0</v>
      </c>
      <c r="BX316">
        <v>10.046378135681152</v>
      </c>
      <c r="BY316">
        <v>1.2188620567321777</v>
      </c>
      <c r="BZ316">
        <v>42.161548614501953</v>
      </c>
      <c r="CA316">
        <v>0.18713061511516571</v>
      </c>
    </row>
    <row r="317" spans="1:79" x14ac:dyDescent="0.2">
      <c r="A317" t="s">
        <v>638</v>
      </c>
      <c r="B317" t="s">
        <v>977</v>
      </c>
      <c r="C317" t="s">
        <v>187</v>
      </c>
      <c r="D317" t="s">
        <v>1034</v>
      </c>
      <c r="E317" t="s">
        <v>1002</v>
      </c>
      <c r="F317" t="s">
        <v>1093</v>
      </c>
      <c r="G317" t="s">
        <v>1041</v>
      </c>
      <c r="H317">
        <v>2.1428534984588623</v>
      </c>
      <c r="I317">
        <v>78.046798706054688</v>
      </c>
      <c r="J317">
        <v>0.1458333283662796</v>
      </c>
      <c r="K317">
        <v>0.1422545462846756</v>
      </c>
      <c r="L317">
        <v>3.0167130753397942E-2</v>
      </c>
      <c r="M317">
        <v>6.8165913224220276E-2</v>
      </c>
      <c r="N317">
        <v>0.14361973106861115</v>
      </c>
      <c r="O317">
        <v>0.14000000000000001</v>
      </c>
      <c r="P317">
        <v>2.1299999999999999E-2</v>
      </c>
      <c r="Q317">
        <v>495.21963500976562</v>
      </c>
      <c r="R317">
        <v>0.15605087578296661</v>
      </c>
      <c r="S317">
        <v>11.149542808532715</v>
      </c>
      <c r="T317">
        <v>2.264972448348999</v>
      </c>
      <c r="U317">
        <v>2.4144493043422699E-2</v>
      </c>
      <c r="X317">
        <v>0.10404746054084117</v>
      </c>
      <c r="Y317">
        <v>21.675999999999998</v>
      </c>
      <c r="Z317">
        <v>6.3799999999999996E-2</v>
      </c>
      <c r="AA317">
        <v>5.8915764093399048E-2</v>
      </c>
      <c r="AB317">
        <v>5.8400828391313553E-2</v>
      </c>
      <c r="AC317">
        <v>0.35642915964126587</v>
      </c>
      <c r="AD317">
        <v>0.26537430286407471</v>
      </c>
      <c r="AE317">
        <v>0.73163586854934692</v>
      </c>
      <c r="AF317" t="s">
        <v>1139</v>
      </c>
      <c r="AG317">
        <v>0</v>
      </c>
      <c r="AH317">
        <v>5.5830631405115128E-2</v>
      </c>
      <c r="AI317">
        <v>2.8854362666606903E-2</v>
      </c>
      <c r="AJ317">
        <v>0</v>
      </c>
      <c r="AK317">
        <v>0.4496329128742218</v>
      </c>
      <c r="AL317">
        <v>2.7453543618321419E-2</v>
      </c>
      <c r="AM317">
        <v>0.15673552453517914</v>
      </c>
      <c r="AN317">
        <v>0</v>
      </c>
      <c r="AO317">
        <v>0.37351760268211365</v>
      </c>
      <c r="AP317">
        <v>-0.30191972851753235</v>
      </c>
      <c r="AQ317">
        <v>-0.17647796869277954</v>
      </c>
      <c r="AR317">
        <v>0</v>
      </c>
      <c r="AT317">
        <v>10.408296585083008</v>
      </c>
      <c r="AU317">
        <v>7.8454196453094482E-2</v>
      </c>
      <c r="AV317">
        <v>6.8183417320251465</v>
      </c>
      <c r="AW317">
        <v>5.139433965086937E-2</v>
      </c>
      <c r="AX317">
        <v>42629</v>
      </c>
      <c r="AY317">
        <v>797537</v>
      </c>
      <c r="AZ317">
        <v>840166</v>
      </c>
      <c r="BA317">
        <v>550382</v>
      </c>
      <c r="BB317" t="s">
        <v>865</v>
      </c>
      <c r="BC317" t="s">
        <v>1002</v>
      </c>
      <c r="BD317">
        <v>80720.800000000003</v>
      </c>
      <c r="BE317">
        <v>48220.9765625</v>
      </c>
      <c r="BF317">
        <v>64077.93359375</v>
      </c>
      <c r="BG317">
        <v>0.87561231851577759</v>
      </c>
      <c r="BH317">
        <v>2841893.5</v>
      </c>
      <c r="BI317">
        <v>0.11216273158788681</v>
      </c>
      <c r="BJ317">
        <v>4.7726236283779144E-2</v>
      </c>
      <c r="BK317">
        <v>8.425077423453331E-3</v>
      </c>
      <c r="BM317">
        <v>763001.3125</v>
      </c>
      <c r="BN317">
        <v>10709</v>
      </c>
      <c r="BO317">
        <v>3817</v>
      </c>
      <c r="BP317">
        <v>11714</v>
      </c>
      <c r="BQ317">
        <v>10707</v>
      </c>
      <c r="BT317">
        <v>0</v>
      </c>
      <c r="BU317">
        <v>5267</v>
      </c>
      <c r="BV317">
        <v>4.1872725486755371</v>
      </c>
      <c r="BW317">
        <v>0</v>
      </c>
      <c r="BX317">
        <v>8.1020011901855469</v>
      </c>
      <c r="BY317">
        <v>0</v>
      </c>
      <c r="BZ317">
        <v>65.249603271484375</v>
      </c>
      <c r="CA317">
        <v>0.32738816738128662</v>
      </c>
    </row>
    <row r="318" spans="1:79" x14ac:dyDescent="0.2">
      <c r="A318" t="s">
        <v>639</v>
      </c>
      <c r="B318" t="s">
        <v>978</v>
      </c>
      <c r="C318" t="s">
        <v>249</v>
      </c>
      <c r="D318" t="s">
        <v>1034</v>
      </c>
      <c r="E318" t="s">
        <v>1002</v>
      </c>
      <c r="F318" t="s">
        <v>1094</v>
      </c>
      <c r="G318" t="s">
        <v>9</v>
      </c>
      <c r="H318">
        <v>2.4839298725128174</v>
      </c>
      <c r="I318">
        <v>84.280014038085938</v>
      </c>
      <c r="J318">
        <v>0.19811320304870605</v>
      </c>
      <c r="K318">
        <v>0.11495953798294067</v>
      </c>
      <c r="L318">
        <v>2.6629932224750519E-2</v>
      </c>
      <c r="M318">
        <v>6.0154885053634644E-2</v>
      </c>
      <c r="N318">
        <v>0.1306709349155426</v>
      </c>
      <c r="O318">
        <v>-0.44600000000000001</v>
      </c>
      <c r="P318">
        <v>0</v>
      </c>
      <c r="Q318">
        <v>958.3438720703125</v>
      </c>
      <c r="R318">
        <v>0.1395740807056427</v>
      </c>
      <c r="S318">
        <v>9.8995571136474609</v>
      </c>
      <c r="T318">
        <v>5.2635364532470703</v>
      </c>
      <c r="U318">
        <v>4.7187764197587967E-2</v>
      </c>
      <c r="X318">
        <v>8.6446905138541613E-2</v>
      </c>
      <c r="Y318">
        <v>14.215</v>
      </c>
      <c r="Z318">
        <v>0</v>
      </c>
      <c r="AA318">
        <v>7.5178436934947968E-2</v>
      </c>
      <c r="AB318">
        <v>6.7513719201087952E-2</v>
      </c>
      <c r="AC318">
        <v>0.50749599933624268</v>
      </c>
      <c r="AD318">
        <v>0.16022190451622009</v>
      </c>
      <c r="AE318">
        <v>0.66978055238723755</v>
      </c>
      <c r="AF318" t="s">
        <v>1139</v>
      </c>
      <c r="AG318">
        <v>9.9811062216758728E-2</v>
      </c>
      <c r="AH318">
        <v>7.7138572931289673E-2</v>
      </c>
      <c r="AI318">
        <v>0.17167241871356964</v>
      </c>
      <c r="AJ318">
        <v>0</v>
      </c>
      <c r="AK318">
        <v>1.116945743560791</v>
      </c>
      <c r="AL318">
        <v>1.1558708734810352E-2</v>
      </c>
      <c r="AM318">
        <v>0</v>
      </c>
      <c r="AN318">
        <v>0</v>
      </c>
      <c r="AO318">
        <v>0.96635383367538452</v>
      </c>
      <c r="AP318">
        <v>-2.2685185074806213E-2</v>
      </c>
      <c r="AQ318">
        <v>0.14688016474246979</v>
      </c>
      <c r="AR318">
        <v>0</v>
      </c>
      <c r="AT318">
        <v>10.291423797607422</v>
      </c>
      <c r="AU318">
        <v>7.3366560041904449E-2</v>
      </c>
      <c r="AV318">
        <v>6.6335272789001465</v>
      </c>
      <c r="AW318">
        <v>4.7289770096540451E-2</v>
      </c>
      <c r="AX318">
        <v>51266</v>
      </c>
      <c r="AY318">
        <v>1230888</v>
      </c>
      <c r="AZ318">
        <v>1282154</v>
      </c>
      <c r="BA318">
        <v>826436</v>
      </c>
      <c r="BB318" t="s">
        <v>797</v>
      </c>
      <c r="BC318" t="s">
        <v>1002</v>
      </c>
      <c r="BD318">
        <v>124584.7</v>
      </c>
      <c r="BE318">
        <v>81939.015625</v>
      </c>
      <c r="BF318">
        <v>101138.7265625</v>
      </c>
      <c r="BG318">
        <v>0.91167575120925903</v>
      </c>
      <c r="BH318">
        <v>2800038</v>
      </c>
      <c r="BI318">
        <v>0.12960059940814972</v>
      </c>
      <c r="BJ318">
        <v>4.8935379832983017E-2</v>
      </c>
      <c r="BK318">
        <v>8.3006052300333977E-3</v>
      </c>
      <c r="BM318">
        <v>1192465.25</v>
      </c>
      <c r="BN318">
        <v>17476</v>
      </c>
      <c r="BO318">
        <v>8869</v>
      </c>
      <c r="BP318">
        <v>15349</v>
      </c>
      <c r="BQ318">
        <v>14422.4375</v>
      </c>
      <c r="BT318">
        <v>1532</v>
      </c>
      <c r="BU318">
        <v>17144</v>
      </c>
      <c r="BV318">
        <v>21.150270462036133</v>
      </c>
      <c r="BW318">
        <v>0</v>
      </c>
      <c r="BX318">
        <v>9.5035743713378906</v>
      </c>
      <c r="BY318">
        <v>12.296854972839355</v>
      </c>
      <c r="BZ318">
        <v>137.60919189453125</v>
      </c>
      <c r="CA318">
        <v>0.26482033729553223</v>
      </c>
    </row>
    <row r="319" spans="1:79" x14ac:dyDescent="0.2">
      <c r="A319" t="s">
        <v>640</v>
      </c>
      <c r="B319" t="s">
        <v>979</v>
      </c>
      <c r="C319" t="s">
        <v>48</v>
      </c>
      <c r="D319" t="s">
        <v>1037</v>
      </c>
      <c r="E319" t="s">
        <v>1005</v>
      </c>
      <c r="F319" t="s">
        <v>1091</v>
      </c>
      <c r="G319" t="s">
        <v>1039</v>
      </c>
      <c r="H319">
        <v>2.4231059551239014</v>
      </c>
      <c r="I319">
        <v>82.0322265625</v>
      </c>
      <c r="J319">
        <v>0.19726859033107758</v>
      </c>
      <c r="K319">
        <v>0.14332543313503265</v>
      </c>
      <c r="L319">
        <v>2.5109821930527687E-2</v>
      </c>
      <c r="M319">
        <v>5.3990516811609268E-2</v>
      </c>
      <c r="N319">
        <v>0.13592705130577087</v>
      </c>
      <c r="O319">
        <v>-0.88800000000000001</v>
      </c>
      <c r="P319">
        <v>0</v>
      </c>
      <c r="Q319">
        <v>225.10554504394531</v>
      </c>
      <c r="R319">
        <v>0.13160476088523865</v>
      </c>
      <c r="S319">
        <v>10.096274375915527</v>
      </c>
      <c r="T319">
        <v>2.1660759449005127</v>
      </c>
      <c r="U319">
        <v>2.2601861506700516E-2</v>
      </c>
      <c r="V319">
        <v>48</v>
      </c>
      <c r="W319">
        <v>56.7</v>
      </c>
      <c r="X319">
        <v>7.7652952785790194E-2</v>
      </c>
      <c r="Y319">
        <v>9.952</v>
      </c>
      <c r="Z319">
        <v>0</v>
      </c>
      <c r="AA319">
        <v>3.7263523787260056E-2</v>
      </c>
      <c r="AB319">
        <v>9.8446488380432129E-2</v>
      </c>
      <c r="AC319">
        <v>0.69809406995773315</v>
      </c>
      <c r="AD319">
        <v>3.4988239407539368E-2</v>
      </c>
      <c r="AE319">
        <v>0.66697221994400024</v>
      </c>
      <c r="AF319" t="s">
        <v>1140</v>
      </c>
      <c r="AG319">
        <v>2.9180221259593964E-2</v>
      </c>
      <c r="AH319">
        <v>8.9642470702528954E-3</v>
      </c>
      <c r="AI319">
        <v>3.5351959522813559E-3</v>
      </c>
      <c r="AJ319">
        <v>0</v>
      </c>
      <c r="AK319">
        <v>8.1413485109806061E-2</v>
      </c>
      <c r="AL319">
        <v>2.881679916754365E-3</v>
      </c>
      <c r="AM319">
        <v>1.6554521396756172E-2</v>
      </c>
      <c r="AN319">
        <v>0</v>
      </c>
      <c r="AO319">
        <v>0.17685240507125854</v>
      </c>
      <c r="AP319">
        <v>9.7743747755885124E-3</v>
      </c>
      <c r="AQ319">
        <v>0.18394628167152405</v>
      </c>
      <c r="AR319">
        <v>8.0251932144165039E-2</v>
      </c>
      <c r="AS319">
        <v>0.52812492847442627</v>
      </c>
      <c r="AT319">
        <v>47.699028015136719</v>
      </c>
      <c r="AU319">
        <v>5.3917873650789261E-2</v>
      </c>
      <c r="AV319">
        <v>3.4634637832641602</v>
      </c>
      <c r="AW319">
        <v>3.915018867701292E-3</v>
      </c>
      <c r="AX319">
        <v>3219820</v>
      </c>
      <c r="AY319">
        <v>4339250</v>
      </c>
      <c r="AZ319">
        <v>7559070</v>
      </c>
      <c r="BA319">
        <v>548870</v>
      </c>
      <c r="BB319" t="s">
        <v>979</v>
      </c>
      <c r="BC319" t="s">
        <v>1309</v>
      </c>
      <c r="BD319">
        <v>158474.29999999999</v>
      </c>
      <c r="BE319">
        <v>95980.8125</v>
      </c>
      <c r="BF319">
        <v>127167.9375</v>
      </c>
      <c r="BG319">
        <v>0.90955072641372681</v>
      </c>
      <c r="BH319">
        <v>4905211</v>
      </c>
      <c r="BI319">
        <v>7.0229858160018921E-2</v>
      </c>
      <c r="BJ319">
        <v>5.07337786257267E-2</v>
      </c>
      <c r="BK319">
        <v>7.3107015341520309E-3</v>
      </c>
      <c r="BL319">
        <v>408.4</v>
      </c>
      <c r="BM319">
        <v>158474.296875</v>
      </c>
      <c r="BN319">
        <v>140196</v>
      </c>
      <c r="BO319">
        <v>97870</v>
      </c>
      <c r="BP319">
        <v>134646</v>
      </c>
      <c r="BQ319">
        <v>135097</v>
      </c>
      <c r="BR319">
        <v>0.36672943830490112</v>
      </c>
      <c r="BS319">
        <v>0.16139547526836395</v>
      </c>
      <c r="BT319">
        <v>3929</v>
      </c>
      <c r="BU319">
        <v>10962</v>
      </c>
      <c r="BV319">
        <v>3.0036416053771973</v>
      </c>
      <c r="BW319">
        <v>0</v>
      </c>
      <c r="BX319">
        <v>7.6163768768310547</v>
      </c>
      <c r="BY319">
        <v>24.79266357421875</v>
      </c>
      <c r="BZ319">
        <v>69.172096252441406</v>
      </c>
      <c r="CA319">
        <v>0.16833576560020447</v>
      </c>
    </row>
    <row r="320" spans="1:79" x14ac:dyDescent="0.2">
      <c r="A320" t="s">
        <v>641</v>
      </c>
      <c r="B320" t="s">
        <v>980</v>
      </c>
      <c r="C320" t="s">
        <v>95</v>
      </c>
      <c r="D320" t="s">
        <v>1034</v>
      </c>
      <c r="E320" t="s">
        <v>1002</v>
      </c>
      <c r="F320" t="s">
        <v>1097</v>
      </c>
      <c r="G320" t="s">
        <v>1044</v>
      </c>
      <c r="H320">
        <v>1.0195914506912231</v>
      </c>
      <c r="I320">
        <v>26.667282104492188</v>
      </c>
      <c r="J320">
        <v>4.702194407582283E-2</v>
      </c>
      <c r="K320">
        <v>0.20821991562843323</v>
      </c>
      <c r="L320">
        <v>3.8857270032167435E-2</v>
      </c>
      <c r="M320">
        <v>6.8873003125190735E-2</v>
      </c>
      <c r="N320">
        <v>0.15969552099704742</v>
      </c>
      <c r="O320">
        <v>-0.186</v>
      </c>
      <c r="P320">
        <v>0</v>
      </c>
      <c r="Q320">
        <v>48.490257263183594</v>
      </c>
      <c r="R320">
        <v>0.15430592000484467</v>
      </c>
      <c r="S320">
        <v>0.5926063060760498</v>
      </c>
      <c r="T320">
        <v>3.64052414894104</v>
      </c>
      <c r="U320">
        <v>1.6105610877275467E-2</v>
      </c>
      <c r="X320">
        <v>0.10974476799360672</v>
      </c>
      <c r="Y320">
        <v>18.052</v>
      </c>
      <c r="Z320">
        <v>0</v>
      </c>
      <c r="AA320">
        <v>0.11728072911500931</v>
      </c>
      <c r="AB320">
        <v>8.9271225035190582E-2</v>
      </c>
      <c r="AC320">
        <v>0.53571838140487671</v>
      </c>
      <c r="AD320">
        <v>6.5472140908241272E-2</v>
      </c>
      <c r="AE320">
        <v>0.33020451664924622</v>
      </c>
      <c r="AF320" t="s">
        <v>1139</v>
      </c>
      <c r="AG320">
        <v>0.11199497431516647</v>
      </c>
      <c r="AH320">
        <v>5.735817551612854E-2</v>
      </c>
      <c r="AI320">
        <v>3.1400460284203291E-4</v>
      </c>
      <c r="AJ320">
        <v>3.0353779438883066E-3</v>
      </c>
      <c r="AK320">
        <v>0.36811807751655579</v>
      </c>
      <c r="AL320">
        <v>0.13312692940235138</v>
      </c>
      <c r="AM320">
        <v>0</v>
      </c>
      <c r="AN320">
        <v>0</v>
      </c>
      <c r="AO320">
        <v>0.61529642343521118</v>
      </c>
      <c r="AP320">
        <v>-4.2127810418605804E-2</v>
      </c>
      <c r="AQ320">
        <v>3.3778563141822815E-2</v>
      </c>
      <c r="AR320">
        <v>0.1590413898229599</v>
      </c>
      <c r="AT320">
        <v>10.395937919616699</v>
      </c>
      <c r="AU320">
        <v>6.7051716148853302E-2</v>
      </c>
      <c r="AV320">
        <v>6.3286261558532715</v>
      </c>
      <c r="AW320">
        <v>4.0818370878696442E-2</v>
      </c>
      <c r="AX320">
        <v>29023</v>
      </c>
      <c r="AY320">
        <v>555735</v>
      </c>
      <c r="AZ320">
        <v>584758</v>
      </c>
      <c r="BA320">
        <v>355977</v>
      </c>
      <c r="BB320" t="s">
        <v>740</v>
      </c>
      <c r="BC320" t="s">
        <v>1002</v>
      </c>
      <c r="BD320">
        <v>56248.7</v>
      </c>
      <c r="BE320">
        <v>31551.49609375</v>
      </c>
      <c r="BF320">
        <v>47367.45703125</v>
      </c>
      <c r="BG320">
        <v>0.77166557312011719</v>
      </c>
      <c r="BH320">
        <v>570982.5625</v>
      </c>
      <c r="BI320">
        <v>0.24939173460006714</v>
      </c>
      <c r="BJ320">
        <v>7.3461256921291351E-2</v>
      </c>
      <c r="BK320">
        <v>9.3115316703915596E-3</v>
      </c>
      <c r="BM320">
        <v>811109.1875</v>
      </c>
      <c r="BN320">
        <v>8721</v>
      </c>
      <c r="BO320">
        <v>4672</v>
      </c>
      <c r="BP320">
        <v>9554</v>
      </c>
      <c r="BQ320">
        <v>9124</v>
      </c>
      <c r="BT320">
        <v>1070</v>
      </c>
      <c r="BU320">
        <v>3517</v>
      </c>
      <c r="BV320">
        <v>5.3334567695856094E-2</v>
      </c>
      <c r="BW320">
        <v>0.51556748151779175</v>
      </c>
      <c r="BX320">
        <v>9.7424478530883789</v>
      </c>
      <c r="BY320">
        <v>19.022661209106445</v>
      </c>
      <c r="BZ320">
        <v>62.525890350341797</v>
      </c>
      <c r="CA320">
        <v>0.239078089594841</v>
      </c>
    </row>
    <row r="321" spans="1:79" x14ac:dyDescent="0.2">
      <c r="A321" t="s">
        <v>642</v>
      </c>
      <c r="B321" t="s">
        <v>981</v>
      </c>
      <c r="C321" t="s">
        <v>158</v>
      </c>
      <c r="D321" t="s">
        <v>1034</v>
      </c>
      <c r="E321" t="s">
        <v>1002</v>
      </c>
      <c r="F321" t="s">
        <v>1092</v>
      </c>
      <c r="G321" t="s">
        <v>1040</v>
      </c>
      <c r="H321">
        <v>3.1096200942993164</v>
      </c>
      <c r="I321">
        <v>95.213882446289062</v>
      </c>
      <c r="J321">
        <v>0.15223464369773865</v>
      </c>
      <c r="K321">
        <v>0.16686801612377167</v>
      </c>
      <c r="L321">
        <v>3.7577163428068161E-2</v>
      </c>
      <c r="M321">
        <v>6.9137603044509888E-2</v>
      </c>
      <c r="N321">
        <v>0.14706085622310638</v>
      </c>
      <c r="O321">
        <v>8.0000000000000002E-3</v>
      </c>
      <c r="P321">
        <v>1.37E-2</v>
      </c>
      <c r="Q321">
        <v>329.91094970703125</v>
      </c>
      <c r="R321">
        <v>0.16723409295082092</v>
      </c>
      <c r="S321">
        <v>0</v>
      </c>
      <c r="T321">
        <v>0.75078296661376953</v>
      </c>
      <c r="U321">
        <v>2.1771226078271866E-2</v>
      </c>
      <c r="X321">
        <v>0.15366286409699395</v>
      </c>
      <c r="Y321">
        <v>18.645</v>
      </c>
      <c r="Z321">
        <v>8.2199999999999995E-2</v>
      </c>
      <c r="AA321">
        <v>6.699787825345993E-2</v>
      </c>
      <c r="AB321">
        <v>5.3317423909902573E-2</v>
      </c>
      <c r="AC321">
        <v>0.47654172778129578</v>
      </c>
      <c r="AD321">
        <v>0.15357933938503265</v>
      </c>
      <c r="AE321">
        <v>0.60122627019882202</v>
      </c>
      <c r="AF321" t="s">
        <v>1139</v>
      </c>
      <c r="AG321">
        <v>5.1310859620571136E-2</v>
      </c>
      <c r="AH321">
        <v>6.9363296031951904E-2</v>
      </c>
      <c r="AI321">
        <v>9.513108991086483E-3</v>
      </c>
      <c r="AJ321">
        <v>0</v>
      </c>
      <c r="AK321">
        <v>0.237153559923172</v>
      </c>
      <c r="AL321">
        <v>7.1770334616303444E-3</v>
      </c>
      <c r="AM321">
        <v>6.1348315328359604E-2</v>
      </c>
      <c r="AN321">
        <v>3.3483147621154785E-2</v>
      </c>
      <c r="AO321">
        <v>0.89148062467575073</v>
      </c>
      <c r="AP321">
        <v>-7.2781309485435486E-2</v>
      </c>
      <c r="AQ321">
        <v>3.9851389825344086E-2</v>
      </c>
      <c r="AR321">
        <v>0.23072834312915802</v>
      </c>
      <c r="AT321">
        <v>10.39015007019043</v>
      </c>
      <c r="AU321">
        <v>7.9044058918952942E-2</v>
      </c>
      <c r="AV321">
        <v>8.6908435821533203</v>
      </c>
      <c r="AW321">
        <v>6.611642986536026E-2</v>
      </c>
      <c r="AX321">
        <v>58378</v>
      </c>
      <c r="AY321">
        <v>1131077</v>
      </c>
      <c r="AZ321">
        <v>1189455</v>
      </c>
      <c r="BA321">
        <v>994920</v>
      </c>
      <c r="BB321" t="s">
        <v>819</v>
      </c>
      <c r="BC321" t="s">
        <v>1002</v>
      </c>
      <c r="BD321">
        <v>114479.1</v>
      </c>
      <c r="BE321">
        <v>68995.171875</v>
      </c>
      <c r="BF321">
        <v>94593.96875</v>
      </c>
      <c r="BG321">
        <v>0.8742368221282959</v>
      </c>
      <c r="BH321">
        <v>2311062</v>
      </c>
      <c r="BI321">
        <v>0.15891978144645691</v>
      </c>
      <c r="BJ321">
        <v>6.0972701758146286E-2</v>
      </c>
      <c r="BK321">
        <v>1.0187826119363308E-2</v>
      </c>
      <c r="BM321">
        <v>1222979</v>
      </c>
      <c r="BN321">
        <v>15048</v>
      </c>
      <c r="BO321">
        <v>7171</v>
      </c>
      <c r="BP321">
        <v>13350</v>
      </c>
      <c r="BQ321">
        <v>12328</v>
      </c>
      <c r="BT321">
        <v>685</v>
      </c>
      <c r="BU321">
        <v>3166</v>
      </c>
      <c r="BV321">
        <v>1.1093728542327881</v>
      </c>
      <c r="BW321">
        <v>0</v>
      </c>
      <c r="BX321">
        <v>8.0888128280639648</v>
      </c>
      <c r="BY321">
        <v>5.9836249351501465</v>
      </c>
      <c r="BZ321">
        <v>27.655702590942383</v>
      </c>
      <c r="CA321">
        <v>0.31485912203788757</v>
      </c>
    </row>
    <row r="322" spans="1:79" x14ac:dyDescent="0.2">
      <c r="A322" t="s">
        <v>643</v>
      </c>
      <c r="B322" t="s">
        <v>982</v>
      </c>
      <c r="C322" t="s">
        <v>173</v>
      </c>
      <c r="D322" t="s">
        <v>1034</v>
      </c>
      <c r="E322" t="s">
        <v>1002</v>
      </c>
      <c r="F322" t="s">
        <v>1093</v>
      </c>
      <c r="G322" t="s">
        <v>1041</v>
      </c>
      <c r="H322">
        <v>1.4804543256759644</v>
      </c>
      <c r="I322">
        <v>23.983741760253906</v>
      </c>
      <c r="J322">
        <v>4.831932857632637E-2</v>
      </c>
      <c r="K322">
        <v>0.18428897857666016</v>
      </c>
      <c r="L322">
        <v>4.1582223027944565E-2</v>
      </c>
      <c r="M322">
        <v>7.8196622431278229E-2</v>
      </c>
      <c r="N322">
        <v>0.16776658594608307</v>
      </c>
      <c r="O322">
        <v>-4.9000000000000002E-2</v>
      </c>
      <c r="P322">
        <v>3.85E-2</v>
      </c>
      <c r="Q322">
        <v>82.957008361816406</v>
      </c>
      <c r="R322">
        <v>0.15839207172393799</v>
      </c>
      <c r="S322">
        <v>0.69518089294433594</v>
      </c>
      <c r="T322">
        <v>2.9401960372924805</v>
      </c>
      <c r="U322">
        <v>1.2426729314029217E-2</v>
      </c>
      <c r="X322">
        <v>0.14194806046803685</v>
      </c>
      <c r="Y322">
        <v>20.355</v>
      </c>
      <c r="Z322">
        <v>7.6899999999999996E-2</v>
      </c>
      <c r="AA322">
        <v>7.8756198287010193E-2</v>
      </c>
      <c r="AB322">
        <v>5.8476872742176056E-2</v>
      </c>
      <c r="AC322">
        <v>0.38406237959861755</v>
      </c>
      <c r="AD322">
        <v>0.13124543428421021</v>
      </c>
      <c r="AE322">
        <v>0.58756422996520996</v>
      </c>
      <c r="AF322" t="s">
        <v>1139</v>
      </c>
      <c r="AG322">
        <v>1.6997791826725006E-2</v>
      </c>
      <c r="AH322">
        <v>7.630610466003418E-2</v>
      </c>
      <c r="AI322">
        <v>1.3980868272483349E-2</v>
      </c>
      <c r="AJ322">
        <v>1.9867550581693649E-2</v>
      </c>
      <c r="AK322">
        <v>0.26696100831031799</v>
      </c>
      <c r="AL322">
        <v>7.621542364358902E-2</v>
      </c>
      <c r="AM322">
        <v>0</v>
      </c>
      <c r="AN322">
        <v>0</v>
      </c>
      <c r="AO322">
        <v>1.2639210224151611</v>
      </c>
      <c r="AP322">
        <v>-6.2285300344228745E-2</v>
      </c>
      <c r="AQ322">
        <v>4.5146606862545013E-2</v>
      </c>
      <c r="AR322">
        <v>4.776410385966301E-2</v>
      </c>
      <c r="AT322">
        <v>10.435336112976074</v>
      </c>
      <c r="AU322">
        <v>6.096813827753067E-2</v>
      </c>
      <c r="AV322">
        <v>8.2732229232788086</v>
      </c>
      <c r="AW322">
        <v>4.8336055129766464E-2</v>
      </c>
      <c r="AX322">
        <v>53235</v>
      </c>
      <c r="AY322">
        <v>947496</v>
      </c>
      <c r="AZ322">
        <v>1000731</v>
      </c>
      <c r="BA322">
        <v>793388</v>
      </c>
      <c r="BB322" t="s">
        <v>828</v>
      </c>
      <c r="BC322" t="s">
        <v>1002</v>
      </c>
      <c r="BD322">
        <v>95898.3</v>
      </c>
      <c r="BE322">
        <v>55335.484375</v>
      </c>
      <c r="BF322">
        <v>79445.1328125</v>
      </c>
      <c r="BG322">
        <v>0.86024779081344604</v>
      </c>
      <c r="BH322">
        <v>2154262.5</v>
      </c>
      <c r="BI322">
        <v>0.15769907832145691</v>
      </c>
      <c r="BJ322">
        <v>6.1366051435470581E-2</v>
      </c>
      <c r="BK322">
        <v>8.3114830777049065E-3</v>
      </c>
      <c r="BM322">
        <v>767332</v>
      </c>
      <c r="BN322">
        <v>16414</v>
      </c>
      <c r="BO322">
        <v>6304</v>
      </c>
      <c r="BP322">
        <v>13590</v>
      </c>
      <c r="BQ322">
        <v>15167</v>
      </c>
      <c r="BT322">
        <v>231</v>
      </c>
      <c r="BU322">
        <v>3628</v>
      </c>
      <c r="BV322">
        <v>1.9812655448913574</v>
      </c>
      <c r="BW322">
        <v>2.8154826164245605</v>
      </c>
      <c r="BX322">
        <v>10.813538551330566</v>
      </c>
      <c r="BY322">
        <v>2.408801794052124</v>
      </c>
      <c r="BZ322">
        <v>37.831745147705078</v>
      </c>
      <c r="CA322">
        <v>0.28384307026863098</v>
      </c>
    </row>
    <row r="323" spans="1:79" x14ac:dyDescent="0.2">
      <c r="A323" t="s">
        <v>644</v>
      </c>
      <c r="B323" t="s">
        <v>983</v>
      </c>
      <c r="C323" t="s">
        <v>206</v>
      </c>
      <c r="D323" t="s">
        <v>1034</v>
      </c>
      <c r="E323" t="s">
        <v>1002</v>
      </c>
      <c r="F323" t="s">
        <v>1091</v>
      </c>
      <c r="G323" t="s">
        <v>1039</v>
      </c>
      <c r="H323">
        <v>3.0421457290649414</v>
      </c>
      <c r="I323">
        <v>101.74652862548828</v>
      </c>
      <c r="J323">
        <v>0.19217686355113983</v>
      </c>
      <c r="K323">
        <v>0.16719746589660645</v>
      </c>
      <c r="L323">
        <v>2.3496752604842186E-2</v>
      </c>
      <c r="M323">
        <v>5.0319802016019821E-2</v>
      </c>
      <c r="N323">
        <v>0.12418313324451447</v>
      </c>
      <c r="O323">
        <v>-0.92400000000000004</v>
      </c>
      <c r="P323">
        <v>0</v>
      </c>
      <c r="Q323">
        <v>155.54664611816406</v>
      </c>
      <c r="R323">
        <v>0.13933514058589935</v>
      </c>
      <c r="S323">
        <v>3.6016471385955811</v>
      </c>
      <c r="T323">
        <v>1.5192145109176636</v>
      </c>
      <c r="U323">
        <v>2.0142920315265656E-2</v>
      </c>
      <c r="X323">
        <v>9.1381686082926225E-2</v>
      </c>
      <c r="Y323">
        <v>8.6839999999999993</v>
      </c>
      <c r="Z323">
        <v>0</v>
      </c>
      <c r="AA323">
        <v>0.11179036647081375</v>
      </c>
      <c r="AB323">
        <v>6.5949030220508575E-2</v>
      </c>
      <c r="AC323">
        <v>0.29156011343002319</v>
      </c>
      <c r="AD323">
        <v>0.27822652459144592</v>
      </c>
      <c r="AE323">
        <v>0.53309798240661621</v>
      </c>
      <c r="AF323" t="s">
        <v>1139</v>
      </c>
      <c r="AG323">
        <v>1.7194759100675583E-2</v>
      </c>
      <c r="AH323">
        <v>0.10878457874059677</v>
      </c>
      <c r="AI323">
        <v>9.2213824391365051E-3</v>
      </c>
      <c r="AJ323">
        <v>5.5605631321668625E-2</v>
      </c>
      <c r="AK323">
        <v>0.46925050020217896</v>
      </c>
      <c r="AL323">
        <v>4.2603310197591782E-2</v>
      </c>
      <c r="AM323">
        <v>0.23427858948707581</v>
      </c>
      <c r="AN323">
        <v>0</v>
      </c>
      <c r="AO323">
        <v>1.4608291387557983</v>
      </c>
      <c r="AP323">
        <v>-2.3309184238314629E-2</v>
      </c>
      <c r="AQ323">
        <v>9.2314847279340029E-4</v>
      </c>
      <c r="AR323">
        <v>1.85085479170084E-2</v>
      </c>
      <c r="AT323">
        <v>10.220420837402344</v>
      </c>
      <c r="AU323">
        <v>7.6395407319068909E-2</v>
      </c>
      <c r="AV323">
        <v>4.2730302810668945</v>
      </c>
      <c r="AW323">
        <v>3.193996474146843E-2</v>
      </c>
      <c r="AX323">
        <v>37796</v>
      </c>
      <c r="AY323">
        <v>1097287</v>
      </c>
      <c r="AZ323">
        <v>1135083</v>
      </c>
      <c r="BA323">
        <v>474564</v>
      </c>
      <c r="BB323" t="s">
        <v>874</v>
      </c>
      <c r="BC323" t="s">
        <v>1002</v>
      </c>
      <c r="BD323">
        <v>111060.3</v>
      </c>
      <c r="BE323">
        <v>65967.140625</v>
      </c>
      <c r="BF323">
        <v>90654.6875</v>
      </c>
      <c r="BG323">
        <v>0.86504417657852173</v>
      </c>
      <c r="BH323">
        <v>4133889.5</v>
      </c>
      <c r="BI323">
        <v>0.19874100387096405</v>
      </c>
      <c r="BJ323">
        <v>6.4446970820426941E-2</v>
      </c>
      <c r="BK323">
        <v>8.6792977526783943E-3</v>
      </c>
      <c r="BM323">
        <v>695890.375</v>
      </c>
      <c r="BN323">
        <v>14858</v>
      </c>
      <c r="BO323">
        <v>4332</v>
      </c>
      <c r="BP323">
        <v>14423</v>
      </c>
      <c r="BQ323">
        <v>14111</v>
      </c>
      <c r="BT323">
        <v>248</v>
      </c>
      <c r="BU323">
        <v>6768</v>
      </c>
      <c r="BV323">
        <v>1.1975476741790771</v>
      </c>
      <c r="BW323">
        <v>7.2213025093078613</v>
      </c>
      <c r="BX323">
        <v>14.127460479736328</v>
      </c>
      <c r="BY323">
        <v>2.2330212593078613</v>
      </c>
      <c r="BZ323">
        <v>60.939868927001953</v>
      </c>
      <c r="CA323">
        <v>0.26376363635063171</v>
      </c>
    </row>
    <row r="324" spans="1:79" x14ac:dyDescent="0.2">
      <c r="A324" t="s">
        <v>645</v>
      </c>
      <c r="B324" t="s">
        <v>984</v>
      </c>
      <c r="C324" t="s">
        <v>253</v>
      </c>
      <c r="D324" t="s">
        <v>1034</v>
      </c>
      <c r="E324" t="s">
        <v>1002</v>
      </c>
      <c r="F324" t="s">
        <v>1097</v>
      </c>
      <c r="G324" t="s">
        <v>1044</v>
      </c>
      <c r="H324">
        <v>2.017237663269043</v>
      </c>
      <c r="I324">
        <v>39.901309967041016</v>
      </c>
      <c r="J324">
        <v>8.7912090122699738E-2</v>
      </c>
      <c r="K324">
        <v>0.16177375614643097</v>
      </c>
      <c r="L324">
        <v>3.6422520875930786E-2</v>
      </c>
      <c r="M324">
        <v>6.8435877561569214E-2</v>
      </c>
      <c r="N324">
        <v>0.15626837313175201</v>
      </c>
      <c r="O324">
        <v>-0.32</v>
      </c>
      <c r="P324">
        <v>0</v>
      </c>
      <c r="Q324">
        <v>174.34318542480469</v>
      </c>
      <c r="R324">
        <v>0.14807268977165222</v>
      </c>
      <c r="S324">
        <v>11.822610855102539</v>
      </c>
      <c r="T324">
        <v>3.3597657680511475</v>
      </c>
      <c r="U324">
        <v>3.1877826899290085E-2</v>
      </c>
      <c r="X324">
        <v>0.12619476918901104</v>
      </c>
      <c r="Y324">
        <v>16.245000000000001</v>
      </c>
      <c r="Z324">
        <v>0</v>
      </c>
      <c r="AA324">
        <v>7.9668566584587097E-2</v>
      </c>
      <c r="AB324">
        <v>7.5461819767951965E-2</v>
      </c>
      <c r="AC324">
        <v>0.40717199444770813</v>
      </c>
      <c r="AD324">
        <v>0.21748287975788116</v>
      </c>
      <c r="AE324">
        <v>0.4942382276058197</v>
      </c>
      <c r="AF324" t="s">
        <v>1139</v>
      </c>
      <c r="AG324">
        <v>0.2070080041885376</v>
      </c>
      <c r="AH324">
        <v>6.2039338052272797E-2</v>
      </c>
      <c r="AI324">
        <v>9.609396755695343E-2</v>
      </c>
      <c r="AJ324">
        <v>0.11024397611618042</v>
      </c>
      <c r="AK324">
        <v>0.79173070192337036</v>
      </c>
      <c r="AL324">
        <v>1.4515782706439495E-2</v>
      </c>
      <c r="AM324">
        <v>5.9240866452455521E-2</v>
      </c>
      <c r="AN324">
        <v>0</v>
      </c>
      <c r="AO324">
        <v>1.8506335020065308</v>
      </c>
      <c r="AP324">
        <v>-8.1480462104082108E-3</v>
      </c>
      <c r="AQ324">
        <v>7.3509961366653442E-2</v>
      </c>
      <c r="AR324">
        <v>7.1634098887443542E-2</v>
      </c>
      <c r="AT324">
        <v>10.328676223754883</v>
      </c>
      <c r="AU324">
        <v>8.0041229724884033E-2</v>
      </c>
      <c r="AV324">
        <v>5.7507209777832031</v>
      </c>
      <c r="AW324">
        <v>4.4564742594957352E-2</v>
      </c>
      <c r="AX324">
        <v>79671</v>
      </c>
      <c r="AY324">
        <v>1784089</v>
      </c>
      <c r="AZ324">
        <v>1863760</v>
      </c>
      <c r="BA324">
        <v>1037690</v>
      </c>
      <c r="BB324" t="s">
        <v>941</v>
      </c>
      <c r="BC324" t="s">
        <v>1002</v>
      </c>
      <c r="BD324">
        <v>180445.2</v>
      </c>
      <c r="BE324">
        <v>107034.140625</v>
      </c>
      <c r="BF324">
        <v>145613.984375</v>
      </c>
      <c r="BG324">
        <v>0.8869057297706604</v>
      </c>
      <c r="BH324">
        <v>5064089</v>
      </c>
      <c r="BI324">
        <v>0.14706192910671234</v>
      </c>
      <c r="BJ324">
        <v>6.1484597623348236E-2</v>
      </c>
      <c r="BK324">
        <v>9.0262042358517647E-3</v>
      </c>
      <c r="BM324">
        <v>765898.8125</v>
      </c>
      <c r="BN324">
        <v>23285</v>
      </c>
      <c r="BO324">
        <v>9481</v>
      </c>
      <c r="BP324">
        <v>25371</v>
      </c>
      <c r="BQ324">
        <v>22597</v>
      </c>
      <c r="BT324">
        <v>5252</v>
      </c>
      <c r="BU324">
        <v>20087</v>
      </c>
      <c r="BV324">
        <v>13.511027336120605</v>
      </c>
      <c r="BW324">
        <v>15.500551223754883</v>
      </c>
      <c r="BX324">
        <v>8.722869873046875</v>
      </c>
      <c r="BY324">
        <v>29.105789184570312</v>
      </c>
      <c r="BZ324">
        <v>111.31911468505859</v>
      </c>
      <c r="CA324">
        <v>0.2417006641626358</v>
      </c>
    </row>
    <row r="325" spans="1:79" x14ac:dyDescent="0.2">
      <c r="A325" t="s">
        <v>646</v>
      </c>
      <c r="B325" t="s">
        <v>985</v>
      </c>
      <c r="C325" t="s">
        <v>1032</v>
      </c>
      <c r="D325" t="s">
        <v>1038</v>
      </c>
      <c r="E325" t="s">
        <v>1006</v>
      </c>
      <c r="F325" t="s">
        <v>1091</v>
      </c>
      <c r="G325" t="s">
        <v>1039</v>
      </c>
      <c r="H325">
        <v>1.5590550899505615</v>
      </c>
      <c r="I325">
        <v>68.717735290527344</v>
      </c>
      <c r="J325">
        <v>0.12113245576620102</v>
      </c>
      <c r="K325">
        <v>0.17501822113990784</v>
      </c>
      <c r="L325">
        <v>3.5761326551437378E-2</v>
      </c>
      <c r="M325">
        <v>7.058551162481308E-2</v>
      </c>
      <c r="N325">
        <v>0.15552006661891937</v>
      </c>
      <c r="O325">
        <v>-0.42499999999999999</v>
      </c>
      <c r="P325">
        <v>1.3899999999999999E-2</v>
      </c>
      <c r="Q325">
        <v>437.81103515625</v>
      </c>
      <c r="R325">
        <v>0.14447939395904541</v>
      </c>
      <c r="S325">
        <v>12.083920478820801</v>
      </c>
      <c r="T325">
        <v>2.2190344333648682</v>
      </c>
      <c r="U325">
        <v>2.9613962396979332E-2</v>
      </c>
      <c r="V325">
        <v>40</v>
      </c>
      <c r="W325">
        <v>44.8</v>
      </c>
      <c r="X325">
        <v>8.6305557733009325E-2</v>
      </c>
      <c r="Y325">
        <v>14.429</v>
      </c>
      <c r="Z325">
        <v>9.9000000000000008E-3</v>
      </c>
      <c r="AA325">
        <v>9.1451965272426605E-2</v>
      </c>
      <c r="AB325">
        <v>9.4131194055080414E-2</v>
      </c>
      <c r="AC325">
        <v>0.72321176528930664</v>
      </c>
      <c r="AD325">
        <v>1.8728924915194511E-2</v>
      </c>
      <c r="AE325">
        <v>0.58824849128723145</v>
      </c>
      <c r="AF325" t="s">
        <v>1139</v>
      </c>
      <c r="AG325">
        <v>0</v>
      </c>
      <c r="AH325">
        <v>1.7770116683095694E-3</v>
      </c>
      <c r="AI325">
        <v>1.1329625267535448E-3</v>
      </c>
      <c r="AJ325">
        <v>0</v>
      </c>
      <c r="AK325">
        <v>3.5607617348432541E-2</v>
      </c>
      <c r="AL325">
        <v>3.9357203058898449E-3</v>
      </c>
      <c r="AM325">
        <v>0</v>
      </c>
      <c r="AN325">
        <v>0</v>
      </c>
      <c r="AO325">
        <v>0.29049482941627502</v>
      </c>
      <c r="AP325">
        <v>0.14819671213626862</v>
      </c>
      <c r="AQ325">
        <v>2.035037986934185E-2</v>
      </c>
      <c r="AR325">
        <v>4.3555513024330139E-2</v>
      </c>
      <c r="AS325">
        <v>0.57828670740127563</v>
      </c>
      <c r="AT325">
        <v>41.793045043945312</v>
      </c>
      <c r="AU325">
        <v>5.7282950729131699E-2</v>
      </c>
      <c r="AX325">
        <v>20528344</v>
      </c>
      <c r="AY325">
        <v>15901894</v>
      </c>
      <c r="AZ325">
        <v>36430238</v>
      </c>
      <c r="BB325" t="s">
        <v>985</v>
      </c>
      <c r="BC325" t="s">
        <v>1313</v>
      </c>
      <c r="BD325">
        <v>871681.8</v>
      </c>
      <c r="BE325">
        <v>510560.40625</v>
      </c>
      <c r="BF325">
        <v>712710.875</v>
      </c>
      <c r="BG325">
        <v>0.88372558355331421</v>
      </c>
      <c r="BH325">
        <v>11911034</v>
      </c>
      <c r="BI325">
        <v>0.18856914341449738</v>
      </c>
      <c r="BJ325">
        <v>6.8093657493591309E-2</v>
      </c>
      <c r="BK325">
        <v>8.9637534692883492E-3</v>
      </c>
      <c r="BL325">
        <v>478.7</v>
      </c>
      <c r="BM325">
        <v>871681.8125</v>
      </c>
      <c r="BN325">
        <v>635970</v>
      </c>
      <c r="BO325">
        <v>459941</v>
      </c>
      <c r="BP325">
        <v>638150</v>
      </c>
      <c r="BQ325">
        <v>604265</v>
      </c>
      <c r="BR325">
        <v>0.39156091213226318</v>
      </c>
      <c r="BS325">
        <v>0.18672579526901245</v>
      </c>
      <c r="BT325">
        <v>0</v>
      </c>
      <c r="BU325">
        <v>22723</v>
      </c>
      <c r="BV325">
        <v>0.82943111658096313</v>
      </c>
      <c r="BW325">
        <v>0</v>
      </c>
      <c r="BX325">
        <v>1.3009334802627563</v>
      </c>
      <c r="BY325">
        <v>0</v>
      </c>
      <c r="BZ325">
        <v>26.067998886108398</v>
      </c>
      <c r="CA325">
        <v>0.16364450752735138</v>
      </c>
    </row>
    <row r="326" spans="1:79" x14ac:dyDescent="0.2">
      <c r="A326" t="s">
        <v>647</v>
      </c>
      <c r="B326" t="s">
        <v>986</v>
      </c>
      <c r="C326" t="s">
        <v>323</v>
      </c>
      <c r="D326" t="s">
        <v>1035</v>
      </c>
      <c r="E326" t="s">
        <v>1003</v>
      </c>
      <c r="F326" t="s">
        <v>1095</v>
      </c>
      <c r="G326" t="s">
        <v>1042</v>
      </c>
      <c r="H326">
        <v>2.5564405918121338</v>
      </c>
      <c r="I326">
        <v>68.929214477539062</v>
      </c>
      <c r="J326">
        <v>0.27368420362472534</v>
      </c>
      <c r="K326">
        <v>8.9126221835613251E-2</v>
      </c>
      <c r="L326">
        <v>1.5909090638160706E-2</v>
      </c>
      <c r="M326">
        <v>4.3063413351774216E-2</v>
      </c>
      <c r="N326">
        <v>7.9004496335983276E-2</v>
      </c>
      <c r="O326">
        <v>-0.85499999999999998</v>
      </c>
      <c r="P326">
        <v>7.7999999999999996E-3</v>
      </c>
      <c r="Q326">
        <v>12573.2861328125</v>
      </c>
      <c r="R326">
        <v>0.18724222481250763</v>
      </c>
      <c r="S326">
        <v>108.06484985351562</v>
      </c>
      <c r="T326">
        <v>3.4047567844390869</v>
      </c>
      <c r="U326">
        <v>0.10884733498096466</v>
      </c>
      <c r="V326">
        <v>44</v>
      </c>
      <c r="W326">
        <v>17.5</v>
      </c>
      <c r="X326">
        <v>0.24107885634222165</v>
      </c>
      <c r="Y326">
        <v>20.338999999999999</v>
      </c>
      <c r="Z326">
        <v>2.3400000000000001E-2</v>
      </c>
      <c r="AA326">
        <v>4.8896599560976028E-2</v>
      </c>
      <c r="AB326">
        <v>0.12205785512924194</v>
      </c>
      <c r="AC326">
        <v>0.23634470999240875</v>
      </c>
      <c r="AD326">
        <v>0.22489747405052185</v>
      </c>
      <c r="AE326">
        <v>0.5805436372756958</v>
      </c>
      <c r="AF326" t="s">
        <v>1139</v>
      </c>
      <c r="AG326">
        <v>7.1504049003124237E-2</v>
      </c>
      <c r="AH326">
        <v>2.921593189239502E-2</v>
      </c>
      <c r="AI326">
        <v>1.2871862389147282E-2</v>
      </c>
      <c r="AJ326">
        <v>7.6518431305885315E-2</v>
      </c>
      <c r="AK326">
        <v>0.76670295000076294</v>
      </c>
      <c r="AL326">
        <v>4.126487672328949E-2</v>
      </c>
      <c r="AM326">
        <v>0</v>
      </c>
      <c r="AN326">
        <v>0</v>
      </c>
      <c r="AO326">
        <v>1.4046677350997925</v>
      </c>
      <c r="AP326">
        <v>4.5963168144226074E-2</v>
      </c>
      <c r="AQ326">
        <v>0.21974167227745056</v>
      </c>
      <c r="AR326">
        <v>6.5246842801570892E-2</v>
      </c>
      <c r="AS326">
        <v>0.48554807901382446</v>
      </c>
      <c r="AT326">
        <v>62.151878356933594</v>
      </c>
      <c r="AU326">
        <v>6.8623639643192291E-2</v>
      </c>
      <c r="AV326">
        <v>8.3460626602172852</v>
      </c>
      <c r="AW326">
        <v>9.2151230201125145E-3</v>
      </c>
      <c r="AX326">
        <v>9255090</v>
      </c>
      <c r="AY326">
        <v>7155430</v>
      </c>
      <c r="AZ326">
        <v>16410520</v>
      </c>
      <c r="BA326">
        <v>2203686</v>
      </c>
      <c r="BB326" t="s">
        <v>986</v>
      </c>
      <c r="BC326" t="s">
        <v>1311</v>
      </c>
      <c r="BD326">
        <v>264039</v>
      </c>
      <c r="BE326">
        <v>185785.875</v>
      </c>
      <c r="BF326">
        <v>219332.28125</v>
      </c>
      <c r="BG326">
        <v>0.95649296045303345</v>
      </c>
      <c r="BH326">
        <v>53781532</v>
      </c>
      <c r="BI326">
        <v>0.10235036909580231</v>
      </c>
      <c r="BJ326">
        <v>3.4868713468313217E-2</v>
      </c>
      <c r="BK326">
        <v>1.442672498524189E-2</v>
      </c>
      <c r="BL326">
        <v>453.6</v>
      </c>
      <c r="BM326">
        <v>264039</v>
      </c>
      <c r="BN326">
        <v>239138</v>
      </c>
      <c r="BO326">
        <v>56519</v>
      </c>
      <c r="BP326">
        <v>240994.734375</v>
      </c>
      <c r="BQ326">
        <v>171750.625</v>
      </c>
      <c r="BR326">
        <v>0.34511873126029968</v>
      </c>
      <c r="BS326">
        <v>0.14042937755584717</v>
      </c>
      <c r="BT326">
        <v>17232.099609375</v>
      </c>
      <c r="BU326">
        <v>184771.375</v>
      </c>
      <c r="BV326">
        <v>11.748457908630371</v>
      </c>
      <c r="BW326">
        <v>69.8402099609375</v>
      </c>
      <c r="BX326">
        <v>26.666082382202148</v>
      </c>
      <c r="BY326">
        <v>65.263465881347656</v>
      </c>
      <c r="BZ326">
        <v>699.7882080078125</v>
      </c>
      <c r="CA326">
        <v>0.52400708198547363</v>
      </c>
    </row>
    <row r="327" spans="1:79" x14ac:dyDescent="0.2">
      <c r="A327" t="s">
        <v>648</v>
      </c>
      <c r="B327" t="s">
        <v>987</v>
      </c>
      <c r="C327" t="s">
        <v>264</v>
      </c>
      <c r="D327" t="s">
        <v>1036</v>
      </c>
      <c r="E327" t="s">
        <v>1004</v>
      </c>
      <c r="F327" t="s">
        <v>1092</v>
      </c>
      <c r="G327" t="s">
        <v>1040</v>
      </c>
      <c r="H327">
        <v>3.7440290451049805</v>
      </c>
      <c r="I327">
        <v>99.151374816894531</v>
      </c>
      <c r="J327">
        <v>0.19165197014808655</v>
      </c>
      <c r="K327">
        <v>0.14065352082252502</v>
      </c>
      <c r="L327">
        <v>4.0767744183540344E-2</v>
      </c>
      <c r="M327">
        <v>7.7308237552642822E-2</v>
      </c>
      <c r="N327">
        <v>0.16068139672279358</v>
      </c>
      <c r="O327">
        <v>0.61799999999999999</v>
      </c>
      <c r="P327">
        <v>0.215</v>
      </c>
      <c r="Q327">
        <v>1748.884033203125</v>
      </c>
      <c r="R327">
        <v>0.18033070862293243</v>
      </c>
      <c r="S327">
        <v>5.5759978294372559</v>
      </c>
      <c r="T327">
        <v>2.4262876510620117</v>
      </c>
      <c r="U327">
        <v>2.6842931285500526E-2</v>
      </c>
      <c r="V327">
        <v>66</v>
      </c>
      <c r="W327">
        <v>55.7</v>
      </c>
      <c r="X327">
        <v>0.1683442957110135</v>
      </c>
      <c r="Y327">
        <v>25.713000000000001</v>
      </c>
      <c r="Z327">
        <v>0.16500000000000001</v>
      </c>
      <c r="AA327">
        <v>3.5626702010631561E-2</v>
      </c>
      <c r="AB327">
        <v>9.688480943441391E-2</v>
      </c>
      <c r="AC327">
        <v>0.43074825406074524</v>
      </c>
      <c r="AD327">
        <v>8.1227824091911316E-2</v>
      </c>
      <c r="AE327">
        <v>0.6790931224822998</v>
      </c>
      <c r="AF327" t="s">
        <v>1139</v>
      </c>
      <c r="AG327">
        <v>5.392732098698616E-3</v>
      </c>
      <c r="AH327">
        <v>5.517908837646246E-3</v>
      </c>
      <c r="AI327">
        <v>7.3075923137366772E-4</v>
      </c>
      <c r="AJ327">
        <v>0</v>
      </c>
      <c r="AK327">
        <v>9.7427792847156525E-2</v>
      </c>
      <c r="AL327">
        <v>1.7704866826534271E-2</v>
      </c>
      <c r="AM327">
        <v>1.837047515437007E-3</v>
      </c>
      <c r="AN327">
        <v>0</v>
      </c>
      <c r="AO327">
        <v>0.29673564434051514</v>
      </c>
      <c r="AP327">
        <v>0</v>
      </c>
      <c r="AQ327">
        <v>-2.701818011701107E-2</v>
      </c>
      <c r="AR327">
        <v>5.5444967001676559E-2</v>
      </c>
      <c r="AS327">
        <v>0.4745820164680481</v>
      </c>
      <c r="AT327">
        <v>59.210777282714844</v>
      </c>
      <c r="AU327">
        <v>7.1897581219673157E-2</v>
      </c>
      <c r="AV327">
        <v>10.673134803771973</v>
      </c>
      <c r="AW327">
        <v>1.2960014864802361E-2</v>
      </c>
      <c r="AX327">
        <v>10464897</v>
      </c>
      <c r="AY327">
        <v>9003026</v>
      </c>
      <c r="AZ327">
        <v>19467923</v>
      </c>
      <c r="BA327">
        <v>3509222</v>
      </c>
      <c r="BB327" t="s">
        <v>987</v>
      </c>
      <c r="BC327" t="s">
        <v>1308</v>
      </c>
      <c r="BD327">
        <v>328790.2</v>
      </c>
      <c r="BE327">
        <v>204085.515625</v>
      </c>
      <c r="BF327">
        <v>267456.09375</v>
      </c>
      <c r="BG327">
        <v>0.86362916231155396</v>
      </c>
      <c r="BH327">
        <v>21994302</v>
      </c>
      <c r="BI327">
        <v>7.1609117090702057E-2</v>
      </c>
      <c r="BJ327">
        <v>4.4436238706111908E-2</v>
      </c>
      <c r="BK327">
        <v>9.0410234406590462E-3</v>
      </c>
      <c r="BL327">
        <v>455.9</v>
      </c>
      <c r="BM327">
        <v>328790.1875</v>
      </c>
      <c r="BN327">
        <v>270773</v>
      </c>
      <c r="BO327">
        <v>116635</v>
      </c>
      <c r="BP327">
        <v>295583</v>
      </c>
      <c r="BQ327">
        <v>260306</v>
      </c>
      <c r="BR327">
        <v>0.33977168798446655</v>
      </c>
      <c r="BS327">
        <v>0.13481034338474274</v>
      </c>
      <c r="BT327">
        <v>1594</v>
      </c>
      <c r="BU327">
        <v>28798</v>
      </c>
      <c r="BV327">
        <v>0.65695387125015259</v>
      </c>
      <c r="BW327">
        <v>0</v>
      </c>
      <c r="BX327">
        <v>4.9606099128723145</v>
      </c>
      <c r="BY327">
        <v>4.848076343536377</v>
      </c>
      <c r="BZ327">
        <v>87.5877685546875</v>
      </c>
      <c r="CA327">
        <v>0.45035877823829651</v>
      </c>
    </row>
    <row r="328" spans="1:79" x14ac:dyDescent="0.2">
      <c r="A328" t="s">
        <v>649</v>
      </c>
      <c r="B328" t="s">
        <v>988</v>
      </c>
      <c r="C328" t="s">
        <v>64</v>
      </c>
      <c r="D328" t="s">
        <v>1037</v>
      </c>
      <c r="E328" t="s">
        <v>1005</v>
      </c>
      <c r="F328" t="s">
        <v>1097</v>
      </c>
      <c r="G328" t="s">
        <v>1044</v>
      </c>
      <c r="H328">
        <v>1.0667421817779541</v>
      </c>
      <c r="I328">
        <v>67.063568115234375</v>
      </c>
      <c r="J328">
        <v>0.13364595174789429</v>
      </c>
      <c r="K328">
        <v>0.16006545722484589</v>
      </c>
      <c r="L328">
        <v>3.3974356949329376E-2</v>
      </c>
      <c r="M328">
        <v>6.7743703722953796E-2</v>
      </c>
      <c r="N328">
        <v>0.15465980768203735</v>
      </c>
      <c r="O328">
        <v>-0.58699999999999997</v>
      </c>
      <c r="P328">
        <v>0</v>
      </c>
      <c r="Q328">
        <v>156.67094421386719</v>
      </c>
      <c r="R328">
        <v>0.1364172101020813</v>
      </c>
      <c r="S328">
        <v>4.6408510208129883</v>
      </c>
      <c r="T328">
        <v>1.9416097402572632</v>
      </c>
      <c r="U328">
        <v>2.3177852854132652E-2</v>
      </c>
      <c r="V328">
        <v>44</v>
      </c>
      <c r="W328">
        <v>50</v>
      </c>
      <c r="X328">
        <v>9.2848253306706027E-2</v>
      </c>
      <c r="Y328">
        <v>13.446999999999999</v>
      </c>
      <c r="Z328">
        <v>3.5000000000000001E-3</v>
      </c>
      <c r="AA328">
        <v>3.9796039462089539E-2</v>
      </c>
      <c r="AB328">
        <v>9.4145841896533966E-2</v>
      </c>
      <c r="AC328">
        <v>0.62721073627471924</v>
      </c>
      <c r="AD328">
        <v>3.215663880109787E-2</v>
      </c>
      <c r="AE328">
        <v>0.64232850074768066</v>
      </c>
      <c r="AF328" t="s">
        <v>1140</v>
      </c>
      <c r="AG328">
        <v>1.3342274352908134E-2</v>
      </c>
      <c r="AH328">
        <v>9.0359430760145187E-3</v>
      </c>
      <c r="AI328">
        <v>1.9408565014600754E-2</v>
      </c>
      <c r="AJ328">
        <v>0</v>
      </c>
      <c r="AK328">
        <v>0.10305564850568771</v>
      </c>
      <c r="AL328">
        <v>4.7555207274854183E-3</v>
      </c>
      <c r="AM328">
        <v>0</v>
      </c>
      <c r="AN328">
        <v>0</v>
      </c>
      <c r="AO328">
        <v>0.10158228129148483</v>
      </c>
      <c r="AP328">
        <v>-1.4047731645405293E-2</v>
      </c>
      <c r="AQ328">
        <v>7.1769848465919495E-2</v>
      </c>
      <c r="AR328">
        <v>4.4684998691082001E-2</v>
      </c>
      <c r="AS328">
        <v>0.52514821290969849</v>
      </c>
      <c r="AT328">
        <v>50.085323333740234</v>
      </c>
      <c r="AU328">
        <v>5.6785471737384796E-2</v>
      </c>
      <c r="AV328">
        <v>6.3183903694152832</v>
      </c>
      <c r="AW328">
        <v>7.163630798459053E-3</v>
      </c>
      <c r="AX328">
        <v>11578116</v>
      </c>
      <c r="AY328">
        <v>13963591</v>
      </c>
      <c r="AZ328">
        <v>25541707</v>
      </c>
      <c r="BA328">
        <v>3222151</v>
      </c>
      <c r="BB328" t="s">
        <v>988</v>
      </c>
      <c r="BC328" t="s">
        <v>1309</v>
      </c>
      <c r="BD328">
        <v>509963.9</v>
      </c>
      <c r="BE328">
        <v>303271.6875</v>
      </c>
      <c r="BF328">
        <v>413440.28125</v>
      </c>
      <c r="BG328">
        <v>0.87198197841644287</v>
      </c>
      <c r="BH328">
        <v>14463831</v>
      </c>
      <c r="BI328">
        <v>8.3982393145561218E-2</v>
      </c>
      <c r="BJ328">
        <v>5.9345770627260208E-2</v>
      </c>
      <c r="BK328">
        <v>8.3892857655882835E-3</v>
      </c>
      <c r="BL328">
        <v>395.4</v>
      </c>
      <c r="BM328">
        <v>509963.90625</v>
      </c>
      <c r="BN328">
        <v>449793</v>
      </c>
      <c r="BO328">
        <v>282115</v>
      </c>
      <c r="BP328">
        <v>448874</v>
      </c>
      <c r="BQ328">
        <v>414544</v>
      </c>
      <c r="BR328">
        <v>0.37550827860832214</v>
      </c>
      <c r="BS328">
        <v>0.14963994920253754</v>
      </c>
      <c r="BT328">
        <v>5989</v>
      </c>
      <c r="BU328">
        <v>46259</v>
      </c>
      <c r="BV328">
        <v>17.083562850952148</v>
      </c>
      <c r="BW328">
        <v>0</v>
      </c>
      <c r="BX328">
        <v>7.9535040855407715</v>
      </c>
      <c r="BY328">
        <v>11.743968963623047</v>
      </c>
      <c r="BZ328">
        <v>90.710342407226562</v>
      </c>
      <c r="CA328">
        <v>0.13005982339382172</v>
      </c>
    </row>
    <row r="329" spans="1:79" x14ac:dyDescent="0.2">
      <c r="A329" t="s">
        <v>650</v>
      </c>
      <c r="B329" t="s">
        <v>989</v>
      </c>
      <c r="C329" t="s">
        <v>129</v>
      </c>
      <c r="D329" t="s">
        <v>1034</v>
      </c>
      <c r="E329" t="s">
        <v>1002</v>
      </c>
      <c r="F329" t="s">
        <v>1091</v>
      </c>
      <c r="G329" t="s">
        <v>1039</v>
      </c>
      <c r="H329">
        <v>2.4307968616485596</v>
      </c>
      <c r="I329">
        <v>85.049491882324219</v>
      </c>
      <c r="J329">
        <v>0.18641115725040436</v>
      </c>
      <c r="K329">
        <v>0.16284751892089844</v>
      </c>
      <c r="L329">
        <v>3.1179536134004593E-2</v>
      </c>
      <c r="M329">
        <v>6.3527002930641174E-2</v>
      </c>
      <c r="N329">
        <v>0.14918465912342072</v>
      </c>
      <c r="O329">
        <v>-1.0609999999999999</v>
      </c>
      <c r="P329">
        <v>0</v>
      </c>
      <c r="Q329">
        <v>190.33146667480469</v>
      </c>
      <c r="R329">
        <v>0.13469824194908142</v>
      </c>
      <c r="S329">
        <v>7.1536955833435059</v>
      </c>
      <c r="T329">
        <v>1.5000396966934204</v>
      </c>
      <c r="U329">
        <v>2.7547210454940796E-2</v>
      </c>
      <c r="X329">
        <v>0.10417598640064418</v>
      </c>
      <c r="Y329">
        <v>9.6150000000000002</v>
      </c>
      <c r="Z329">
        <v>0</v>
      </c>
      <c r="AA329">
        <v>7.6336890459060669E-2</v>
      </c>
      <c r="AB329">
        <v>9.2387981712818146E-2</v>
      </c>
      <c r="AC329">
        <v>0.31049412488937378</v>
      </c>
      <c r="AD329">
        <v>0.11869300901889801</v>
      </c>
      <c r="AE329">
        <v>0.56596171855926514</v>
      </c>
      <c r="AF329" t="s">
        <v>1140</v>
      </c>
      <c r="AG329">
        <v>0.55182093381881714</v>
      </c>
      <c r="AH329">
        <v>8.3156295120716095E-2</v>
      </c>
      <c r="AI329">
        <v>1.4339908957481384E-2</v>
      </c>
      <c r="AJ329">
        <v>0</v>
      </c>
      <c r="AK329">
        <v>0.88687407970428467</v>
      </c>
      <c r="AL329">
        <v>8.6074039340019226E-2</v>
      </c>
      <c r="AM329">
        <v>0</v>
      </c>
      <c r="AN329">
        <v>0</v>
      </c>
      <c r="AO329">
        <v>0.99360501766204834</v>
      </c>
      <c r="AP329">
        <v>-0.19026963412761688</v>
      </c>
      <c r="AQ329">
        <v>2.925521694123745E-2</v>
      </c>
      <c r="AR329">
        <v>2.1290117874741554E-2</v>
      </c>
      <c r="AT329">
        <v>10.191282272338867</v>
      </c>
      <c r="AU329">
        <v>5.092770978808403E-2</v>
      </c>
      <c r="AV329">
        <v>5.243499755859375</v>
      </c>
      <c r="AW329">
        <v>2.620273269712925E-2</v>
      </c>
      <c r="AX329">
        <v>39275</v>
      </c>
      <c r="AY329">
        <v>1242881</v>
      </c>
      <c r="AZ329">
        <v>1282156</v>
      </c>
      <c r="BA329">
        <v>659680</v>
      </c>
      <c r="BB329" t="s">
        <v>785</v>
      </c>
      <c r="BC329" t="s">
        <v>1002</v>
      </c>
      <c r="BD329">
        <v>125809.1</v>
      </c>
      <c r="BE329">
        <v>75151.0234375</v>
      </c>
      <c r="BF329">
        <v>102381.7421875</v>
      </c>
      <c r="BG329">
        <v>0.89349836111068726</v>
      </c>
      <c r="BH329">
        <v>2988215.25</v>
      </c>
      <c r="BI329">
        <v>0.17716747522354126</v>
      </c>
      <c r="BJ329">
        <v>6.4473077654838562E-2</v>
      </c>
      <c r="BK329">
        <v>7.9061267897486687E-3</v>
      </c>
      <c r="BM329">
        <v>1389256.375</v>
      </c>
      <c r="BN329">
        <v>25176</v>
      </c>
      <c r="BO329">
        <v>7817</v>
      </c>
      <c r="BP329">
        <v>13180</v>
      </c>
      <c r="BQ329">
        <v>15409</v>
      </c>
      <c r="BT329">
        <v>7273</v>
      </c>
      <c r="BU329">
        <v>11689</v>
      </c>
      <c r="BV329">
        <v>1.5022760629653931</v>
      </c>
      <c r="BW329">
        <v>0</v>
      </c>
      <c r="BX329">
        <v>8.7116117477416992</v>
      </c>
      <c r="BY329">
        <v>57.809806823730469</v>
      </c>
      <c r="BZ329">
        <v>92.910606384277344</v>
      </c>
      <c r="CA329">
        <v>0.2086908221244812</v>
      </c>
    </row>
    <row r="330" spans="1:79" x14ac:dyDescent="0.2">
      <c r="A330" t="s">
        <v>651</v>
      </c>
      <c r="B330" t="s">
        <v>990</v>
      </c>
      <c r="C330" t="s">
        <v>51</v>
      </c>
      <c r="D330" t="s">
        <v>1037</v>
      </c>
      <c r="E330" t="s">
        <v>1005</v>
      </c>
      <c r="F330" t="s">
        <v>1091</v>
      </c>
      <c r="G330" t="s">
        <v>1039</v>
      </c>
      <c r="H330">
        <v>2.0193982124328613</v>
      </c>
      <c r="I330">
        <v>83.811622619628906</v>
      </c>
      <c r="J330">
        <v>0.17069892585277557</v>
      </c>
      <c r="K330">
        <v>0.14329083263874054</v>
      </c>
      <c r="L330">
        <v>2.5631120428442955E-2</v>
      </c>
      <c r="M330">
        <v>5.1814399659633636E-2</v>
      </c>
      <c r="N330">
        <v>0.12789034843444824</v>
      </c>
      <c r="O330">
        <v>-1.0329999999999999</v>
      </c>
      <c r="P330">
        <v>0</v>
      </c>
      <c r="Q330">
        <v>769.1893310546875</v>
      </c>
      <c r="R330">
        <v>0.12749855220317841</v>
      </c>
      <c r="S330">
        <v>13.638635635375977</v>
      </c>
      <c r="T330">
        <v>1.1581814289093018</v>
      </c>
      <c r="U330">
        <v>3.6144576966762543E-2</v>
      </c>
      <c r="V330">
        <v>36</v>
      </c>
      <c r="W330">
        <v>26.6</v>
      </c>
      <c r="X330">
        <v>7.2031438395927294E-2</v>
      </c>
      <c r="Y330">
        <v>8.3759999999999994</v>
      </c>
      <c r="Z330">
        <v>0</v>
      </c>
      <c r="AA330">
        <v>5.1784895360469818E-2</v>
      </c>
      <c r="AB330">
        <v>9.173884242773056E-2</v>
      </c>
      <c r="AC330">
        <v>0.69730895757675171</v>
      </c>
      <c r="AD330">
        <v>3.4873228520154953E-2</v>
      </c>
      <c r="AE330">
        <v>0.57571262121200562</v>
      </c>
      <c r="AF330" t="s">
        <v>1140</v>
      </c>
      <c r="AG330">
        <v>7.888089120388031E-2</v>
      </c>
      <c r="AH330">
        <v>1.6243267804384232E-2</v>
      </c>
      <c r="AI330">
        <v>3.8749344646930695E-2</v>
      </c>
      <c r="AJ330">
        <v>0</v>
      </c>
      <c r="AK330">
        <v>0.22311615943908691</v>
      </c>
      <c r="AL330">
        <v>5.3171062609180808E-4</v>
      </c>
      <c r="AM330">
        <v>3.2095704227685928E-2</v>
      </c>
      <c r="AN330">
        <v>0</v>
      </c>
      <c r="AO330">
        <v>0.16712452471256256</v>
      </c>
      <c r="AP330">
        <v>0.25586384534835815</v>
      </c>
      <c r="AQ330">
        <v>0.15762314200401306</v>
      </c>
      <c r="AR330">
        <v>5.8872181922197342E-2</v>
      </c>
      <c r="AS330">
        <v>0.56014728546142578</v>
      </c>
      <c r="AT330">
        <v>47.071861267089844</v>
      </c>
      <c r="AU330">
        <v>7.0233196020126343E-2</v>
      </c>
      <c r="AV330">
        <v>3.7233872413635254</v>
      </c>
      <c r="AW330">
        <v>5.5554504506289959E-3</v>
      </c>
      <c r="AX330">
        <v>2983637</v>
      </c>
      <c r="AY330">
        <v>4149176</v>
      </c>
      <c r="AZ330">
        <v>7132813</v>
      </c>
      <c r="BA330">
        <v>564206</v>
      </c>
      <c r="BB330" t="s">
        <v>990</v>
      </c>
      <c r="BC330" t="s">
        <v>1309</v>
      </c>
      <c r="BD330">
        <v>151530.29999999999</v>
      </c>
      <c r="BE330">
        <v>92138.578125</v>
      </c>
      <c r="BF330">
        <v>120874.515625</v>
      </c>
      <c r="BG330">
        <v>0.90696942806243896</v>
      </c>
      <c r="BH330">
        <v>3541690.25</v>
      </c>
      <c r="BI330">
        <v>0.10064508765935898</v>
      </c>
      <c r="BJ330">
        <v>5.8042518794536591E-2</v>
      </c>
      <c r="BK330">
        <v>7.3001114651560783E-3</v>
      </c>
      <c r="BL330">
        <v>297.89999999999998</v>
      </c>
      <c r="BM330">
        <v>151530.296875</v>
      </c>
      <c r="BN330">
        <v>101559</v>
      </c>
      <c r="BO330">
        <v>70818</v>
      </c>
      <c r="BP330">
        <v>104905</v>
      </c>
      <c r="BQ330">
        <v>100737</v>
      </c>
      <c r="BR330">
        <v>0.38723304867744446</v>
      </c>
      <c r="BS330">
        <v>0.17291426658630371</v>
      </c>
      <c r="BT330">
        <v>8275</v>
      </c>
      <c r="BU330">
        <v>23406</v>
      </c>
      <c r="BV330">
        <v>26.826318740844727</v>
      </c>
      <c r="BW330">
        <v>0</v>
      </c>
      <c r="BX330">
        <v>11.245275497436523</v>
      </c>
      <c r="BY330">
        <v>54.609539031982422</v>
      </c>
      <c r="BZ330">
        <v>154.46415710449219</v>
      </c>
      <c r="CA330">
        <v>0.19552181661128998</v>
      </c>
    </row>
    <row r="331" spans="1:79" x14ac:dyDescent="0.2">
      <c r="A331" t="s">
        <v>652</v>
      </c>
      <c r="B331" t="s">
        <v>991</v>
      </c>
      <c r="C331" t="s">
        <v>269</v>
      </c>
      <c r="D331" t="s">
        <v>1036</v>
      </c>
      <c r="E331" t="s">
        <v>1004</v>
      </c>
      <c r="F331" t="s">
        <v>1092</v>
      </c>
      <c r="G331" t="s">
        <v>1040</v>
      </c>
      <c r="H331">
        <v>4.1598196029663086</v>
      </c>
      <c r="I331">
        <v>124.79458618164062</v>
      </c>
      <c r="J331">
        <v>0.19518072903156281</v>
      </c>
      <c r="K331">
        <v>0.1616813987493515</v>
      </c>
      <c r="L331">
        <v>3.8829252123832703E-2</v>
      </c>
      <c r="M331">
        <v>7.2757266461849213E-2</v>
      </c>
      <c r="N331">
        <v>0.16213451325893402</v>
      </c>
      <c r="O331">
        <v>0.96199999999999997</v>
      </c>
      <c r="P331">
        <v>0.34949999999999998</v>
      </c>
      <c r="Q331">
        <v>2067.091064453125</v>
      </c>
      <c r="R331">
        <v>0.1743326336145401</v>
      </c>
      <c r="S331">
        <v>3.6976175308227539</v>
      </c>
      <c r="T331">
        <v>1.9823005199432373</v>
      </c>
      <c r="U331">
        <v>2.2428032010793686E-2</v>
      </c>
      <c r="V331">
        <v>123</v>
      </c>
      <c r="W331">
        <v>90.4</v>
      </c>
      <c r="X331">
        <v>0.19527272006815524</v>
      </c>
      <c r="Y331">
        <v>29.588999999999999</v>
      </c>
      <c r="Z331">
        <v>0.25240000000000001</v>
      </c>
      <c r="AA331">
        <v>3.8659822195768356E-2</v>
      </c>
      <c r="AB331">
        <v>6.9851785898208618E-2</v>
      </c>
      <c r="AC331">
        <v>0.41638335585594177</v>
      </c>
      <c r="AD331">
        <v>6.4518988132476807E-2</v>
      </c>
      <c r="AE331">
        <v>0.49121579527854919</v>
      </c>
      <c r="AF331" t="s">
        <v>1140</v>
      </c>
      <c r="AG331">
        <v>5.5921776220202446E-3</v>
      </c>
      <c r="AH331">
        <v>3.6271288990974426E-3</v>
      </c>
      <c r="AI331">
        <v>3.1760737299919128E-2</v>
      </c>
      <c r="AJ331">
        <v>0</v>
      </c>
      <c r="AK331">
        <v>8.8461413979530334E-2</v>
      </c>
      <c r="AL331">
        <v>1.9206090364605188E-3</v>
      </c>
      <c r="AM331">
        <v>0</v>
      </c>
      <c r="AN331">
        <v>0</v>
      </c>
      <c r="AO331">
        <v>0.1604132354259491</v>
      </c>
      <c r="AP331">
        <v>-3.5165455192327499E-2</v>
      </c>
      <c r="AQ331">
        <v>-6.9208204746246338E-2</v>
      </c>
      <c r="AR331">
        <v>4.6240780502557755E-2</v>
      </c>
      <c r="AS331">
        <v>0.5451664924621582</v>
      </c>
      <c r="AT331">
        <v>63.932704925537109</v>
      </c>
      <c r="AU331">
        <v>6.0653511434793472E-2</v>
      </c>
      <c r="AV331">
        <v>12.051126480102539</v>
      </c>
      <c r="AW331">
        <v>1.1433008126914501E-2</v>
      </c>
      <c r="AX331">
        <v>11861798</v>
      </c>
      <c r="AY331">
        <v>8886494</v>
      </c>
      <c r="AZ331">
        <v>20748292</v>
      </c>
      <c r="BA331">
        <v>3910992</v>
      </c>
      <c r="BB331" t="s">
        <v>991</v>
      </c>
      <c r="BC331" t="s">
        <v>1308</v>
      </c>
      <c r="BD331">
        <v>324533.3</v>
      </c>
      <c r="BE331">
        <v>192514.9375</v>
      </c>
      <c r="BF331">
        <v>264199.5625</v>
      </c>
      <c r="BG331">
        <v>0.85419148206710815</v>
      </c>
      <c r="BH331">
        <v>22070590</v>
      </c>
      <c r="BI331">
        <v>7.8833796083927155E-2</v>
      </c>
      <c r="BJ331">
        <v>6.0618743300437927E-2</v>
      </c>
      <c r="BK331">
        <v>1.1351640336215496E-2</v>
      </c>
      <c r="BL331">
        <v>543.4</v>
      </c>
      <c r="BM331">
        <v>324533.3125</v>
      </c>
      <c r="BN331">
        <v>342079</v>
      </c>
      <c r="BO331">
        <v>142436</v>
      </c>
      <c r="BP331">
        <v>353171.90625</v>
      </c>
      <c r="BQ331">
        <v>302104</v>
      </c>
      <c r="BR331">
        <v>0.3424822986125946</v>
      </c>
      <c r="BS331">
        <v>0.2026841789484024</v>
      </c>
      <c r="BT331">
        <v>1975</v>
      </c>
      <c r="BU331">
        <v>31242.0859375</v>
      </c>
      <c r="BV331">
        <v>34.563480377197266</v>
      </c>
      <c r="BW331">
        <v>0</v>
      </c>
      <c r="BX331">
        <v>3.9472067356109619</v>
      </c>
      <c r="BY331">
        <v>6.0856618881225586</v>
      </c>
      <c r="BZ331">
        <v>96.267738342285156</v>
      </c>
      <c r="CA331">
        <v>0.3777928352355957</v>
      </c>
    </row>
    <row r="332" spans="1:79" x14ac:dyDescent="0.2">
      <c r="A332" t="s">
        <v>653</v>
      </c>
      <c r="B332" t="s">
        <v>992</v>
      </c>
      <c r="C332" t="s">
        <v>231</v>
      </c>
      <c r="D332" t="s">
        <v>1034</v>
      </c>
      <c r="E332" t="s">
        <v>1002</v>
      </c>
      <c r="F332" t="s">
        <v>1091</v>
      </c>
      <c r="G332" t="s">
        <v>1039</v>
      </c>
      <c r="H332">
        <v>2.4913265705108643</v>
      </c>
      <c r="I332">
        <v>67.268722534179688</v>
      </c>
      <c r="J332">
        <v>0.15925058722496033</v>
      </c>
      <c r="K332">
        <v>0.12882751226425171</v>
      </c>
      <c r="L332">
        <v>2.634040080010891E-2</v>
      </c>
      <c r="M332">
        <v>5.5707305669784546E-2</v>
      </c>
      <c r="N332">
        <v>0.13147595524787903</v>
      </c>
      <c r="O332">
        <v>-0.65500000000000003</v>
      </c>
      <c r="P332">
        <v>0</v>
      </c>
      <c r="Q332">
        <v>1579.4859619140625</v>
      </c>
      <c r="R332">
        <v>0.12767274677753448</v>
      </c>
      <c r="S332">
        <v>13.189945220947266</v>
      </c>
      <c r="T332">
        <v>1.8714858293533325</v>
      </c>
      <c r="U332">
        <v>4.5379683375358582E-2</v>
      </c>
      <c r="X332">
        <v>8.7696962057229294E-2</v>
      </c>
      <c r="Y332">
        <v>10.804</v>
      </c>
      <c r="Z332">
        <v>0</v>
      </c>
      <c r="AA332">
        <v>0.10153602063655853</v>
      </c>
      <c r="AB332">
        <v>0.12819738686084747</v>
      </c>
      <c r="AC332">
        <v>0.82691186666488647</v>
      </c>
      <c r="AD332">
        <v>0.22832466661930084</v>
      </c>
      <c r="AE332">
        <v>0.61577939987182617</v>
      </c>
      <c r="AF332" t="s">
        <v>1139</v>
      </c>
      <c r="AG332">
        <v>0.41686171293258667</v>
      </c>
      <c r="AH332">
        <v>4.1117019951343536E-2</v>
      </c>
      <c r="AI332">
        <v>9.340425580739975E-2</v>
      </c>
      <c r="AJ332">
        <v>0</v>
      </c>
      <c r="AK332">
        <v>1.5332978963851929</v>
      </c>
      <c r="AL332">
        <v>2.0885412693023682</v>
      </c>
      <c r="AM332">
        <v>0.18053191900253296</v>
      </c>
      <c r="AN332">
        <v>0</v>
      </c>
      <c r="AO332">
        <v>2.3974368572235107</v>
      </c>
      <c r="AP332">
        <v>4.5241810381412506E-2</v>
      </c>
      <c r="AQ332">
        <v>1.2561802752315998E-2</v>
      </c>
      <c r="AR332">
        <v>3.9589748382568359</v>
      </c>
      <c r="AT332">
        <v>10.251822471618652</v>
      </c>
      <c r="AU332">
        <v>8.623841404914856E-2</v>
      </c>
      <c r="AV332">
        <v>5.0001630783081055</v>
      </c>
      <c r="AW332">
        <v>4.2061414569616318E-2</v>
      </c>
      <c r="AX332">
        <v>37595</v>
      </c>
      <c r="AY332">
        <v>998732</v>
      </c>
      <c r="AZ332">
        <v>1036327</v>
      </c>
      <c r="BA332">
        <v>505452</v>
      </c>
      <c r="BB332" t="s">
        <v>943</v>
      </c>
      <c r="BC332" t="s">
        <v>1002</v>
      </c>
      <c r="BD332">
        <v>101087.1</v>
      </c>
      <c r="BE332">
        <v>61875.00390625</v>
      </c>
      <c r="BF332">
        <v>79523.7734375</v>
      </c>
      <c r="BG332">
        <v>0.90981906652450562</v>
      </c>
      <c r="BH332">
        <v>2743777.5</v>
      </c>
      <c r="BI332">
        <v>0.19050715863704681</v>
      </c>
      <c r="BJ332">
        <v>5.2440915256738663E-2</v>
      </c>
      <c r="BK332">
        <v>7.3670982383191586E-3</v>
      </c>
      <c r="BM332">
        <v>1196952.625</v>
      </c>
      <c r="BN332">
        <v>12017</v>
      </c>
      <c r="BO332">
        <v>9937</v>
      </c>
      <c r="BP332">
        <v>18800</v>
      </c>
      <c r="BQ332">
        <v>14273</v>
      </c>
      <c r="BT332">
        <v>7837</v>
      </c>
      <c r="BU332">
        <v>28826</v>
      </c>
      <c r="BV332">
        <v>17.371158599853516</v>
      </c>
      <c r="BW332">
        <v>0</v>
      </c>
      <c r="BX332">
        <v>7.6468710899353027</v>
      </c>
      <c r="BY332">
        <v>77.527198791503906</v>
      </c>
      <c r="BZ332">
        <v>285.1600341796875</v>
      </c>
      <c r="CA332">
        <v>0.17475242912769318</v>
      </c>
    </row>
    <row r="333" spans="1:79" x14ac:dyDescent="0.2">
      <c r="A333" t="s">
        <v>654</v>
      </c>
      <c r="B333" t="s">
        <v>993</v>
      </c>
      <c r="C333" t="s">
        <v>52</v>
      </c>
      <c r="D333" t="s">
        <v>1037</v>
      </c>
      <c r="E333" t="s">
        <v>1005</v>
      </c>
      <c r="F333" t="s">
        <v>1091</v>
      </c>
      <c r="G333" t="s">
        <v>1039</v>
      </c>
      <c r="H333">
        <v>2.6611878871917725</v>
      </c>
      <c r="I333">
        <v>83.6705322265625</v>
      </c>
      <c r="J333">
        <v>0.2149253785610199</v>
      </c>
      <c r="K333">
        <v>0.13271483778953552</v>
      </c>
      <c r="L333">
        <v>2.3161958903074265E-2</v>
      </c>
      <c r="M333">
        <v>5.2280541509389877E-2</v>
      </c>
      <c r="N333">
        <v>0.12478529661893845</v>
      </c>
      <c r="O333">
        <v>-1.5449999999999999</v>
      </c>
      <c r="P333">
        <v>0</v>
      </c>
      <c r="Q333">
        <v>961.47259521484375</v>
      </c>
      <c r="R333">
        <v>0.11644277721643448</v>
      </c>
      <c r="S333">
        <v>5.2294082641601562</v>
      </c>
      <c r="T333">
        <v>0.96464014053344727</v>
      </c>
      <c r="U333">
        <v>1.9309818744659424E-2</v>
      </c>
      <c r="V333">
        <v>28</v>
      </c>
      <c r="W333">
        <v>49.6</v>
      </c>
      <c r="X333">
        <v>6.174881464329033E-2</v>
      </c>
      <c r="Y333">
        <v>5.8460000000000001</v>
      </c>
      <c r="Z333">
        <v>0</v>
      </c>
      <c r="AA333">
        <v>3.5392649471759796E-2</v>
      </c>
      <c r="AB333">
        <v>7.9839140176773071E-2</v>
      </c>
      <c r="AC333">
        <v>0.76830637454986572</v>
      </c>
      <c r="AD333">
        <v>2.9166599735617638E-2</v>
      </c>
      <c r="AE333">
        <v>0.69560188055038452</v>
      </c>
      <c r="AF333" t="s">
        <v>1140</v>
      </c>
      <c r="AG333">
        <v>1.7283929511904716E-2</v>
      </c>
      <c r="AH333">
        <v>1.2265213765203953E-2</v>
      </c>
      <c r="AI333">
        <v>1.3822175562381744E-2</v>
      </c>
      <c r="AJ333">
        <v>0</v>
      </c>
      <c r="AK333">
        <v>0.12737271189689636</v>
      </c>
      <c r="AL333">
        <v>2.9156550765037537E-2</v>
      </c>
      <c r="AM333">
        <v>0</v>
      </c>
      <c r="AN333">
        <v>0</v>
      </c>
      <c r="AO333">
        <v>0.63150978088378906</v>
      </c>
      <c r="AP333">
        <v>2.36005038022995E-2</v>
      </c>
      <c r="AQ333">
        <v>0.17547573149204254</v>
      </c>
      <c r="AR333">
        <v>4.1684027761220932E-2</v>
      </c>
      <c r="AS333">
        <v>0.50432425737380981</v>
      </c>
      <c r="AT333">
        <v>42.341037750244141</v>
      </c>
      <c r="AU333">
        <v>5.2344195544719696E-2</v>
      </c>
      <c r="AV333">
        <v>2.4147896766662598</v>
      </c>
      <c r="AW333">
        <v>2.985288854688406E-3</v>
      </c>
      <c r="AX333">
        <v>2574572</v>
      </c>
      <c r="AY333">
        <v>4712473</v>
      </c>
      <c r="AZ333">
        <v>7287045</v>
      </c>
      <c r="BA333">
        <v>415594</v>
      </c>
      <c r="BB333" t="s">
        <v>993</v>
      </c>
      <c r="BC333" t="s">
        <v>1309</v>
      </c>
      <c r="BD333">
        <v>172103.6</v>
      </c>
      <c r="BE333">
        <v>104985.71875</v>
      </c>
      <c r="BF333">
        <v>135671.046875</v>
      </c>
      <c r="BG333">
        <v>0.91994011402130127</v>
      </c>
      <c r="BH333">
        <v>4060399</v>
      </c>
      <c r="BI333">
        <v>6.4509518444538116E-2</v>
      </c>
      <c r="BJ333">
        <v>5.1327798515558243E-2</v>
      </c>
      <c r="BK333">
        <v>5.9599913656711578E-3</v>
      </c>
      <c r="BL333">
        <v>386.5</v>
      </c>
      <c r="BM333">
        <v>172103.59375</v>
      </c>
      <c r="BN333">
        <v>139214</v>
      </c>
      <c r="BO333">
        <v>106959</v>
      </c>
      <c r="BP333">
        <v>120748</v>
      </c>
      <c r="BQ333">
        <v>121906.265625</v>
      </c>
      <c r="BR333">
        <v>0.35933166742324829</v>
      </c>
      <c r="BS333">
        <v>0.14499260485172272</v>
      </c>
      <c r="BT333">
        <v>2087</v>
      </c>
      <c r="BU333">
        <v>15380</v>
      </c>
      <c r="BV333">
        <v>9.6976470947265625</v>
      </c>
      <c r="BW333">
        <v>0</v>
      </c>
      <c r="BX333">
        <v>8.6052818298339844</v>
      </c>
      <c r="BY333">
        <v>12.12641716003418</v>
      </c>
      <c r="BZ333">
        <v>89.364776611328125</v>
      </c>
      <c r="CA333">
        <v>9.9810361862182617E-2</v>
      </c>
    </row>
    <row r="334" spans="1:79" x14ac:dyDescent="0.2">
      <c r="A334" t="s">
        <v>655</v>
      </c>
      <c r="B334" t="s">
        <v>994</v>
      </c>
      <c r="C334" t="s">
        <v>284</v>
      </c>
      <c r="D334" t="s">
        <v>1036</v>
      </c>
      <c r="E334" t="s">
        <v>1004</v>
      </c>
      <c r="F334" t="s">
        <v>1098</v>
      </c>
      <c r="G334" t="s">
        <v>1045</v>
      </c>
      <c r="H334">
        <v>3.9163398742675781</v>
      </c>
      <c r="I334">
        <v>111.35798645019531</v>
      </c>
      <c r="J334">
        <v>0.18746042251586914</v>
      </c>
      <c r="K334">
        <v>0.12167929112911224</v>
      </c>
      <c r="L334">
        <v>3.1158210709691048E-2</v>
      </c>
      <c r="M334">
        <v>8.4395706653594971E-2</v>
      </c>
      <c r="N334">
        <v>0.14342112839221954</v>
      </c>
      <c r="O334">
        <v>0.60699999999999998</v>
      </c>
      <c r="P334">
        <v>9.4899999999999998E-2</v>
      </c>
      <c r="Q334">
        <v>3852.31005859375</v>
      </c>
      <c r="R334">
        <v>0.20472092926502228</v>
      </c>
      <c r="S334">
        <v>6.5209636688232422</v>
      </c>
      <c r="T334">
        <v>3.9340329170227051</v>
      </c>
      <c r="U334">
        <v>5.8672696352005005E-2</v>
      </c>
      <c r="V334">
        <v>102</v>
      </c>
      <c r="W334">
        <v>62.2</v>
      </c>
      <c r="X334">
        <v>0.24099657320200865</v>
      </c>
      <c r="Y334">
        <v>32.101999999999997</v>
      </c>
      <c r="Z334">
        <v>0.2089</v>
      </c>
      <c r="AA334">
        <v>3.0696732923388481E-2</v>
      </c>
      <c r="AB334">
        <v>6.5518058836460114E-2</v>
      </c>
      <c r="AC334">
        <v>0.3766619861125946</v>
      </c>
      <c r="AD334">
        <v>4.7030262649059296E-2</v>
      </c>
      <c r="AE334">
        <v>0.54498583078384399</v>
      </c>
      <c r="AF334" t="s">
        <v>1140</v>
      </c>
      <c r="AG334">
        <v>1.3050315901637077E-2</v>
      </c>
      <c r="AH334">
        <v>1.4760614139959216E-3</v>
      </c>
      <c r="AI334">
        <v>1.8642246723175049E-2</v>
      </c>
      <c r="AJ334">
        <v>2.1415904629975557E-3</v>
      </c>
      <c r="AK334">
        <v>9.6802860498428345E-2</v>
      </c>
      <c r="AL334">
        <v>1.1854629032313824E-2</v>
      </c>
      <c r="AM334">
        <v>9.6036940813064575E-3</v>
      </c>
      <c r="AN334">
        <v>0</v>
      </c>
      <c r="AO334">
        <v>0.18518626689910889</v>
      </c>
      <c r="AP334">
        <v>-9.6945382654666901E-2</v>
      </c>
      <c r="AQ334">
        <v>-5.0299912691116333E-2</v>
      </c>
      <c r="AR334">
        <v>0.17362645268440247</v>
      </c>
      <c r="AS334">
        <v>0.47552093863487244</v>
      </c>
      <c r="AT334">
        <v>62.653175354003906</v>
      </c>
      <c r="AU334">
        <v>6.061549112200737E-2</v>
      </c>
      <c r="AV334">
        <v>12.310564994812012</v>
      </c>
      <c r="AW334">
        <v>1.1910186149179935E-2</v>
      </c>
      <c r="AX334">
        <v>9375304</v>
      </c>
      <c r="AY334">
        <v>7278499</v>
      </c>
      <c r="AZ334">
        <v>16653803</v>
      </c>
      <c r="BA334">
        <v>3272264</v>
      </c>
      <c r="BB334" t="s">
        <v>994</v>
      </c>
      <c r="BC334" t="s">
        <v>1308</v>
      </c>
      <c r="BD334">
        <v>265809.40000000002</v>
      </c>
      <c r="BE334">
        <v>164694</v>
      </c>
      <c r="BF334">
        <v>208836.78125</v>
      </c>
      <c r="BG334">
        <v>0.86734777688980103</v>
      </c>
      <c r="BH334">
        <v>12921330</v>
      </c>
      <c r="BI334">
        <v>6.4982220530509949E-2</v>
      </c>
      <c r="BJ334">
        <v>4.9649488180875778E-2</v>
      </c>
      <c r="BK334">
        <v>1.0296001099050045E-2</v>
      </c>
      <c r="BL334">
        <v>588.79999999999995</v>
      </c>
      <c r="BM334">
        <v>265809.40625</v>
      </c>
      <c r="BN334">
        <v>274745</v>
      </c>
      <c r="BO334">
        <v>103486</v>
      </c>
      <c r="BP334">
        <v>268959</v>
      </c>
      <c r="BQ334">
        <v>265089</v>
      </c>
      <c r="BR334">
        <v>0.26132231950759888</v>
      </c>
      <c r="BS334">
        <v>0.21419861912727356</v>
      </c>
      <c r="BT334">
        <v>3510</v>
      </c>
      <c r="BU334">
        <v>26036</v>
      </c>
      <c r="BV334">
        <v>18.863140106201172</v>
      </c>
      <c r="BW334">
        <v>2.1669661998748779</v>
      </c>
      <c r="BX334">
        <v>1.4935513734817505</v>
      </c>
      <c r="BY334">
        <v>13.204950332641602</v>
      </c>
      <c r="BZ334">
        <v>97.949882507324219</v>
      </c>
      <c r="CA334">
        <v>0.3936595618724823</v>
      </c>
    </row>
    <row r="335" spans="1:79" x14ac:dyDescent="0.2">
      <c r="A335" t="s">
        <v>656</v>
      </c>
      <c r="B335" t="s">
        <v>995</v>
      </c>
      <c r="C335" t="s">
        <v>245</v>
      </c>
      <c r="D335" t="s">
        <v>1034</v>
      </c>
      <c r="E335" t="s">
        <v>1002</v>
      </c>
      <c r="F335" t="s">
        <v>1098</v>
      </c>
      <c r="G335" t="s">
        <v>1045</v>
      </c>
      <c r="H335">
        <v>2.3872792720794678</v>
      </c>
      <c r="I335">
        <v>58.731346130371094</v>
      </c>
      <c r="J335">
        <v>0.12345679104328156</v>
      </c>
      <c r="K335">
        <v>0.1283162385225296</v>
      </c>
      <c r="L335">
        <v>3.4076966345310211E-2</v>
      </c>
      <c r="M335">
        <v>7.3472611606121063E-2</v>
      </c>
      <c r="N335">
        <v>0.1627928763628006</v>
      </c>
      <c r="O335">
        <v>3.7999999999999999E-2</v>
      </c>
      <c r="P335">
        <v>7.9399999999999998E-2</v>
      </c>
      <c r="Q335">
        <v>3095.760498046875</v>
      </c>
      <c r="R335">
        <v>0.1502920389175415</v>
      </c>
      <c r="S335">
        <v>17.945688247680664</v>
      </c>
      <c r="T335">
        <v>5.0725622177124023</v>
      </c>
      <c r="U335">
        <v>2.9613243415951729E-2</v>
      </c>
      <c r="X335">
        <v>0.1166559214441579</v>
      </c>
      <c r="Y335">
        <v>20.414000000000001</v>
      </c>
      <c r="Z335">
        <v>0.127</v>
      </c>
      <c r="AA335">
        <v>6.8794973194599152E-2</v>
      </c>
      <c r="AB335">
        <v>8.3475649356842041E-2</v>
      </c>
      <c r="AC335">
        <v>0.4737514853477478</v>
      </c>
      <c r="AD335">
        <v>0.18077760934829712</v>
      </c>
      <c r="AE335">
        <v>0.4723949134349823</v>
      </c>
      <c r="AF335" t="s">
        <v>1139</v>
      </c>
      <c r="AG335">
        <v>0.25220948457717896</v>
      </c>
      <c r="AH335">
        <v>3.5497773438692093E-2</v>
      </c>
      <c r="AI335">
        <v>1.1321306228637695E-2</v>
      </c>
      <c r="AJ335">
        <v>4.5577388256788254E-2</v>
      </c>
      <c r="AK335">
        <v>0.59228688478469849</v>
      </c>
      <c r="AL335">
        <v>7.2872549295425415E-2</v>
      </c>
      <c r="AM335">
        <v>0</v>
      </c>
      <c r="AN335">
        <v>0</v>
      </c>
      <c r="AO335">
        <v>0.85729122161865234</v>
      </c>
      <c r="AP335">
        <v>-5.8446686714887619E-2</v>
      </c>
      <c r="AQ335">
        <v>1.7595984041690826E-2</v>
      </c>
      <c r="AR335">
        <v>6.3204154372215271E-2</v>
      </c>
      <c r="AT335">
        <v>10.33098030090332</v>
      </c>
      <c r="AU335">
        <v>8.4331922233104706E-2</v>
      </c>
      <c r="AV335">
        <v>8.5019197463989258</v>
      </c>
      <c r="AW335">
        <v>6.9401279091835022E-2</v>
      </c>
      <c r="AX335">
        <v>46058</v>
      </c>
      <c r="AY335">
        <v>1009356</v>
      </c>
      <c r="AZ335">
        <v>1055414</v>
      </c>
      <c r="BA335">
        <v>868557</v>
      </c>
      <c r="BB335" t="s">
        <v>996</v>
      </c>
      <c r="BC335" t="s">
        <v>1002</v>
      </c>
      <c r="BD335">
        <v>102160.1</v>
      </c>
      <c r="BE335">
        <v>65712.078125</v>
      </c>
      <c r="BF335">
        <v>83669.5234375</v>
      </c>
      <c r="BG335">
        <v>0.88033133745193481</v>
      </c>
      <c r="BH335">
        <v>2262431.75</v>
      </c>
      <c r="BI335">
        <v>0.12639956176280975</v>
      </c>
      <c r="BJ335">
        <v>4.8166554421186447E-2</v>
      </c>
      <c r="BK335">
        <v>7.6411040499806404E-3</v>
      </c>
      <c r="BM335">
        <v>601102.6875</v>
      </c>
      <c r="BN335">
        <v>12515</v>
      </c>
      <c r="BO335">
        <v>5929</v>
      </c>
      <c r="BP335">
        <v>13691</v>
      </c>
      <c r="BQ335">
        <v>12231.2001953125</v>
      </c>
      <c r="BT335">
        <v>3453</v>
      </c>
      <c r="BU335">
        <v>8109</v>
      </c>
      <c r="BV335">
        <v>1.5172263383865356</v>
      </c>
      <c r="BW335">
        <v>6.1080598831176758</v>
      </c>
      <c r="BX335">
        <v>4.7572388648986816</v>
      </c>
      <c r="BY335">
        <v>33.799888610839844</v>
      </c>
      <c r="BZ335">
        <v>79.375411987304688</v>
      </c>
      <c r="CA335">
        <v>0.27606871724128723</v>
      </c>
    </row>
    <row r="336" spans="1:79" x14ac:dyDescent="0.2">
      <c r="A336" t="s">
        <v>657</v>
      </c>
      <c r="B336" t="s">
        <v>996</v>
      </c>
      <c r="C336" t="s">
        <v>1033</v>
      </c>
      <c r="D336" t="s">
        <v>1038</v>
      </c>
      <c r="E336" t="s">
        <v>1006</v>
      </c>
      <c r="F336" t="s">
        <v>1098</v>
      </c>
      <c r="G336" t="s">
        <v>1045</v>
      </c>
      <c r="H336">
        <v>2.3872792720794678</v>
      </c>
      <c r="I336">
        <v>83.845901489257812</v>
      </c>
      <c r="J336">
        <v>0.14862872660160065</v>
      </c>
      <c r="K336">
        <v>0.17005813121795654</v>
      </c>
      <c r="L336">
        <v>3.4076966345310211E-2</v>
      </c>
      <c r="M336">
        <v>7.3472611606121063E-2</v>
      </c>
      <c r="N336">
        <v>0.1627928763628006</v>
      </c>
      <c r="O336">
        <v>-0.22600000000000001</v>
      </c>
      <c r="P336">
        <v>3.3000000000000002E-2</v>
      </c>
      <c r="Q336">
        <v>345.46133422851562</v>
      </c>
      <c r="R336">
        <v>0.1502920389175415</v>
      </c>
      <c r="S336">
        <v>6.7653446197509766</v>
      </c>
      <c r="T336">
        <v>2.7190423011779785</v>
      </c>
      <c r="U336">
        <v>2.5238092988729477E-2</v>
      </c>
      <c r="V336">
        <v>71</v>
      </c>
      <c r="W336">
        <v>49.3</v>
      </c>
      <c r="X336">
        <v>0.1166559214441579</v>
      </c>
      <c r="Y336">
        <v>18.088999999999999</v>
      </c>
      <c r="Z336">
        <v>4.9500000000000002E-2</v>
      </c>
      <c r="AA336">
        <v>6.6221937537193298E-2</v>
      </c>
      <c r="AB336">
        <v>8.5299178957939148E-2</v>
      </c>
      <c r="AC336">
        <v>0.64717197418212891</v>
      </c>
      <c r="AD336">
        <v>1.7991725355386734E-2</v>
      </c>
      <c r="AE336">
        <v>0.53140115737915039</v>
      </c>
      <c r="AF336" t="s">
        <v>1139</v>
      </c>
      <c r="AG336">
        <v>0</v>
      </c>
      <c r="AH336">
        <v>0</v>
      </c>
      <c r="AI336">
        <v>3.738816361874342E-3</v>
      </c>
      <c r="AJ336">
        <v>0</v>
      </c>
      <c r="AK336">
        <v>2.6018960401415825E-2</v>
      </c>
      <c r="AL336">
        <v>9.2023791512474418E-4</v>
      </c>
      <c r="AM336">
        <v>0</v>
      </c>
      <c r="AN336">
        <v>0</v>
      </c>
      <c r="AO336">
        <v>0.18044005334377289</v>
      </c>
      <c r="AP336">
        <v>-9.9914543330669403E-2</v>
      </c>
      <c r="AQ336">
        <v>-7.1132592856884003E-2</v>
      </c>
      <c r="AR336">
        <v>6.1310850083827972E-2</v>
      </c>
      <c r="AS336">
        <v>0.58207005262374878</v>
      </c>
      <c r="AT336">
        <v>42.338230133056641</v>
      </c>
      <c r="AU336">
        <v>6.2286458909511566E-2</v>
      </c>
      <c r="AX336">
        <v>14929097</v>
      </c>
      <c r="AY336">
        <v>10520528</v>
      </c>
      <c r="AZ336">
        <v>25449625</v>
      </c>
      <c r="BB336" t="s">
        <v>996</v>
      </c>
      <c r="BC336" t="s">
        <v>1310</v>
      </c>
      <c r="BD336">
        <v>601102.69999999995</v>
      </c>
      <c r="BE336">
        <v>355770.09375</v>
      </c>
      <c r="BF336">
        <v>493995.15625</v>
      </c>
      <c r="BG336">
        <v>0.86208373308181763</v>
      </c>
      <c r="BH336">
        <v>7351239</v>
      </c>
      <c r="BI336">
        <v>0.13723987340927124</v>
      </c>
      <c r="BJ336">
        <v>6.188526377081871E-2</v>
      </c>
      <c r="BK336">
        <v>7.6411040499806404E-3</v>
      </c>
      <c r="BL336">
        <v>384.2</v>
      </c>
      <c r="BM336">
        <v>601102.6875</v>
      </c>
      <c r="BN336">
        <v>408590</v>
      </c>
      <c r="BO336">
        <v>264428</v>
      </c>
      <c r="BP336">
        <v>412430</v>
      </c>
      <c r="BQ336">
        <v>412365.5</v>
      </c>
      <c r="BR336">
        <v>0.40339460968971252</v>
      </c>
      <c r="BS336">
        <v>0.17867544293403625</v>
      </c>
      <c r="BT336">
        <v>0</v>
      </c>
      <c r="BU336">
        <v>10731</v>
      </c>
      <c r="BV336">
        <v>2.5652854442596436</v>
      </c>
      <c r="BW336">
        <v>0</v>
      </c>
      <c r="BX336">
        <v>0</v>
      </c>
      <c r="BY336">
        <v>0</v>
      </c>
      <c r="BZ336">
        <v>17.852190017700195</v>
      </c>
      <c r="CA336">
        <v>0.1572260707616806</v>
      </c>
    </row>
    <row r="337" spans="1:79" x14ac:dyDescent="0.2">
      <c r="A337" t="s">
        <v>658</v>
      </c>
      <c r="B337" t="s">
        <v>997</v>
      </c>
      <c r="C337" t="s">
        <v>241</v>
      </c>
      <c r="D337" t="s">
        <v>1034</v>
      </c>
      <c r="E337" t="s">
        <v>1002</v>
      </c>
      <c r="F337" t="s">
        <v>1091</v>
      </c>
      <c r="G337" t="s">
        <v>1039</v>
      </c>
      <c r="H337">
        <v>1.5590550899505615</v>
      </c>
      <c r="I337">
        <v>65.5987548828125</v>
      </c>
      <c r="J337">
        <v>0.10428571701049805</v>
      </c>
      <c r="K337">
        <v>0.17331461608409882</v>
      </c>
      <c r="L337">
        <v>3.5761326551437378E-2</v>
      </c>
      <c r="M337">
        <v>7.058551162481308E-2</v>
      </c>
      <c r="N337">
        <v>0.15552006661891937</v>
      </c>
      <c r="O337">
        <v>-8.5000000000000006E-2</v>
      </c>
      <c r="P337">
        <v>3.0800000000000001E-2</v>
      </c>
      <c r="Q337">
        <v>3372.199951171875</v>
      </c>
      <c r="R337">
        <v>0.14447939395904541</v>
      </c>
      <c r="S337">
        <v>17.672723770141602</v>
      </c>
      <c r="T337">
        <v>2.337834358215332</v>
      </c>
      <c r="U337">
        <v>3.2905366271734238E-2</v>
      </c>
      <c r="X337">
        <v>8.6305557733009325E-2</v>
      </c>
      <c r="Y337">
        <v>17.012</v>
      </c>
      <c r="Z337">
        <v>0</v>
      </c>
      <c r="AA337">
        <v>7.2029151022434235E-2</v>
      </c>
      <c r="AB337">
        <v>0.10704492032527924</v>
      </c>
      <c r="AC337">
        <v>0.63955843448638916</v>
      </c>
      <c r="AD337">
        <v>6.932135671377182E-2</v>
      </c>
      <c r="AE337">
        <v>0.48831313848495483</v>
      </c>
      <c r="AF337" t="s">
        <v>1140</v>
      </c>
      <c r="AG337">
        <v>0.19776041805744171</v>
      </c>
      <c r="AH337">
        <v>3.8294047117233276E-2</v>
      </c>
      <c r="AI337">
        <v>0.32266536355018616</v>
      </c>
      <c r="AJ337">
        <v>9.2901088297367096E-2</v>
      </c>
      <c r="AK337">
        <v>0.835349440574646</v>
      </c>
      <c r="AL337">
        <v>0.1962551474571228</v>
      </c>
      <c r="AM337">
        <v>0</v>
      </c>
      <c r="AN337">
        <v>0</v>
      </c>
      <c r="AO337">
        <v>0.3306085467338562</v>
      </c>
      <c r="AP337">
        <v>-1.3138686306774616E-2</v>
      </c>
      <c r="AQ337">
        <v>0.3322913646697998</v>
      </c>
      <c r="AR337">
        <v>0.18214210867881775</v>
      </c>
      <c r="AT337">
        <v>10.306175231933594</v>
      </c>
      <c r="AU337">
        <v>8.0129809677600861E-2</v>
      </c>
      <c r="AV337">
        <v>6.3763518333435059</v>
      </c>
      <c r="AW337">
        <v>4.9575701355934143E-2</v>
      </c>
      <c r="AX337">
        <v>47421</v>
      </c>
      <c r="AY337">
        <v>1099477</v>
      </c>
      <c r="AZ337">
        <v>1146898</v>
      </c>
      <c r="BA337">
        <v>709577</v>
      </c>
      <c r="BB337" t="s">
        <v>985</v>
      </c>
      <c r="BC337" t="s">
        <v>1002</v>
      </c>
      <c r="BD337">
        <v>111282.6</v>
      </c>
      <c r="BE337">
        <v>66421.2890625</v>
      </c>
      <c r="BF337">
        <v>91610.9921875</v>
      </c>
      <c r="BG337">
        <v>0.86316549777984619</v>
      </c>
      <c r="BH337">
        <v>992196.5625</v>
      </c>
      <c r="BI337">
        <v>0.14652740955352783</v>
      </c>
      <c r="BJ337">
        <v>6.9330692291259766E-2</v>
      </c>
      <c r="BK337">
        <v>8.9637534692883492E-3</v>
      </c>
      <c r="BM337">
        <v>871681.8125</v>
      </c>
      <c r="BN337">
        <v>14313</v>
      </c>
      <c r="BO337">
        <v>9154</v>
      </c>
      <c r="BP337">
        <v>14467</v>
      </c>
      <c r="BQ337">
        <v>13591</v>
      </c>
      <c r="BT337">
        <v>2861</v>
      </c>
      <c r="BU337">
        <v>12085</v>
      </c>
      <c r="BV337">
        <v>41.947257995605469</v>
      </c>
      <c r="BW337">
        <v>12.077360153198242</v>
      </c>
      <c r="BX337">
        <v>4.9783163070678711</v>
      </c>
      <c r="BY337">
        <v>25.709320068359375</v>
      </c>
      <c r="BZ337">
        <v>108.59738922119141</v>
      </c>
      <c r="CA337">
        <v>0.24565081298351288</v>
      </c>
    </row>
    <row r="338" spans="1:79" x14ac:dyDescent="0.2">
      <c r="A338" t="s">
        <v>659</v>
      </c>
      <c r="B338" t="s">
        <v>998</v>
      </c>
      <c r="C338" t="s">
        <v>246</v>
      </c>
      <c r="D338" t="s">
        <v>1034</v>
      </c>
      <c r="E338" t="s">
        <v>1002</v>
      </c>
      <c r="F338" t="s">
        <v>1098</v>
      </c>
      <c r="G338" t="s">
        <v>1045</v>
      </c>
      <c r="H338">
        <v>2.3872792720794678</v>
      </c>
      <c r="I338">
        <v>76.857749938964844</v>
      </c>
      <c r="J338">
        <v>0.14407987892627716</v>
      </c>
      <c r="K338">
        <v>0.1865946352481842</v>
      </c>
      <c r="L338">
        <v>3.4076966345310211E-2</v>
      </c>
      <c r="M338">
        <v>7.3472611606121063E-2</v>
      </c>
      <c r="N338">
        <v>0.1627928763628006</v>
      </c>
      <c r="O338">
        <v>-0.55900000000000005</v>
      </c>
      <c r="P338">
        <v>0</v>
      </c>
      <c r="Q338">
        <v>197.90904235839844</v>
      </c>
      <c r="R338">
        <v>0.1502920389175415</v>
      </c>
      <c r="S338">
        <v>5.3267745971679688</v>
      </c>
      <c r="T338">
        <v>2.3801538944244385</v>
      </c>
      <c r="U338">
        <v>2.2237496450543404E-2</v>
      </c>
      <c r="X338">
        <v>0.1166559214441579</v>
      </c>
      <c r="Y338">
        <v>15.766</v>
      </c>
      <c r="Z338">
        <v>0</v>
      </c>
      <c r="AA338">
        <v>6.3634835183620453E-2</v>
      </c>
      <c r="AB338">
        <v>8.8043123483657837E-2</v>
      </c>
      <c r="AC338">
        <v>0.42236369848251343</v>
      </c>
      <c r="AD338">
        <v>0.27138257026672363</v>
      </c>
      <c r="AE338">
        <v>0.64592379331588745</v>
      </c>
      <c r="AF338" t="s">
        <v>1139</v>
      </c>
      <c r="AG338">
        <v>0.26447218656539917</v>
      </c>
      <c r="AH338">
        <v>2.4593265261501074E-3</v>
      </c>
      <c r="AI338">
        <v>1.9863790366798639E-3</v>
      </c>
      <c r="AJ338">
        <v>0</v>
      </c>
      <c r="AK338">
        <v>0.5917518138885498</v>
      </c>
      <c r="AL338">
        <v>3.5911984741687775E-2</v>
      </c>
      <c r="AM338">
        <v>0</v>
      </c>
      <c r="AN338">
        <v>0</v>
      </c>
      <c r="AO338">
        <v>4.2960834503173828</v>
      </c>
      <c r="AP338">
        <v>6.9377705454826355E-2</v>
      </c>
      <c r="AQ338">
        <v>0.13772366940975189</v>
      </c>
      <c r="AR338">
        <v>0</v>
      </c>
      <c r="AT338">
        <v>10.235588073730469</v>
      </c>
      <c r="AU338">
        <v>9.3071892857551575E-2</v>
      </c>
      <c r="AV338">
        <v>5.8385334014892578</v>
      </c>
      <c r="AW338">
        <v>5.3089607506990433E-2</v>
      </c>
      <c r="AX338">
        <v>46711</v>
      </c>
      <c r="AY338">
        <v>1298364</v>
      </c>
      <c r="AZ338">
        <v>1345075</v>
      </c>
      <c r="BA338">
        <v>767251</v>
      </c>
      <c r="BB338" t="s">
        <v>996</v>
      </c>
      <c r="BC338" t="s">
        <v>1002</v>
      </c>
      <c r="BD338">
        <v>131411.6</v>
      </c>
      <c r="BE338">
        <v>75604.1953125</v>
      </c>
      <c r="BF338">
        <v>108818.234375</v>
      </c>
      <c r="BG338">
        <v>0.861533522605896</v>
      </c>
      <c r="BH338">
        <v>3922021</v>
      </c>
      <c r="BI338">
        <v>0.1422213613986969</v>
      </c>
      <c r="BJ338">
        <v>6.7150838673114777E-2</v>
      </c>
      <c r="BK338">
        <v>7.6411040499806404E-3</v>
      </c>
      <c r="BM338">
        <v>601102.6875</v>
      </c>
      <c r="BN338">
        <v>14452</v>
      </c>
      <c r="BO338">
        <v>6104</v>
      </c>
      <c r="BP338">
        <v>10572</v>
      </c>
      <c r="BQ338">
        <v>13881</v>
      </c>
      <c r="BT338">
        <v>2796</v>
      </c>
      <c r="BU338">
        <v>6256</v>
      </c>
      <c r="BV338">
        <v>0.15980324149131775</v>
      </c>
      <c r="BW338">
        <v>0</v>
      </c>
      <c r="BX338">
        <v>0.19785164296627045</v>
      </c>
      <c r="BY338">
        <v>21.276660919189453</v>
      </c>
      <c r="BZ338">
        <v>47.606147766113281</v>
      </c>
      <c r="CA338">
        <v>0.3277055025100708</v>
      </c>
    </row>
    <row r="339" spans="1:79" x14ac:dyDescent="0.2">
      <c r="A339" t="s">
        <v>660</v>
      </c>
      <c r="B339" t="s">
        <v>999</v>
      </c>
      <c r="C339" t="s">
        <v>159</v>
      </c>
      <c r="D339" t="s">
        <v>1034</v>
      </c>
      <c r="E339" t="s">
        <v>1002</v>
      </c>
      <c r="F339" t="s">
        <v>1092</v>
      </c>
      <c r="G339" t="s">
        <v>1040</v>
      </c>
      <c r="H339">
        <v>3.1096200942993164</v>
      </c>
      <c r="I339">
        <v>92.503402709960938</v>
      </c>
      <c r="J339">
        <v>0.13488975167274475</v>
      </c>
      <c r="K339">
        <v>0.21124573051929474</v>
      </c>
      <c r="L339">
        <v>3.7577163428068161E-2</v>
      </c>
      <c r="M339">
        <v>6.9137603044509888E-2</v>
      </c>
      <c r="N339">
        <v>0.14706085622310638</v>
      </c>
      <c r="O339">
        <v>0.42699999999999999</v>
      </c>
      <c r="P339">
        <v>0.1739</v>
      </c>
      <c r="Q339">
        <v>398.68191528320312</v>
      </c>
      <c r="R339">
        <v>0.16723409295082092</v>
      </c>
      <c r="S339">
        <v>0.88945579528808594</v>
      </c>
      <c r="T339">
        <v>2.4414558410644531</v>
      </c>
      <c r="U339">
        <v>1.8844779580831528E-2</v>
      </c>
      <c r="X339">
        <v>0.15366286409699395</v>
      </c>
      <c r="Y339">
        <v>20.858000000000001</v>
      </c>
      <c r="Z339">
        <v>0.1449</v>
      </c>
      <c r="AA339">
        <v>9.1206200420856476E-2</v>
      </c>
      <c r="AB339">
        <v>8.2682497799396515E-2</v>
      </c>
      <c r="AC339">
        <v>0.42659327387809753</v>
      </c>
      <c r="AD339">
        <v>0.13376894593238831</v>
      </c>
      <c r="AE339">
        <v>0.43081435561180115</v>
      </c>
      <c r="AF339" t="s">
        <v>1139</v>
      </c>
      <c r="AG339">
        <v>4.4957764446735382E-2</v>
      </c>
      <c r="AH339">
        <v>7.0231743156909943E-2</v>
      </c>
      <c r="AI339">
        <v>5.1650252193212509E-2</v>
      </c>
      <c r="AJ339">
        <v>0</v>
      </c>
      <c r="AK339">
        <v>0.4780443012714386</v>
      </c>
      <c r="AL339">
        <v>8.2850521430373192E-3</v>
      </c>
      <c r="AM339">
        <v>0</v>
      </c>
      <c r="AN339">
        <v>0</v>
      </c>
      <c r="AO339">
        <v>1.3065991401672363</v>
      </c>
      <c r="AP339">
        <v>-7.3307335376739502E-2</v>
      </c>
      <c r="AQ339">
        <v>7.8044973313808441E-2</v>
      </c>
      <c r="AR339">
        <v>9.6176126971840858E-3</v>
      </c>
      <c r="AT339">
        <v>10.414263725280762</v>
      </c>
      <c r="AU339">
        <v>6.7836500704288483E-2</v>
      </c>
      <c r="AV339">
        <v>9.2835874557495117</v>
      </c>
      <c r="AW339">
        <v>6.0471493750810623E-2</v>
      </c>
      <c r="AX339">
        <v>60043</v>
      </c>
      <c r="AY339">
        <v>1110815</v>
      </c>
      <c r="AZ339">
        <v>1170858</v>
      </c>
      <c r="BA339">
        <v>1043738</v>
      </c>
      <c r="BB339" t="s">
        <v>819</v>
      </c>
      <c r="BC339" t="s">
        <v>1002</v>
      </c>
      <c r="BD339">
        <v>112428.3</v>
      </c>
      <c r="BE339">
        <v>63065.44921875</v>
      </c>
      <c r="BF339">
        <v>94719.6484375</v>
      </c>
      <c r="BG339">
        <v>0.82495814561843872</v>
      </c>
      <c r="BH339">
        <v>2308852</v>
      </c>
      <c r="BI339">
        <v>0.20294070243835449</v>
      </c>
      <c r="BJ339">
        <v>7.8675031661987305E-2</v>
      </c>
      <c r="BK339">
        <v>1.0187826119363308E-2</v>
      </c>
      <c r="BM339">
        <v>1222979</v>
      </c>
      <c r="BN339">
        <v>17260</v>
      </c>
      <c r="BO339">
        <v>7363</v>
      </c>
      <c r="BP339">
        <v>12700.8095703125</v>
      </c>
      <c r="BQ339">
        <v>11431</v>
      </c>
      <c r="BT339">
        <v>571</v>
      </c>
      <c r="BU339">
        <v>6071.5498046875</v>
      </c>
      <c r="BV339">
        <v>5.8348298072814941</v>
      </c>
      <c r="BW339">
        <v>0</v>
      </c>
      <c r="BX339">
        <v>7.9339456558227539</v>
      </c>
      <c r="BY339">
        <v>5.0787925720214844</v>
      </c>
      <c r="BZ339">
        <v>54.003749847412109</v>
      </c>
      <c r="CA339">
        <v>0.29947856068611145</v>
      </c>
    </row>
    <row r="340" spans="1:79" x14ac:dyDescent="0.2">
      <c r="A340" t="s">
        <v>661</v>
      </c>
      <c r="B340" t="s">
        <v>1000</v>
      </c>
      <c r="C340" t="s">
        <v>247</v>
      </c>
      <c r="D340" t="s">
        <v>1034</v>
      </c>
      <c r="E340" t="s">
        <v>1002</v>
      </c>
      <c r="F340" t="s">
        <v>1098</v>
      </c>
      <c r="G340" t="s">
        <v>1045</v>
      </c>
      <c r="H340">
        <v>2.3872792720794678</v>
      </c>
      <c r="I340">
        <v>109.54198455810547</v>
      </c>
      <c r="J340">
        <v>0.17637795209884644</v>
      </c>
      <c r="K340">
        <v>0.18739603459835052</v>
      </c>
      <c r="L340">
        <v>3.4076966345310211E-2</v>
      </c>
      <c r="M340">
        <v>7.3472611606121063E-2</v>
      </c>
      <c r="N340">
        <v>0.1627928763628006</v>
      </c>
      <c r="O340">
        <v>-5.8000000000000003E-2</v>
      </c>
      <c r="P340">
        <v>1.54E-2</v>
      </c>
      <c r="Q340">
        <v>524.32769775390625</v>
      </c>
      <c r="R340">
        <v>0.1502920389175415</v>
      </c>
      <c r="S340">
        <v>6.1943387985229492</v>
      </c>
      <c r="T340">
        <v>2.3506636619567871</v>
      </c>
      <c r="U340">
        <v>2.37757358700037E-2</v>
      </c>
      <c r="X340">
        <v>0.1166559214441579</v>
      </c>
      <c r="Y340">
        <v>22.437000000000001</v>
      </c>
      <c r="Z340">
        <v>6.1499999999999999E-2</v>
      </c>
      <c r="AA340">
        <v>7.3686115443706512E-2</v>
      </c>
      <c r="AB340">
        <v>8.3824574947357178E-2</v>
      </c>
      <c r="AC340">
        <v>0.50814837217330933</v>
      </c>
      <c r="AD340">
        <v>0.118461012840271</v>
      </c>
      <c r="AE340">
        <v>0.41937294602394104</v>
      </c>
      <c r="AF340" t="s">
        <v>1139</v>
      </c>
      <c r="AG340">
        <v>0.11495492607355118</v>
      </c>
      <c r="AH340">
        <v>2.6889590546488762E-2</v>
      </c>
      <c r="AI340">
        <v>6.2793746590614319E-2</v>
      </c>
      <c r="AJ340">
        <v>4.7538332641124725E-2</v>
      </c>
      <c r="AK340">
        <v>0.37876570224761963</v>
      </c>
      <c r="AL340">
        <v>8.4995785728096962E-3</v>
      </c>
      <c r="AM340">
        <v>2.0417597144842148E-2</v>
      </c>
      <c r="AN340">
        <v>1.7952077090740204E-2</v>
      </c>
      <c r="AO340">
        <v>0.84230118989944458</v>
      </c>
      <c r="AP340">
        <v>-6.7211203277111053E-2</v>
      </c>
      <c r="AQ340">
        <v>4.1041284799575806E-2</v>
      </c>
      <c r="AR340">
        <v>0.1430879533290863</v>
      </c>
      <c r="AT340">
        <v>10.369987487792969</v>
      </c>
      <c r="AU340">
        <v>7.4477940797805786E-2</v>
      </c>
      <c r="AV340">
        <v>9.3146581649780273</v>
      </c>
      <c r="AW340">
        <v>6.6898494958877563E-2</v>
      </c>
      <c r="AX340">
        <v>50074</v>
      </c>
      <c r="AY340">
        <v>1010194</v>
      </c>
      <c r="AZ340">
        <v>1060268</v>
      </c>
      <c r="BA340">
        <v>952367</v>
      </c>
      <c r="BB340" t="s">
        <v>996</v>
      </c>
      <c r="BC340" t="s">
        <v>1002</v>
      </c>
      <c r="BD340">
        <v>102243.9</v>
      </c>
      <c r="BE340">
        <v>59038.83203125</v>
      </c>
      <c r="BF340">
        <v>84517.6953125</v>
      </c>
      <c r="BG340">
        <v>0.8547360897064209</v>
      </c>
      <c r="BH340">
        <v>1686411</v>
      </c>
      <c r="BI340">
        <v>0.16379840672016144</v>
      </c>
      <c r="BJ340">
        <v>6.4406774938106537E-2</v>
      </c>
      <c r="BK340">
        <v>7.6411040499806404E-3</v>
      </c>
      <c r="BM340">
        <v>601102.6875</v>
      </c>
      <c r="BN340">
        <v>14236</v>
      </c>
      <c r="BO340">
        <v>7234</v>
      </c>
      <c r="BP340">
        <v>12979</v>
      </c>
      <c r="BQ340">
        <v>14016</v>
      </c>
      <c r="BT340">
        <v>1492</v>
      </c>
      <c r="BU340">
        <v>4916</v>
      </c>
      <c r="BV340">
        <v>7.9711356163024902</v>
      </c>
      <c r="BW340">
        <v>6.0345897674560547</v>
      </c>
      <c r="BX340">
        <v>3.4134066104888916</v>
      </c>
      <c r="BY340">
        <v>14.592557907104492</v>
      </c>
      <c r="BZ340">
        <v>48.081108093261719</v>
      </c>
      <c r="CA340">
        <v>0.23855015635490417</v>
      </c>
    </row>
    <row r="341" spans="1:79" x14ac:dyDescent="0.2">
      <c r="A341" t="s">
        <v>662</v>
      </c>
      <c r="B341" t="s">
        <v>1001</v>
      </c>
      <c r="C341" t="s">
        <v>27</v>
      </c>
      <c r="D341" t="s">
        <v>1037</v>
      </c>
      <c r="E341" t="s">
        <v>1005</v>
      </c>
      <c r="F341" t="s">
        <v>1096</v>
      </c>
      <c r="G341" t="s">
        <v>1043</v>
      </c>
      <c r="H341">
        <v>2.1885435581207275</v>
      </c>
      <c r="I341">
        <v>73.898872375488281</v>
      </c>
      <c r="J341">
        <v>0.15584415197372437</v>
      </c>
      <c r="K341">
        <v>0.13947133719921112</v>
      </c>
      <c r="L341">
        <v>3.0413603410124779E-2</v>
      </c>
      <c r="M341">
        <v>5.0156205892562866E-2</v>
      </c>
      <c r="N341">
        <v>0.12146009504795074</v>
      </c>
      <c r="O341">
        <v>-0.316</v>
      </c>
      <c r="P341">
        <v>8.3000000000000001E-3</v>
      </c>
      <c r="Q341">
        <v>776.100341796875</v>
      </c>
      <c r="R341">
        <v>0.14753574132919312</v>
      </c>
      <c r="S341">
        <v>7.1056609153747559</v>
      </c>
      <c r="T341">
        <v>2.4292957782745361</v>
      </c>
      <c r="U341">
        <v>3.5115856677293777E-2</v>
      </c>
      <c r="V341">
        <v>57</v>
      </c>
      <c r="W341">
        <v>59.6</v>
      </c>
      <c r="X341">
        <v>9.0212103522086015E-2</v>
      </c>
      <c r="Y341">
        <v>11.727</v>
      </c>
      <c r="Z341">
        <v>8.3000000000000001E-3</v>
      </c>
      <c r="AA341">
        <v>5.3378023207187653E-2</v>
      </c>
      <c r="AB341">
        <v>7.2200596332550049E-2</v>
      </c>
      <c r="AC341">
        <v>0.55921119451522827</v>
      </c>
      <c r="AD341">
        <v>6.7947126924991608E-2</v>
      </c>
      <c r="AE341">
        <v>0.36718541383743286</v>
      </c>
      <c r="AF341" t="s">
        <v>1139</v>
      </c>
      <c r="AG341">
        <v>4.5796610414981842E-2</v>
      </c>
      <c r="AH341">
        <v>9.3760062009096146E-3</v>
      </c>
      <c r="AI341">
        <v>3.1565693207085133E-3</v>
      </c>
      <c r="AJ341">
        <v>0</v>
      </c>
      <c r="AK341">
        <v>0.206277996301651</v>
      </c>
      <c r="AL341">
        <v>3.3031373750418425E-3</v>
      </c>
      <c r="AM341">
        <v>1.7651019617915154E-2</v>
      </c>
      <c r="AN341">
        <v>1.2298321817070246E-3</v>
      </c>
      <c r="AO341">
        <v>0.17598520219326019</v>
      </c>
      <c r="AP341">
        <v>-0.34916189312934875</v>
      </c>
      <c r="AQ341">
        <v>-0.18725161254405975</v>
      </c>
      <c r="AR341">
        <v>0.10363283008337021</v>
      </c>
      <c r="AS341">
        <v>0.49972990155220032</v>
      </c>
      <c r="AT341">
        <v>49.674507141113281</v>
      </c>
      <c r="AU341">
        <v>6.5108150243759155E-2</v>
      </c>
      <c r="AV341">
        <v>4.532956600189209</v>
      </c>
      <c r="AW341">
        <v>5.9413257986307144E-3</v>
      </c>
      <c r="AX341">
        <v>4706026</v>
      </c>
      <c r="AY341">
        <v>5780228</v>
      </c>
      <c r="AZ341">
        <v>10486254</v>
      </c>
      <c r="BA341">
        <v>956904</v>
      </c>
      <c r="BB341" t="s">
        <v>1001</v>
      </c>
      <c r="BC341" t="s">
        <v>1309</v>
      </c>
      <c r="BD341">
        <v>211099.3</v>
      </c>
      <c r="BE341">
        <v>139024.90625</v>
      </c>
      <c r="BF341">
        <v>178290.453125</v>
      </c>
      <c r="BG341">
        <v>0.89897537231445312</v>
      </c>
      <c r="BH341">
        <v>10943496</v>
      </c>
      <c r="BI341">
        <v>9.7931131720542908E-2</v>
      </c>
      <c r="BJ341">
        <v>5.4777536541223526E-2</v>
      </c>
      <c r="BK341">
        <v>8.7229134514927864E-3</v>
      </c>
      <c r="BL341">
        <v>288.5</v>
      </c>
      <c r="BM341">
        <v>211099.296875</v>
      </c>
      <c r="BN341">
        <v>161059</v>
      </c>
      <c r="BO341">
        <v>90066</v>
      </c>
      <c r="BP341">
        <v>170755</v>
      </c>
      <c r="BQ341">
        <v>150780</v>
      </c>
      <c r="BR341">
        <v>0.35906097292900085</v>
      </c>
      <c r="BS341">
        <v>0.14066894352436066</v>
      </c>
      <c r="BT341">
        <v>7820</v>
      </c>
      <c r="BU341">
        <v>35223</v>
      </c>
      <c r="BV341">
        <v>2.5533008575439453</v>
      </c>
      <c r="BW341">
        <v>0</v>
      </c>
      <c r="BX341">
        <v>7.5841083526611328</v>
      </c>
      <c r="BY341">
        <v>37.044178009033203</v>
      </c>
      <c r="BZ341">
        <v>166.85511779785156</v>
      </c>
      <c r="CA341">
        <v>0.2036893367767334</v>
      </c>
    </row>
  </sheetData>
  <sheetProtection sheet="1" objects="1" scenarios="1"/>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Z196"/>
  <sheetViews>
    <sheetView zoomScale="80" zoomScaleNormal="80" workbookViewId="0">
      <pane xSplit="2" ySplit="8" topLeftCell="C9" activePane="bottomRight" state="frozen"/>
      <selection pane="topRight" activeCell="C1" sqref="C1"/>
      <selection pane="bottomLeft" activeCell="A9" sqref="A9"/>
      <selection pane="bottomRight" activeCell="D66" sqref="D66"/>
    </sheetView>
  </sheetViews>
  <sheetFormatPr baseColWidth="10" defaultColWidth="8.83203125" defaultRowHeight="15" x14ac:dyDescent="0.2"/>
  <cols>
    <col min="1" max="1" width="2.1640625" style="8" customWidth="1"/>
    <col min="2" max="2" width="48.83203125" style="6" customWidth="1"/>
    <col min="3" max="3" width="18.6640625" style="101" customWidth="1"/>
    <col min="4" max="4" width="18" style="101" customWidth="1"/>
    <col min="5" max="5" width="2" style="101" customWidth="1"/>
    <col min="6" max="6" width="16.5" style="101" customWidth="1"/>
    <col min="7" max="7" width="1.83203125" style="102" customWidth="1"/>
    <col min="8" max="8" width="1.1640625" style="2" customWidth="1"/>
    <col min="9" max="9" width="1.5" style="126" customWidth="1"/>
    <col min="10" max="10" width="7.6640625" style="126" customWidth="1"/>
    <col min="11" max="11" width="16.5" style="126" customWidth="1"/>
    <col min="12" max="12" width="18.1640625" style="103" customWidth="1"/>
    <col min="13" max="13" width="1.5" style="103" customWidth="1"/>
    <col min="14" max="14" width="16.5" style="103" customWidth="1"/>
    <col min="15" max="15" width="1.83203125" style="103" customWidth="1"/>
    <col min="16" max="16" width="1.5" style="3" customWidth="1"/>
    <col min="17" max="17" width="2.1640625" style="1" customWidth="1"/>
    <col min="18" max="18" width="7.6640625" style="1" customWidth="1"/>
    <col min="19" max="19" width="16.5" style="1" customWidth="1"/>
    <col min="20" max="20" width="17.83203125" style="4" customWidth="1"/>
    <col min="21" max="21" width="1.5" style="4" customWidth="1"/>
    <col min="22" max="22" width="16.5" style="4" customWidth="1"/>
    <col min="23" max="23" width="3.6640625" style="7" customWidth="1"/>
    <col min="24" max="24" width="4.1640625" style="1" customWidth="1"/>
  </cols>
  <sheetData>
    <row r="1" spans="1:24" ht="21" x14ac:dyDescent="0.2">
      <c r="B1" s="177" t="str">
        <f>CONCATENATE("Risk index indicators for ",$C$3)</f>
        <v>Risk index indicators for Adur</v>
      </c>
      <c r="C1" s="178"/>
      <c r="D1" s="178"/>
      <c r="E1" s="178"/>
      <c r="F1" s="178"/>
      <c r="G1" s="178"/>
      <c r="H1" s="178"/>
      <c r="I1" s="178"/>
      <c r="J1" s="178"/>
      <c r="K1" s="178"/>
      <c r="L1" s="179"/>
      <c r="T1" s="1"/>
    </row>
    <row r="2" spans="1:24" ht="17" thickBot="1" x14ac:dyDescent="0.3">
      <c r="A2" s="17"/>
      <c r="B2" s="18"/>
      <c r="C2" s="83"/>
      <c r="D2" s="83"/>
      <c r="E2" s="83"/>
      <c r="F2" s="83"/>
      <c r="G2" s="84"/>
      <c r="H2" s="19"/>
      <c r="I2" s="104"/>
      <c r="J2" s="104"/>
      <c r="K2" s="104"/>
      <c r="L2" s="105"/>
      <c r="M2" s="105"/>
      <c r="N2" s="105"/>
      <c r="O2" s="105"/>
      <c r="P2" s="20"/>
      <c r="Q2" s="21"/>
      <c r="R2" s="21"/>
      <c r="S2" s="21"/>
      <c r="T2" s="22"/>
      <c r="U2" s="22"/>
      <c r="V2" s="22"/>
      <c r="W2" s="23"/>
    </row>
    <row r="3" spans="1:24" ht="17" thickBot="1" x14ac:dyDescent="0.3">
      <c r="A3" s="24"/>
      <c r="B3" s="25" t="s">
        <v>4</v>
      </c>
      <c r="C3" s="174" t="s">
        <v>11</v>
      </c>
      <c r="D3" s="175"/>
      <c r="E3" s="85"/>
      <c r="F3" s="85"/>
      <c r="G3" s="86"/>
      <c r="H3" s="27"/>
      <c r="I3" s="106"/>
      <c r="J3" s="181" t="s">
        <v>7</v>
      </c>
      <c r="K3" s="182"/>
      <c r="L3" s="174" t="s">
        <v>75</v>
      </c>
      <c r="M3" s="174"/>
      <c r="N3" s="175"/>
      <c r="O3" s="107"/>
      <c r="P3" s="28"/>
      <c r="Q3" s="29"/>
      <c r="R3" s="172" t="s">
        <v>8</v>
      </c>
      <c r="S3" s="173"/>
      <c r="T3" s="174" t="s">
        <v>1007</v>
      </c>
      <c r="U3" s="174"/>
      <c r="V3" s="175"/>
      <c r="W3" s="23"/>
    </row>
    <row r="4" spans="1:24" ht="16" x14ac:dyDescent="0.25">
      <c r="A4" s="30"/>
      <c r="B4" s="31" t="s">
        <v>1132</v>
      </c>
      <c r="C4" s="180" t="str">
        <f>IFERROR((VLOOKUP(Authority1,HealthIndicators,2,FALSE)),"")</f>
        <v>Shire district</v>
      </c>
      <c r="D4" s="180"/>
      <c r="E4" s="83"/>
      <c r="F4" s="87"/>
      <c r="G4" s="86"/>
      <c r="H4" s="27"/>
      <c r="I4" s="106"/>
      <c r="J4" s="108"/>
      <c r="K4" s="109"/>
      <c r="L4" s="176" t="str">
        <f>IFERROR((VLOOKUP(Authority2,HealthIndicators,2,FALSE)),"")</f>
        <v>Shire district</v>
      </c>
      <c r="M4" s="176"/>
      <c r="N4" s="176"/>
      <c r="O4" s="107"/>
      <c r="P4" s="28"/>
      <c r="Q4" s="29"/>
      <c r="R4" s="32"/>
      <c r="S4" s="33"/>
      <c r="T4" s="176" t="str">
        <f>IFERROR((VLOOKUP(Authority3,HealthIndicators,2,FALSE)),"")</f>
        <v/>
      </c>
      <c r="U4" s="176"/>
      <c r="V4" s="176"/>
      <c r="W4" s="23"/>
    </row>
    <row r="5" spans="1:24" ht="16" x14ac:dyDescent="0.25">
      <c r="A5" s="17"/>
      <c r="B5" s="26"/>
      <c r="C5" s="87">
        <f>COUNTIF(INDEX(HealthIndicators,0,2),Authority1Type)</f>
        <v>188</v>
      </c>
      <c r="D5" s="83"/>
      <c r="E5" s="85"/>
      <c r="F5" s="87"/>
      <c r="G5" s="86"/>
      <c r="H5" s="27"/>
      <c r="I5" s="106"/>
      <c r="J5" s="106"/>
      <c r="K5" s="110">
        <f>COUNTIF(INDEX(HealthIndicators,0,2),Authority2Type)</f>
        <v>188</v>
      </c>
      <c r="L5" s="105"/>
      <c r="M5" s="107"/>
      <c r="N5" s="111"/>
      <c r="O5" s="107"/>
      <c r="P5" s="28"/>
      <c r="Q5" s="29"/>
      <c r="R5" s="29"/>
      <c r="S5" s="34">
        <f>COUNTIF(INDEX(HealthIndicators,0,2),Authority3Type)</f>
        <v>0</v>
      </c>
      <c r="T5" s="22"/>
      <c r="U5" s="35"/>
      <c r="V5" s="36"/>
      <c r="W5" s="23"/>
    </row>
    <row r="6" spans="1:24" ht="16" x14ac:dyDescent="0.25">
      <c r="A6" s="17"/>
      <c r="B6" s="26"/>
      <c r="C6" s="85"/>
      <c r="D6" s="169" t="s">
        <v>1143</v>
      </c>
      <c r="E6" s="169"/>
      <c r="F6" s="169"/>
      <c r="G6" s="86"/>
      <c r="H6" s="27"/>
      <c r="I6" s="106"/>
      <c r="J6" s="106"/>
      <c r="K6" s="106"/>
      <c r="L6" s="170" t="s">
        <v>1143</v>
      </c>
      <c r="M6" s="170"/>
      <c r="N6" s="170"/>
      <c r="O6" s="107"/>
      <c r="P6" s="28"/>
      <c r="Q6" s="29"/>
      <c r="R6" s="29"/>
      <c r="S6" s="29"/>
      <c r="T6" s="171" t="s">
        <v>1143</v>
      </c>
      <c r="U6" s="171"/>
      <c r="V6" s="171"/>
      <c r="W6" s="23"/>
    </row>
    <row r="7" spans="1:24" ht="16" x14ac:dyDescent="0.25">
      <c r="A7" s="37"/>
      <c r="B7" s="38" t="s">
        <v>5</v>
      </c>
      <c r="C7" s="88" t="s">
        <v>6</v>
      </c>
      <c r="D7" s="88" t="s">
        <v>1142</v>
      </c>
      <c r="E7" s="88"/>
      <c r="F7" s="88" t="s">
        <v>1147</v>
      </c>
      <c r="G7" s="86"/>
      <c r="H7" s="27"/>
      <c r="I7" s="106"/>
      <c r="J7" s="106"/>
      <c r="K7" s="112" t="s">
        <v>6</v>
      </c>
      <c r="L7" s="112" t="s">
        <v>1142</v>
      </c>
      <c r="M7" s="112"/>
      <c r="N7" s="112" t="s">
        <v>1147</v>
      </c>
      <c r="O7" s="107"/>
      <c r="P7" s="28"/>
      <c r="Q7" s="29"/>
      <c r="R7" s="29"/>
      <c r="S7" s="39" t="s">
        <v>6</v>
      </c>
      <c r="T7" s="39" t="s">
        <v>1142</v>
      </c>
      <c r="U7" s="39"/>
      <c r="V7" s="39" t="s">
        <v>1147</v>
      </c>
      <c r="W7" s="23"/>
    </row>
    <row r="8" spans="1:24" s="5" customFormat="1" ht="34" x14ac:dyDescent="0.25">
      <c r="A8" s="40"/>
      <c r="B8" s="41"/>
      <c r="C8" s="89"/>
      <c r="D8" s="90" t="str">
        <f>"(out of "&amp;C5&amp;" authorities)"</f>
        <v>(out of 188 authorities)</v>
      </c>
      <c r="E8" s="90"/>
      <c r="F8" s="90" t="s">
        <v>1133</v>
      </c>
      <c r="G8" s="91"/>
      <c r="H8" s="42"/>
      <c r="I8" s="113"/>
      <c r="J8" s="113"/>
      <c r="K8" s="114"/>
      <c r="L8" s="115" t="str">
        <f>"(out of "&amp;K5&amp;" authorities)"</f>
        <v>(out of 188 authorities)</v>
      </c>
      <c r="M8" s="115"/>
      <c r="N8" s="115" t="s">
        <v>1133</v>
      </c>
      <c r="O8" s="116"/>
      <c r="P8" s="43"/>
      <c r="Q8" s="44"/>
      <c r="R8" s="44"/>
      <c r="S8" s="45"/>
      <c r="T8" s="46" t="str">
        <f>"(out of "&amp;S5&amp;" authorities)"</f>
        <v>(out of 0 authorities)</v>
      </c>
      <c r="U8" s="46"/>
      <c r="V8" s="46" t="s">
        <v>1133</v>
      </c>
      <c r="W8" s="47"/>
      <c r="X8" s="67"/>
    </row>
    <row r="9" spans="1:24" ht="16" x14ac:dyDescent="0.25">
      <c r="A9" s="17"/>
      <c r="B9" s="48" t="s">
        <v>1296</v>
      </c>
      <c r="C9" s="85"/>
      <c r="D9" s="85"/>
      <c r="E9" s="85"/>
      <c r="F9" s="85"/>
      <c r="G9" s="86"/>
      <c r="H9" s="27"/>
      <c r="I9" s="106"/>
      <c r="J9" s="106"/>
      <c r="K9" s="107"/>
      <c r="L9" s="107"/>
      <c r="M9" s="107"/>
      <c r="N9" s="107"/>
      <c r="O9" s="107"/>
      <c r="P9" s="28"/>
      <c r="Q9" s="29"/>
      <c r="R9" s="29"/>
      <c r="S9" s="35"/>
      <c r="T9" s="35"/>
      <c r="U9" s="35"/>
      <c r="V9" s="35"/>
      <c r="W9" s="23"/>
    </row>
    <row r="10" spans="1:24" ht="36" customHeight="1" x14ac:dyDescent="0.25">
      <c r="A10" s="49">
        <v>1</v>
      </c>
      <c r="B10" s="50" t="s">
        <v>1363</v>
      </c>
      <c r="C10" s="92">
        <f t="shared" ref="C10:C42" ca="1" si="0">IFERROR(IF(VLOOKUP(Authority1, INDIRECT($W10&amp;"Indicators"),$A10+2, FALSE)="","NA",VLOOKUP(Authority1, INDIRECT($W10&amp;"Indicators"),$A10+2, FALSE)),"")</f>
        <v>1.5590550899505615</v>
      </c>
      <c r="D10" s="93">
        <f t="shared" ref="D10:D41" ca="1" si="1">IFERROR(VLOOKUP(Authority1,INDIRECT($W10&amp;"IndicatorsRankType"),$A10+1,FALSE),"")</f>
        <v>9</v>
      </c>
      <c r="E10" s="93"/>
      <c r="F10" s="93">
        <f t="shared" ref="F10:F41" ca="1" si="2">IFERROR(VLOOKUP(Authority1, INDIRECT($W10&amp;"IndicatorsRank"),$A10+1, FALSE),"")</f>
        <v>9</v>
      </c>
      <c r="G10" s="86"/>
      <c r="H10" s="27"/>
      <c r="I10" s="106"/>
      <c r="J10" s="106"/>
      <c r="K10" s="117">
        <f t="shared" ref="K10:K42" ca="1" si="3">IFERROR(IF(VLOOKUP(Authority2, INDIRECT($W10&amp;"Indicators"),$A10+2, FALSE)="","NA",VLOOKUP(Authority2, INDIRECT($W10&amp;"Indicators"),$A10+2, FALSE)),"")</f>
        <v>4.5258088111877441</v>
      </c>
      <c r="L10" s="118">
        <f t="shared" ref="L10:L61" ca="1" si="4">IFERROR(VLOOKUP(Authority2, INDIRECT($W10&amp;"IndicatorsRankType"),$A10+1, FALSE),"")</f>
        <v>1</v>
      </c>
      <c r="M10" s="118"/>
      <c r="N10" s="118">
        <f t="shared" ref="N10:N61" ca="1" si="5">IFERROR(VLOOKUP(Authority2, INDIRECT($W10&amp;"IndicatorsRank"),$A10+1, FALSE),"")</f>
        <v>1</v>
      </c>
      <c r="O10" s="107"/>
      <c r="P10" s="28"/>
      <c r="Q10" s="29"/>
      <c r="R10" s="29"/>
      <c r="S10" s="51" t="str">
        <f t="shared" ref="S10:S42" ca="1" si="6">IFERROR(IF(VLOOKUP(Authority3, INDIRECT($W10&amp;"Indicators"),$A10+2, FALSE)="","NA",VLOOKUP(Authority3, INDIRECT($W10&amp;"Indicators"),$A10+2, FALSE)),"")</f>
        <v/>
      </c>
      <c r="T10" s="52" t="str">
        <f t="shared" ref="T10:T61" ca="1" si="7">IFERROR(VLOOKUP(Authority3, INDIRECT($W10&amp;"IndicatorsRankType"),$A10+1, FALSE),"")</f>
        <v/>
      </c>
      <c r="U10" s="52"/>
      <c r="V10" s="52" t="str">
        <f t="shared" ref="V10:V61" ca="1" si="8">IFERROR(VLOOKUP(Authority3, INDIRECT($W10&amp;"IndicatorsRank"),$A10+1, FALSE),"")</f>
        <v/>
      </c>
      <c r="W10" s="23" t="s">
        <v>1146</v>
      </c>
    </row>
    <row r="11" spans="1:24" ht="36" customHeight="1" x14ac:dyDescent="0.25">
      <c r="A11" s="49">
        <v>2</v>
      </c>
      <c r="B11" s="50" t="s">
        <v>1360</v>
      </c>
      <c r="C11" s="92">
        <f t="shared" ca="1" si="0"/>
        <v>60.654884338378906</v>
      </c>
      <c r="D11" s="93">
        <f t="shared" ca="1" si="1"/>
        <v>8</v>
      </c>
      <c r="E11" s="93"/>
      <c r="F11" s="93">
        <f t="shared" ca="1" si="2"/>
        <v>8</v>
      </c>
      <c r="G11" s="86"/>
      <c r="H11" s="27"/>
      <c r="I11" s="106"/>
      <c r="J11" s="106"/>
      <c r="K11" s="117">
        <f t="shared" ca="1" si="3"/>
        <v>66.353408813476562</v>
      </c>
      <c r="L11" s="118">
        <f t="shared" ca="1" si="4"/>
        <v>6</v>
      </c>
      <c r="M11" s="118"/>
      <c r="N11" s="118">
        <f t="shared" ca="1" si="5"/>
        <v>7</v>
      </c>
      <c r="O11" s="107"/>
      <c r="P11" s="28"/>
      <c r="Q11" s="29"/>
      <c r="R11" s="29"/>
      <c r="S11" s="51" t="str">
        <f t="shared" ca="1" si="6"/>
        <v/>
      </c>
      <c r="T11" s="52" t="str">
        <f t="shared" ca="1" si="7"/>
        <v/>
      </c>
      <c r="U11" s="52"/>
      <c r="V11" s="52" t="str">
        <f t="shared" ca="1" si="8"/>
        <v/>
      </c>
      <c r="W11" s="23" t="s">
        <v>1146</v>
      </c>
    </row>
    <row r="12" spans="1:24" ht="36" customHeight="1" x14ac:dyDescent="0.25">
      <c r="A12" s="49">
        <v>3</v>
      </c>
      <c r="B12" s="50" t="s">
        <v>1355</v>
      </c>
      <c r="C12" s="94">
        <f t="shared" ca="1" si="0"/>
        <v>0.10626702755689621</v>
      </c>
      <c r="D12" s="93">
        <f t="shared" ca="1" si="1"/>
        <v>8</v>
      </c>
      <c r="E12" s="93"/>
      <c r="F12" s="93">
        <f t="shared" ca="1" si="2"/>
        <v>9</v>
      </c>
      <c r="G12" s="86"/>
      <c r="H12" s="27"/>
      <c r="I12" s="106"/>
      <c r="J12" s="106"/>
      <c r="K12" s="119">
        <f t="shared" ca="1" si="3"/>
        <v>0.10797341912984848</v>
      </c>
      <c r="L12" s="118">
        <f t="shared" ca="1" si="4"/>
        <v>8</v>
      </c>
      <c r="M12" s="118"/>
      <c r="N12" s="118">
        <f t="shared" ca="1" si="5"/>
        <v>9</v>
      </c>
      <c r="O12" s="107"/>
      <c r="P12" s="28"/>
      <c r="Q12" s="29"/>
      <c r="R12" s="29"/>
      <c r="S12" s="53" t="str">
        <f t="shared" ca="1" si="6"/>
        <v/>
      </c>
      <c r="T12" s="52" t="str">
        <f t="shared" ca="1" si="7"/>
        <v/>
      </c>
      <c r="U12" s="52"/>
      <c r="V12" s="52" t="str">
        <f t="shared" ca="1" si="8"/>
        <v/>
      </c>
      <c r="W12" s="23" t="s">
        <v>1146</v>
      </c>
    </row>
    <row r="13" spans="1:24" ht="19.5" customHeight="1" x14ac:dyDescent="0.25">
      <c r="A13" s="17"/>
      <c r="B13" s="26"/>
      <c r="C13" s="94" t="str">
        <f t="shared" ca="1" si="0"/>
        <v/>
      </c>
      <c r="D13" s="93" t="str">
        <f t="shared" ca="1" si="1"/>
        <v/>
      </c>
      <c r="E13" s="93"/>
      <c r="F13" s="93" t="str">
        <f t="shared" ca="1" si="2"/>
        <v/>
      </c>
      <c r="G13" s="86"/>
      <c r="H13" s="27"/>
      <c r="I13" s="106"/>
      <c r="J13" s="106"/>
      <c r="K13" s="119" t="str">
        <f t="shared" ca="1" si="3"/>
        <v/>
      </c>
      <c r="L13" s="118" t="str">
        <f t="shared" ca="1" si="4"/>
        <v/>
      </c>
      <c r="M13" s="118"/>
      <c r="N13" s="118" t="str">
        <f t="shared" ca="1" si="5"/>
        <v/>
      </c>
      <c r="O13" s="107"/>
      <c r="P13" s="28"/>
      <c r="Q13" s="29"/>
      <c r="R13" s="29"/>
      <c r="S13" s="53" t="str">
        <f t="shared" ca="1" si="6"/>
        <v/>
      </c>
      <c r="T13" s="52" t="str">
        <f t="shared" ca="1" si="7"/>
        <v/>
      </c>
      <c r="U13" s="52"/>
      <c r="V13" s="52" t="str">
        <f t="shared" ca="1" si="8"/>
        <v/>
      </c>
      <c r="W13" s="23"/>
    </row>
    <row r="14" spans="1:24" ht="16" x14ac:dyDescent="0.25">
      <c r="A14" s="54"/>
      <c r="B14" s="48" t="s">
        <v>1283</v>
      </c>
      <c r="C14" s="94" t="str">
        <f t="shared" ca="1" si="0"/>
        <v/>
      </c>
      <c r="D14" s="93" t="str">
        <f t="shared" ca="1" si="1"/>
        <v/>
      </c>
      <c r="E14" s="93"/>
      <c r="F14" s="93" t="str">
        <f t="shared" ca="1" si="2"/>
        <v/>
      </c>
      <c r="G14" s="86"/>
      <c r="H14" s="27"/>
      <c r="I14" s="106"/>
      <c r="J14" s="106"/>
      <c r="K14" s="160" t="str">
        <f t="shared" ca="1" si="3"/>
        <v/>
      </c>
      <c r="L14" s="118" t="str">
        <f t="shared" ca="1" si="4"/>
        <v/>
      </c>
      <c r="M14" s="118"/>
      <c r="N14" s="118" t="str">
        <f t="shared" ca="1" si="5"/>
        <v/>
      </c>
      <c r="O14" s="107"/>
      <c r="P14" s="28"/>
      <c r="Q14" s="29"/>
      <c r="R14" s="29"/>
      <c r="S14" s="53" t="str">
        <f t="shared" ca="1" si="6"/>
        <v/>
      </c>
      <c r="T14" s="52" t="str">
        <f t="shared" ca="1" si="7"/>
        <v/>
      </c>
      <c r="U14" s="52"/>
      <c r="V14" s="52" t="str">
        <f t="shared" ca="1" si="8"/>
        <v/>
      </c>
      <c r="W14" s="23"/>
    </row>
    <row r="15" spans="1:24" ht="36" customHeight="1" x14ac:dyDescent="0.25">
      <c r="A15" s="55">
        <v>1</v>
      </c>
      <c r="B15" s="50" t="s">
        <v>1047</v>
      </c>
      <c r="C15" s="94">
        <f t="shared" ca="1" si="0"/>
        <v>0.17958199977874756</v>
      </c>
      <c r="D15" s="93">
        <f t="shared" ca="1" si="1"/>
        <v>4</v>
      </c>
      <c r="E15" s="93"/>
      <c r="F15" s="93">
        <f t="shared" ca="1" si="2"/>
        <v>3</v>
      </c>
      <c r="G15" s="95"/>
      <c r="H15" s="56"/>
      <c r="I15" s="120"/>
      <c r="J15" s="120"/>
      <c r="K15" s="160">
        <f t="shared" ca="1" si="3"/>
        <v>0.18271279335021973</v>
      </c>
      <c r="L15" s="118">
        <f t="shared" ca="1" si="4"/>
        <v>3</v>
      </c>
      <c r="M15" s="118"/>
      <c r="N15" s="118">
        <f t="shared" ca="1" si="5"/>
        <v>2</v>
      </c>
      <c r="O15" s="107"/>
      <c r="P15" s="28"/>
      <c r="Q15" s="29"/>
      <c r="R15" s="29"/>
      <c r="S15" s="53" t="str">
        <f t="shared" ca="1" si="6"/>
        <v/>
      </c>
      <c r="T15" s="52" t="str">
        <f t="shared" ca="1" si="7"/>
        <v/>
      </c>
      <c r="U15" s="52"/>
      <c r="V15" s="52" t="str">
        <f t="shared" ca="1" si="8"/>
        <v/>
      </c>
      <c r="W15" s="23" t="s">
        <v>1134</v>
      </c>
    </row>
    <row r="16" spans="1:24" ht="36" customHeight="1" x14ac:dyDescent="0.25">
      <c r="A16" s="55">
        <v>2</v>
      </c>
      <c r="B16" s="50" t="s">
        <v>1048</v>
      </c>
      <c r="C16" s="94">
        <f t="shared" ca="1" si="0"/>
        <v>3.5761326551437378E-2</v>
      </c>
      <c r="D16" s="93">
        <f t="shared" ca="1" si="1"/>
        <v>5</v>
      </c>
      <c r="E16" s="93"/>
      <c r="F16" s="93">
        <f t="shared" ca="1" si="2"/>
        <v>5</v>
      </c>
      <c r="G16" s="95"/>
      <c r="H16" s="56"/>
      <c r="I16" s="120"/>
      <c r="J16" s="120"/>
      <c r="K16" s="160">
        <f t="shared" ca="1" si="3"/>
        <v>4.560532420873642E-2</v>
      </c>
      <c r="L16" s="118">
        <f t="shared" ca="1" si="4"/>
        <v>1</v>
      </c>
      <c r="M16" s="118"/>
      <c r="N16" s="118">
        <f t="shared" ca="1" si="5"/>
        <v>1</v>
      </c>
      <c r="O16" s="107"/>
      <c r="P16" s="28"/>
      <c r="Q16" s="29"/>
      <c r="R16" s="29"/>
      <c r="S16" s="53" t="str">
        <f t="shared" ca="1" si="6"/>
        <v/>
      </c>
      <c r="T16" s="52" t="str">
        <f t="shared" ca="1" si="7"/>
        <v/>
      </c>
      <c r="U16" s="52"/>
      <c r="V16" s="52" t="str">
        <f t="shared" ca="1" si="8"/>
        <v/>
      </c>
      <c r="W16" s="23" t="s">
        <v>1134</v>
      </c>
    </row>
    <row r="17" spans="1:23" ht="36" customHeight="1" x14ac:dyDescent="0.25">
      <c r="A17" s="55">
        <v>3</v>
      </c>
      <c r="B17" s="50" t="s">
        <v>1049</v>
      </c>
      <c r="C17" s="94">
        <f t="shared" ca="1" si="0"/>
        <v>7.058551162481308E-2</v>
      </c>
      <c r="D17" s="93">
        <f t="shared" ca="1" si="1"/>
        <v>4</v>
      </c>
      <c r="E17" s="93"/>
      <c r="F17" s="93">
        <f t="shared" ca="1" si="2"/>
        <v>4</v>
      </c>
      <c r="G17" s="95"/>
      <c r="H17" s="56"/>
      <c r="I17" s="120"/>
      <c r="J17" s="120"/>
      <c r="K17" s="160">
        <f t="shared" ca="1" si="3"/>
        <v>7.4592478573322296E-2</v>
      </c>
      <c r="L17" s="118">
        <f t="shared" ca="1" si="4"/>
        <v>2</v>
      </c>
      <c r="M17" s="118"/>
      <c r="N17" s="118">
        <f t="shared" ca="1" si="5"/>
        <v>3</v>
      </c>
      <c r="O17" s="107"/>
      <c r="P17" s="28"/>
      <c r="Q17" s="29"/>
      <c r="R17" s="29"/>
      <c r="S17" s="53" t="str">
        <f t="shared" ca="1" si="6"/>
        <v/>
      </c>
      <c r="T17" s="52" t="str">
        <f t="shared" ca="1" si="7"/>
        <v/>
      </c>
      <c r="U17" s="52"/>
      <c r="V17" s="52" t="str">
        <f t="shared" ca="1" si="8"/>
        <v/>
      </c>
      <c r="W17" s="23" t="s">
        <v>1134</v>
      </c>
    </row>
    <row r="18" spans="1:23" ht="36" customHeight="1" x14ac:dyDescent="0.25">
      <c r="A18" s="55">
        <v>4</v>
      </c>
      <c r="B18" s="50" t="s">
        <v>1050</v>
      </c>
      <c r="C18" s="94">
        <f t="shared" ca="1" si="0"/>
        <v>0.15552006661891937</v>
      </c>
      <c r="D18" s="93">
        <f t="shared" ca="1" si="1"/>
        <v>5</v>
      </c>
      <c r="E18" s="93"/>
      <c r="F18" s="93">
        <f t="shared" ca="1" si="2"/>
        <v>4</v>
      </c>
      <c r="G18" s="95"/>
      <c r="H18" s="56"/>
      <c r="I18" s="120"/>
      <c r="J18" s="120"/>
      <c r="K18" s="160">
        <f t="shared" ca="1" si="3"/>
        <v>0.1629386693239212</v>
      </c>
      <c r="L18" s="118">
        <f t="shared" ca="1" si="4"/>
        <v>2</v>
      </c>
      <c r="M18" s="118"/>
      <c r="N18" s="118">
        <f t="shared" ca="1" si="5"/>
        <v>2</v>
      </c>
      <c r="O18" s="107"/>
      <c r="P18" s="28"/>
      <c r="Q18" s="29"/>
      <c r="R18" s="29"/>
      <c r="S18" s="53" t="str">
        <f t="shared" ca="1" si="6"/>
        <v/>
      </c>
      <c r="T18" s="52" t="str">
        <f t="shared" ca="1" si="7"/>
        <v/>
      </c>
      <c r="U18" s="52"/>
      <c r="V18" s="52" t="str">
        <f t="shared" ca="1" si="8"/>
        <v/>
      </c>
      <c r="W18" s="23" t="s">
        <v>1134</v>
      </c>
    </row>
    <row r="19" spans="1:23" ht="36" customHeight="1" x14ac:dyDescent="0.25">
      <c r="A19" s="55">
        <v>5</v>
      </c>
      <c r="B19" s="50" t="s">
        <v>1051</v>
      </c>
      <c r="C19" s="96">
        <f t="shared" ca="1" si="0"/>
        <v>-5.5E-2</v>
      </c>
      <c r="D19" s="93">
        <f t="shared" ca="1" si="1"/>
        <v>4</v>
      </c>
      <c r="E19" s="93"/>
      <c r="F19" s="93">
        <f t="shared" ca="1" si="2"/>
        <v>5</v>
      </c>
      <c r="G19" s="95"/>
      <c r="H19" s="56"/>
      <c r="I19" s="120"/>
      <c r="J19" s="120"/>
      <c r="K19" s="161">
        <f t="shared" ca="1" si="3"/>
        <v>0.189</v>
      </c>
      <c r="L19" s="118">
        <f t="shared" ca="1" si="4"/>
        <v>2</v>
      </c>
      <c r="M19" s="118"/>
      <c r="N19" s="118">
        <f t="shared" ca="1" si="5"/>
        <v>4</v>
      </c>
      <c r="O19" s="107"/>
      <c r="P19" s="28"/>
      <c r="Q19" s="29"/>
      <c r="R19" s="29"/>
      <c r="S19" s="57" t="str">
        <f t="shared" ca="1" si="6"/>
        <v/>
      </c>
      <c r="T19" s="52" t="str">
        <f t="shared" ca="1" si="7"/>
        <v/>
      </c>
      <c r="U19" s="52"/>
      <c r="V19" s="52" t="str">
        <f t="shared" ca="1" si="8"/>
        <v/>
      </c>
      <c r="W19" s="23" t="s">
        <v>1134</v>
      </c>
    </row>
    <row r="20" spans="1:23" ht="36" customHeight="1" x14ac:dyDescent="0.25">
      <c r="A20" s="55">
        <v>6</v>
      </c>
      <c r="B20" s="50" t="s">
        <v>1227</v>
      </c>
      <c r="C20" s="94">
        <f t="shared" ca="1" si="0"/>
        <v>0</v>
      </c>
      <c r="D20" s="93">
        <f t="shared" ca="1" si="1"/>
        <v>10</v>
      </c>
      <c r="E20" s="93"/>
      <c r="F20" s="93">
        <f t="shared" ca="1" si="2"/>
        <v>10</v>
      </c>
      <c r="G20" s="95"/>
      <c r="H20" s="56"/>
      <c r="I20" s="120"/>
      <c r="J20" s="120"/>
      <c r="K20" s="160">
        <f t="shared" ca="1" si="3"/>
        <v>0.1167</v>
      </c>
      <c r="L20" s="118">
        <f t="shared" ca="1" si="4"/>
        <v>2</v>
      </c>
      <c r="M20" s="118"/>
      <c r="N20" s="118">
        <f t="shared" ca="1" si="5"/>
        <v>3</v>
      </c>
      <c r="O20" s="107"/>
      <c r="P20" s="28"/>
      <c r="Q20" s="29"/>
      <c r="R20" s="29"/>
      <c r="S20" s="53" t="str">
        <f t="shared" ca="1" si="6"/>
        <v/>
      </c>
      <c r="T20" s="52" t="str">
        <f t="shared" ca="1" si="7"/>
        <v/>
      </c>
      <c r="U20" s="52"/>
      <c r="V20" s="52" t="str">
        <f t="shared" ca="1" si="8"/>
        <v/>
      </c>
      <c r="W20" s="23" t="s">
        <v>1134</v>
      </c>
    </row>
    <row r="21" spans="1:23" ht="36" customHeight="1" x14ac:dyDescent="0.25">
      <c r="A21" s="55">
        <v>7</v>
      </c>
      <c r="B21" s="50" t="s">
        <v>1053</v>
      </c>
      <c r="C21" s="159">
        <f t="shared" ca="1" si="0"/>
        <v>1530.9095458984375</v>
      </c>
      <c r="D21" s="93">
        <f t="shared" ca="1" si="1"/>
        <v>2</v>
      </c>
      <c r="E21" s="93"/>
      <c r="F21" s="93">
        <f t="shared" ca="1" si="2"/>
        <v>4</v>
      </c>
      <c r="G21" s="95"/>
      <c r="H21" s="56"/>
      <c r="I21" s="120"/>
      <c r="J21" s="120"/>
      <c r="K21" s="162">
        <f t="shared" ca="1" si="3"/>
        <v>78.873023986816406</v>
      </c>
      <c r="L21" s="118">
        <f t="shared" ca="1" si="4"/>
        <v>10</v>
      </c>
      <c r="M21" s="118"/>
      <c r="N21" s="118">
        <f t="shared" ca="1" si="5"/>
        <v>10</v>
      </c>
      <c r="O21" s="107"/>
      <c r="P21" s="28"/>
      <c r="Q21" s="29"/>
      <c r="R21" s="29"/>
      <c r="S21" s="163" t="str">
        <f t="shared" ca="1" si="6"/>
        <v/>
      </c>
      <c r="T21" s="52" t="str">
        <f t="shared" ca="1" si="7"/>
        <v/>
      </c>
      <c r="U21" s="52"/>
      <c r="V21" s="52" t="str">
        <f t="shared" ca="1" si="8"/>
        <v/>
      </c>
      <c r="W21" s="23" t="s">
        <v>1134</v>
      </c>
    </row>
    <row r="22" spans="1:23" ht="36" customHeight="1" x14ac:dyDescent="0.25">
      <c r="A22" s="55">
        <v>8</v>
      </c>
      <c r="B22" s="50" t="s">
        <v>1288</v>
      </c>
      <c r="C22" s="94">
        <f t="shared" ca="1" si="0"/>
        <v>0.14447939395904541</v>
      </c>
      <c r="D22" s="93">
        <f t="shared" ca="1" si="1"/>
        <v>7</v>
      </c>
      <c r="E22" s="93"/>
      <c r="F22" s="93">
        <f t="shared" ca="1" si="2"/>
        <v>8</v>
      </c>
      <c r="G22" s="95"/>
      <c r="H22" s="56"/>
      <c r="I22" s="120"/>
      <c r="J22" s="120"/>
      <c r="K22" s="160">
        <f t="shared" ca="1" si="3"/>
        <v>0.16283281147480011</v>
      </c>
      <c r="L22" s="118">
        <f t="shared" ca="1" si="4"/>
        <v>1</v>
      </c>
      <c r="M22" s="118"/>
      <c r="N22" s="118">
        <f t="shared" ca="1" si="5"/>
        <v>4</v>
      </c>
      <c r="O22" s="107"/>
      <c r="P22" s="28"/>
      <c r="Q22" s="29"/>
      <c r="R22" s="29"/>
      <c r="S22" s="53" t="str">
        <f t="shared" ca="1" si="6"/>
        <v/>
      </c>
      <c r="T22" s="52" t="str">
        <f t="shared" ca="1" si="7"/>
        <v/>
      </c>
      <c r="U22" s="52"/>
      <c r="V22" s="52" t="str">
        <f t="shared" ca="1" si="8"/>
        <v/>
      </c>
      <c r="W22" s="23" t="s">
        <v>1134</v>
      </c>
    </row>
    <row r="23" spans="1:23" ht="19.5" customHeight="1" x14ac:dyDescent="0.25">
      <c r="A23" s="17"/>
      <c r="B23" s="26"/>
      <c r="C23" s="96" t="str">
        <f t="shared" ca="1" si="0"/>
        <v/>
      </c>
      <c r="D23" s="93" t="str">
        <f t="shared" ca="1" si="1"/>
        <v/>
      </c>
      <c r="E23" s="93"/>
      <c r="F23" s="93" t="str">
        <f t="shared" ca="1" si="2"/>
        <v/>
      </c>
      <c r="G23" s="95"/>
      <c r="H23" s="56"/>
      <c r="I23" s="120"/>
      <c r="J23" s="120"/>
      <c r="K23" s="119" t="str">
        <f t="shared" ca="1" si="3"/>
        <v/>
      </c>
      <c r="L23" s="118" t="str">
        <f t="shared" ca="1" si="4"/>
        <v/>
      </c>
      <c r="M23" s="118"/>
      <c r="N23" s="118" t="str">
        <f t="shared" ca="1" si="5"/>
        <v/>
      </c>
      <c r="O23" s="107"/>
      <c r="P23" s="28"/>
      <c r="Q23" s="29"/>
      <c r="R23" s="29"/>
      <c r="S23" s="53" t="str">
        <f t="shared" ca="1" si="6"/>
        <v/>
      </c>
      <c r="T23" s="52" t="str">
        <f t="shared" ca="1" si="7"/>
        <v/>
      </c>
      <c r="U23" s="52"/>
      <c r="V23" s="52" t="str">
        <f t="shared" ca="1" si="8"/>
        <v/>
      </c>
      <c r="W23" s="23"/>
    </row>
    <row r="24" spans="1:23" ht="16" x14ac:dyDescent="0.25">
      <c r="A24" s="54"/>
      <c r="B24" s="48" t="s">
        <v>1284</v>
      </c>
      <c r="C24" s="96" t="str">
        <f t="shared" ca="1" si="0"/>
        <v/>
      </c>
      <c r="D24" s="93" t="str">
        <f t="shared" ca="1" si="1"/>
        <v/>
      </c>
      <c r="E24" s="93"/>
      <c r="F24" s="93" t="str">
        <f t="shared" ca="1" si="2"/>
        <v/>
      </c>
      <c r="G24" s="86"/>
      <c r="H24" s="27"/>
      <c r="I24" s="106"/>
      <c r="J24" s="106"/>
      <c r="K24" s="121" t="str">
        <f t="shared" ca="1" si="3"/>
        <v/>
      </c>
      <c r="L24" s="118" t="str">
        <f t="shared" ca="1" si="4"/>
        <v/>
      </c>
      <c r="M24" s="118"/>
      <c r="N24" s="118" t="str">
        <f t="shared" ca="1" si="5"/>
        <v/>
      </c>
      <c r="O24" s="107"/>
      <c r="P24" s="28"/>
      <c r="Q24" s="29"/>
      <c r="R24" s="29"/>
      <c r="S24" s="57" t="str">
        <f t="shared" ca="1" si="6"/>
        <v/>
      </c>
      <c r="T24" s="52" t="str">
        <f t="shared" ca="1" si="7"/>
        <v/>
      </c>
      <c r="U24" s="52"/>
      <c r="V24" s="52" t="str">
        <f t="shared" ca="1" si="8"/>
        <v/>
      </c>
      <c r="W24" s="23"/>
    </row>
    <row r="25" spans="1:23" ht="36" customHeight="1" x14ac:dyDescent="0.25">
      <c r="A25" s="17">
        <v>1</v>
      </c>
      <c r="B25" s="50" t="s">
        <v>1218</v>
      </c>
      <c r="C25" s="92">
        <f t="shared" ca="1" si="0"/>
        <v>2.0736713409423828</v>
      </c>
      <c r="D25" s="93">
        <f t="shared" ca="1" si="1"/>
        <v>8</v>
      </c>
      <c r="E25" s="93"/>
      <c r="F25" s="93">
        <f t="shared" ca="1" si="2"/>
        <v>9</v>
      </c>
      <c r="G25" s="86"/>
      <c r="H25" s="27"/>
      <c r="I25" s="106"/>
      <c r="J25" s="106"/>
      <c r="K25" s="117">
        <f t="shared" ca="1" si="3"/>
        <v>4.0832867622375488</v>
      </c>
      <c r="L25" s="118">
        <f t="shared" ca="1" si="4"/>
        <v>6</v>
      </c>
      <c r="M25" s="118"/>
      <c r="N25" s="118">
        <f t="shared" ca="1" si="5"/>
        <v>7</v>
      </c>
      <c r="O25" s="107"/>
      <c r="P25" s="28"/>
      <c r="Q25" s="29"/>
      <c r="R25" s="29"/>
      <c r="S25" s="51" t="str">
        <f t="shared" ca="1" si="6"/>
        <v/>
      </c>
      <c r="T25" s="52" t="str">
        <f t="shared" ca="1" si="7"/>
        <v/>
      </c>
      <c r="U25" s="52"/>
      <c r="V25" s="52" t="str">
        <f t="shared" ca="1" si="8"/>
        <v/>
      </c>
      <c r="W25" s="23" t="s">
        <v>1148</v>
      </c>
    </row>
    <row r="26" spans="1:23" ht="36" customHeight="1" x14ac:dyDescent="0.25">
      <c r="A26" s="17">
        <v>2</v>
      </c>
      <c r="B26" s="50" t="s">
        <v>1226</v>
      </c>
      <c r="C26" s="92">
        <f t="shared" ca="1" si="0"/>
        <v>1.4787170886993408</v>
      </c>
      <c r="D26" s="93">
        <f t="shared" ca="1" si="1"/>
        <v>9</v>
      </c>
      <c r="E26" s="93"/>
      <c r="F26" s="93">
        <f t="shared" ca="1" si="2"/>
        <v>9</v>
      </c>
      <c r="G26" s="86"/>
      <c r="H26" s="27"/>
      <c r="I26" s="106"/>
      <c r="J26" s="106"/>
      <c r="K26" s="117">
        <f t="shared" ca="1" si="3"/>
        <v>1.8661000728607178</v>
      </c>
      <c r="L26" s="118">
        <f t="shared" ca="1" si="4"/>
        <v>7</v>
      </c>
      <c r="M26" s="118"/>
      <c r="N26" s="118">
        <f t="shared" ca="1" si="5"/>
        <v>8</v>
      </c>
      <c r="O26" s="107"/>
      <c r="P26" s="28"/>
      <c r="Q26" s="29"/>
      <c r="R26" s="29"/>
      <c r="S26" s="51" t="str">
        <f t="shared" ca="1" si="6"/>
        <v/>
      </c>
      <c r="T26" s="52" t="str">
        <f t="shared" ca="1" si="7"/>
        <v/>
      </c>
      <c r="U26" s="52"/>
      <c r="V26" s="52" t="str">
        <f t="shared" ca="1" si="8"/>
        <v/>
      </c>
      <c r="W26" s="23" t="s">
        <v>1148</v>
      </c>
    </row>
    <row r="27" spans="1:23" ht="36" customHeight="1" x14ac:dyDescent="0.25">
      <c r="A27" s="17">
        <v>3</v>
      </c>
      <c r="B27" s="50" t="s">
        <v>1116</v>
      </c>
      <c r="C27" s="94">
        <f t="shared" ca="1" si="0"/>
        <v>2.4965686723589897E-2</v>
      </c>
      <c r="D27" s="93">
        <f t="shared" ca="1" si="1"/>
        <v>5</v>
      </c>
      <c r="E27" s="93"/>
      <c r="F27" s="93">
        <f t="shared" ca="1" si="2"/>
        <v>7</v>
      </c>
      <c r="G27" s="86"/>
      <c r="H27" s="27"/>
      <c r="I27" s="106"/>
      <c r="J27" s="106"/>
      <c r="K27" s="119">
        <f t="shared" ca="1" si="3"/>
        <v>1.6932342201471329E-2</v>
      </c>
      <c r="L27" s="118">
        <f t="shared" ca="1" si="4"/>
        <v>9</v>
      </c>
      <c r="M27" s="118"/>
      <c r="N27" s="118">
        <f t="shared" ca="1" si="5"/>
        <v>10</v>
      </c>
      <c r="O27" s="107"/>
      <c r="P27" s="28"/>
      <c r="Q27" s="29"/>
      <c r="R27" s="29"/>
      <c r="S27" s="53" t="str">
        <f t="shared" ca="1" si="6"/>
        <v/>
      </c>
      <c r="T27" s="52" t="str">
        <f t="shared" ca="1" si="7"/>
        <v/>
      </c>
      <c r="U27" s="52"/>
      <c r="V27" s="52" t="str">
        <f t="shared" ca="1" si="8"/>
        <v/>
      </c>
      <c r="W27" s="23" t="s">
        <v>1148</v>
      </c>
    </row>
    <row r="28" spans="1:23" ht="36" customHeight="1" x14ac:dyDescent="0.25">
      <c r="A28" s="17">
        <v>4</v>
      </c>
      <c r="B28" s="50" t="s">
        <v>1234</v>
      </c>
      <c r="C28" s="97" t="str">
        <f t="shared" ca="1" si="0"/>
        <v>NA</v>
      </c>
      <c r="D28" s="93" t="str">
        <f t="shared" ca="1" si="1"/>
        <v/>
      </c>
      <c r="E28" s="93"/>
      <c r="F28" s="93" t="str">
        <f t="shared" ca="1" si="2"/>
        <v/>
      </c>
      <c r="G28" s="86"/>
      <c r="H28" s="27"/>
      <c r="I28" s="106"/>
      <c r="J28" s="106"/>
      <c r="K28" s="122" t="str">
        <f t="shared" ca="1" si="3"/>
        <v>NA</v>
      </c>
      <c r="L28" s="118" t="str">
        <f t="shared" ca="1" si="4"/>
        <v/>
      </c>
      <c r="M28" s="118"/>
      <c r="N28" s="118" t="str">
        <f t="shared" ca="1" si="5"/>
        <v/>
      </c>
      <c r="O28" s="107"/>
      <c r="P28" s="28"/>
      <c r="Q28" s="29"/>
      <c r="R28" s="29"/>
      <c r="S28" s="58" t="str">
        <f t="shared" ca="1" si="6"/>
        <v/>
      </c>
      <c r="T28" s="52" t="str">
        <f t="shared" ca="1" si="7"/>
        <v/>
      </c>
      <c r="U28" s="52"/>
      <c r="V28" s="52" t="str">
        <f t="shared" ca="1" si="8"/>
        <v/>
      </c>
      <c r="W28" s="23" t="s">
        <v>1148</v>
      </c>
    </row>
    <row r="29" spans="1:23" ht="36" customHeight="1" x14ac:dyDescent="0.25">
      <c r="A29" s="17">
        <v>5</v>
      </c>
      <c r="B29" s="50" t="s">
        <v>1235</v>
      </c>
      <c r="C29" s="97" t="str">
        <f t="shared" ca="1" si="0"/>
        <v>NA</v>
      </c>
      <c r="D29" s="93" t="str">
        <f t="shared" ca="1" si="1"/>
        <v/>
      </c>
      <c r="E29" s="93"/>
      <c r="F29" s="93" t="str">
        <f t="shared" ca="1" si="2"/>
        <v/>
      </c>
      <c r="G29" s="86"/>
      <c r="H29" s="27"/>
      <c r="I29" s="106"/>
      <c r="J29" s="106"/>
      <c r="K29" s="122" t="str">
        <f ca="1">IFERROR(IF(VLOOKUP(Authority2, INDIRECT($W29&amp;"Indicators"),$A29+2, FALSE)="","NA",VLOOKUP(Authority2, INDIRECT($W29&amp;"Indicators"),$A29+2, FALSE)),"")</f>
        <v>NA</v>
      </c>
      <c r="L29" s="118" t="str">
        <f t="shared" ca="1" si="4"/>
        <v/>
      </c>
      <c r="M29" s="118"/>
      <c r="N29" s="118" t="str">
        <f t="shared" ca="1" si="5"/>
        <v/>
      </c>
      <c r="O29" s="107"/>
      <c r="P29" s="28"/>
      <c r="Q29" s="29"/>
      <c r="R29" s="29"/>
      <c r="S29" s="58" t="str">
        <f t="shared" ca="1" si="6"/>
        <v/>
      </c>
      <c r="T29" s="52" t="str">
        <f t="shared" ca="1" si="7"/>
        <v/>
      </c>
      <c r="U29" s="52"/>
      <c r="V29" s="52" t="str">
        <f t="shared" ca="1" si="8"/>
        <v/>
      </c>
      <c r="W29" s="23" t="s">
        <v>1148</v>
      </c>
    </row>
    <row r="30" spans="1:23" ht="36" customHeight="1" x14ac:dyDescent="0.25">
      <c r="A30" s="17">
        <v>6</v>
      </c>
      <c r="B30" s="50" t="s">
        <v>1228</v>
      </c>
      <c r="C30" s="94">
        <f t="shared" ca="1" si="0"/>
        <v>8.6305557733009325E-2</v>
      </c>
      <c r="D30" s="93">
        <f t="shared" ca="1" si="1"/>
        <v>10</v>
      </c>
      <c r="E30" s="93"/>
      <c r="F30" s="93">
        <f t="shared" ca="1" si="2"/>
        <v>10</v>
      </c>
      <c r="G30" s="86"/>
      <c r="H30" s="27"/>
      <c r="I30" s="106"/>
      <c r="J30" s="106"/>
      <c r="K30" s="119">
        <f t="shared" ca="1" si="3"/>
        <v>0.11151807091551705</v>
      </c>
      <c r="L30" s="118">
        <f t="shared" ca="1" si="4"/>
        <v>6</v>
      </c>
      <c r="M30" s="118"/>
      <c r="N30" s="118">
        <f t="shared" ca="1" si="5"/>
        <v>7</v>
      </c>
      <c r="O30" s="107"/>
      <c r="P30" s="28"/>
      <c r="Q30" s="29"/>
      <c r="R30" s="29"/>
      <c r="S30" s="53" t="str">
        <f t="shared" ca="1" si="6"/>
        <v/>
      </c>
      <c r="T30" s="52" t="str">
        <f t="shared" ca="1" si="7"/>
        <v/>
      </c>
      <c r="U30" s="52"/>
      <c r="V30" s="52" t="str">
        <f t="shared" ca="1" si="8"/>
        <v/>
      </c>
      <c r="W30" s="23" t="s">
        <v>1148</v>
      </c>
    </row>
    <row r="31" spans="1:23" ht="36" customHeight="1" x14ac:dyDescent="0.25">
      <c r="A31" s="17">
        <v>7</v>
      </c>
      <c r="B31" s="50" t="s">
        <v>1114</v>
      </c>
      <c r="C31" s="92">
        <f t="shared" ca="1" si="0"/>
        <v>17.594000000000001</v>
      </c>
      <c r="D31" s="93">
        <f t="shared" ca="1" si="1"/>
        <v>4</v>
      </c>
      <c r="E31" s="93"/>
      <c r="F31" s="93">
        <f t="shared" ca="1" si="2"/>
        <v>6</v>
      </c>
      <c r="G31" s="86"/>
      <c r="H31" s="27"/>
      <c r="I31" s="106"/>
      <c r="J31" s="106"/>
      <c r="K31" s="117">
        <f t="shared" ca="1" si="3"/>
        <v>22.937999999999999</v>
      </c>
      <c r="L31" s="118">
        <f t="shared" ca="1" si="4"/>
        <v>2</v>
      </c>
      <c r="M31" s="118"/>
      <c r="N31" s="118">
        <f t="shared" ca="1" si="5"/>
        <v>4</v>
      </c>
      <c r="O31" s="107"/>
      <c r="P31" s="28"/>
      <c r="Q31" s="29"/>
      <c r="R31" s="29"/>
      <c r="S31" s="51" t="str">
        <f t="shared" ca="1" si="6"/>
        <v/>
      </c>
      <c r="T31" s="52" t="str">
        <f t="shared" ca="1" si="7"/>
        <v/>
      </c>
      <c r="U31" s="52"/>
      <c r="V31" s="52" t="str">
        <f t="shared" ca="1" si="8"/>
        <v/>
      </c>
      <c r="W31" s="23" t="s">
        <v>1148</v>
      </c>
    </row>
    <row r="32" spans="1:23" ht="36" customHeight="1" x14ac:dyDescent="0.25">
      <c r="A32" s="17">
        <v>8</v>
      </c>
      <c r="B32" s="50" t="s">
        <v>1115</v>
      </c>
      <c r="C32" s="94">
        <f t="shared" ca="1" si="0"/>
        <v>0</v>
      </c>
      <c r="D32" s="93">
        <f t="shared" ca="1" si="1"/>
        <v>10</v>
      </c>
      <c r="E32" s="93"/>
      <c r="F32" s="93">
        <f t="shared" ca="1" si="2"/>
        <v>10</v>
      </c>
      <c r="G32" s="86"/>
      <c r="H32" s="27"/>
      <c r="I32" s="106"/>
      <c r="J32" s="106"/>
      <c r="K32" s="119">
        <f t="shared" ca="1" si="3"/>
        <v>0.1167</v>
      </c>
      <c r="L32" s="118">
        <f t="shared" ca="1" si="4"/>
        <v>2</v>
      </c>
      <c r="M32" s="118"/>
      <c r="N32" s="118">
        <f t="shared" ca="1" si="5"/>
        <v>3</v>
      </c>
      <c r="O32" s="107"/>
      <c r="P32" s="28"/>
      <c r="Q32" s="29"/>
      <c r="R32" s="29"/>
      <c r="S32" s="53" t="str">
        <f t="shared" ca="1" si="6"/>
        <v/>
      </c>
      <c r="T32" s="52" t="str">
        <f t="shared" ca="1" si="7"/>
        <v/>
      </c>
      <c r="U32" s="52"/>
      <c r="V32" s="52" t="str">
        <f t="shared" ca="1" si="8"/>
        <v/>
      </c>
      <c r="W32" s="23" t="s">
        <v>1148</v>
      </c>
    </row>
    <row r="33" spans="1:23" ht="19.5" customHeight="1" x14ac:dyDescent="0.25">
      <c r="A33" s="17"/>
      <c r="B33" s="26"/>
      <c r="C33" s="96" t="str">
        <f t="shared" ca="1" si="0"/>
        <v/>
      </c>
      <c r="D33" s="93" t="str">
        <f t="shared" ca="1" si="1"/>
        <v/>
      </c>
      <c r="E33" s="93"/>
      <c r="F33" s="93" t="str">
        <f t="shared" ca="1" si="2"/>
        <v/>
      </c>
      <c r="G33" s="86"/>
      <c r="H33" s="27"/>
      <c r="I33" s="106"/>
      <c r="J33" s="106"/>
      <c r="K33" s="121" t="str">
        <f t="shared" ca="1" si="3"/>
        <v/>
      </c>
      <c r="L33" s="118" t="str">
        <f t="shared" ca="1" si="4"/>
        <v/>
      </c>
      <c r="M33" s="118"/>
      <c r="N33" s="118" t="str">
        <f t="shared" ca="1" si="5"/>
        <v/>
      </c>
      <c r="O33" s="107"/>
      <c r="P33" s="28"/>
      <c r="Q33" s="29"/>
      <c r="R33" s="29"/>
      <c r="S33" s="57" t="str">
        <f t="shared" ca="1" si="6"/>
        <v/>
      </c>
      <c r="T33" s="52" t="str">
        <f t="shared" ca="1" si="7"/>
        <v/>
      </c>
      <c r="U33" s="52"/>
      <c r="V33" s="52" t="str">
        <f t="shared" ca="1" si="8"/>
        <v/>
      </c>
      <c r="W33" s="23"/>
    </row>
    <row r="34" spans="1:23" ht="16" x14ac:dyDescent="0.25">
      <c r="A34" s="54"/>
      <c r="B34" s="48" t="s">
        <v>1149</v>
      </c>
      <c r="C34" s="96" t="str">
        <f t="shared" ca="1" si="0"/>
        <v/>
      </c>
      <c r="D34" s="93" t="str">
        <f t="shared" ca="1" si="1"/>
        <v/>
      </c>
      <c r="E34" s="93"/>
      <c r="F34" s="93" t="str">
        <f t="shared" ca="1" si="2"/>
        <v/>
      </c>
      <c r="G34" s="86"/>
      <c r="H34" s="27"/>
      <c r="I34" s="106"/>
      <c r="J34" s="106"/>
      <c r="K34" s="121" t="str">
        <f t="shared" ca="1" si="3"/>
        <v/>
      </c>
      <c r="L34" s="118" t="str">
        <f t="shared" ca="1" si="4"/>
        <v/>
      </c>
      <c r="M34" s="118"/>
      <c r="N34" s="118" t="str">
        <f t="shared" ca="1" si="5"/>
        <v/>
      </c>
      <c r="O34" s="107"/>
      <c r="P34" s="28"/>
      <c r="Q34" s="29"/>
      <c r="R34" s="29"/>
      <c r="S34" s="57" t="str">
        <f t="shared" ca="1" si="6"/>
        <v/>
      </c>
      <c r="T34" s="52" t="str">
        <f t="shared" ca="1" si="7"/>
        <v/>
      </c>
      <c r="U34" s="52"/>
      <c r="V34" s="52" t="str">
        <f t="shared" ca="1" si="8"/>
        <v/>
      </c>
      <c r="W34" s="23"/>
    </row>
    <row r="35" spans="1:23" ht="36" customHeight="1" x14ac:dyDescent="0.25">
      <c r="A35" s="17">
        <v>1</v>
      </c>
      <c r="B35" s="50" t="s">
        <v>1117</v>
      </c>
      <c r="C35" s="94">
        <f t="shared" ca="1" si="0"/>
        <v>7.1966864168643951E-2</v>
      </c>
      <c r="D35" s="93">
        <f t="shared" ca="1" si="1"/>
        <v>6</v>
      </c>
      <c r="E35" s="93"/>
      <c r="F35" s="93">
        <f t="shared" ca="1" si="2"/>
        <v>4</v>
      </c>
      <c r="G35" s="86"/>
      <c r="H35" s="27"/>
      <c r="I35" s="106"/>
      <c r="J35" s="106"/>
      <c r="K35" s="119">
        <f t="shared" ca="1" si="3"/>
        <v>0.10536772012710571</v>
      </c>
      <c r="L35" s="118">
        <f t="shared" ca="1" si="4"/>
        <v>1</v>
      </c>
      <c r="M35" s="118"/>
      <c r="N35" s="118">
        <f t="shared" ca="1" si="5"/>
        <v>1</v>
      </c>
      <c r="O35" s="107"/>
      <c r="P35" s="28"/>
      <c r="Q35" s="29"/>
      <c r="R35" s="29"/>
      <c r="S35" s="53" t="str">
        <f t="shared" ca="1" si="6"/>
        <v/>
      </c>
      <c r="T35" s="52" t="str">
        <f t="shared" ca="1" si="7"/>
        <v/>
      </c>
      <c r="U35" s="52"/>
      <c r="V35" s="52" t="str">
        <f t="shared" ca="1" si="8"/>
        <v/>
      </c>
      <c r="W35" s="23" t="s">
        <v>10</v>
      </c>
    </row>
    <row r="36" spans="1:23" ht="36" customHeight="1" x14ac:dyDescent="0.25">
      <c r="A36" s="17">
        <v>2</v>
      </c>
      <c r="B36" s="50" t="s">
        <v>1145</v>
      </c>
      <c r="C36" s="94">
        <f t="shared" ca="1" si="0"/>
        <v>8.6917996406555176E-2</v>
      </c>
      <c r="D36" s="93">
        <f t="shared" ca="1" si="1"/>
        <v>5</v>
      </c>
      <c r="E36" s="93"/>
      <c r="F36" s="93">
        <f t="shared" ca="1" si="2"/>
        <v>5</v>
      </c>
      <c r="G36" s="86"/>
      <c r="H36" s="27"/>
      <c r="I36" s="106"/>
      <c r="J36" s="106"/>
      <c r="K36" s="119">
        <f t="shared" ca="1" si="3"/>
        <v>0.103069968521595</v>
      </c>
      <c r="L36" s="118">
        <f t="shared" ca="1" si="4"/>
        <v>3</v>
      </c>
      <c r="M36" s="118"/>
      <c r="N36" s="118">
        <f t="shared" ca="1" si="5"/>
        <v>3</v>
      </c>
      <c r="O36" s="107"/>
      <c r="P36" s="28"/>
      <c r="Q36" s="29"/>
      <c r="R36" s="29"/>
      <c r="S36" s="53" t="str">
        <f t="shared" ca="1" si="6"/>
        <v/>
      </c>
      <c r="T36" s="52" t="str">
        <f t="shared" ca="1" si="7"/>
        <v/>
      </c>
      <c r="U36" s="52"/>
      <c r="V36" s="52" t="str">
        <f t="shared" ca="1" si="8"/>
        <v/>
      </c>
      <c r="W36" s="23" t="s">
        <v>10</v>
      </c>
    </row>
    <row r="37" spans="1:23" ht="36" customHeight="1" x14ac:dyDescent="0.25">
      <c r="A37" s="17">
        <v>3</v>
      </c>
      <c r="B37" s="50" t="s">
        <v>1118</v>
      </c>
      <c r="C37" s="94">
        <f t="shared" ca="1" si="0"/>
        <v>0.66691184043884277</v>
      </c>
      <c r="D37" s="93">
        <f t="shared" ca="1" si="1"/>
        <v>1</v>
      </c>
      <c r="E37" s="93"/>
      <c r="F37" s="93">
        <f t="shared" ca="1" si="2"/>
        <v>1</v>
      </c>
      <c r="G37" s="86"/>
      <c r="H37" s="27"/>
      <c r="I37" s="106"/>
      <c r="J37" s="106"/>
      <c r="K37" s="119">
        <f t="shared" ca="1" si="3"/>
        <v>0.3348696231842041</v>
      </c>
      <c r="L37" s="118">
        <f t="shared" ca="1" si="4"/>
        <v>10</v>
      </c>
      <c r="M37" s="118"/>
      <c r="N37" s="118">
        <f t="shared" ca="1" si="5"/>
        <v>9</v>
      </c>
      <c r="O37" s="107"/>
      <c r="P37" s="28"/>
      <c r="Q37" s="29"/>
      <c r="R37" s="29"/>
      <c r="S37" s="53" t="str">
        <f t="shared" ca="1" si="6"/>
        <v/>
      </c>
      <c r="T37" s="52" t="str">
        <f t="shared" ca="1" si="7"/>
        <v/>
      </c>
      <c r="U37" s="52"/>
      <c r="V37" s="52" t="str">
        <f t="shared" ca="1" si="8"/>
        <v/>
      </c>
      <c r="W37" s="23" t="s">
        <v>10</v>
      </c>
    </row>
    <row r="38" spans="1:23" ht="18.75" customHeight="1" x14ac:dyDescent="0.25">
      <c r="A38" s="17"/>
      <c r="B38" s="18"/>
      <c r="C38" s="94" t="str">
        <f t="shared" ca="1" si="0"/>
        <v/>
      </c>
      <c r="D38" s="93" t="str">
        <f t="shared" ca="1" si="1"/>
        <v/>
      </c>
      <c r="E38" s="93"/>
      <c r="F38" s="93" t="str">
        <f t="shared" ca="1" si="2"/>
        <v/>
      </c>
      <c r="G38" s="86"/>
      <c r="H38" s="27"/>
      <c r="I38" s="106"/>
      <c r="J38" s="106"/>
      <c r="K38" s="119" t="str">
        <f t="shared" ca="1" si="3"/>
        <v/>
      </c>
      <c r="L38" s="118" t="str">
        <f t="shared" ca="1" si="4"/>
        <v/>
      </c>
      <c r="M38" s="118"/>
      <c r="N38" s="118" t="str">
        <f t="shared" ca="1" si="5"/>
        <v/>
      </c>
      <c r="O38" s="107"/>
      <c r="P38" s="28"/>
      <c r="Q38" s="29"/>
      <c r="R38" s="29"/>
      <c r="S38" s="53" t="str">
        <f t="shared" ca="1" si="6"/>
        <v/>
      </c>
      <c r="T38" s="52" t="str">
        <f t="shared" ca="1" si="7"/>
        <v/>
      </c>
      <c r="U38" s="52"/>
      <c r="V38" s="52" t="str">
        <f t="shared" ca="1" si="8"/>
        <v/>
      </c>
      <c r="W38" s="23"/>
    </row>
    <row r="39" spans="1:23" ht="16" x14ac:dyDescent="0.25">
      <c r="A39" s="17"/>
      <c r="B39" s="48" t="s">
        <v>1150</v>
      </c>
      <c r="C39" s="94" t="str">
        <f t="shared" ca="1" si="0"/>
        <v/>
      </c>
      <c r="D39" s="93" t="str">
        <f t="shared" ca="1" si="1"/>
        <v/>
      </c>
      <c r="E39" s="93"/>
      <c r="F39" s="93" t="str">
        <f t="shared" ca="1" si="2"/>
        <v/>
      </c>
      <c r="G39" s="86"/>
      <c r="H39" s="27"/>
      <c r="I39" s="106"/>
      <c r="J39" s="106"/>
      <c r="K39" s="119" t="str">
        <f t="shared" ca="1" si="3"/>
        <v/>
      </c>
      <c r="L39" s="118" t="str">
        <f t="shared" ca="1" si="4"/>
        <v/>
      </c>
      <c r="M39" s="118"/>
      <c r="N39" s="118" t="str">
        <f t="shared" ca="1" si="5"/>
        <v/>
      </c>
      <c r="O39" s="107"/>
      <c r="P39" s="28"/>
      <c r="Q39" s="29"/>
      <c r="R39" s="29"/>
      <c r="S39" s="53" t="str">
        <f t="shared" ca="1" si="6"/>
        <v/>
      </c>
      <c r="T39" s="52" t="str">
        <f t="shared" ca="1" si="7"/>
        <v/>
      </c>
      <c r="U39" s="52"/>
      <c r="V39" s="52" t="str">
        <f t="shared" ca="1" si="8"/>
        <v/>
      </c>
      <c r="W39" s="23"/>
    </row>
    <row r="40" spans="1:23" ht="36" customHeight="1" x14ac:dyDescent="0.25">
      <c r="A40" s="17">
        <v>4</v>
      </c>
      <c r="B40" s="50" t="s">
        <v>1229</v>
      </c>
      <c r="C40" s="94">
        <f t="shared" ca="1" si="0"/>
        <v>0.17305637896060944</v>
      </c>
      <c r="D40" s="93">
        <f t="shared" ca="1" si="1"/>
        <v>5</v>
      </c>
      <c r="E40" s="93"/>
      <c r="F40" s="93">
        <f t="shared" ca="1" si="2"/>
        <v>3</v>
      </c>
      <c r="G40" s="86"/>
      <c r="H40" s="27"/>
      <c r="I40" s="106"/>
      <c r="J40" s="106"/>
      <c r="K40" s="119">
        <f t="shared" ca="1" si="3"/>
        <v>0.18715868890285492</v>
      </c>
      <c r="L40" s="118">
        <f t="shared" ca="1" si="4"/>
        <v>4</v>
      </c>
      <c r="M40" s="118"/>
      <c r="N40" s="118">
        <f t="shared" ca="1" si="5"/>
        <v>3</v>
      </c>
      <c r="O40" s="107"/>
      <c r="P40" s="28"/>
      <c r="Q40" s="29"/>
      <c r="R40" s="29"/>
      <c r="S40" s="53" t="str">
        <f t="shared" ca="1" si="6"/>
        <v/>
      </c>
      <c r="T40" s="52" t="str">
        <f t="shared" ca="1" si="7"/>
        <v/>
      </c>
      <c r="U40" s="52"/>
      <c r="V40" s="52" t="str">
        <f t="shared" ca="1" si="8"/>
        <v/>
      </c>
      <c r="W40" s="23" t="s">
        <v>10</v>
      </c>
    </row>
    <row r="41" spans="1:23" ht="36" customHeight="1" x14ac:dyDescent="0.25">
      <c r="A41" s="17">
        <v>5</v>
      </c>
      <c r="B41" s="50" t="s">
        <v>1294</v>
      </c>
      <c r="C41" s="94">
        <f t="shared" ca="1" si="0"/>
        <v>0.55955523252487183</v>
      </c>
      <c r="D41" s="93">
        <f t="shared" ca="1" si="1"/>
        <v>5</v>
      </c>
      <c r="E41" s="93"/>
      <c r="F41" s="93">
        <f t="shared" ca="1" si="2"/>
        <v>5</v>
      </c>
      <c r="G41" s="86"/>
      <c r="H41" s="27"/>
      <c r="I41" s="106"/>
      <c r="J41" s="106"/>
      <c r="K41" s="119">
        <f t="shared" ca="1" si="3"/>
        <v>0.44585448503494263</v>
      </c>
      <c r="L41" s="118">
        <f t="shared" ca="1" si="4"/>
        <v>9</v>
      </c>
      <c r="M41" s="118"/>
      <c r="N41" s="118">
        <f t="shared" ca="1" si="5"/>
        <v>9</v>
      </c>
      <c r="O41" s="107"/>
      <c r="P41" s="28"/>
      <c r="Q41" s="29"/>
      <c r="R41" s="29"/>
      <c r="S41" s="53" t="str">
        <f t="shared" ca="1" si="6"/>
        <v/>
      </c>
      <c r="T41" s="52" t="str">
        <f t="shared" ca="1" si="7"/>
        <v/>
      </c>
      <c r="U41" s="52"/>
      <c r="V41" s="52" t="str">
        <f t="shared" ca="1" si="8"/>
        <v/>
      </c>
      <c r="W41" s="23" t="s">
        <v>10</v>
      </c>
    </row>
    <row r="42" spans="1:23" ht="36" customHeight="1" x14ac:dyDescent="0.25">
      <c r="A42" s="17">
        <v>6</v>
      </c>
      <c r="B42" s="50" t="s">
        <v>1122</v>
      </c>
      <c r="C42" s="94" t="str">
        <f t="shared" ca="1" si="0"/>
        <v>Yes</v>
      </c>
      <c r="D42" s="93"/>
      <c r="E42" s="93"/>
      <c r="F42" s="93"/>
      <c r="G42" s="86"/>
      <c r="H42" s="27"/>
      <c r="I42" s="106"/>
      <c r="J42" s="106"/>
      <c r="K42" s="119" t="str">
        <f t="shared" ca="1" si="3"/>
        <v>Yes</v>
      </c>
      <c r="L42" s="118"/>
      <c r="M42" s="118"/>
      <c r="N42" s="118"/>
      <c r="O42" s="107"/>
      <c r="P42" s="28"/>
      <c r="Q42" s="29"/>
      <c r="R42" s="29"/>
      <c r="S42" s="53" t="str">
        <f t="shared" ca="1" si="6"/>
        <v/>
      </c>
      <c r="T42" s="52"/>
      <c r="U42" s="52"/>
      <c r="V42" s="52"/>
      <c r="W42" s="23" t="s">
        <v>10</v>
      </c>
    </row>
    <row r="43" spans="1:23" ht="19.5" customHeight="1" x14ac:dyDescent="0.25">
      <c r="A43" s="17"/>
      <c r="B43" s="18"/>
      <c r="C43" s="94" t="str">
        <f t="shared" ref="C43:C67" ca="1" si="9">IFERROR(IF(VLOOKUP(Authority1, INDIRECT($W43&amp;"Indicators"),$A43+2, FALSE)="","NA",VLOOKUP(Authority1, INDIRECT($W43&amp;"Indicators"),$A43+2, FALSE)),"")</f>
        <v/>
      </c>
      <c r="D43" s="93" t="str">
        <f t="shared" ref="D43:D67" ca="1" si="10">IFERROR(VLOOKUP(Authority1,INDIRECT($W43&amp;"IndicatorsRankType"),$A43+1,FALSE),"")</f>
        <v/>
      </c>
      <c r="E43" s="93"/>
      <c r="F43" s="93" t="str">
        <f t="shared" ref="F43:F67" ca="1" si="11">IFERROR(VLOOKUP(Authority1, INDIRECT($W43&amp;"IndicatorsRank"),$A43+1, FALSE),"")</f>
        <v/>
      </c>
      <c r="G43" s="86"/>
      <c r="H43" s="27"/>
      <c r="I43" s="106"/>
      <c r="J43" s="106"/>
      <c r="K43" s="119"/>
      <c r="L43" s="118" t="str">
        <f t="shared" ca="1" si="4"/>
        <v/>
      </c>
      <c r="M43" s="118"/>
      <c r="N43" s="118" t="str">
        <f t="shared" ca="1" si="5"/>
        <v/>
      </c>
      <c r="O43" s="107"/>
      <c r="P43" s="28"/>
      <c r="Q43" s="29"/>
      <c r="R43" s="29"/>
      <c r="S43" s="53" t="str">
        <f t="shared" ref="S43:S67" ca="1" si="12">IFERROR(IF(VLOOKUP(Authority3, INDIRECT($W43&amp;"Indicators"),$A43+2, FALSE)="","NA",VLOOKUP(Authority3, INDIRECT($W43&amp;"Indicators"),$A43+2, FALSE)),"")</f>
        <v/>
      </c>
      <c r="T43" s="52" t="str">
        <f t="shared" ca="1" si="7"/>
        <v/>
      </c>
      <c r="U43" s="52"/>
      <c r="V43" s="52" t="str">
        <f t="shared" ca="1" si="8"/>
        <v/>
      </c>
      <c r="W43" s="23"/>
    </row>
    <row r="44" spans="1:23" ht="16" x14ac:dyDescent="0.25">
      <c r="A44" s="17"/>
      <c r="B44" s="48" t="s">
        <v>1297</v>
      </c>
      <c r="C44" s="94"/>
      <c r="D44" s="93" t="str">
        <f t="shared" ca="1" si="10"/>
        <v/>
      </c>
      <c r="E44" s="93"/>
      <c r="F44" s="93" t="str">
        <f t="shared" ca="1" si="11"/>
        <v/>
      </c>
      <c r="G44" s="86"/>
      <c r="H44" s="27"/>
      <c r="I44" s="106"/>
      <c r="J44" s="106"/>
      <c r="K44" s="119"/>
      <c r="L44" s="118" t="str">
        <f t="shared" ca="1" si="4"/>
        <v/>
      </c>
      <c r="M44" s="118"/>
      <c r="N44" s="118" t="str">
        <f t="shared" ca="1" si="5"/>
        <v/>
      </c>
      <c r="O44" s="107"/>
      <c r="P44" s="28"/>
      <c r="Q44" s="29"/>
      <c r="R44" s="29"/>
      <c r="S44" s="53" t="str">
        <f t="shared" ca="1" si="12"/>
        <v/>
      </c>
      <c r="T44" s="52" t="str">
        <f t="shared" ca="1" si="7"/>
        <v/>
      </c>
      <c r="U44" s="52"/>
      <c r="V44" s="52" t="str">
        <f t="shared" ca="1" si="8"/>
        <v/>
      </c>
      <c r="W44" s="23"/>
    </row>
    <row r="45" spans="1:23" ht="36" customHeight="1" x14ac:dyDescent="0.25">
      <c r="A45" s="17">
        <v>7</v>
      </c>
      <c r="B45" s="50" t="s">
        <v>1230</v>
      </c>
      <c r="C45" s="94">
        <f t="shared" ca="1" si="9"/>
        <v>6.6721662878990173E-2</v>
      </c>
      <c r="D45" s="93">
        <f t="shared" ca="1" si="10"/>
        <v>7</v>
      </c>
      <c r="E45" s="93"/>
      <c r="F45" s="93">
        <f t="shared" ca="1" si="11"/>
        <v>4</v>
      </c>
      <c r="G45" s="86"/>
      <c r="H45" s="27"/>
      <c r="I45" s="106"/>
      <c r="J45" s="106"/>
      <c r="K45" s="119">
        <f t="shared" ref="K45:K67" ca="1" si="13">IFERROR(IF(VLOOKUP(Authority2, INDIRECT($W45&amp;"Indicators"),$A45+2, FALSE)="","NA",VLOOKUP(Authority2, INDIRECT($W45&amp;"Indicators"),$A45+2, FALSE)),"")</f>
        <v>0.2065579891204834</v>
      </c>
      <c r="L45" s="118">
        <f t="shared" ca="1" si="4"/>
        <v>2</v>
      </c>
      <c r="M45" s="118"/>
      <c r="N45" s="118">
        <f t="shared" ca="1" si="5"/>
        <v>2</v>
      </c>
      <c r="O45" s="107"/>
      <c r="P45" s="28"/>
      <c r="Q45" s="29"/>
      <c r="R45" s="29"/>
      <c r="S45" s="53" t="str">
        <f t="shared" ca="1" si="12"/>
        <v/>
      </c>
      <c r="T45" s="52" t="str">
        <f t="shared" ca="1" si="7"/>
        <v/>
      </c>
      <c r="U45" s="52"/>
      <c r="V45" s="52" t="str">
        <f t="shared" ca="1" si="8"/>
        <v/>
      </c>
      <c r="W45" s="23" t="s">
        <v>10</v>
      </c>
    </row>
    <row r="46" spans="1:23" ht="36" customHeight="1" x14ac:dyDescent="0.25">
      <c r="A46" s="17">
        <v>8</v>
      </c>
      <c r="B46" s="50" t="s">
        <v>1231</v>
      </c>
      <c r="C46" s="94">
        <f t="shared" ca="1" si="9"/>
        <v>2.846241183578968E-2</v>
      </c>
      <c r="D46" s="93">
        <f t="shared" ca="1" si="10"/>
        <v>9</v>
      </c>
      <c r="E46" s="93"/>
      <c r="F46" s="93">
        <f t="shared" ca="1" si="11"/>
        <v>5</v>
      </c>
      <c r="G46" s="86"/>
      <c r="H46" s="27"/>
      <c r="I46" s="106"/>
      <c r="J46" s="106"/>
      <c r="K46" s="119">
        <f t="shared" ca="1" si="13"/>
        <v>3.6817923188209534E-2</v>
      </c>
      <c r="L46" s="118">
        <f t="shared" ca="1" si="4"/>
        <v>8</v>
      </c>
      <c r="M46" s="118"/>
      <c r="N46" s="118">
        <f t="shared" ca="1" si="5"/>
        <v>5</v>
      </c>
      <c r="O46" s="107"/>
      <c r="P46" s="28"/>
      <c r="Q46" s="29"/>
      <c r="R46" s="29"/>
      <c r="S46" s="53" t="str">
        <f t="shared" ca="1" si="12"/>
        <v/>
      </c>
      <c r="T46" s="52" t="str">
        <f t="shared" ca="1" si="7"/>
        <v/>
      </c>
      <c r="U46" s="52"/>
      <c r="V46" s="52" t="str">
        <f t="shared" ca="1" si="8"/>
        <v/>
      </c>
      <c r="W46" s="23" t="s">
        <v>10</v>
      </c>
    </row>
    <row r="47" spans="1:23" ht="36" customHeight="1" x14ac:dyDescent="0.25">
      <c r="A47" s="17">
        <v>9</v>
      </c>
      <c r="B47" s="50" t="s">
        <v>1232</v>
      </c>
      <c r="C47" s="94">
        <f t="shared" ca="1" si="9"/>
        <v>0.10147468000650406</v>
      </c>
      <c r="D47" s="93">
        <f t="shared" ca="1" si="10"/>
        <v>3</v>
      </c>
      <c r="E47" s="93"/>
      <c r="F47" s="93">
        <f t="shared" ca="1" si="11"/>
        <v>2</v>
      </c>
      <c r="G47" s="86"/>
      <c r="H47" s="27"/>
      <c r="I47" s="106"/>
      <c r="J47" s="106"/>
      <c r="K47" s="119">
        <f t="shared" ca="1" si="13"/>
        <v>6.6712819971144199E-3</v>
      </c>
      <c r="L47" s="118">
        <f t="shared" ca="1" si="4"/>
        <v>9</v>
      </c>
      <c r="M47" s="118"/>
      <c r="N47" s="118">
        <f t="shared" ca="1" si="5"/>
        <v>8</v>
      </c>
      <c r="O47" s="107"/>
      <c r="P47" s="28"/>
      <c r="Q47" s="29"/>
      <c r="R47" s="29"/>
      <c r="S47" s="53" t="str">
        <f t="shared" ca="1" si="12"/>
        <v/>
      </c>
      <c r="T47" s="52" t="str">
        <f t="shared" ca="1" si="7"/>
        <v/>
      </c>
      <c r="U47" s="52"/>
      <c r="V47" s="52" t="str">
        <f t="shared" ca="1" si="8"/>
        <v/>
      </c>
      <c r="W47" s="23" t="s">
        <v>10</v>
      </c>
    </row>
    <row r="48" spans="1:23" ht="36" customHeight="1" x14ac:dyDescent="0.25">
      <c r="A48" s="17">
        <v>10</v>
      </c>
      <c r="B48" s="50" t="s">
        <v>1233</v>
      </c>
      <c r="C48" s="94">
        <f t="shared" ca="1" si="9"/>
        <v>6.197793036699295E-2</v>
      </c>
      <c r="D48" s="93">
        <f t="shared" ca="1" si="10"/>
        <v>2</v>
      </c>
      <c r="E48" s="93"/>
      <c r="F48" s="93">
        <f t="shared" ca="1" si="11"/>
        <v>1</v>
      </c>
      <c r="G48" s="86"/>
      <c r="H48" s="27"/>
      <c r="I48" s="106"/>
      <c r="J48" s="106"/>
      <c r="K48" s="119">
        <f t="shared" ca="1" si="13"/>
        <v>7.8041411936283112E-2</v>
      </c>
      <c r="L48" s="118">
        <f t="shared" ca="1" si="4"/>
        <v>1</v>
      </c>
      <c r="M48" s="118"/>
      <c r="N48" s="118">
        <f t="shared" ca="1" si="5"/>
        <v>1</v>
      </c>
      <c r="O48" s="107"/>
      <c r="P48" s="28"/>
      <c r="Q48" s="29"/>
      <c r="R48" s="29"/>
      <c r="S48" s="53" t="str">
        <f t="shared" ca="1" si="12"/>
        <v/>
      </c>
      <c r="T48" s="52" t="str">
        <f t="shared" ca="1" si="7"/>
        <v/>
      </c>
      <c r="U48" s="52"/>
      <c r="V48" s="52" t="str">
        <f t="shared" ca="1" si="8"/>
        <v/>
      </c>
      <c r="W48" s="23" t="s">
        <v>10</v>
      </c>
    </row>
    <row r="49" spans="1:26" ht="36" customHeight="1" x14ac:dyDescent="0.25">
      <c r="A49" s="17">
        <v>11</v>
      </c>
      <c r="B49" s="50" t="s">
        <v>1299</v>
      </c>
      <c r="C49" s="94">
        <f t="shared" ca="1" si="9"/>
        <v>0.54800450801849365</v>
      </c>
      <c r="D49" s="93">
        <f t="shared" ca="1" si="10"/>
        <v>5</v>
      </c>
      <c r="E49" s="93"/>
      <c r="F49" s="93">
        <f t="shared" ca="1" si="11"/>
        <v>3</v>
      </c>
      <c r="G49" s="86"/>
      <c r="H49" s="27"/>
      <c r="I49" s="106"/>
      <c r="J49" s="106"/>
      <c r="K49" s="119">
        <f t="shared" ca="1" si="13"/>
        <v>0.45918560028076172</v>
      </c>
      <c r="L49" s="118">
        <f t="shared" ca="1" si="4"/>
        <v>6</v>
      </c>
      <c r="M49" s="118"/>
      <c r="N49" s="118">
        <f t="shared" ca="1" si="5"/>
        <v>4</v>
      </c>
      <c r="O49" s="107"/>
      <c r="P49" s="28"/>
      <c r="Q49" s="29"/>
      <c r="R49" s="29"/>
      <c r="S49" s="53" t="str">
        <f t="shared" ca="1" si="12"/>
        <v/>
      </c>
      <c r="T49" s="52" t="str">
        <f t="shared" ca="1" si="7"/>
        <v/>
      </c>
      <c r="U49" s="52"/>
      <c r="V49" s="52" t="str">
        <f t="shared" ca="1" si="8"/>
        <v/>
      </c>
      <c r="W49" s="23" t="s">
        <v>10</v>
      </c>
    </row>
    <row r="50" spans="1:26" ht="19.5" customHeight="1" x14ac:dyDescent="0.25">
      <c r="A50" s="17"/>
      <c r="B50" s="50"/>
      <c r="C50" s="94" t="str">
        <f t="shared" ca="1" si="9"/>
        <v/>
      </c>
      <c r="D50" s="93" t="str">
        <f t="shared" ca="1" si="10"/>
        <v/>
      </c>
      <c r="E50" s="93"/>
      <c r="F50" s="93" t="str">
        <f t="shared" ca="1" si="11"/>
        <v/>
      </c>
      <c r="G50" s="86"/>
      <c r="H50" s="27"/>
      <c r="I50" s="106"/>
      <c r="J50" s="106"/>
      <c r="K50" s="119" t="str">
        <f t="shared" ca="1" si="13"/>
        <v/>
      </c>
      <c r="L50" s="118" t="str">
        <f t="shared" ca="1" si="4"/>
        <v/>
      </c>
      <c r="M50" s="118"/>
      <c r="N50" s="118" t="str">
        <f t="shared" ca="1" si="5"/>
        <v/>
      </c>
      <c r="O50" s="107"/>
      <c r="P50" s="28"/>
      <c r="Q50" s="29"/>
      <c r="R50" s="29"/>
      <c r="S50" s="53" t="str">
        <f t="shared" ca="1" si="12"/>
        <v/>
      </c>
      <c r="T50" s="52" t="str">
        <f t="shared" ca="1" si="7"/>
        <v/>
      </c>
      <c r="U50" s="52"/>
      <c r="V50" s="52" t="str">
        <f t="shared" ca="1" si="8"/>
        <v/>
      </c>
      <c r="W50" s="23"/>
    </row>
    <row r="51" spans="1:26" ht="15.75" customHeight="1" x14ac:dyDescent="0.25">
      <c r="A51" s="17"/>
      <c r="B51" s="48" t="s">
        <v>1298</v>
      </c>
      <c r="C51" s="94"/>
      <c r="D51" s="93"/>
      <c r="E51" s="93"/>
      <c r="F51" s="93"/>
      <c r="G51" s="86"/>
      <c r="H51" s="27"/>
      <c r="I51" s="106"/>
      <c r="J51" s="106"/>
      <c r="K51" s="119"/>
      <c r="L51" s="118"/>
      <c r="M51" s="118"/>
      <c r="N51" s="118"/>
      <c r="O51" s="107"/>
      <c r="P51" s="28"/>
      <c r="Q51" s="29"/>
      <c r="R51" s="29"/>
      <c r="S51" s="53"/>
      <c r="T51" s="52"/>
      <c r="U51" s="52"/>
      <c r="V51" s="52"/>
      <c r="W51" s="23"/>
    </row>
    <row r="52" spans="1:26" ht="36" customHeight="1" x14ac:dyDescent="0.25">
      <c r="A52" s="17">
        <v>12</v>
      </c>
      <c r="B52" s="50" t="s">
        <v>1250</v>
      </c>
      <c r="C52" s="94">
        <f t="shared" ca="1" si="9"/>
        <v>0.24577072262763977</v>
      </c>
      <c r="D52" s="93">
        <f t="shared" ca="1" si="10"/>
        <v>1</v>
      </c>
      <c r="E52" s="93"/>
      <c r="F52" s="93">
        <f t="shared" ca="1" si="11"/>
        <v>1</v>
      </c>
      <c r="G52" s="86"/>
      <c r="H52" s="27"/>
      <c r="I52" s="106"/>
      <c r="J52" s="106"/>
      <c r="K52" s="119">
        <f t="shared" ca="1" si="13"/>
        <v>2.0203294698148966E-3</v>
      </c>
      <c r="L52" s="118">
        <f t="shared" ca="1" si="4"/>
        <v>10</v>
      </c>
      <c r="M52" s="118"/>
      <c r="N52" s="118">
        <f t="shared" ca="1" si="5"/>
        <v>9</v>
      </c>
      <c r="O52" s="107"/>
      <c r="P52" s="28"/>
      <c r="Q52" s="29"/>
      <c r="R52" s="29"/>
      <c r="S52" s="53" t="str">
        <f t="shared" ca="1" si="12"/>
        <v/>
      </c>
      <c r="T52" s="52" t="str">
        <f t="shared" ca="1" si="7"/>
        <v/>
      </c>
      <c r="U52" s="52"/>
      <c r="V52" s="52" t="str">
        <f t="shared" ca="1" si="8"/>
        <v/>
      </c>
      <c r="W52" s="23" t="s">
        <v>10</v>
      </c>
    </row>
    <row r="53" spans="1:26" ht="36" customHeight="1" x14ac:dyDescent="0.25">
      <c r="A53" s="17">
        <v>13</v>
      </c>
      <c r="B53" s="50" t="s">
        <v>1267</v>
      </c>
      <c r="C53" s="94">
        <f t="shared" ca="1" si="9"/>
        <v>0</v>
      </c>
      <c r="D53" s="93">
        <f t="shared" ca="1" si="10"/>
        <v>10</v>
      </c>
      <c r="E53" s="93"/>
      <c r="F53" s="93">
        <f t="shared" ca="1" si="11"/>
        <v>10</v>
      </c>
      <c r="G53" s="86"/>
      <c r="H53" s="27"/>
      <c r="I53" s="106"/>
      <c r="J53" s="106"/>
      <c r="K53" s="119">
        <f t="shared" ca="1" si="13"/>
        <v>1.6363522037863731E-2</v>
      </c>
      <c r="L53" s="118">
        <f t="shared" ca="1" si="4"/>
        <v>5</v>
      </c>
      <c r="M53" s="118"/>
      <c r="N53" s="118">
        <f t="shared" ca="1" si="5"/>
        <v>3</v>
      </c>
      <c r="O53" s="107"/>
      <c r="P53" s="28"/>
      <c r="Q53" s="29"/>
      <c r="R53" s="29"/>
      <c r="S53" s="53" t="str">
        <f t="shared" ca="1" si="12"/>
        <v/>
      </c>
      <c r="T53" s="52" t="str">
        <f t="shared" ca="1" si="7"/>
        <v/>
      </c>
      <c r="U53" s="52"/>
      <c r="V53" s="52" t="str">
        <f t="shared" ca="1" si="8"/>
        <v/>
      </c>
      <c r="W53" s="23" t="s">
        <v>10</v>
      </c>
    </row>
    <row r="54" spans="1:26" ht="36" customHeight="1" x14ac:dyDescent="0.25">
      <c r="A54" s="17">
        <v>14</v>
      </c>
      <c r="B54" s="50" t="s">
        <v>1268</v>
      </c>
      <c r="C54" s="94">
        <f t="shared" ca="1" si="9"/>
        <v>0</v>
      </c>
      <c r="D54" s="93">
        <f t="shared" ca="1" si="10"/>
        <v>10</v>
      </c>
      <c r="E54" s="93"/>
      <c r="F54" s="93">
        <f t="shared" ca="1" si="11"/>
        <v>10</v>
      </c>
      <c r="G54" s="86"/>
      <c r="H54" s="27"/>
      <c r="I54" s="106"/>
      <c r="J54" s="106"/>
      <c r="K54" s="119">
        <f t="shared" ca="1" si="13"/>
        <v>5.4566051810979843E-2</v>
      </c>
      <c r="L54" s="118">
        <f t="shared" ca="1" si="4"/>
        <v>1</v>
      </c>
      <c r="M54" s="118"/>
      <c r="N54" s="118">
        <f t="shared" ca="1" si="5"/>
        <v>1</v>
      </c>
      <c r="O54" s="107"/>
      <c r="P54" s="28"/>
      <c r="Q54" s="29"/>
      <c r="R54" s="29"/>
      <c r="S54" s="53" t="str">
        <f t="shared" ca="1" si="12"/>
        <v/>
      </c>
      <c r="T54" s="52" t="str">
        <f t="shared" ca="1" si="7"/>
        <v/>
      </c>
      <c r="U54" s="52"/>
      <c r="V54" s="52" t="str">
        <f t="shared" ca="1" si="8"/>
        <v/>
      </c>
      <c r="W54" s="23" t="s">
        <v>10</v>
      </c>
    </row>
    <row r="55" spans="1:26" ht="19.5" customHeight="1" x14ac:dyDescent="0.25">
      <c r="A55" s="17"/>
      <c r="B55" s="50"/>
      <c r="C55" s="94" t="str">
        <f t="shared" ca="1" si="9"/>
        <v/>
      </c>
      <c r="D55" s="93" t="str">
        <f t="shared" ca="1" si="10"/>
        <v/>
      </c>
      <c r="E55" s="93"/>
      <c r="F55" s="93" t="str">
        <f t="shared" ca="1" si="11"/>
        <v/>
      </c>
      <c r="G55" s="86"/>
      <c r="H55" s="27"/>
      <c r="I55" s="106"/>
      <c r="J55" s="106"/>
      <c r="K55" s="119" t="str">
        <f t="shared" ca="1" si="13"/>
        <v/>
      </c>
      <c r="L55" s="118" t="str">
        <f t="shared" ca="1" si="4"/>
        <v/>
      </c>
      <c r="M55" s="118"/>
      <c r="N55" s="118" t="str">
        <f t="shared" ca="1" si="5"/>
        <v/>
      </c>
      <c r="O55" s="107"/>
      <c r="P55" s="28"/>
      <c r="Q55" s="29"/>
      <c r="R55" s="29"/>
      <c r="S55" s="53" t="str">
        <f t="shared" ca="1" si="12"/>
        <v/>
      </c>
      <c r="T55" s="52" t="str">
        <f t="shared" ca="1" si="7"/>
        <v/>
      </c>
      <c r="U55" s="52"/>
      <c r="V55" s="52" t="str">
        <f t="shared" ca="1" si="8"/>
        <v/>
      </c>
      <c r="W55" s="23"/>
    </row>
    <row r="56" spans="1:26" ht="16" x14ac:dyDescent="0.25">
      <c r="A56" s="54"/>
      <c r="B56" s="59" t="s">
        <v>1282</v>
      </c>
      <c r="C56" s="94"/>
      <c r="D56" s="93" t="str">
        <f t="shared" ca="1" si="10"/>
        <v/>
      </c>
      <c r="E56" s="93"/>
      <c r="F56" s="93" t="str">
        <f t="shared" ca="1" si="11"/>
        <v/>
      </c>
      <c r="G56" s="86"/>
      <c r="H56" s="27"/>
      <c r="I56" s="106"/>
      <c r="J56" s="106"/>
      <c r="K56" s="119" t="str">
        <f t="shared" ca="1" si="13"/>
        <v/>
      </c>
      <c r="L56" s="118" t="str">
        <f t="shared" ca="1" si="4"/>
        <v/>
      </c>
      <c r="M56" s="118"/>
      <c r="N56" s="118" t="str">
        <f t="shared" ca="1" si="5"/>
        <v/>
      </c>
      <c r="O56" s="107"/>
      <c r="P56" s="28"/>
      <c r="Q56" s="29"/>
      <c r="R56" s="29"/>
      <c r="S56" s="53"/>
      <c r="T56" s="52" t="str">
        <f t="shared" ca="1" si="7"/>
        <v/>
      </c>
      <c r="U56" s="52"/>
      <c r="V56" s="52" t="str">
        <f t="shared" ca="1" si="8"/>
        <v/>
      </c>
      <c r="W56" s="23"/>
    </row>
    <row r="57" spans="1:26" ht="36" customHeight="1" x14ac:dyDescent="0.25">
      <c r="A57" s="17">
        <v>1</v>
      </c>
      <c r="B57" s="50" t="s">
        <v>1223</v>
      </c>
      <c r="C57" s="94">
        <f t="shared" ca="1" si="9"/>
        <v>0.21508878469467163</v>
      </c>
      <c r="D57" s="93">
        <f t="shared" ca="1" si="10"/>
        <v>1</v>
      </c>
      <c r="E57" s="93"/>
      <c r="F57" s="93">
        <f t="shared" ca="1" si="11"/>
        <v>2</v>
      </c>
      <c r="G57" s="86"/>
      <c r="H57" s="27"/>
      <c r="I57" s="106"/>
      <c r="J57" s="106"/>
      <c r="K57" s="119">
        <f t="shared" ca="1" si="13"/>
        <v>0.37887492775917053</v>
      </c>
      <c r="L57" s="118">
        <f t="shared" ca="1" si="4"/>
        <v>1</v>
      </c>
      <c r="M57" s="118"/>
      <c r="N57" s="118">
        <f t="shared" ca="1" si="5"/>
        <v>4</v>
      </c>
      <c r="O57" s="107"/>
      <c r="P57" s="28"/>
      <c r="Q57" s="29"/>
      <c r="R57" s="29"/>
      <c r="S57" s="53" t="str">
        <f t="shared" ca="1" si="12"/>
        <v/>
      </c>
      <c r="T57" s="52" t="str">
        <f t="shared" ca="1" si="7"/>
        <v/>
      </c>
      <c r="U57" s="52"/>
      <c r="V57" s="52" t="str">
        <f t="shared" ca="1" si="8"/>
        <v/>
      </c>
      <c r="W57" s="23" t="s">
        <v>1141</v>
      </c>
    </row>
    <row r="58" spans="1:26" ht="36" customHeight="1" x14ac:dyDescent="0.25">
      <c r="A58" s="17">
        <v>2</v>
      </c>
      <c r="B58" s="50" t="s">
        <v>1130</v>
      </c>
      <c r="C58" s="94">
        <f t="shared" ca="1" si="9"/>
        <v>-3.8515735417604446E-2</v>
      </c>
      <c r="D58" s="93">
        <f t="shared" ca="1" si="10"/>
        <v>4</v>
      </c>
      <c r="E58" s="93"/>
      <c r="F58" s="93">
        <f t="shared" ca="1" si="11"/>
        <v>5</v>
      </c>
      <c r="G58" s="86"/>
      <c r="H58" s="27"/>
      <c r="I58" s="106"/>
      <c r="J58" s="106"/>
      <c r="K58" s="119">
        <f t="shared" ca="1" si="13"/>
        <v>-0.11332742124795914</v>
      </c>
      <c r="L58" s="118">
        <f t="shared" ca="1" si="4"/>
        <v>2</v>
      </c>
      <c r="M58" s="118"/>
      <c r="N58" s="118">
        <f t="shared" ca="1" si="5"/>
        <v>2</v>
      </c>
      <c r="O58" s="107"/>
      <c r="P58" s="28"/>
      <c r="Q58" s="29"/>
      <c r="R58" s="29"/>
      <c r="S58" s="53" t="str">
        <f t="shared" ca="1" si="12"/>
        <v/>
      </c>
      <c r="T58" s="52" t="str">
        <f t="shared" ca="1" si="7"/>
        <v/>
      </c>
      <c r="U58" s="52"/>
      <c r="V58" s="52" t="str">
        <f t="shared" ca="1" si="8"/>
        <v/>
      </c>
      <c r="W58" s="23" t="s">
        <v>1141</v>
      </c>
    </row>
    <row r="59" spans="1:26" ht="36" customHeight="1" x14ac:dyDescent="0.25">
      <c r="A59" s="17">
        <v>3</v>
      </c>
      <c r="B59" s="50" t="s">
        <v>1131</v>
      </c>
      <c r="C59" s="94">
        <f t="shared" ca="1" si="9"/>
        <v>0.31558641791343689</v>
      </c>
      <c r="D59" s="93">
        <f t="shared" ca="1" si="10"/>
        <v>10</v>
      </c>
      <c r="E59" s="93"/>
      <c r="F59" s="93">
        <f t="shared" ca="1" si="11"/>
        <v>10</v>
      </c>
      <c r="G59" s="86"/>
      <c r="H59" s="27"/>
      <c r="I59" s="106"/>
      <c r="J59" s="106"/>
      <c r="K59" s="119">
        <f t="shared" ca="1" si="13"/>
        <v>-0.16484446823596954</v>
      </c>
      <c r="L59" s="118">
        <f t="shared" ca="1" si="4"/>
        <v>1</v>
      </c>
      <c r="M59" s="118"/>
      <c r="N59" s="118">
        <f t="shared" ca="1" si="5"/>
        <v>1</v>
      </c>
      <c r="O59" s="107"/>
      <c r="P59" s="28"/>
      <c r="Q59" s="29"/>
      <c r="R59" s="29"/>
      <c r="S59" s="53" t="str">
        <f t="shared" ca="1" si="12"/>
        <v/>
      </c>
      <c r="T59" s="52" t="str">
        <f t="shared" ca="1" si="7"/>
        <v/>
      </c>
      <c r="U59" s="52"/>
      <c r="V59" s="52" t="str">
        <f t="shared" ca="1" si="8"/>
        <v/>
      </c>
      <c r="W59" s="23" t="s">
        <v>1141</v>
      </c>
    </row>
    <row r="60" spans="1:26" s="127" customFormat="1" ht="36" customHeight="1" x14ac:dyDescent="0.25">
      <c r="A60" s="128">
        <v>4</v>
      </c>
      <c r="B60" s="129" t="s">
        <v>1222</v>
      </c>
      <c r="C60" s="94">
        <f t="shared" ca="1" si="9"/>
        <v>0.27109384536743164</v>
      </c>
      <c r="D60" s="93">
        <f t="shared" ca="1" si="10"/>
        <v>2</v>
      </c>
      <c r="E60" s="93"/>
      <c r="F60" s="93">
        <f t="shared" ca="1" si="11"/>
        <v>1</v>
      </c>
      <c r="G60" s="86"/>
      <c r="H60" s="27"/>
      <c r="I60" s="106"/>
      <c r="J60" s="106"/>
      <c r="K60" s="119">
        <f t="shared" ca="1" si="13"/>
        <v>0.14716838300228119</v>
      </c>
      <c r="L60" s="118">
        <f t="shared" ca="1" si="4"/>
        <v>3</v>
      </c>
      <c r="M60" s="118"/>
      <c r="N60" s="118">
        <f t="shared" ca="1" si="5"/>
        <v>2</v>
      </c>
      <c r="O60" s="107"/>
      <c r="P60" s="28"/>
      <c r="Q60" s="29"/>
      <c r="R60" s="29"/>
      <c r="S60" s="53" t="str">
        <f t="shared" ca="1" si="12"/>
        <v/>
      </c>
      <c r="T60" s="52" t="str">
        <f t="shared" ca="1" si="7"/>
        <v/>
      </c>
      <c r="U60" s="52"/>
      <c r="V60" s="52" t="str">
        <f t="shared" ca="1" si="8"/>
        <v/>
      </c>
      <c r="W60" s="23" t="s">
        <v>1141</v>
      </c>
      <c r="X60" s="4"/>
    </row>
    <row r="61" spans="1:26" s="127" customFormat="1" ht="36" customHeight="1" x14ac:dyDescent="0.25">
      <c r="A61" s="128">
        <v>5</v>
      </c>
      <c r="B61" s="129" t="s">
        <v>1219</v>
      </c>
      <c r="C61" s="94" t="str">
        <f t="shared" ca="1" si="9"/>
        <v>NA</v>
      </c>
      <c r="D61" s="93" t="str">
        <f t="shared" ca="1" si="10"/>
        <v/>
      </c>
      <c r="E61" s="93"/>
      <c r="F61" s="93" t="str">
        <f t="shared" ca="1" si="11"/>
        <v/>
      </c>
      <c r="G61" s="86"/>
      <c r="H61" s="27"/>
      <c r="I61" s="106"/>
      <c r="J61" s="106"/>
      <c r="K61" s="119" t="str">
        <f t="shared" ca="1" si="13"/>
        <v>NA</v>
      </c>
      <c r="L61" s="118" t="str">
        <f t="shared" ca="1" si="4"/>
        <v/>
      </c>
      <c r="M61" s="118"/>
      <c r="N61" s="118" t="str">
        <f t="shared" ca="1" si="5"/>
        <v/>
      </c>
      <c r="O61" s="107"/>
      <c r="P61" s="28"/>
      <c r="Q61" s="29"/>
      <c r="R61" s="29"/>
      <c r="S61" s="53" t="str">
        <f t="shared" ca="1" si="12"/>
        <v/>
      </c>
      <c r="T61" s="52" t="str">
        <f t="shared" ca="1" si="7"/>
        <v/>
      </c>
      <c r="U61" s="52"/>
      <c r="V61" s="52" t="str">
        <f t="shared" ca="1" si="8"/>
        <v/>
      </c>
      <c r="W61" s="23" t="s">
        <v>1141</v>
      </c>
      <c r="X61" s="4"/>
      <c r="Z61"/>
    </row>
    <row r="62" spans="1:26" ht="15.75" customHeight="1" x14ac:dyDescent="0.25">
      <c r="A62" s="17"/>
      <c r="B62" s="50"/>
      <c r="C62" s="94" t="str">
        <f t="shared" ca="1" si="9"/>
        <v/>
      </c>
      <c r="D62" s="93" t="str">
        <f t="shared" ca="1" si="10"/>
        <v/>
      </c>
      <c r="E62" s="93"/>
      <c r="F62" s="93" t="str">
        <f t="shared" ca="1" si="11"/>
        <v/>
      </c>
      <c r="G62" s="86"/>
      <c r="H62" s="27"/>
      <c r="I62" s="106"/>
      <c r="J62" s="106"/>
      <c r="K62" s="119" t="str">
        <f t="shared" ca="1" si="13"/>
        <v/>
      </c>
      <c r="L62" s="118"/>
      <c r="M62" s="118"/>
      <c r="N62" s="118"/>
      <c r="O62" s="107"/>
      <c r="P62" s="28"/>
      <c r="Q62" s="29"/>
      <c r="R62" s="29"/>
      <c r="S62" s="53" t="str">
        <f t="shared" ca="1" si="12"/>
        <v/>
      </c>
      <c r="T62" s="52"/>
      <c r="U62" s="52"/>
      <c r="V62" s="52"/>
      <c r="W62" s="23"/>
    </row>
    <row r="63" spans="1:26" ht="17.25" customHeight="1" x14ac:dyDescent="0.25">
      <c r="A63" s="17"/>
      <c r="B63" s="59" t="s">
        <v>1151</v>
      </c>
      <c r="C63" s="94" t="str">
        <f t="shared" ca="1" si="9"/>
        <v/>
      </c>
      <c r="D63" s="93" t="str">
        <f t="shared" ca="1" si="10"/>
        <v/>
      </c>
      <c r="E63" s="93"/>
      <c r="F63" s="93" t="str">
        <f t="shared" ca="1" si="11"/>
        <v/>
      </c>
      <c r="G63" s="86"/>
      <c r="H63" s="27"/>
      <c r="I63" s="106"/>
      <c r="J63" s="106"/>
      <c r="K63" s="119" t="str">
        <f t="shared" ca="1" si="13"/>
        <v/>
      </c>
      <c r="L63" s="118"/>
      <c r="M63" s="118"/>
      <c r="N63" s="118"/>
      <c r="O63" s="107"/>
      <c r="P63" s="28"/>
      <c r="Q63" s="29"/>
      <c r="R63" s="29"/>
      <c r="S63" s="53" t="str">
        <f t="shared" ca="1" si="12"/>
        <v/>
      </c>
      <c r="T63" s="52"/>
      <c r="U63" s="52"/>
      <c r="V63" s="52"/>
      <c r="W63" s="23"/>
    </row>
    <row r="64" spans="1:26" ht="36" customHeight="1" x14ac:dyDescent="0.25">
      <c r="A64" s="17">
        <v>1</v>
      </c>
      <c r="B64" s="50" t="s">
        <v>1137</v>
      </c>
      <c r="C64" s="98">
        <f t="shared" ca="1" si="9"/>
        <v>10.364209175109863</v>
      </c>
      <c r="D64" s="93" t="str">
        <f t="shared" ca="1" si="10"/>
        <v/>
      </c>
      <c r="E64" s="93"/>
      <c r="F64" s="93" t="str">
        <f t="shared" ca="1" si="11"/>
        <v/>
      </c>
      <c r="G64" s="86"/>
      <c r="H64" s="27"/>
      <c r="I64" s="106"/>
      <c r="J64" s="106"/>
      <c r="K64" s="123">
        <f t="shared" ca="1" si="13"/>
        <v>10.537381172180176</v>
      </c>
      <c r="L64" s="118"/>
      <c r="M64" s="118"/>
      <c r="N64" s="118"/>
      <c r="O64" s="107"/>
      <c r="P64" s="28"/>
      <c r="Q64" s="29"/>
      <c r="R64" s="29"/>
      <c r="S64" s="60" t="str">
        <f t="shared" ca="1" si="12"/>
        <v/>
      </c>
      <c r="T64" s="52"/>
      <c r="U64" s="52"/>
      <c r="V64" s="52"/>
      <c r="W64" s="23" t="s">
        <v>1151</v>
      </c>
    </row>
    <row r="65" spans="1:23" ht="36" customHeight="1" x14ac:dyDescent="0.25">
      <c r="A65" s="17">
        <v>2</v>
      </c>
      <c r="B65" s="50" t="s">
        <v>1224</v>
      </c>
      <c r="C65" s="94">
        <f t="shared" ca="1" si="9"/>
        <v>7.0022068917751312E-2</v>
      </c>
      <c r="D65" s="93" t="str">
        <f t="shared" ca="1" si="10"/>
        <v/>
      </c>
      <c r="E65" s="93"/>
      <c r="F65" s="93" t="str">
        <f t="shared" ca="1" si="11"/>
        <v/>
      </c>
      <c r="G65" s="86"/>
      <c r="H65" s="27"/>
      <c r="I65" s="106"/>
      <c r="J65" s="106"/>
      <c r="K65" s="119">
        <f t="shared" ca="1" si="13"/>
        <v>6.5171100199222565E-2</v>
      </c>
      <c r="L65" s="118"/>
      <c r="M65" s="118"/>
      <c r="N65" s="118"/>
      <c r="O65" s="107"/>
      <c r="P65" s="28"/>
      <c r="Q65" s="29"/>
      <c r="R65" s="29"/>
      <c r="S65" s="53" t="str">
        <f t="shared" ca="1" si="12"/>
        <v/>
      </c>
      <c r="T65" s="52"/>
      <c r="U65" s="52"/>
      <c r="V65" s="52"/>
      <c r="W65" s="23" t="s">
        <v>1151</v>
      </c>
    </row>
    <row r="66" spans="1:23" ht="36" customHeight="1" x14ac:dyDescent="0.25">
      <c r="A66" s="17">
        <v>3</v>
      </c>
      <c r="B66" s="50" t="s">
        <v>1119</v>
      </c>
      <c r="C66" s="98">
        <f t="shared" ca="1" si="9"/>
        <v>7.0480823516845703</v>
      </c>
      <c r="D66" s="93" t="str">
        <f t="shared" ca="1" si="10"/>
        <v/>
      </c>
      <c r="E66" s="93"/>
      <c r="F66" s="93" t="str">
        <f t="shared" ca="1" si="11"/>
        <v/>
      </c>
      <c r="G66" s="86"/>
      <c r="H66" s="27"/>
      <c r="I66" s="106"/>
      <c r="J66" s="106"/>
      <c r="K66" s="123">
        <f t="shared" ca="1" si="13"/>
        <v>9.2941932678222656</v>
      </c>
      <c r="L66" s="118"/>
      <c r="M66" s="118"/>
      <c r="N66" s="118"/>
      <c r="O66" s="107"/>
      <c r="P66" s="28"/>
      <c r="Q66" s="29"/>
      <c r="R66" s="29"/>
      <c r="S66" s="60" t="str">
        <f t="shared" ca="1" si="12"/>
        <v/>
      </c>
      <c r="T66" s="52"/>
      <c r="U66" s="52"/>
      <c r="V66" s="52"/>
      <c r="W66" s="23" t="s">
        <v>1151</v>
      </c>
    </row>
    <row r="67" spans="1:23" ht="36" customHeight="1" x14ac:dyDescent="0.25">
      <c r="A67" s="17">
        <v>4</v>
      </c>
      <c r="B67" s="50" t="s">
        <v>1225</v>
      </c>
      <c r="C67" s="94">
        <f t="shared" ca="1" si="9"/>
        <v>4.7617841511964798E-2</v>
      </c>
      <c r="D67" s="93" t="str">
        <f t="shared" ca="1" si="10"/>
        <v/>
      </c>
      <c r="E67" s="93"/>
      <c r="F67" s="93" t="str">
        <f t="shared" ca="1" si="11"/>
        <v/>
      </c>
      <c r="G67" s="84"/>
      <c r="H67" s="19"/>
      <c r="I67" s="104"/>
      <c r="J67" s="104"/>
      <c r="K67" s="119">
        <f t="shared" ca="1" si="13"/>
        <v>5.7482291013002396E-2</v>
      </c>
      <c r="L67" s="118"/>
      <c r="M67" s="118"/>
      <c r="N67" s="118"/>
      <c r="O67" s="105"/>
      <c r="P67" s="20"/>
      <c r="Q67" s="21"/>
      <c r="R67" s="21"/>
      <c r="S67" s="53" t="str">
        <f t="shared" ca="1" si="12"/>
        <v/>
      </c>
      <c r="T67" s="52"/>
      <c r="U67" s="52"/>
      <c r="V67" s="52"/>
      <c r="W67" s="23" t="s">
        <v>1151</v>
      </c>
    </row>
    <row r="68" spans="1:23" ht="16" x14ac:dyDescent="0.25">
      <c r="A68" s="17"/>
      <c r="B68" s="18"/>
      <c r="C68" s="83"/>
      <c r="D68" s="93"/>
      <c r="E68" s="93"/>
      <c r="F68" s="93"/>
      <c r="G68" s="84"/>
      <c r="H68" s="19"/>
      <c r="I68" s="104"/>
      <c r="J68" s="104"/>
      <c r="K68" s="104"/>
      <c r="L68" s="118"/>
      <c r="M68" s="118"/>
      <c r="N68" s="118"/>
      <c r="O68" s="105"/>
      <c r="P68" s="20"/>
      <c r="Q68" s="21"/>
      <c r="R68" s="21"/>
      <c r="S68" s="21"/>
      <c r="T68" s="52"/>
      <c r="U68" s="52"/>
      <c r="V68" s="52"/>
      <c r="W68" s="23"/>
    </row>
    <row r="69" spans="1:23" ht="16" x14ac:dyDescent="0.25">
      <c r="A69" s="17"/>
      <c r="B69" s="18"/>
      <c r="C69" s="83"/>
      <c r="D69" s="93"/>
      <c r="E69" s="93"/>
      <c r="F69" s="93"/>
      <c r="G69" s="84"/>
      <c r="H69" s="19"/>
      <c r="I69" s="104"/>
      <c r="J69" s="104"/>
      <c r="K69" s="104"/>
      <c r="L69" s="118"/>
      <c r="M69" s="118"/>
      <c r="N69" s="118"/>
      <c r="O69" s="105"/>
      <c r="P69" s="20"/>
      <c r="Q69" s="21"/>
      <c r="R69" s="21"/>
      <c r="S69" s="21"/>
      <c r="T69" s="52"/>
      <c r="U69" s="52"/>
      <c r="V69" s="52"/>
      <c r="W69" s="23"/>
    </row>
    <row r="70" spans="1:23" ht="16" x14ac:dyDescent="0.25">
      <c r="A70" s="17"/>
      <c r="B70" s="18"/>
      <c r="C70" s="83"/>
      <c r="D70" s="93"/>
      <c r="E70" s="93"/>
      <c r="F70" s="93"/>
      <c r="G70" s="84"/>
      <c r="H70" s="19"/>
      <c r="I70" s="104"/>
      <c r="J70" s="104"/>
      <c r="K70" s="104"/>
      <c r="L70" s="118"/>
      <c r="M70" s="118"/>
      <c r="N70" s="118"/>
      <c r="O70" s="105"/>
      <c r="P70" s="20"/>
      <c r="Q70" s="21"/>
      <c r="R70" s="21"/>
      <c r="S70" s="21"/>
      <c r="T70" s="52"/>
      <c r="U70" s="52"/>
      <c r="V70" s="52"/>
      <c r="W70" s="23"/>
    </row>
    <row r="71" spans="1:23" ht="16" x14ac:dyDescent="0.25">
      <c r="A71" s="17"/>
      <c r="B71" s="18"/>
      <c r="C71" s="83"/>
      <c r="D71" s="93"/>
      <c r="E71" s="93"/>
      <c r="F71" s="93"/>
      <c r="G71" s="84"/>
      <c r="H71" s="19"/>
      <c r="I71" s="104"/>
      <c r="J71" s="104"/>
      <c r="K71" s="104"/>
      <c r="L71" s="118"/>
      <c r="M71" s="118"/>
      <c r="N71" s="118"/>
      <c r="O71" s="105"/>
      <c r="P71" s="20"/>
      <c r="Q71" s="21"/>
      <c r="R71" s="21"/>
      <c r="S71" s="21"/>
      <c r="T71" s="52"/>
      <c r="U71" s="52"/>
      <c r="V71" s="52"/>
      <c r="W71" s="23"/>
    </row>
    <row r="72" spans="1:23" ht="16" x14ac:dyDescent="0.25">
      <c r="A72" s="17"/>
      <c r="B72" s="18"/>
      <c r="C72" s="83"/>
      <c r="D72" s="93"/>
      <c r="E72" s="93"/>
      <c r="F72" s="93"/>
      <c r="G72" s="84"/>
      <c r="H72" s="19"/>
      <c r="I72" s="104"/>
      <c r="J72" s="104"/>
      <c r="K72" s="104"/>
      <c r="L72" s="105"/>
      <c r="M72" s="105"/>
      <c r="N72" s="105"/>
      <c r="O72" s="105"/>
      <c r="P72" s="20"/>
      <c r="Q72" s="21"/>
      <c r="R72" s="21"/>
      <c r="S72" s="21"/>
      <c r="T72" s="22"/>
      <c r="U72" s="22"/>
      <c r="V72" s="22"/>
      <c r="W72" s="23"/>
    </row>
    <row r="73" spans="1:23" ht="16" x14ac:dyDescent="0.25">
      <c r="A73" s="17"/>
      <c r="B73" s="18"/>
      <c r="C73" s="83"/>
      <c r="D73" s="83"/>
      <c r="E73" s="83"/>
      <c r="F73" s="83"/>
      <c r="G73" s="84"/>
      <c r="H73" s="19"/>
      <c r="I73" s="104"/>
      <c r="J73" s="104"/>
      <c r="K73" s="104"/>
      <c r="L73" s="105"/>
      <c r="M73" s="105"/>
      <c r="N73" s="105"/>
      <c r="O73" s="105"/>
      <c r="P73" s="20"/>
      <c r="Q73" s="21"/>
      <c r="R73" s="21"/>
      <c r="S73" s="21"/>
      <c r="T73" s="22"/>
      <c r="U73" s="22"/>
      <c r="V73" s="22"/>
      <c r="W73" s="23"/>
    </row>
    <row r="74" spans="1:23" ht="16" x14ac:dyDescent="0.25">
      <c r="A74" s="17"/>
      <c r="B74" s="18"/>
      <c r="C74" s="83"/>
      <c r="D74" s="83"/>
      <c r="E74" s="83"/>
      <c r="F74" s="83"/>
      <c r="G74" s="84"/>
      <c r="H74" s="19"/>
      <c r="I74" s="104"/>
      <c r="J74" s="104"/>
      <c r="K74" s="104"/>
      <c r="L74" s="105"/>
      <c r="M74" s="105"/>
      <c r="N74" s="105"/>
      <c r="O74" s="105"/>
      <c r="P74" s="20"/>
      <c r="Q74" s="21"/>
      <c r="R74" s="21"/>
      <c r="S74" s="21"/>
      <c r="T74" s="22"/>
      <c r="U74" s="22"/>
      <c r="V74" s="22"/>
      <c r="W74" s="23"/>
    </row>
    <row r="75" spans="1:23" ht="16" x14ac:dyDescent="0.25">
      <c r="A75" s="17"/>
      <c r="B75" s="18"/>
      <c r="C75" s="83"/>
      <c r="D75" s="83"/>
      <c r="E75" s="83"/>
      <c r="F75" s="83"/>
      <c r="G75" s="84"/>
      <c r="H75" s="19"/>
      <c r="I75" s="104"/>
      <c r="J75" s="104"/>
      <c r="K75" s="104"/>
      <c r="L75" s="105"/>
      <c r="M75" s="105"/>
      <c r="N75" s="105"/>
      <c r="O75" s="105"/>
      <c r="P75" s="20"/>
      <c r="Q75" s="21"/>
      <c r="R75" s="21"/>
      <c r="S75" s="21"/>
      <c r="T75" s="22"/>
      <c r="U75" s="22"/>
      <c r="V75" s="22"/>
      <c r="W75" s="23"/>
    </row>
    <row r="76" spans="1:23" ht="16" x14ac:dyDescent="0.25">
      <c r="A76" s="17"/>
      <c r="B76" s="18"/>
      <c r="C76" s="83"/>
      <c r="D76" s="83"/>
      <c r="E76" s="83"/>
      <c r="F76" s="83"/>
      <c r="G76" s="84"/>
      <c r="H76" s="19"/>
      <c r="I76" s="104"/>
      <c r="J76" s="104"/>
      <c r="K76" s="104"/>
      <c r="L76" s="105"/>
      <c r="M76" s="105"/>
      <c r="N76" s="105"/>
      <c r="O76" s="105"/>
      <c r="P76" s="20"/>
      <c r="Q76" s="21"/>
      <c r="R76" s="21"/>
      <c r="S76" s="21"/>
      <c r="T76" s="22"/>
      <c r="U76" s="22"/>
      <c r="V76" s="22"/>
      <c r="W76" s="23"/>
    </row>
    <row r="77" spans="1:23" ht="16" x14ac:dyDescent="0.25">
      <c r="A77" s="17"/>
      <c r="B77" s="18"/>
      <c r="C77" s="83"/>
      <c r="D77" s="83"/>
      <c r="E77" s="83"/>
      <c r="F77" s="83"/>
      <c r="G77" s="84"/>
      <c r="H77" s="19"/>
      <c r="I77" s="104"/>
      <c r="J77" s="104"/>
      <c r="K77" s="104"/>
      <c r="L77" s="105"/>
      <c r="M77" s="105"/>
      <c r="N77" s="105"/>
      <c r="O77" s="105"/>
      <c r="P77" s="20"/>
      <c r="Q77" s="21"/>
      <c r="R77" s="21"/>
      <c r="S77" s="21"/>
      <c r="T77" s="22"/>
      <c r="U77" s="22"/>
      <c r="V77" s="22"/>
      <c r="W77" s="23"/>
    </row>
    <row r="78" spans="1:23" ht="16" x14ac:dyDescent="0.25">
      <c r="A78" s="17"/>
      <c r="B78" s="18"/>
      <c r="C78" s="83"/>
      <c r="D78" s="83"/>
      <c r="E78" s="83"/>
      <c r="F78" s="83"/>
      <c r="G78" s="84"/>
      <c r="H78" s="19"/>
      <c r="I78" s="104"/>
      <c r="J78" s="104"/>
      <c r="K78" s="104"/>
      <c r="L78" s="105"/>
      <c r="M78" s="105"/>
      <c r="N78" s="105"/>
      <c r="O78" s="105"/>
      <c r="P78" s="20"/>
      <c r="Q78" s="21"/>
      <c r="R78" s="21"/>
      <c r="S78" s="21"/>
      <c r="T78" s="22"/>
      <c r="U78" s="22"/>
      <c r="V78" s="22"/>
      <c r="W78" s="23"/>
    </row>
    <row r="79" spans="1:23" ht="16" x14ac:dyDescent="0.25">
      <c r="A79" s="17"/>
      <c r="B79" s="18"/>
      <c r="C79" s="83"/>
      <c r="D79" s="83"/>
      <c r="E79" s="83"/>
      <c r="F79" s="83"/>
      <c r="G79" s="84"/>
      <c r="H79" s="19"/>
      <c r="I79" s="104"/>
      <c r="J79" s="104"/>
      <c r="K79" s="104"/>
      <c r="L79" s="105"/>
      <c r="M79" s="105"/>
      <c r="N79" s="105"/>
      <c r="O79" s="105"/>
      <c r="P79" s="20"/>
      <c r="Q79" s="21"/>
      <c r="R79" s="21"/>
      <c r="S79" s="21"/>
      <c r="T79" s="22"/>
      <c r="U79" s="22"/>
      <c r="V79" s="22"/>
      <c r="W79" s="23"/>
    </row>
    <row r="80" spans="1:23" ht="16" x14ac:dyDescent="0.25">
      <c r="A80" s="17"/>
      <c r="B80" s="18"/>
      <c r="C80" s="83"/>
      <c r="D80" s="83"/>
      <c r="E80" s="83"/>
      <c r="F80" s="83"/>
      <c r="G80" s="84"/>
      <c r="H80" s="19"/>
      <c r="I80" s="104"/>
      <c r="J80" s="104"/>
      <c r="K80" s="104"/>
      <c r="L80" s="105"/>
      <c r="M80" s="105"/>
      <c r="N80" s="105"/>
      <c r="O80" s="105"/>
      <c r="P80" s="20"/>
      <c r="Q80" s="21"/>
      <c r="R80" s="21"/>
      <c r="S80" s="21"/>
      <c r="T80" s="22"/>
      <c r="U80" s="22"/>
      <c r="V80" s="22"/>
      <c r="W80" s="23"/>
    </row>
    <row r="81" spans="1:23" ht="16" x14ac:dyDescent="0.25">
      <c r="A81" s="17"/>
      <c r="B81" s="18"/>
      <c r="C81" s="83"/>
      <c r="D81" s="83"/>
      <c r="E81" s="83"/>
      <c r="F81" s="83"/>
      <c r="G81" s="84"/>
      <c r="H81" s="19"/>
      <c r="I81" s="104"/>
      <c r="J81" s="104"/>
      <c r="K81" s="104"/>
      <c r="L81" s="105"/>
      <c r="M81" s="105"/>
      <c r="N81" s="105"/>
      <c r="O81" s="105"/>
      <c r="P81" s="20"/>
      <c r="Q81" s="21"/>
      <c r="R81" s="21"/>
      <c r="S81" s="21"/>
      <c r="T81" s="22"/>
      <c r="U81" s="22"/>
      <c r="V81" s="22"/>
      <c r="W81" s="23"/>
    </row>
    <row r="82" spans="1:23" ht="16" x14ac:dyDescent="0.25">
      <c r="A82" s="17"/>
      <c r="B82" s="18"/>
      <c r="C82" s="83"/>
      <c r="D82" s="83"/>
      <c r="E82" s="83"/>
      <c r="F82" s="83"/>
      <c r="G82" s="84"/>
      <c r="H82" s="19"/>
      <c r="I82" s="104"/>
      <c r="J82" s="104"/>
      <c r="K82" s="104"/>
      <c r="L82" s="105"/>
      <c r="M82" s="105"/>
      <c r="N82" s="105"/>
      <c r="O82" s="105"/>
      <c r="P82" s="20"/>
      <c r="Q82" s="21"/>
      <c r="R82" s="21"/>
      <c r="S82" s="21"/>
      <c r="T82" s="22"/>
      <c r="U82" s="22"/>
      <c r="V82" s="22"/>
      <c r="W82" s="23"/>
    </row>
    <row r="83" spans="1:23" ht="16" x14ac:dyDescent="0.25">
      <c r="A83" s="17"/>
      <c r="B83" s="18"/>
      <c r="C83" s="83"/>
      <c r="D83" s="83"/>
      <c r="E83" s="83"/>
      <c r="F83" s="83"/>
      <c r="G83" s="84"/>
      <c r="H83" s="19"/>
      <c r="I83" s="104"/>
      <c r="J83" s="104"/>
      <c r="K83" s="104"/>
      <c r="L83" s="105"/>
      <c r="M83" s="105"/>
      <c r="N83" s="105"/>
      <c r="O83" s="105"/>
      <c r="P83" s="20"/>
      <c r="Q83" s="21"/>
      <c r="R83" s="21"/>
      <c r="S83" s="21"/>
      <c r="T83" s="22"/>
      <c r="U83" s="22"/>
      <c r="V83" s="22"/>
      <c r="W83" s="23"/>
    </row>
    <row r="84" spans="1:23" ht="16" x14ac:dyDescent="0.25">
      <c r="A84" s="17"/>
      <c r="B84" s="18"/>
      <c r="C84" s="83"/>
      <c r="D84" s="83"/>
      <c r="E84" s="83"/>
      <c r="F84" s="83"/>
      <c r="G84" s="84"/>
      <c r="H84" s="19"/>
      <c r="I84" s="104"/>
      <c r="J84" s="104"/>
      <c r="K84" s="104"/>
      <c r="L84" s="105"/>
      <c r="M84" s="105"/>
      <c r="N84" s="105"/>
      <c r="O84" s="105"/>
      <c r="P84" s="20"/>
      <c r="Q84" s="21"/>
      <c r="R84" s="21"/>
      <c r="S84" s="21"/>
      <c r="T84" s="22"/>
      <c r="U84" s="22"/>
      <c r="V84" s="22"/>
      <c r="W84" s="23"/>
    </row>
    <row r="85" spans="1:23" ht="16" x14ac:dyDescent="0.25">
      <c r="A85" s="17"/>
      <c r="B85" s="18"/>
      <c r="C85" s="83"/>
      <c r="D85" s="83"/>
      <c r="E85" s="83"/>
      <c r="F85" s="83"/>
      <c r="G85" s="84"/>
      <c r="H85" s="19"/>
      <c r="I85" s="104"/>
      <c r="J85" s="104"/>
      <c r="K85" s="104"/>
      <c r="L85" s="105"/>
      <c r="M85" s="105"/>
      <c r="N85" s="105"/>
      <c r="O85" s="105"/>
      <c r="P85" s="20"/>
      <c r="Q85" s="21"/>
      <c r="R85" s="21"/>
      <c r="S85" s="21"/>
      <c r="T85" s="22"/>
      <c r="U85" s="22"/>
      <c r="V85" s="22"/>
      <c r="W85" s="23"/>
    </row>
    <row r="86" spans="1:23" ht="16" x14ac:dyDescent="0.25">
      <c r="A86" s="17"/>
      <c r="B86" s="18"/>
      <c r="C86" s="83"/>
      <c r="D86" s="83"/>
      <c r="E86" s="83"/>
      <c r="F86" s="83"/>
      <c r="G86" s="84"/>
      <c r="H86" s="19"/>
      <c r="I86" s="104"/>
      <c r="J86" s="104"/>
      <c r="K86" s="104"/>
      <c r="L86" s="105"/>
      <c r="M86" s="105"/>
      <c r="N86" s="105"/>
      <c r="O86" s="105"/>
      <c r="P86" s="20"/>
      <c r="Q86" s="21"/>
      <c r="R86" s="21"/>
      <c r="S86" s="21"/>
      <c r="T86" s="22"/>
      <c r="U86" s="22"/>
      <c r="V86" s="22"/>
      <c r="W86" s="23"/>
    </row>
    <row r="87" spans="1:23" ht="16" x14ac:dyDescent="0.25">
      <c r="A87" s="17"/>
      <c r="B87" s="18"/>
      <c r="C87" s="83"/>
      <c r="D87" s="83"/>
      <c r="E87" s="83"/>
      <c r="F87" s="83"/>
      <c r="G87" s="84"/>
      <c r="H87" s="19"/>
      <c r="I87" s="104"/>
      <c r="J87" s="104"/>
      <c r="K87" s="104"/>
      <c r="L87" s="105"/>
      <c r="M87" s="105"/>
      <c r="N87" s="105"/>
      <c r="O87" s="105"/>
      <c r="P87" s="20"/>
      <c r="Q87" s="21"/>
      <c r="R87" s="21"/>
      <c r="S87" s="21"/>
      <c r="T87" s="22"/>
      <c r="U87" s="22"/>
      <c r="V87" s="22"/>
      <c r="W87" s="23"/>
    </row>
    <row r="88" spans="1:23" ht="16" x14ac:dyDescent="0.25">
      <c r="A88" s="17"/>
      <c r="B88" s="18"/>
      <c r="C88" s="83"/>
      <c r="D88" s="83"/>
      <c r="E88" s="83"/>
      <c r="F88" s="83"/>
      <c r="G88" s="84"/>
      <c r="H88" s="19"/>
      <c r="I88" s="104"/>
      <c r="J88" s="104"/>
      <c r="K88" s="104"/>
      <c r="L88" s="105"/>
      <c r="M88" s="105"/>
      <c r="N88" s="105"/>
      <c r="O88" s="105"/>
      <c r="P88" s="20"/>
      <c r="Q88" s="21"/>
      <c r="R88" s="21"/>
      <c r="S88" s="21"/>
      <c r="T88" s="22"/>
      <c r="U88" s="22"/>
      <c r="V88" s="22"/>
      <c r="W88" s="23"/>
    </row>
    <row r="89" spans="1:23" ht="16" x14ac:dyDescent="0.25">
      <c r="A89" s="17"/>
      <c r="B89" s="18"/>
      <c r="C89" s="83"/>
      <c r="D89" s="83"/>
      <c r="E89" s="83"/>
      <c r="F89" s="83"/>
      <c r="G89" s="84"/>
      <c r="H89" s="19"/>
      <c r="I89" s="104"/>
      <c r="J89" s="104"/>
      <c r="K89" s="104"/>
      <c r="L89" s="105"/>
      <c r="M89" s="105"/>
      <c r="N89" s="105"/>
      <c r="O89" s="105"/>
      <c r="P89" s="20"/>
      <c r="Q89" s="21"/>
      <c r="R89" s="21"/>
      <c r="S89" s="21"/>
      <c r="T89" s="22"/>
      <c r="U89" s="22"/>
      <c r="V89" s="22"/>
      <c r="W89" s="23"/>
    </row>
    <row r="90" spans="1:23" ht="16" x14ac:dyDescent="0.25">
      <c r="A90" s="17"/>
      <c r="B90" s="18"/>
      <c r="C90" s="83"/>
      <c r="D90" s="83"/>
      <c r="E90" s="83"/>
      <c r="F90" s="83"/>
      <c r="G90" s="84"/>
      <c r="H90" s="19"/>
      <c r="I90" s="104"/>
      <c r="J90" s="104"/>
      <c r="K90" s="104"/>
      <c r="L90" s="105"/>
      <c r="M90" s="105"/>
      <c r="N90" s="105"/>
      <c r="O90" s="105"/>
      <c r="P90" s="20"/>
      <c r="Q90" s="21"/>
      <c r="R90" s="21"/>
      <c r="S90" s="21"/>
      <c r="T90" s="22"/>
      <c r="U90" s="22"/>
      <c r="V90" s="22"/>
      <c r="W90" s="23"/>
    </row>
    <row r="91" spans="1:23" ht="16" x14ac:dyDescent="0.25">
      <c r="A91" s="17"/>
      <c r="B91" s="18"/>
      <c r="C91" s="83"/>
      <c r="D91" s="83"/>
      <c r="E91" s="83"/>
      <c r="F91" s="83"/>
      <c r="G91" s="84"/>
      <c r="H91" s="19"/>
      <c r="I91" s="104"/>
      <c r="J91" s="104"/>
      <c r="K91" s="104"/>
      <c r="L91" s="105"/>
      <c r="M91" s="105"/>
      <c r="N91" s="105"/>
      <c r="O91" s="105"/>
      <c r="P91" s="20"/>
      <c r="Q91" s="21"/>
      <c r="R91" s="21"/>
      <c r="S91" s="21"/>
      <c r="T91" s="22"/>
      <c r="U91" s="22"/>
      <c r="V91" s="22"/>
      <c r="W91" s="23"/>
    </row>
    <row r="92" spans="1:23" ht="16" x14ac:dyDescent="0.25">
      <c r="A92" s="17"/>
      <c r="B92" s="18"/>
      <c r="C92" s="83"/>
      <c r="D92" s="83"/>
      <c r="E92" s="83"/>
      <c r="F92" s="83"/>
      <c r="G92" s="84"/>
      <c r="H92" s="19"/>
      <c r="I92" s="104"/>
      <c r="J92" s="104"/>
      <c r="K92" s="104"/>
      <c r="L92" s="105"/>
      <c r="M92" s="105"/>
      <c r="N92" s="105"/>
      <c r="O92" s="105"/>
      <c r="P92" s="20"/>
      <c r="Q92" s="21"/>
      <c r="R92" s="21"/>
      <c r="S92" s="21"/>
      <c r="T92" s="22"/>
      <c r="U92" s="22"/>
      <c r="V92" s="22"/>
      <c r="W92" s="23"/>
    </row>
    <row r="93" spans="1:23" ht="16" x14ac:dyDescent="0.25">
      <c r="A93" s="17"/>
      <c r="B93" s="18"/>
      <c r="C93" s="83"/>
      <c r="D93" s="83"/>
      <c r="E93" s="83"/>
      <c r="F93" s="83"/>
      <c r="G93" s="84"/>
      <c r="H93" s="19"/>
      <c r="I93" s="104"/>
      <c r="J93" s="104"/>
      <c r="K93" s="104"/>
      <c r="L93" s="105"/>
      <c r="M93" s="105"/>
      <c r="N93" s="105"/>
      <c r="O93" s="105"/>
      <c r="P93" s="20"/>
      <c r="Q93" s="21"/>
      <c r="R93" s="21"/>
      <c r="S93" s="21"/>
      <c r="T93" s="22"/>
      <c r="U93" s="22"/>
      <c r="V93" s="22"/>
      <c r="W93" s="23"/>
    </row>
    <row r="94" spans="1:23" ht="16" x14ac:dyDescent="0.25">
      <c r="A94" s="17"/>
      <c r="B94" s="18"/>
      <c r="C94" s="83"/>
      <c r="D94" s="83"/>
      <c r="E94" s="83"/>
      <c r="F94" s="83"/>
      <c r="G94" s="84"/>
      <c r="H94" s="19"/>
      <c r="I94" s="104"/>
      <c r="J94" s="104"/>
      <c r="K94" s="104"/>
      <c r="L94" s="105"/>
      <c r="M94" s="105"/>
      <c r="N94" s="105"/>
      <c r="O94" s="105"/>
      <c r="P94" s="20"/>
      <c r="Q94" s="21"/>
      <c r="R94" s="21"/>
      <c r="S94" s="21"/>
      <c r="T94" s="22"/>
      <c r="U94" s="22"/>
      <c r="V94" s="22"/>
      <c r="W94" s="23"/>
    </row>
    <row r="95" spans="1:23" ht="16" x14ac:dyDescent="0.25">
      <c r="A95" s="17"/>
      <c r="B95" s="18"/>
      <c r="C95" s="83"/>
      <c r="D95" s="83"/>
      <c r="E95" s="83"/>
      <c r="F95" s="83"/>
      <c r="G95" s="84"/>
      <c r="H95" s="19"/>
      <c r="I95" s="104"/>
      <c r="J95" s="104"/>
      <c r="K95" s="104"/>
      <c r="L95" s="105"/>
      <c r="M95" s="105"/>
      <c r="N95" s="105"/>
      <c r="O95" s="105"/>
      <c r="P95" s="20"/>
      <c r="Q95" s="21"/>
      <c r="R95" s="21"/>
      <c r="S95" s="21"/>
      <c r="T95" s="22"/>
      <c r="U95" s="22"/>
      <c r="V95" s="22"/>
      <c r="W95" s="23"/>
    </row>
    <row r="96" spans="1:23" ht="16" x14ac:dyDescent="0.25">
      <c r="A96" s="17"/>
      <c r="B96" s="18"/>
      <c r="C96" s="83"/>
      <c r="D96" s="83"/>
      <c r="E96" s="83"/>
      <c r="F96" s="83"/>
      <c r="G96" s="84"/>
      <c r="H96" s="19"/>
      <c r="I96" s="104"/>
      <c r="J96" s="104"/>
      <c r="K96" s="104"/>
      <c r="L96" s="105"/>
      <c r="M96" s="105"/>
      <c r="N96" s="105"/>
      <c r="O96" s="105"/>
      <c r="P96" s="20"/>
      <c r="Q96" s="21"/>
      <c r="R96" s="21"/>
      <c r="S96" s="21"/>
      <c r="T96" s="22"/>
      <c r="U96" s="22"/>
      <c r="V96" s="22"/>
      <c r="W96" s="23"/>
    </row>
    <row r="97" spans="1:23" ht="16" x14ac:dyDescent="0.25">
      <c r="A97" s="17"/>
      <c r="B97" s="18"/>
      <c r="C97" s="83"/>
      <c r="D97" s="83"/>
      <c r="E97" s="83"/>
      <c r="F97" s="83"/>
      <c r="G97" s="84"/>
      <c r="H97" s="19"/>
      <c r="I97" s="104"/>
      <c r="J97" s="104"/>
      <c r="K97" s="104"/>
      <c r="L97" s="105"/>
      <c r="M97" s="105"/>
      <c r="N97" s="105"/>
      <c r="O97" s="105"/>
      <c r="P97" s="20"/>
      <c r="Q97" s="21"/>
      <c r="R97" s="21"/>
      <c r="S97" s="21"/>
      <c r="T97" s="22"/>
      <c r="U97" s="22"/>
      <c r="V97" s="22"/>
      <c r="W97" s="23"/>
    </row>
    <row r="98" spans="1:23" ht="16" x14ac:dyDescent="0.25">
      <c r="A98" s="17"/>
      <c r="B98" s="18"/>
      <c r="C98" s="83"/>
      <c r="D98" s="83"/>
      <c r="E98" s="83"/>
      <c r="F98" s="83"/>
      <c r="G98" s="84"/>
      <c r="H98" s="19"/>
      <c r="I98" s="104"/>
      <c r="J98" s="104"/>
      <c r="K98" s="104"/>
      <c r="L98" s="105"/>
      <c r="M98" s="105"/>
      <c r="N98" s="105"/>
      <c r="O98" s="105"/>
      <c r="P98" s="20"/>
      <c r="Q98" s="21"/>
      <c r="R98" s="21"/>
      <c r="S98" s="21"/>
      <c r="T98" s="22"/>
      <c r="U98" s="22"/>
      <c r="V98" s="22"/>
      <c r="W98" s="23"/>
    </row>
    <row r="99" spans="1:23" ht="16" x14ac:dyDescent="0.25">
      <c r="A99" s="17"/>
      <c r="B99" s="18"/>
      <c r="C99" s="83"/>
      <c r="D99" s="83"/>
      <c r="E99" s="83"/>
      <c r="F99" s="83"/>
      <c r="G99" s="84"/>
      <c r="H99" s="19"/>
      <c r="I99" s="104"/>
      <c r="J99" s="104"/>
      <c r="K99" s="104"/>
      <c r="L99" s="105"/>
      <c r="M99" s="105"/>
      <c r="N99" s="105"/>
      <c r="O99" s="105"/>
      <c r="P99" s="20"/>
      <c r="Q99" s="21"/>
      <c r="R99" s="21"/>
      <c r="S99" s="21"/>
      <c r="T99" s="22"/>
      <c r="U99" s="22"/>
      <c r="V99" s="22"/>
      <c r="W99" s="23"/>
    </row>
    <row r="100" spans="1:23" ht="16" x14ac:dyDescent="0.25">
      <c r="A100" s="17"/>
      <c r="B100" s="18"/>
      <c r="C100" s="83"/>
      <c r="D100" s="83"/>
      <c r="E100" s="83"/>
      <c r="F100" s="83"/>
      <c r="G100" s="84"/>
      <c r="H100" s="19"/>
      <c r="I100" s="104"/>
      <c r="J100" s="104"/>
      <c r="K100" s="104"/>
      <c r="L100" s="105"/>
      <c r="M100" s="105"/>
      <c r="N100" s="105"/>
      <c r="O100" s="105"/>
      <c r="P100" s="20"/>
      <c r="Q100" s="21"/>
      <c r="R100" s="21"/>
      <c r="S100" s="21"/>
      <c r="T100" s="22"/>
      <c r="U100" s="22"/>
      <c r="V100" s="22"/>
      <c r="W100" s="23"/>
    </row>
    <row r="101" spans="1:23" ht="16" x14ac:dyDescent="0.25">
      <c r="A101" s="17"/>
      <c r="B101" s="18"/>
      <c r="C101" s="83"/>
      <c r="D101" s="83"/>
      <c r="E101" s="83"/>
      <c r="F101" s="83"/>
      <c r="G101" s="84"/>
      <c r="H101" s="19"/>
      <c r="I101" s="104"/>
      <c r="J101" s="104"/>
      <c r="K101" s="104"/>
      <c r="L101" s="105"/>
      <c r="M101" s="105"/>
      <c r="N101" s="105"/>
      <c r="O101" s="105"/>
      <c r="P101" s="20"/>
      <c r="Q101" s="21"/>
      <c r="R101" s="21"/>
      <c r="S101" s="21"/>
      <c r="T101" s="22"/>
      <c r="U101" s="22"/>
      <c r="V101" s="22"/>
      <c r="W101" s="23"/>
    </row>
    <row r="102" spans="1:23" ht="16" x14ac:dyDescent="0.25">
      <c r="A102" s="17"/>
      <c r="B102" s="18"/>
      <c r="C102" s="83"/>
      <c r="D102" s="83"/>
      <c r="E102" s="83"/>
      <c r="F102" s="83"/>
      <c r="G102" s="84"/>
      <c r="H102" s="19"/>
      <c r="I102" s="104"/>
      <c r="J102" s="104"/>
      <c r="K102" s="104"/>
      <c r="L102" s="105"/>
      <c r="M102" s="105"/>
      <c r="N102" s="105"/>
      <c r="O102" s="105"/>
      <c r="P102" s="20"/>
      <c r="Q102" s="21"/>
      <c r="R102" s="21"/>
      <c r="S102" s="21"/>
      <c r="T102" s="22"/>
      <c r="U102" s="22"/>
      <c r="V102" s="22"/>
      <c r="W102" s="23"/>
    </row>
    <row r="103" spans="1:23" ht="16" x14ac:dyDescent="0.25">
      <c r="A103" s="17"/>
      <c r="B103" s="18"/>
      <c r="C103" s="83"/>
      <c r="D103" s="83"/>
      <c r="E103" s="83"/>
      <c r="F103" s="83"/>
      <c r="G103" s="84"/>
      <c r="H103" s="19"/>
      <c r="I103" s="104"/>
      <c r="J103" s="104"/>
      <c r="K103" s="104"/>
      <c r="L103" s="105"/>
      <c r="M103" s="105"/>
      <c r="N103" s="105"/>
      <c r="O103" s="105"/>
      <c r="P103" s="20"/>
      <c r="Q103" s="21"/>
      <c r="R103" s="21"/>
      <c r="S103" s="21"/>
      <c r="T103" s="22"/>
      <c r="U103" s="22"/>
      <c r="V103" s="22"/>
      <c r="W103" s="23"/>
    </row>
    <row r="104" spans="1:23" ht="16" x14ac:dyDescent="0.25">
      <c r="A104" s="17"/>
      <c r="B104" s="18"/>
      <c r="C104" s="83"/>
      <c r="D104" s="83"/>
      <c r="E104" s="83"/>
      <c r="F104" s="83"/>
      <c r="G104" s="84"/>
      <c r="H104" s="19"/>
      <c r="I104" s="104"/>
      <c r="J104" s="104"/>
      <c r="K104" s="104"/>
      <c r="L104" s="105"/>
      <c r="M104" s="105"/>
      <c r="N104" s="105"/>
      <c r="O104" s="105"/>
      <c r="P104" s="20"/>
      <c r="Q104" s="21"/>
      <c r="R104" s="21"/>
      <c r="S104" s="21"/>
      <c r="T104" s="22"/>
      <c r="U104" s="22"/>
      <c r="V104" s="22"/>
      <c r="W104" s="23"/>
    </row>
    <row r="105" spans="1:23" ht="16" x14ac:dyDescent="0.25">
      <c r="A105" s="17"/>
      <c r="B105" s="18"/>
      <c r="C105" s="83"/>
      <c r="D105" s="83"/>
      <c r="E105" s="83"/>
      <c r="F105" s="83"/>
      <c r="G105" s="84"/>
      <c r="H105" s="19"/>
      <c r="I105" s="104"/>
      <c r="J105" s="104"/>
      <c r="K105" s="104"/>
      <c r="L105" s="105"/>
      <c r="M105" s="105"/>
      <c r="N105" s="105"/>
      <c r="O105" s="105"/>
      <c r="P105" s="20"/>
      <c r="Q105" s="21"/>
      <c r="R105" s="21"/>
      <c r="S105" s="21"/>
      <c r="T105" s="22"/>
      <c r="U105" s="22"/>
      <c r="V105" s="22"/>
      <c r="W105" s="23"/>
    </row>
    <row r="106" spans="1:23" ht="16" x14ac:dyDescent="0.25">
      <c r="A106" s="17"/>
      <c r="B106" s="18"/>
      <c r="C106" s="83"/>
      <c r="D106" s="83"/>
      <c r="E106" s="83"/>
      <c r="F106" s="83"/>
      <c r="G106" s="84"/>
      <c r="H106" s="19"/>
      <c r="I106" s="104"/>
      <c r="J106" s="104"/>
      <c r="K106" s="104"/>
      <c r="L106" s="105"/>
      <c r="M106" s="105"/>
      <c r="N106" s="105"/>
      <c r="O106" s="105"/>
      <c r="P106" s="20"/>
      <c r="Q106" s="21"/>
      <c r="R106" s="21"/>
      <c r="S106" s="21"/>
      <c r="T106" s="22"/>
      <c r="U106" s="22"/>
      <c r="V106" s="22"/>
      <c r="W106" s="23"/>
    </row>
    <row r="107" spans="1:23" ht="16" x14ac:dyDescent="0.25">
      <c r="A107" s="17"/>
      <c r="B107" s="18"/>
      <c r="C107" s="83"/>
      <c r="D107" s="83"/>
      <c r="E107" s="83"/>
      <c r="F107" s="83"/>
      <c r="G107" s="84"/>
      <c r="H107" s="19"/>
      <c r="I107" s="104"/>
      <c r="J107" s="104"/>
      <c r="K107" s="104"/>
      <c r="L107" s="105"/>
      <c r="M107" s="105"/>
      <c r="N107" s="105"/>
      <c r="O107" s="105"/>
      <c r="P107" s="20"/>
      <c r="Q107" s="21"/>
      <c r="R107" s="21"/>
      <c r="S107" s="21"/>
      <c r="T107" s="22"/>
      <c r="U107" s="22"/>
      <c r="V107" s="22"/>
      <c r="W107" s="23"/>
    </row>
    <row r="108" spans="1:23" ht="16" x14ac:dyDescent="0.25">
      <c r="A108" s="17"/>
      <c r="B108" s="18"/>
      <c r="C108" s="83"/>
      <c r="D108" s="83"/>
      <c r="E108" s="83"/>
      <c r="F108" s="83"/>
      <c r="G108" s="84"/>
      <c r="H108" s="19"/>
      <c r="I108" s="104"/>
      <c r="J108" s="104"/>
      <c r="K108" s="104"/>
      <c r="L108" s="105"/>
      <c r="M108" s="105"/>
      <c r="N108" s="105"/>
      <c r="O108" s="105"/>
      <c r="P108" s="20"/>
      <c r="Q108" s="21"/>
      <c r="R108" s="21"/>
      <c r="S108" s="21"/>
      <c r="T108" s="22"/>
      <c r="U108" s="22"/>
      <c r="V108" s="22"/>
      <c r="W108" s="23"/>
    </row>
    <row r="109" spans="1:23" ht="16" x14ac:dyDescent="0.25">
      <c r="A109" s="17"/>
      <c r="B109" s="18"/>
      <c r="C109" s="83"/>
      <c r="D109" s="83"/>
      <c r="E109" s="83"/>
      <c r="F109" s="83"/>
      <c r="G109" s="84"/>
      <c r="H109" s="19"/>
      <c r="I109" s="104"/>
      <c r="J109" s="104"/>
      <c r="K109" s="104"/>
      <c r="L109" s="105"/>
      <c r="M109" s="105"/>
      <c r="N109" s="105"/>
      <c r="O109" s="105"/>
      <c r="P109" s="20"/>
      <c r="Q109" s="21"/>
      <c r="R109" s="21"/>
      <c r="S109" s="21"/>
      <c r="T109" s="22"/>
      <c r="U109" s="22"/>
      <c r="V109" s="22"/>
      <c r="W109" s="23"/>
    </row>
    <row r="110" spans="1:23" ht="16" x14ac:dyDescent="0.25">
      <c r="A110" s="17"/>
      <c r="B110" s="18"/>
      <c r="C110" s="83"/>
      <c r="D110" s="83"/>
      <c r="E110" s="83"/>
      <c r="F110" s="83"/>
      <c r="G110" s="84"/>
      <c r="H110" s="19"/>
      <c r="I110" s="104"/>
      <c r="J110" s="104"/>
      <c r="K110" s="104"/>
      <c r="L110" s="105"/>
      <c r="M110" s="105"/>
      <c r="N110" s="105"/>
      <c r="O110" s="105"/>
      <c r="P110" s="20"/>
      <c r="Q110" s="21"/>
      <c r="R110" s="21"/>
      <c r="S110" s="21"/>
      <c r="T110" s="22"/>
      <c r="U110" s="22"/>
      <c r="V110" s="22"/>
      <c r="W110" s="23"/>
    </row>
    <row r="111" spans="1:23" ht="16" x14ac:dyDescent="0.25">
      <c r="A111" s="17"/>
      <c r="B111" s="18"/>
      <c r="C111" s="83"/>
      <c r="D111" s="83"/>
      <c r="E111" s="83"/>
      <c r="F111" s="83"/>
      <c r="G111" s="84"/>
      <c r="H111" s="19"/>
      <c r="I111" s="104"/>
      <c r="J111" s="104"/>
      <c r="K111" s="104"/>
      <c r="L111" s="105"/>
      <c r="M111" s="105"/>
      <c r="N111" s="105"/>
      <c r="O111" s="105"/>
      <c r="P111" s="20"/>
      <c r="Q111" s="21"/>
      <c r="R111" s="21"/>
      <c r="S111" s="21"/>
      <c r="T111" s="22"/>
      <c r="U111" s="22"/>
      <c r="V111" s="22"/>
      <c r="W111" s="23"/>
    </row>
    <row r="112" spans="1:23" ht="16" x14ac:dyDescent="0.25">
      <c r="A112" s="17"/>
      <c r="B112" s="18"/>
      <c r="C112" s="83"/>
      <c r="D112" s="83"/>
      <c r="E112" s="83"/>
      <c r="F112" s="83"/>
      <c r="G112" s="84"/>
      <c r="H112" s="19"/>
      <c r="I112" s="104"/>
      <c r="J112" s="104"/>
      <c r="K112" s="104"/>
      <c r="L112" s="105"/>
      <c r="M112" s="105"/>
      <c r="N112" s="105"/>
      <c r="O112" s="105"/>
      <c r="P112" s="20"/>
      <c r="Q112" s="21"/>
      <c r="R112" s="21"/>
      <c r="S112" s="21"/>
      <c r="T112" s="22"/>
      <c r="U112" s="22"/>
      <c r="V112" s="22"/>
      <c r="W112" s="23"/>
    </row>
    <row r="113" spans="1:23" ht="16" x14ac:dyDescent="0.25">
      <c r="A113" s="17"/>
      <c r="B113" s="18"/>
      <c r="C113" s="83"/>
      <c r="D113" s="83"/>
      <c r="E113" s="83"/>
      <c r="F113" s="83"/>
      <c r="G113" s="84"/>
      <c r="H113" s="19"/>
      <c r="I113" s="104"/>
      <c r="J113" s="104"/>
      <c r="K113" s="104"/>
      <c r="L113" s="105"/>
      <c r="M113" s="105"/>
      <c r="N113" s="105"/>
      <c r="O113" s="105"/>
      <c r="P113" s="20"/>
      <c r="Q113" s="21"/>
      <c r="R113" s="21"/>
      <c r="S113" s="21"/>
      <c r="T113" s="22"/>
      <c r="U113" s="22"/>
      <c r="V113" s="22"/>
      <c r="W113" s="23"/>
    </row>
    <row r="114" spans="1:23" ht="16" x14ac:dyDescent="0.25">
      <c r="A114" s="17"/>
      <c r="B114" s="18"/>
      <c r="C114" s="83"/>
      <c r="D114" s="83"/>
      <c r="E114" s="83"/>
      <c r="F114" s="83"/>
      <c r="G114" s="84"/>
      <c r="H114" s="19"/>
      <c r="I114" s="104"/>
      <c r="J114" s="104"/>
      <c r="K114" s="104"/>
      <c r="L114" s="105"/>
      <c r="M114" s="105"/>
      <c r="N114" s="105"/>
      <c r="O114" s="105"/>
      <c r="P114" s="20"/>
      <c r="Q114" s="21"/>
      <c r="R114" s="21"/>
      <c r="S114" s="21"/>
      <c r="T114" s="22"/>
      <c r="U114" s="22"/>
      <c r="V114" s="22"/>
      <c r="W114" s="23"/>
    </row>
    <row r="115" spans="1:23" ht="16" x14ac:dyDescent="0.25">
      <c r="A115" s="17"/>
      <c r="B115" s="18"/>
      <c r="C115" s="83"/>
      <c r="D115" s="83"/>
      <c r="E115" s="83"/>
      <c r="F115" s="83"/>
      <c r="G115" s="84"/>
      <c r="H115" s="19"/>
      <c r="I115" s="104"/>
      <c r="J115" s="104"/>
      <c r="K115" s="104"/>
      <c r="L115" s="105"/>
      <c r="M115" s="105"/>
      <c r="N115" s="105"/>
      <c r="O115" s="105"/>
      <c r="P115" s="20"/>
      <c r="Q115" s="21"/>
      <c r="R115" s="21"/>
      <c r="S115" s="21"/>
      <c r="T115" s="22"/>
      <c r="U115" s="22"/>
      <c r="V115" s="22"/>
      <c r="W115" s="23"/>
    </row>
    <row r="116" spans="1:23" ht="16" x14ac:dyDescent="0.25">
      <c r="A116" s="17"/>
      <c r="B116" s="18"/>
      <c r="C116" s="83"/>
      <c r="D116" s="83"/>
      <c r="E116" s="83"/>
      <c r="F116" s="83"/>
      <c r="G116" s="84"/>
      <c r="H116" s="19"/>
      <c r="I116" s="104"/>
      <c r="J116" s="104"/>
      <c r="K116" s="104"/>
      <c r="L116" s="105"/>
      <c r="M116" s="105"/>
      <c r="N116" s="105"/>
      <c r="O116" s="105"/>
      <c r="P116" s="20"/>
      <c r="Q116" s="21"/>
      <c r="R116" s="21"/>
      <c r="S116" s="21"/>
      <c r="T116" s="22"/>
      <c r="U116" s="22"/>
      <c r="V116" s="22"/>
      <c r="W116" s="23"/>
    </row>
    <row r="117" spans="1:23" ht="16" x14ac:dyDescent="0.25">
      <c r="A117" s="17"/>
      <c r="B117" s="18"/>
      <c r="C117" s="83"/>
      <c r="D117" s="83"/>
      <c r="E117" s="83"/>
      <c r="F117" s="83"/>
      <c r="G117" s="84"/>
      <c r="H117" s="19"/>
      <c r="I117" s="104"/>
      <c r="J117" s="104"/>
      <c r="K117" s="104"/>
      <c r="L117" s="105"/>
      <c r="M117" s="105"/>
      <c r="N117" s="105"/>
      <c r="O117" s="105"/>
      <c r="P117" s="20"/>
      <c r="Q117" s="21"/>
      <c r="R117" s="21"/>
      <c r="S117" s="21"/>
      <c r="T117" s="22"/>
      <c r="U117" s="22"/>
      <c r="V117" s="22"/>
      <c r="W117" s="23"/>
    </row>
    <row r="118" spans="1:23" ht="16" x14ac:dyDescent="0.25">
      <c r="A118" s="17"/>
      <c r="B118" s="18"/>
      <c r="C118" s="83"/>
      <c r="D118" s="83"/>
      <c r="E118" s="83"/>
      <c r="F118" s="83"/>
      <c r="G118" s="84"/>
      <c r="H118" s="19"/>
      <c r="I118" s="104"/>
      <c r="J118" s="104"/>
      <c r="K118" s="104"/>
      <c r="L118" s="105"/>
      <c r="M118" s="105"/>
      <c r="N118" s="105"/>
      <c r="O118" s="105"/>
      <c r="P118" s="20"/>
      <c r="Q118" s="21"/>
      <c r="R118" s="21"/>
      <c r="S118" s="21"/>
      <c r="T118" s="22"/>
      <c r="U118" s="22"/>
      <c r="V118" s="22"/>
      <c r="W118" s="23"/>
    </row>
    <row r="119" spans="1:23" ht="16" x14ac:dyDescent="0.25">
      <c r="A119" s="17"/>
      <c r="B119" s="18"/>
      <c r="C119" s="83"/>
      <c r="D119" s="83"/>
      <c r="E119" s="83"/>
      <c r="F119" s="83"/>
      <c r="G119" s="84"/>
      <c r="H119" s="19"/>
      <c r="I119" s="104"/>
      <c r="J119" s="104"/>
      <c r="K119" s="104"/>
      <c r="L119" s="105"/>
      <c r="M119" s="105"/>
      <c r="N119" s="105"/>
      <c r="O119" s="105"/>
      <c r="P119" s="20"/>
      <c r="Q119" s="21"/>
      <c r="R119" s="21"/>
      <c r="S119" s="21"/>
      <c r="T119" s="22"/>
      <c r="U119" s="22"/>
      <c r="V119" s="22"/>
      <c r="W119" s="23"/>
    </row>
    <row r="120" spans="1:23" ht="16" x14ac:dyDescent="0.25">
      <c r="A120" s="17"/>
      <c r="B120" s="18"/>
      <c r="C120" s="83"/>
      <c r="D120" s="83"/>
      <c r="E120" s="83"/>
      <c r="F120" s="83"/>
      <c r="G120" s="84"/>
      <c r="H120" s="19"/>
      <c r="I120" s="104"/>
      <c r="J120" s="104"/>
      <c r="K120" s="104"/>
      <c r="L120" s="105"/>
      <c r="M120" s="105"/>
      <c r="N120" s="105"/>
      <c r="O120" s="105"/>
      <c r="P120" s="20"/>
      <c r="Q120" s="21"/>
      <c r="R120" s="21"/>
      <c r="S120" s="21"/>
      <c r="T120" s="22"/>
      <c r="U120" s="22"/>
      <c r="V120" s="22"/>
      <c r="W120" s="23"/>
    </row>
    <row r="121" spans="1:23" ht="16" x14ac:dyDescent="0.25">
      <c r="A121" s="17"/>
      <c r="B121" s="18"/>
      <c r="C121" s="83"/>
      <c r="D121" s="83"/>
      <c r="E121" s="83"/>
      <c r="F121" s="83"/>
      <c r="G121" s="84"/>
      <c r="H121" s="19"/>
      <c r="I121" s="104"/>
      <c r="J121" s="104"/>
      <c r="K121" s="104"/>
      <c r="L121" s="105"/>
      <c r="M121" s="105"/>
      <c r="N121" s="105"/>
      <c r="O121" s="105"/>
      <c r="P121" s="20"/>
      <c r="Q121" s="21"/>
      <c r="R121" s="21"/>
      <c r="S121" s="21"/>
      <c r="T121" s="22"/>
      <c r="U121" s="22"/>
      <c r="V121" s="22"/>
      <c r="W121" s="23"/>
    </row>
    <row r="122" spans="1:23" ht="16" x14ac:dyDescent="0.25">
      <c r="A122" s="17"/>
      <c r="B122" s="18"/>
      <c r="C122" s="83"/>
      <c r="D122" s="83"/>
      <c r="E122" s="83"/>
      <c r="F122" s="83"/>
      <c r="G122" s="84"/>
      <c r="H122" s="19"/>
      <c r="I122" s="104"/>
      <c r="J122" s="104"/>
      <c r="K122" s="104"/>
      <c r="L122" s="105"/>
      <c r="M122" s="105"/>
      <c r="N122" s="105"/>
      <c r="O122" s="105"/>
      <c r="P122" s="20"/>
      <c r="Q122" s="21"/>
      <c r="R122" s="21"/>
      <c r="S122" s="21"/>
      <c r="T122" s="22"/>
      <c r="U122" s="22"/>
      <c r="V122" s="22"/>
      <c r="W122" s="23"/>
    </row>
    <row r="123" spans="1:23" ht="16" x14ac:dyDescent="0.25">
      <c r="A123" s="17"/>
      <c r="B123" s="18"/>
      <c r="C123" s="83"/>
      <c r="D123" s="83"/>
      <c r="E123" s="83"/>
      <c r="F123" s="83"/>
      <c r="G123" s="84"/>
      <c r="H123" s="19"/>
      <c r="I123" s="104"/>
      <c r="J123" s="104"/>
      <c r="K123" s="104"/>
      <c r="L123" s="105"/>
      <c r="M123" s="105"/>
      <c r="N123" s="105"/>
      <c r="O123" s="105"/>
      <c r="P123" s="20"/>
      <c r="Q123" s="21"/>
      <c r="R123" s="21"/>
      <c r="S123" s="21"/>
      <c r="T123" s="22"/>
      <c r="U123" s="22"/>
      <c r="V123" s="22"/>
      <c r="W123" s="23"/>
    </row>
    <row r="124" spans="1:23" ht="16" x14ac:dyDescent="0.25">
      <c r="A124" s="17"/>
      <c r="B124" s="18"/>
      <c r="C124" s="83"/>
      <c r="D124" s="83"/>
      <c r="E124" s="83"/>
      <c r="F124" s="83"/>
      <c r="G124" s="84"/>
      <c r="H124" s="19"/>
      <c r="I124" s="104"/>
      <c r="J124" s="104"/>
      <c r="K124" s="104"/>
      <c r="L124" s="105"/>
      <c r="M124" s="105"/>
      <c r="N124" s="105"/>
      <c r="O124" s="105"/>
      <c r="P124" s="20"/>
      <c r="Q124" s="21"/>
      <c r="R124" s="21"/>
      <c r="S124" s="21"/>
      <c r="T124" s="22"/>
      <c r="U124" s="22"/>
      <c r="V124" s="22"/>
      <c r="W124" s="23"/>
    </row>
    <row r="125" spans="1:23" ht="16" x14ac:dyDescent="0.25">
      <c r="A125" s="17"/>
      <c r="B125" s="18"/>
      <c r="C125" s="83"/>
      <c r="D125" s="83"/>
      <c r="E125" s="83"/>
      <c r="F125" s="83"/>
      <c r="G125" s="84"/>
      <c r="H125" s="19"/>
      <c r="I125" s="104"/>
      <c r="J125" s="104"/>
      <c r="K125" s="104"/>
      <c r="L125" s="105"/>
      <c r="M125" s="105"/>
      <c r="N125" s="105"/>
      <c r="O125" s="105"/>
      <c r="P125" s="20"/>
      <c r="Q125" s="21"/>
      <c r="R125" s="21"/>
      <c r="S125" s="21"/>
      <c r="T125" s="22"/>
      <c r="U125" s="22"/>
      <c r="V125" s="22"/>
      <c r="W125" s="23"/>
    </row>
    <row r="126" spans="1:23" ht="16" x14ac:dyDescent="0.25">
      <c r="A126" s="17"/>
      <c r="B126" s="18"/>
      <c r="C126" s="83"/>
      <c r="D126" s="83"/>
      <c r="E126" s="83"/>
      <c r="F126" s="83"/>
      <c r="G126" s="84"/>
      <c r="H126" s="19"/>
      <c r="I126" s="104"/>
      <c r="J126" s="104"/>
      <c r="K126" s="104"/>
      <c r="L126" s="105"/>
      <c r="M126" s="105"/>
      <c r="N126" s="105"/>
      <c r="O126" s="105"/>
      <c r="P126" s="20"/>
      <c r="Q126" s="21"/>
      <c r="R126" s="21"/>
      <c r="S126" s="21"/>
      <c r="T126" s="22"/>
      <c r="U126" s="22"/>
      <c r="V126" s="22"/>
      <c r="W126" s="23"/>
    </row>
    <row r="127" spans="1:23" ht="16" x14ac:dyDescent="0.25">
      <c r="A127" s="17"/>
      <c r="B127" s="18"/>
      <c r="C127" s="83"/>
      <c r="D127" s="83"/>
      <c r="E127" s="83"/>
      <c r="F127" s="83"/>
      <c r="G127" s="84"/>
      <c r="H127" s="19"/>
      <c r="I127" s="104"/>
      <c r="J127" s="104"/>
      <c r="K127" s="104"/>
      <c r="L127" s="105"/>
      <c r="M127" s="105"/>
      <c r="N127" s="105"/>
      <c r="O127" s="105"/>
      <c r="P127" s="20"/>
      <c r="Q127" s="21"/>
      <c r="R127" s="21"/>
      <c r="S127" s="21"/>
      <c r="T127" s="22"/>
      <c r="U127" s="22"/>
      <c r="V127" s="22"/>
      <c r="W127" s="23"/>
    </row>
    <row r="128" spans="1:23" ht="16" x14ac:dyDescent="0.25">
      <c r="A128" s="17"/>
      <c r="B128" s="18"/>
      <c r="C128" s="83"/>
      <c r="D128" s="83"/>
      <c r="E128" s="83"/>
      <c r="F128" s="83"/>
      <c r="G128" s="84"/>
      <c r="H128" s="19"/>
      <c r="I128" s="104"/>
      <c r="J128" s="104"/>
      <c r="K128" s="104"/>
      <c r="L128" s="105"/>
      <c r="M128" s="105"/>
      <c r="N128" s="105"/>
      <c r="O128" s="105"/>
      <c r="P128" s="20"/>
      <c r="Q128" s="21"/>
      <c r="R128" s="21"/>
      <c r="S128" s="21"/>
      <c r="T128" s="22"/>
      <c r="U128" s="22"/>
      <c r="V128" s="22"/>
      <c r="W128" s="23"/>
    </row>
    <row r="129" spans="1:23" ht="16" x14ac:dyDescent="0.25">
      <c r="A129" s="17"/>
      <c r="B129" s="18"/>
      <c r="C129" s="83"/>
      <c r="D129" s="83"/>
      <c r="E129" s="83"/>
      <c r="F129" s="83"/>
      <c r="G129" s="84"/>
      <c r="H129" s="19"/>
      <c r="I129" s="104"/>
      <c r="J129" s="104"/>
      <c r="K129" s="104"/>
      <c r="L129" s="105"/>
      <c r="M129" s="105"/>
      <c r="N129" s="105"/>
      <c r="O129" s="105"/>
      <c r="P129" s="20"/>
      <c r="Q129" s="21"/>
      <c r="R129" s="21"/>
      <c r="S129" s="21"/>
      <c r="T129" s="22"/>
      <c r="U129" s="22"/>
      <c r="V129" s="22"/>
      <c r="W129" s="23"/>
    </row>
    <row r="130" spans="1:23" ht="16" x14ac:dyDescent="0.25">
      <c r="A130" s="17"/>
      <c r="B130" s="18"/>
      <c r="C130" s="83"/>
      <c r="D130" s="83"/>
      <c r="E130" s="83"/>
      <c r="F130" s="83"/>
      <c r="G130" s="84"/>
      <c r="H130" s="19"/>
      <c r="I130" s="104"/>
      <c r="J130" s="104"/>
      <c r="K130" s="104"/>
      <c r="L130" s="105"/>
      <c r="M130" s="105"/>
      <c r="N130" s="105"/>
      <c r="O130" s="105"/>
      <c r="P130" s="20"/>
      <c r="Q130" s="21"/>
      <c r="R130" s="21"/>
      <c r="S130" s="21"/>
      <c r="T130" s="22"/>
      <c r="U130" s="22"/>
      <c r="V130" s="22"/>
      <c r="W130" s="23"/>
    </row>
    <row r="131" spans="1:23" ht="16" x14ac:dyDescent="0.25">
      <c r="A131" s="17"/>
      <c r="B131" s="18"/>
      <c r="C131" s="83"/>
      <c r="D131" s="83"/>
      <c r="E131" s="83"/>
      <c r="F131" s="83"/>
      <c r="G131" s="84"/>
      <c r="H131" s="19"/>
      <c r="I131" s="104"/>
      <c r="J131" s="104"/>
      <c r="K131" s="104"/>
      <c r="L131" s="105"/>
      <c r="M131" s="105"/>
      <c r="N131" s="105"/>
      <c r="O131" s="105"/>
      <c r="P131" s="20"/>
      <c r="Q131" s="21"/>
      <c r="R131" s="21"/>
      <c r="S131" s="21"/>
      <c r="T131" s="22"/>
      <c r="U131" s="22"/>
      <c r="V131" s="22"/>
      <c r="W131" s="23"/>
    </row>
    <row r="132" spans="1:23" ht="16" x14ac:dyDescent="0.25">
      <c r="A132" s="17"/>
      <c r="B132" s="18"/>
      <c r="C132" s="83"/>
      <c r="D132" s="83"/>
      <c r="E132" s="83"/>
      <c r="F132" s="83"/>
      <c r="G132" s="84"/>
      <c r="H132" s="19"/>
      <c r="I132" s="104"/>
      <c r="J132" s="104"/>
      <c r="K132" s="104"/>
      <c r="L132" s="105"/>
      <c r="M132" s="105"/>
      <c r="N132" s="105"/>
      <c r="O132" s="105"/>
      <c r="P132" s="20"/>
      <c r="Q132" s="21"/>
      <c r="R132" s="21"/>
      <c r="S132" s="21"/>
      <c r="T132" s="22"/>
      <c r="U132" s="22"/>
      <c r="V132" s="22"/>
      <c r="W132" s="23"/>
    </row>
    <row r="133" spans="1:23" ht="16" x14ac:dyDescent="0.25">
      <c r="A133" s="17"/>
      <c r="B133" s="18"/>
      <c r="C133" s="83"/>
      <c r="D133" s="83"/>
      <c r="E133" s="83"/>
      <c r="F133" s="83"/>
      <c r="G133" s="84"/>
      <c r="H133" s="19"/>
      <c r="I133" s="104"/>
      <c r="J133" s="104"/>
      <c r="K133" s="104"/>
      <c r="L133" s="105"/>
      <c r="M133" s="105"/>
      <c r="N133" s="105"/>
      <c r="O133" s="105"/>
      <c r="P133" s="20"/>
      <c r="Q133" s="21"/>
      <c r="R133" s="21"/>
      <c r="S133" s="21"/>
      <c r="T133" s="22"/>
      <c r="U133" s="22"/>
      <c r="V133" s="22"/>
      <c r="W133" s="23"/>
    </row>
    <row r="134" spans="1:23" ht="16" x14ac:dyDescent="0.25">
      <c r="A134" s="17"/>
      <c r="B134" s="18"/>
      <c r="C134" s="83"/>
      <c r="D134" s="83"/>
      <c r="E134" s="83"/>
      <c r="F134" s="83"/>
      <c r="G134" s="84"/>
      <c r="H134" s="19"/>
      <c r="I134" s="104"/>
      <c r="J134" s="104"/>
      <c r="K134" s="104"/>
      <c r="L134" s="105"/>
      <c r="M134" s="105"/>
      <c r="N134" s="105"/>
      <c r="O134" s="105"/>
      <c r="P134" s="20"/>
      <c r="Q134" s="21"/>
      <c r="R134" s="21"/>
      <c r="S134" s="21"/>
      <c r="T134" s="22"/>
      <c r="U134" s="22"/>
      <c r="V134" s="22"/>
      <c r="W134" s="23"/>
    </row>
    <row r="135" spans="1:23" ht="16" x14ac:dyDescent="0.25">
      <c r="A135" s="17"/>
      <c r="B135" s="18"/>
      <c r="C135" s="83"/>
      <c r="D135" s="83"/>
      <c r="E135" s="83"/>
      <c r="F135" s="83"/>
      <c r="G135" s="84"/>
      <c r="H135" s="19"/>
      <c r="I135" s="104"/>
      <c r="J135" s="104"/>
      <c r="K135" s="104"/>
      <c r="L135" s="105"/>
      <c r="M135" s="105"/>
      <c r="N135" s="105"/>
      <c r="O135" s="105"/>
      <c r="P135" s="20"/>
      <c r="Q135" s="21"/>
      <c r="R135" s="21"/>
      <c r="S135" s="21"/>
      <c r="T135" s="22"/>
      <c r="U135" s="22"/>
      <c r="V135" s="22"/>
      <c r="W135" s="23"/>
    </row>
    <row r="136" spans="1:23" ht="16" x14ac:dyDescent="0.25">
      <c r="A136" s="17"/>
      <c r="B136" s="18"/>
      <c r="C136" s="83"/>
      <c r="D136" s="83"/>
      <c r="E136" s="83"/>
      <c r="F136" s="83"/>
      <c r="G136" s="84"/>
      <c r="H136" s="19"/>
      <c r="I136" s="104"/>
      <c r="J136" s="104"/>
      <c r="K136" s="104"/>
      <c r="L136" s="105"/>
      <c r="M136" s="105"/>
      <c r="N136" s="105"/>
      <c r="O136" s="105"/>
      <c r="P136" s="20"/>
      <c r="Q136" s="21"/>
      <c r="R136" s="21"/>
      <c r="S136" s="21"/>
      <c r="T136" s="22"/>
      <c r="U136" s="22"/>
      <c r="V136" s="22"/>
      <c r="W136" s="23"/>
    </row>
    <row r="137" spans="1:23" ht="16" x14ac:dyDescent="0.25">
      <c r="A137" s="17"/>
      <c r="B137" s="18"/>
      <c r="C137" s="83"/>
      <c r="D137" s="83"/>
      <c r="E137" s="83"/>
      <c r="F137" s="83"/>
      <c r="G137" s="84"/>
      <c r="H137" s="19"/>
      <c r="I137" s="104"/>
      <c r="J137" s="104"/>
      <c r="K137" s="104"/>
      <c r="L137" s="105"/>
      <c r="M137" s="105"/>
      <c r="N137" s="105"/>
      <c r="O137" s="105"/>
      <c r="P137" s="20"/>
      <c r="Q137" s="21"/>
      <c r="R137" s="21"/>
      <c r="S137" s="21"/>
      <c r="T137" s="22"/>
      <c r="U137" s="22"/>
      <c r="V137" s="22"/>
      <c r="W137" s="23"/>
    </row>
    <row r="138" spans="1:23" ht="16" x14ac:dyDescent="0.25">
      <c r="A138" s="17"/>
      <c r="B138" s="18"/>
      <c r="C138" s="83"/>
      <c r="D138" s="83"/>
      <c r="E138" s="83"/>
      <c r="F138" s="83"/>
      <c r="G138" s="84"/>
      <c r="H138" s="19"/>
      <c r="I138" s="104"/>
      <c r="J138" s="104"/>
      <c r="K138" s="104"/>
      <c r="L138" s="105"/>
      <c r="M138" s="105"/>
      <c r="N138" s="105"/>
      <c r="O138" s="105"/>
      <c r="P138" s="20"/>
      <c r="Q138" s="21"/>
      <c r="R138" s="21"/>
      <c r="S138" s="21"/>
      <c r="T138" s="22"/>
      <c r="U138" s="22"/>
      <c r="V138" s="22"/>
      <c r="W138" s="23"/>
    </row>
    <row r="139" spans="1:23" ht="16" x14ac:dyDescent="0.25">
      <c r="A139" s="17"/>
      <c r="B139" s="18"/>
      <c r="C139" s="83"/>
      <c r="D139" s="83"/>
      <c r="E139" s="83"/>
      <c r="F139" s="83"/>
      <c r="G139" s="84"/>
      <c r="H139" s="19"/>
      <c r="I139" s="104"/>
      <c r="J139" s="104"/>
      <c r="K139" s="104"/>
      <c r="L139" s="105"/>
      <c r="M139" s="105"/>
      <c r="N139" s="105"/>
      <c r="O139" s="105"/>
      <c r="P139" s="20"/>
      <c r="Q139" s="21"/>
      <c r="R139" s="21"/>
      <c r="S139" s="21"/>
      <c r="T139" s="22"/>
      <c r="U139" s="22"/>
      <c r="V139" s="22"/>
      <c r="W139" s="23"/>
    </row>
    <row r="140" spans="1:23" ht="16" x14ac:dyDescent="0.25">
      <c r="A140" s="17"/>
      <c r="B140" s="18"/>
      <c r="C140" s="83"/>
      <c r="D140" s="83"/>
      <c r="E140" s="83"/>
      <c r="F140" s="83"/>
      <c r="G140" s="84"/>
      <c r="H140" s="19"/>
      <c r="I140" s="104"/>
      <c r="J140" s="104"/>
      <c r="K140" s="104"/>
      <c r="L140" s="105"/>
      <c r="M140" s="105"/>
      <c r="N140" s="105"/>
      <c r="O140" s="105"/>
      <c r="P140" s="20"/>
      <c r="Q140" s="21"/>
      <c r="R140" s="21"/>
      <c r="S140" s="21"/>
      <c r="T140" s="22"/>
      <c r="U140" s="22"/>
      <c r="V140" s="22"/>
      <c r="W140" s="23"/>
    </row>
    <row r="141" spans="1:23" ht="16" x14ac:dyDescent="0.25">
      <c r="A141" s="17"/>
      <c r="B141" s="18"/>
      <c r="C141" s="83"/>
      <c r="D141" s="83"/>
      <c r="E141" s="83"/>
      <c r="F141" s="83"/>
      <c r="G141" s="84"/>
      <c r="H141" s="19"/>
      <c r="I141" s="104"/>
      <c r="J141" s="104"/>
      <c r="K141" s="104"/>
      <c r="L141" s="105"/>
      <c r="M141" s="105"/>
      <c r="N141" s="105"/>
      <c r="O141" s="105"/>
      <c r="P141" s="20"/>
      <c r="Q141" s="21"/>
      <c r="R141" s="21"/>
      <c r="S141" s="21"/>
      <c r="T141" s="22"/>
      <c r="U141" s="22"/>
      <c r="V141" s="22"/>
      <c r="W141" s="23"/>
    </row>
    <row r="142" spans="1:23" ht="16" x14ac:dyDescent="0.25">
      <c r="A142" s="17"/>
      <c r="B142" s="18"/>
      <c r="C142" s="83"/>
      <c r="D142" s="83"/>
      <c r="E142" s="83"/>
      <c r="F142" s="83"/>
      <c r="G142" s="84"/>
      <c r="H142" s="19"/>
      <c r="I142" s="104"/>
      <c r="J142" s="104"/>
      <c r="K142" s="104"/>
      <c r="L142" s="105"/>
      <c r="M142" s="105"/>
      <c r="N142" s="105"/>
      <c r="O142" s="105"/>
      <c r="P142" s="20"/>
      <c r="Q142" s="21"/>
      <c r="R142" s="21"/>
      <c r="S142" s="21"/>
      <c r="T142" s="22"/>
      <c r="U142" s="22"/>
      <c r="V142" s="22"/>
      <c r="W142" s="23"/>
    </row>
    <row r="143" spans="1:23" ht="16" x14ac:dyDescent="0.25">
      <c r="A143" s="17"/>
      <c r="B143" s="18"/>
      <c r="C143" s="83"/>
      <c r="D143" s="83"/>
      <c r="E143" s="83"/>
      <c r="F143" s="83"/>
      <c r="G143" s="84"/>
      <c r="H143" s="19"/>
      <c r="I143" s="104"/>
      <c r="J143" s="104"/>
      <c r="K143" s="104"/>
      <c r="L143" s="105"/>
      <c r="M143" s="105"/>
      <c r="N143" s="105"/>
      <c r="O143" s="105"/>
      <c r="P143" s="20"/>
      <c r="Q143" s="21"/>
      <c r="R143" s="21"/>
      <c r="S143" s="21"/>
      <c r="T143" s="22"/>
      <c r="U143" s="22"/>
      <c r="V143" s="22"/>
      <c r="W143" s="23"/>
    </row>
    <row r="144" spans="1:23" ht="16" x14ac:dyDescent="0.25">
      <c r="A144" s="17"/>
      <c r="B144" s="18"/>
      <c r="C144" s="83"/>
      <c r="D144" s="83"/>
      <c r="E144" s="83"/>
      <c r="F144" s="83"/>
      <c r="G144" s="84"/>
      <c r="H144" s="19"/>
      <c r="I144" s="104"/>
      <c r="J144" s="104"/>
      <c r="K144" s="104"/>
      <c r="L144" s="105"/>
      <c r="M144" s="105"/>
      <c r="N144" s="105"/>
      <c r="O144" s="105"/>
      <c r="P144" s="20"/>
      <c r="Q144" s="21"/>
      <c r="R144" s="21"/>
      <c r="S144" s="21"/>
      <c r="T144" s="22"/>
      <c r="U144" s="22"/>
      <c r="V144" s="22"/>
      <c r="W144" s="23"/>
    </row>
    <row r="145" spans="1:23" ht="16" x14ac:dyDescent="0.25">
      <c r="A145" s="17"/>
      <c r="B145" s="18"/>
      <c r="C145" s="83"/>
      <c r="D145" s="83"/>
      <c r="E145" s="83"/>
      <c r="F145" s="83"/>
      <c r="G145" s="84"/>
      <c r="H145" s="19"/>
      <c r="I145" s="104"/>
      <c r="J145" s="104"/>
      <c r="K145" s="104"/>
      <c r="L145" s="105"/>
      <c r="M145" s="105"/>
      <c r="N145" s="105"/>
      <c r="O145" s="105"/>
      <c r="P145" s="20"/>
      <c r="Q145" s="21"/>
      <c r="R145" s="21"/>
      <c r="S145" s="21"/>
      <c r="T145" s="22"/>
      <c r="U145" s="22"/>
      <c r="V145" s="22"/>
      <c r="W145" s="23"/>
    </row>
    <row r="146" spans="1:23" ht="16" x14ac:dyDescent="0.25">
      <c r="A146" s="17"/>
      <c r="B146" s="18"/>
      <c r="C146" s="83"/>
      <c r="D146" s="83"/>
      <c r="E146" s="83"/>
      <c r="F146" s="83"/>
      <c r="G146" s="84"/>
      <c r="H146" s="19"/>
      <c r="I146" s="104"/>
      <c r="J146" s="104"/>
      <c r="K146" s="104"/>
      <c r="L146" s="105"/>
      <c r="M146" s="105"/>
      <c r="N146" s="105"/>
      <c r="O146" s="105"/>
      <c r="P146" s="20"/>
      <c r="Q146" s="21"/>
      <c r="R146" s="21"/>
      <c r="S146" s="21"/>
      <c r="T146" s="22"/>
      <c r="U146" s="22"/>
      <c r="V146" s="22"/>
      <c r="W146" s="23"/>
    </row>
    <row r="147" spans="1:23" ht="16" x14ac:dyDescent="0.25">
      <c r="A147" s="17"/>
      <c r="B147" s="18"/>
      <c r="C147" s="83"/>
      <c r="D147" s="83"/>
      <c r="E147" s="83"/>
      <c r="F147" s="83"/>
      <c r="G147" s="84"/>
      <c r="H147" s="19"/>
      <c r="I147" s="104"/>
      <c r="J147" s="104"/>
      <c r="K147" s="104"/>
      <c r="L147" s="105"/>
      <c r="M147" s="105"/>
      <c r="N147" s="105"/>
      <c r="O147" s="105"/>
      <c r="P147" s="20"/>
      <c r="Q147" s="21"/>
      <c r="R147" s="21"/>
      <c r="S147" s="21"/>
      <c r="T147" s="22"/>
      <c r="U147" s="22"/>
      <c r="V147" s="22"/>
      <c r="W147" s="23"/>
    </row>
    <row r="148" spans="1:23" ht="16" x14ac:dyDescent="0.25">
      <c r="A148" s="17"/>
      <c r="B148" s="18"/>
      <c r="C148" s="83"/>
      <c r="D148" s="83"/>
      <c r="E148" s="83"/>
      <c r="F148" s="83"/>
      <c r="G148" s="84"/>
      <c r="H148" s="19"/>
      <c r="I148" s="104"/>
      <c r="J148" s="104"/>
      <c r="K148" s="104"/>
      <c r="L148" s="105"/>
      <c r="M148" s="105"/>
      <c r="N148" s="105"/>
      <c r="O148" s="105"/>
      <c r="P148" s="20"/>
      <c r="Q148" s="21"/>
      <c r="R148" s="21"/>
      <c r="S148" s="21"/>
      <c r="T148" s="22"/>
      <c r="U148" s="22"/>
      <c r="V148" s="22"/>
      <c r="W148" s="23"/>
    </row>
    <row r="149" spans="1:23" ht="16" x14ac:dyDescent="0.25">
      <c r="A149" s="17"/>
      <c r="B149" s="18"/>
      <c r="C149" s="83"/>
      <c r="D149" s="83"/>
      <c r="E149" s="83"/>
      <c r="F149" s="83"/>
      <c r="G149" s="84"/>
      <c r="H149" s="19"/>
      <c r="I149" s="104"/>
      <c r="J149" s="104"/>
      <c r="K149" s="104"/>
      <c r="L149" s="105"/>
      <c r="M149" s="105"/>
      <c r="N149" s="105"/>
      <c r="O149" s="105"/>
      <c r="P149" s="20"/>
      <c r="Q149" s="21"/>
      <c r="R149" s="21"/>
      <c r="S149" s="21"/>
      <c r="T149" s="22"/>
      <c r="U149" s="22"/>
      <c r="V149" s="22"/>
      <c r="W149" s="23"/>
    </row>
    <row r="150" spans="1:23" ht="16" x14ac:dyDescent="0.25">
      <c r="A150" s="17"/>
      <c r="B150" s="18"/>
      <c r="C150" s="83"/>
      <c r="D150" s="83"/>
      <c r="E150" s="83"/>
      <c r="F150" s="83"/>
      <c r="G150" s="84"/>
      <c r="H150" s="19"/>
      <c r="I150" s="104"/>
      <c r="J150" s="104"/>
      <c r="K150" s="104"/>
      <c r="L150" s="105"/>
      <c r="M150" s="105"/>
      <c r="N150" s="105"/>
      <c r="O150" s="105"/>
      <c r="P150" s="20"/>
      <c r="Q150" s="21"/>
      <c r="R150" s="21"/>
      <c r="S150" s="21"/>
      <c r="T150" s="22"/>
      <c r="U150" s="22"/>
      <c r="V150" s="22"/>
      <c r="W150" s="23"/>
    </row>
    <row r="151" spans="1:23" ht="16" x14ac:dyDescent="0.25">
      <c r="A151" s="17"/>
      <c r="B151" s="18"/>
      <c r="C151" s="83"/>
      <c r="D151" s="83"/>
      <c r="E151" s="83"/>
      <c r="F151" s="83"/>
      <c r="G151" s="84"/>
      <c r="H151" s="19"/>
      <c r="I151" s="104"/>
      <c r="J151" s="104"/>
      <c r="K151" s="104"/>
      <c r="L151" s="105"/>
      <c r="M151" s="105"/>
      <c r="N151" s="105"/>
      <c r="O151" s="105"/>
      <c r="P151" s="20"/>
      <c r="Q151" s="21"/>
      <c r="R151" s="21"/>
      <c r="S151" s="21"/>
      <c r="T151" s="22"/>
      <c r="U151" s="22"/>
      <c r="V151" s="22"/>
      <c r="W151" s="23"/>
    </row>
    <row r="152" spans="1:23" ht="16" x14ac:dyDescent="0.25">
      <c r="A152" s="17"/>
      <c r="B152" s="18"/>
      <c r="C152" s="83"/>
      <c r="D152" s="83"/>
      <c r="E152" s="83"/>
      <c r="F152" s="83"/>
      <c r="G152" s="84"/>
      <c r="H152" s="19"/>
      <c r="I152" s="104"/>
      <c r="J152" s="104"/>
      <c r="K152" s="104"/>
      <c r="L152" s="105"/>
      <c r="M152" s="105"/>
      <c r="N152" s="105"/>
      <c r="O152" s="105"/>
      <c r="P152" s="20"/>
      <c r="Q152" s="21"/>
      <c r="R152" s="21"/>
      <c r="S152" s="21"/>
      <c r="T152" s="22"/>
      <c r="U152" s="22"/>
      <c r="V152" s="22"/>
      <c r="W152" s="23"/>
    </row>
    <row r="153" spans="1:23" ht="16" x14ac:dyDescent="0.25">
      <c r="A153" s="17"/>
      <c r="B153" s="18"/>
      <c r="C153" s="83"/>
      <c r="D153" s="83"/>
      <c r="E153" s="83"/>
      <c r="F153" s="83"/>
      <c r="G153" s="84"/>
      <c r="H153" s="19"/>
      <c r="I153" s="104"/>
      <c r="J153" s="104"/>
      <c r="K153" s="104"/>
      <c r="L153" s="105"/>
      <c r="M153" s="105"/>
      <c r="N153" s="105"/>
      <c r="O153" s="105"/>
      <c r="P153" s="20"/>
      <c r="Q153" s="21"/>
      <c r="R153" s="21"/>
      <c r="S153" s="21"/>
      <c r="T153" s="22"/>
      <c r="U153" s="22"/>
      <c r="V153" s="22"/>
      <c r="W153" s="23"/>
    </row>
    <row r="154" spans="1:23" ht="16" x14ac:dyDescent="0.25">
      <c r="A154" s="17"/>
      <c r="B154" s="18"/>
      <c r="C154" s="83"/>
      <c r="D154" s="83"/>
      <c r="E154" s="83"/>
      <c r="F154" s="83"/>
      <c r="G154" s="84"/>
      <c r="H154" s="19"/>
      <c r="I154" s="104"/>
      <c r="J154" s="104"/>
      <c r="K154" s="104"/>
      <c r="L154" s="105"/>
      <c r="M154" s="105"/>
      <c r="N154" s="105"/>
      <c r="O154" s="105"/>
      <c r="P154" s="20"/>
      <c r="Q154" s="21"/>
      <c r="R154" s="21"/>
      <c r="S154" s="21"/>
      <c r="T154" s="22"/>
      <c r="U154" s="22"/>
      <c r="V154" s="22"/>
      <c r="W154" s="23"/>
    </row>
    <row r="155" spans="1:23" ht="16" x14ac:dyDescent="0.25">
      <c r="A155" s="17"/>
      <c r="B155" s="18"/>
      <c r="C155" s="83"/>
      <c r="D155" s="83"/>
      <c r="E155" s="83"/>
      <c r="F155" s="83"/>
      <c r="G155" s="84"/>
      <c r="H155" s="19"/>
      <c r="I155" s="104"/>
      <c r="J155" s="104"/>
      <c r="K155" s="104"/>
      <c r="L155" s="105"/>
      <c r="M155" s="105"/>
      <c r="N155" s="105"/>
      <c r="O155" s="105"/>
      <c r="P155" s="20"/>
      <c r="Q155" s="21"/>
      <c r="R155" s="21"/>
      <c r="S155" s="21"/>
      <c r="T155" s="22"/>
      <c r="U155" s="22"/>
      <c r="V155" s="22"/>
      <c r="W155" s="23"/>
    </row>
    <row r="156" spans="1:23" ht="16" x14ac:dyDescent="0.25">
      <c r="A156" s="17"/>
      <c r="B156" s="18"/>
      <c r="C156" s="83"/>
      <c r="D156" s="83"/>
      <c r="E156" s="83"/>
      <c r="F156" s="83"/>
      <c r="G156" s="84"/>
      <c r="H156" s="19"/>
      <c r="I156" s="104"/>
      <c r="J156" s="104"/>
      <c r="K156" s="104"/>
      <c r="L156" s="105"/>
      <c r="M156" s="105"/>
      <c r="N156" s="105"/>
      <c r="O156" s="105"/>
      <c r="P156" s="20"/>
      <c r="Q156" s="21"/>
      <c r="R156" s="21"/>
      <c r="S156" s="21"/>
      <c r="T156" s="22"/>
      <c r="U156" s="22"/>
      <c r="V156" s="22"/>
      <c r="W156" s="23"/>
    </row>
    <row r="157" spans="1:23" ht="16" x14ac:dyDescent="0.25">
      <c r="A157" s="17"/>
      <c r="B157" s="18"/>
      <c r="C157" s="83"/>
      <c r="D157" s="83"/>
      <c r="E157" s="83"/>
      <c r="F157" s="83"/>
      <c r="G157" s="84"/>
      <c r="H157" s="19"/>
      <c r="I157" s="104"/>
      <c r="J157" s="104"/>
      <c r="K157" s="104"/>
      <c r="L157" s="105"/>
      <c r="M157" s="105"/>
      <c r="N157" s="105"/>
      <c r="O157" s="105"/>
      <c r="P157" s="20"/>
      <c r="Q157" s="21"/>
      <c r="R157" s="21"/>
      <c r="S157" s="21"/>
      <c r="T157" s="22"/>
      <c r="U157" s="22"/>
      <c r="V157" s="22"/>
      <c r="W157" s="23"/>
    </row>
    <row r="158" spans="1:23" ht="16" x14ac:dyDescent="0.25">
      <c r="A158" s="17"/>
      <c r="B158" s="18"/>
      <c r="C158" s="83"/>
      <c r="D158" s="83"/>
      <c r="E158" s="83"/>
      <c r="F158" s="83"/>
      <c r="G158" s="84"/>
      <c r="H158" s="19"/>
      <c r="I158" s="104"/>
      <c r="J158" s="104"/>
      <c r="K158" s="104"/>
      <c r="L158" s="105"/>
      <c r="M158" s="105"/>
      <c r="N158" s="105"/>
      <c r="O158" s="105"/>
      <c r="P158" s="20"/>
      <c r="Q158" s="21"/>
      <c r="R158" s="21"/>
      <c r="S158" s="21"/>
      <c r="T158" s="22"/>
      <c r="U158" s="22"/>
      <c r="V158" s="22"/>
      <c r="W158" s="23"/>
    </row>
    <row r="159" spans="1:23" ht="16" x14ac:dyDescent="0.25">
      <c r="A159" s="17"/>
      <c r="B159" s="18"/>
      <c r="C159" s="83"/>
      <c r="D159" s="83"/>
      <c r="E159" s="83"/>
      <c r="F159" s="83"/>
      <c r="G159" s="84"/>
      <c r="H159" s="19"/>
      <c r="I159" s="104"/>
      <c r="J159" s="104"/>
      <c r="K159" s="104"/>
      <c r="L159" s="105"/>
      <c r="M159" s="105"/>
      <c r="N159" s="105"/>
      <c r="O159" s="105"/>
      <c r="P159" s="20"/>
      <c r="Q159" s="21"/>
      <c r="R159" s="21"/>
      <c r="S159" s="21"/>
      <c r="T159" s="22"/>
      <c r="U159" s="22"/>
      <c r="V159" s="22"/>
      <c r="W159" s="23"/>
    </row>
    <row r="160" spans="1:23" ht="16" x14ac:dyDescent="0.25">
      <c r="A160" s="17"/>
      <c r="B160" s="18"/>
      <c r="C160" s="83"/>
      <c r="D160" s="83"/>
      <c r="E160" s="83"/>
      <c r="F160" s="83"/>
      <c r="G160" s="84"/>
      <c r="H160" s="19"/>
      <c r="I160" s="104"/>
      <c r="J160" s="104"/>
      <c r="K160" s="104"/>
      <c r="L160" s="105"/>
      <c r="M160" s="105"/>
      <c r="N160" s="105"/>
      <c r="O160" s="105"/>
      <c r="P160" s="20"/>
      <c r="Q160" s="21"/>
      <c r="R160" s="21"/>
      <c r="S160" s="21"/>
      <c r="T160" s="22"/>
      <c r="U160" s="22"/>
      <c r="V160" s="22"/>
      <c r="W160" s="23"/>
    </row>
    <row r="161" spans="1:23" ht="16" x14ac:dyDescent="0.25">
      <c r="A161" s="17"/>
      <c r="B161" s="18"/>
      <c r="C161" s="83"/>
      <c r="D161" s="83"/>
      <c r="E161" s="83"/>
      <c r="F161" s="83"/>
      <c r="G161" s="84"/>
      <c r="H161" s="19"/>
      <c r="I161" s="104"/>
      <c r="J161" s="104"/>
      <c r="K161" s="104"/>
      <c r="L161" s="105"/>
      <c r="M161" s="105"/>
      <c r="N161" s="105"/>
      <c r="O161" s="105"/>
      <c r="P161" s="20"/>
      <c r="Q161" s="21"/>
      <c r="R161" s="21"/>
      <c r="S161" s="21"/>
      <c r="T161" s="22"/>
      <c r="U161" s="22"/>
      <c r="V161" s="22"/>
      <c r="W161" s="23"/>
    </row>
    <row r="162" spans="1:23" ht="16" x14ac:dyDescent="0.25">
      <c r="A162" s="17"/>
      <c r="B162" s="18"/>
      <c r="C162" s="83"/>
      <c r="D162" s="83"/>
      <c r="E162" s="83"/>
      <c r="F162" s="83"/>
      <c r="G162" s="84"/>
      <c r="H162" s="19"/>
      <c r="I162" s="104"/>
      <c r="J162" s="104"/>
      <c r="K162" s="104"/>
      <c r="L162" s="105"/>
      <c r="M162" s="105"/>
      <c r="N162" s="105"/>
      <c r="O162" s="105"/>
      <c r="P162" s="20"/>
      <c r="Q162" s="21"/>
      <c r="R162" s="21"/>
      <c r="S162" s="21"/>
      <c r="T162" s="22"/>
      <c r="U162" s="22"/>
      <c r="V162" s="22"/>
      <c r="W162" s="23"/>
    </row>
    <row r="163" spans="1:23" ht="16" x14ac:dyDescent="0.25">
      <c r="A163" s="17"/>
      <c r="B163" s="18"/>
      <c r="C163" s="83"/>
      <c r="D163" s="83"/>
      <c r="E163" s="83"/>
      <c r="F163" s="83"/>
      <c r="G163" s="84"/>
      <c r="H163" s="19"/>
      <c r="I163" s="104"/>
      <c r="J163" s="104"/>
      <c r="K163" s="104"/>
      <c r="L163" s="105"/>
      <c r="M163" s="105"/>
      <c r="N163" s="105"/>
      <c r="O163" s="105"/>
      <c r="P163" s="20"/>
      <c r="Q163" s="21"/>
      <c r="R163" s="21"/>
      <c r="S163" s="21"/>
      <c r="T163" s="22"/>
      <c r="U163" s="22"/>
      <c r="V163" s="22"/>
      <c r="W163" s="23"/>
    </row>
    <row r="164" spans="1:23" ht="16" x14ac:dyDescent="0.25">
      <c r="A164" s="17"/>
      <c r="B164" s="18"/>
      <c r="C164" s="83"/>
      <c r="D164" s="83"/>
      <c r="E164" s="83"/>
      <c r="F164" s="83"/>
      <c r="G164" s="84"/>
      <c r="H164" s="19"/>
      <c r="I164" s="104"/>
      <c r="J164" s="104"/>
      <c r="K164" s="104"/>
      <c r="L164" s="105"/>
      <c r="M164" s="105"/>
      <c r="N164" s="105"/>
      <c r="O164" s="105"/>
      <c r="P164" s="20"/>
      <c r="Q164" s="21"/>
      <c r="R164" s="21"/>
      <c r="S164" s="21"/>
      <c r="T164" s="22"/>
      <c r="U164" s="22"/>
      <c r="V164" s="22"/>
      <c r="W164" s="23"/>
    </row>
    <row r="165" spans="1:23" ht="16" x14ac:dyDescent="0.25">
      <c r="A165" s="17"/>
      <c r="B165" s="18"/>
      <c r="C165" s="83"/>
      <c r="D165" s="83"/>
      <c r="E165" s="83"/>
      <c r="F165" s="83"/>
      <c r="G165" s="84"/>
      <c r="H165" s="19"/>
      <c r="I165" s="104"/>
      <c r="J165" s="104"/>
      <c r="K165" s="104"/>
      <c r="L165" s="105"/>
      <c r="M165" s="105"/>
      <c r="N165" s="105"/>
      <c r="O165" s="105"/>
      <c r="P165" s="20"/>
      <c r="Q165" s="21"/>
      <c r="R165" s="21"/>
      <c r="S165" s="21"/>
      <c r="T165" s="22"/>
      <c r="U165" s="22"/>
      <c r="V165" s="22"/>
      <c r="W165" s="23"/>
    </row>
    <row r="166" spans="1:23" ht="16" x14ac:dyDescent="0.25">
      <c r="A166" s="17"/>
      <c r="B166" s="18"/>
      <c r="C166" s="83"/>
      <c r="D166" s="83"/>
      <c r="E166" s="83"/>
      <c r="F166" s="83"/>
      <c r="G166" s="84"/>
      <c r="H166" s="19"/>
      <c r="I166" s="104"/>
      <c r="J166" s="104"/>
      <c r="K166" s="104"/>
      <c r="L166" s="105"/>
      <c r="M166" s="105"/>
      <c r="N166" s="105"/>
      <c r="O166" s="105"/>
      <c r="P166" s="20"/>
      <c r="Q166" s="21"/>
      <c r="R166" s="21"/>
      <c r="S166" s="21"/>
      <c r="T166" s="22"/>
      <c r="U166" s="22"/>
      <c r="V166" s="22"/>
      <c r="W166" s="23"/>
    </row>
    <row r="167" spans="1:23" ht="16" x14ac:dyDescent="0.25">
      <c r="A167" s="17"/>
      <c r="B167" s="18"/>
      <c r="C167" s="83"/>
      <c r="D167" s="83"/>
      <c r="E167" s="83"/>
      <c r="F167" s="83"/>
      <c r="G167" s="84"/>
      <c r="H167" s="19"/>
      <c r="I167" s="104"/>
      <c r="J167" s="104"/>
      <c r="K167" s="104"/>
      <c r="L167" s="105"/>
      <c r="M167" s="105"/>
      <c r="N167" s="105"/>
      <c r="O167" s="105"/>
      <c r="P167" s="20"/>
      <c r="Q167" s="21"/>
      <c r="R167" s="21"/>
      <c r="S167" s="21"/>
      <c r="T167" s="22"/>
      <c r="U167" s="22"/>
      <c r="V167" s="22"/>
      <c r="W167" s="23"/>
    </row>
    <row r="168" spans="1:23" ht="16" x14ac:dyDescent="0.25">
      <c r="A168" s="17"/>
      <c r="B168" s="18"/>
      <c r="C168" s="83"/>
      <c r="D168" s="83"/>
      <c r="E168" s="83"/>
      <c r="F168" s="83"/>
      <c r="G168" s="84"/>
      <c r="H168" s="19"/>
      <c r="I168" s="104"/>
      <c r="J168" s="104"/>
      <c r="K168" s="104"/>
      <c r="L168" s="105"/>
      <c r="M168" s="105"/>
      <c r="N168" s="105"/>
      <c r="O168" s="105"/>
      <c r="P168" s="20"/>
      <c r="Q168" s="21"/>
      <c r="R168" s="21"/>
      <c r="S168" s="21"/>
      <c r="T168" s="22"/>
      <c r="U168" s="22"/>
      <c r="V168" s="22"/>
      <c r="W168" s="23"/>
    </row>
    <row r="169" spans="1:23" ht="16" x14ac:dyDescent="0.25">
      <c r="A169" s="17"/>
      <c r="B169" s="18"/>
      <c r="C169" s="83"/>
      <c r="D169" s="83"/>
      <c r="E169" s="83"/>
      <c r="F169" s="83"/>
      <c r="G169" s="84"/>
      <c r="H169" s="19"/>
      <c r="I169" s="104"/>
      <c r="J169" s="104"/>
      <c r="K169" s="104"/>
      <c r="L169" s="105"/>
      <c r="M169" s="105"/>
      <c r="N169" s="105"/>
      <c r="O169" s="105"/>
      <c r="P169" s="20"/>
      <c r="Q169" s="21"/>
      <c r="R169" s="21"/>
      <c r="S169" s="21"/>
      <c r="T169" s="22"/>
      <c r="U169" s="22"/>
      <c r="V169" s="22"/>
      <c r="W169" s="23"/>
    </row>
    <row r="170" spans="1:23" ht="16" x14ac:dyDescent="0.25">
      <c r="A170" s="17"/>
      <c r="B170" s="18"/>
      <c r="C170" s="83"/>
      <c r="D170" s="83"/>
      <c r="E170" s="83"/>
      <c r="F170" s="83"/>
      <c r="G170" s="84"/>
      <c r="H170" s="19"/>
      <c r="I170" s="104"/>
      <c r="J170" s="104"/>
      <c r="K170" s="104"/>
      <c r="L170" s="105"/>
      <c r="M170" s="105"/>
      <c r="N170" s="105"/>
      <c r="O170" s="105"/>
      <c r="P170" s="20"/>
      <c r="Q170" s="21"/>
      <c r="R170" s="21"/>
      <c r="S170" s="21"/>
      <c r="T170" s="22"/>
      <c r="U170" s="22"/>
      <c r="V170" s="22"/>
      <c r="W170" s="23"/>
    </row>
    <row r="171" spans="1:23" ht="16" x14ac:dyDescent="0.25">
      <c r="A171" s="17"/>
      <c r="B171" s="18"/>
      <c r="C171" s="83"/>
      <c r="D171" s="83"/>
      <c r="E171" s="83"/>
      <c r="F171" s="83"/>
      <c r="G171" s="84"/>
      <c r="H171" s="19"/>
      <c r="I171" s="104"/>
      <c r="J171" s="104"/>
      <c r="K171" s="104"/>
      <c r="L171" s="105"/>
      <c r="M171" s="105"/>
      <c r="N171" s="105"/>
      <c r="O171" s="105"/>
      <c r="P171" s="20"/>
      <c r="Q171" s="21"/>
      <c r="R171" s="21"/>
      <c r="S171" s="21"/>
      <c r="T171" s="22"/>
      <c r="U171" s="22"/>
      <c r="V171" s="22"/>
      <c r="W171" s="23"/>
    </row>
    <row r="172" spans="1:23" ht="16" x14ac:dyDescent="0.25">
      <c r="A172" s="17"/>
      <c r="B172" s="18"/>
      <c r="C172" s="83"/>
      <c r="D172" s="83"/>
      <c r="E172" s="83"/>
      <c r="F172" s="83"/>
      <c r="G172" s="84"/>
      <c r="H172" s="19"/>
      <c r="I172" s="104"/>
      <c r="J172" s="104"/>
      <c r="K172" s="104"/>
      <c r="L172" s="105"/>
      <c r="M172" s="105"/>
      <c r="N172" s="105"/>
      <c r="O172" s="105"/>
      <c r="P172" s="20"/>
      <c r="Q172" s="21"/>
      <c r="R172" s="21"/>
      <c r="S172" s="21"/>
      <c r="T172" s="22"/>
      <c r="U172" s="22"/>
      <c r="V172" s="22"/>
      <c r="W172" s="23"/>
    </row>
    <row r="173" spans="1:23" ht="16" x14ac:dyDescent="0.25">
      <c r="A173" s="17"/>
      <c r="B173" s="18"/>
      <c r="C173" s="83"/>
      <c r="D173" s="83"/>
      <c r="E173" s="83"/>
      <c r="F173" s="83"/>
      <c r="G173" s="84"/>
      <c r="H173" s="19"/>
      <c r="I173" s="104"/>
      <c r="J173" s="104"/>
      <c r="K173" s="104"/>
      <c r="L173" s="105"/>
      <c r="M173" s="105"/>
      <c r="N173" s="105"/>
      <c r="O173" s="105"/>
      <c r="P173" s="20"/>
      <c r="Q173" s="21"/>
      <c r="R173" s="21"/>
      <c r="S173" s="21"/>
      <c r="T173" s="22"/>
      <c r="U173" s="22"/>
      <c r="V173" s="22"/>
      <c r="W173" s="23"/>
    </row>
    <row r="174" spans="1:23" ht="16" x14ac:dyDescent="0.25">
      <c r="A174" s="17"/>
      <c r="B174" s="18"/>
      <c r="C174" s="83"/>
      <c r="D174" s="83"/>
      <c r="E174" s="83"/>
      <c r="F174" s="83"/>
      <c r="G174" s="84"/>
      <c r="H174" s="19"/>
      <c r="I174" s="104"/>
      <c r="J174" s="104"/>
      <c r="K174" s="104"/>
      <c r="L174" s="105"/>
      <c r="M174" s="105"/>
      <c r="N174" s="105"/>
      <c r="O174" s="105"/>
      <c r="P174" s="20"/>
      <c r="Q174" s="21"/>
      <c r="R174" s="21"/>
      <c r="S174" s="21"/>
      <c r="T174" s="22"/>
      <c r="U174" s="22"/>
      <c r="V174" s="22"/>
      <c r="W174" s="23"/>
    </row>
    <row r="175" spans="1:23" ht="16" x14ac:dyDescent="0.25">
      <c r="A175" s="17"/>
      <c r="B175" s="18"/>
      <c r="C175" s="83"/>
      <c r="D175" s="83"/>
      <c r="E175" s="83"/>
      <c r="F175" s="83"/>
      <c r="G175" s="84"/>
      <c r="H175" s="19"/>
      <c r="I175" s="104"/>
      <c r="J175" s="104"/>
      <c r="K175" s="104"/>
      <c r="L175" s="105"/>
      <c r="M175" s="105"/>
      <c r="N175" s="105"/>
      <c r="O175" s="105"/>
      <c r="P175" s="20"/>
      <c r="Q175" s="21"/>
      <c r="R175" s="21"/>
      <c r="S175" s="21"/>
      <c r="T175" s="22"/>
      <c r="U175" s="22"/>
      <c r="V175" s="22"/>
      <c r="W175" s="23"/>
    </row>
    <row r="176" spans="1:23" ht="16" x14ac:dyDescent="0.25">
      <c r="A176" s="17"/>
      <c r="B176" s="18"/>
      <c r="C176" s="83"/>
      <c r="D176" s="83"/>
      <c r="E176" s="83"/>
      <c r="F176" s="83"/>
      <c r="G176" s="84"/>
      <c r="H176" s="19"/>
      <c r="I176" s="104"/>
      <c r="J176" s="104"/>
      <c r="K176" s="104"/>
      <c r="L176" s="105"/>
      <c r="M176" s="105"/>
      <c r="N176" s="105"/>
      <c r="O176" s="105"/>
      <c r="P176" s="20"/>
      <c r="Q176" s="21"/>
      <c r="R176" s="21"/>
      <c r="S176" s="21"/>
      <c r="T176" s="22"/>
      <c r="U176" s="22"/>
      <c r="V176" s="22"/>
      <c r="W176" s="23"/>
    </row>
    <row r="177" spans="1:23" ht="16" x14ac:dyDescent="0.25">
      <c r="A177" s="17"/>
      <c r="B177" s="18"/>
      <c r="C177" s="83"/>
      <c r="D177" s="83"/>
      <c r="E177" s="83"/>
      <c r="F177" s="83"/>
      <c r="G177" s="84"/>
      <c r="H177" s="19"/>
      <c r="I177" s="104"/>
      <c r="J177" s="104"/>
      <c r="K177" s="104"/>
      <c r="L177" s="105"/>
      <c r="M177" s="105"/>
      <c r="N177" s="105"/>
      <c r="O177" s="105"/>
      <c r="P177" s="20"/>
      <c r="Q177" s="21"/>
      <c r="R177" s="21"/>
      <c r="S177" s="21"/>
      <c r="T177" s="22"/>
      <c r="U177" s="22"/>
      <c r="V177" s="22"/>
      <c r="W177" s="23"/>
    </row>
    <row r="178" spans="1:23" ht="16" x14ac:dyDescent="0.25">
      <c r="A178" s="17"/>
      <c r="B178" s="18"/>
      <c r="C178" s="83"/>
      <c r="D178" s="83"/>
      <c r="E178" s="83"/>
      <c r="F178" s="83"/>
      <c r="G178" s="84"/>
      <c r="H178" s="19"/>
      <c r="I178" s="104"/>
      <c r="J178" s="104"/>
      <c r="K178" s="104"/>
      <c r="L178" s="105"/>
      <c r="M178" s="105"/>
      <c r="N178" s="105"/>
      <c r="O178" s="105"/>
      <c r="P178" s="20"/>
      <c r="Q178" s="21"/>
      <c r="R178" s="21"/>
      <c r="S178" s="21"/>
      <c r="T178" s="22"/>
      <c r="U178" s="22"/>
      <c r="V178" s="22"/>
      <c r="W178" s="23"/>
    </row>
    <row r="179" spans="1:23" ht="16" x14ac:dyDescent="0.25">
      <c r="A179" s="17"/>
      <c r="B179" s="18"/>
      <c r="C179" s="83"/>
      <c r="D179" s="83"/>
      <c r="E179" s="83"/>
      <c r="F179" s="83"/>
      <c r="G179" s="84"/>
      <c r="H179" s="19"/>
      <c r="I179" s="104"/>
      <c r="J179" s="104"/>
      <c r="K179" s="104"/>
      <c r="L179" s="105"/>
      <c r="M179" s="105"/>
      <c r="N179" s="105"/>
      <c r="O179" s="105"/>
      <c r="P179" s="20"/>
      <c r="Q179" s="21"/>
      <c r="R179" s="21"/>
      <c r="S179" s="21"/>
      <c r="T179" s="22"/>
      <c r="U179" s="22"/>
      <c r="V179" s="22"/>
      <c r="W179" s="23"/>
    </row>
    <row r="180" spans="1:23" ht="16" x14ac:dyDescent="0.25">
      <c r="A180" s="17"/>
      <c r="B180" s="18"/>
      <c r="C180" s="83"/>
      <c r="D180" s="83"/>
      <c r="E180" s="83"/>
      <c r="F180" s="83"/>
      <c r="G180" s="84"/>
      <c r="H180" s="19"/>
      <c r="I180" s="104"/>
      <c r="J180" s="104"/>
      <c r="K180" s="104"/>
      <c r="L180" s="105"/>
      <c r="M180" s="105"/>
      <c r="N180" s="105"/>
      <c r="O180" s="105"/>
      <c r="P180" s="20"/>
      <c r="Q180" s="21"/>
      <c r="R180" s="21"/>
      <c r="S180" s="21"/>
      <c r="T180" s="22"/>
      <c r="U180" s="22"/>
      <c r="V180" s="22"/>
      <c r="W180" s="23"/>
    </row>
    <row r="181" spans="1:23" x14ac:dyDescent="0.2">
      <c r="A181" s="17"/>
      <c r="B181" s="61"/>
      <c r="C181" s="99"/>
      <c r="D181" s="99"/>
      <c r="E181" s="99"/>
      <c r="F181" s="99"/>
      <c r="G181" s="100"/>
      <c r="H181" s="62"/>
      <c r="I181" s="124"/>
      <c r="J181" s="124"/>
      <c r="K181" s="124"/>
      <c r="L181" s="125"/>
      <c r="M181" s="125"/>
      <c r="N181" s="125"/>
      <c r="O181" s="125"/>
      <c r="P181" s="63"/>
      <c r="Q181" s="64"/>
      <c r="R181" s="64"/>
      <c r="S181" s="64"/>
      <c r="T181" s="65"/>
      <c r="U181" s="65"/>
      <c r="V181" s="65"/>
      <c r="W181" s="66"/>
    </row>
    <row r="182" spans="1:23" x14ac:dyDescent="0.2">
      <c r="A182" s="17"/>
      <c r="B182" s="61"/>
      <c r="C182" s="99"/>
      <c r="D182" s="99"/>
      <c r="E182" s="99"/>
      <c r="F182" s="99"/>
      <c r="G182" s="100"/>
      <c r="H182" s="62"/>
      <c r="I182" s="124"/>
      <c r="J182" s="124"/>
      <c r="K182" s="124"/>
      <c r="L182" s="125"/>
      <c r="M182" s="125"/>
      <c r="N182" s="125"/>
      <c r="O182" s="125"/>
      <c r="P182" s="63"/>
      <c r="Q182" s="64"/>
      <c r="R182" s="64"/>
      <c r="S182" s="64"/>
      <c r="T182" s="65"/>
      <c r="U182" s="65"/>
      <c r="V182" s="65"/>
      <c r="W182" s="66"/>
    </row>
    <row r="183" spans="1:23" x14ac:dyDescent="0.2">
      <c r="A183" s="17"/>
      <c r="B183" s="61"/>
      <c r="C183" s="99"/>
      <c r="D183" s="99"/>
      <c r="E183" s="99"/>
      <c r="F183" s="99"/>
      <c r="G183" s="100"/>
      <c r="H183" s="62"/>
      <c r="I183" s="124"/>
      <c r="J183" s="124"/>
      <c r="K183" s="124"/>
      <c r="L183" s="125"/>
      <c r="M183" s="125"/>
      <c r="N183" s="125"/>
      <c r="O183" s="125"/>
      <c r="P183" s="63"/>
      <c r="Q183" s="64"/>
      <c r="R183" s="64"/>
      <c r="S183" s="64"/>
      <c r="T183" s="65"/>
      <c r="U183" s="65"/>
      <c r="V183" s="65"/>
      <c r="W183" s="66"/>
    </row>
    <row r="184" spans="1:23" x14ac:dyDescent="0.2">
      <c r="A184" s="17"/>
      <c r="B184" s="61"/>
      <c r="C184" s="99"/>
      <c r="D184" s="99"/>
      <c r="E184" s="99"/>
      <c r="F184" s="99"/>
      <c r="G184" s="100"/>
      <c r="H184" s="62"/>
      <c r="I184" s="124"/>
      <c r="J184" s="124"/>
      <c r="K184" s="124"/>
      <c r="L184" s="125"/>
      <c r="M184" s="125"/>
      <c r="N184" s="125"/>
      <c r="O184" s="125"/>
      <c r="P184" s="63"/>
      <c r="Q184" s="64"/>
      <c r="R184" s="64"/>
      <c r="S184" s="64"/>
      <c r="T184" s="65"/>
      <c r="U184" s="65"/>
      <c r="V184" s="65"/>
      <c r="W184" s="66"/>
    </row>
    <row r="185" spans="1:23" x14ac:dyDescent="0.2">
      <c r="A185" s="17"/>
      <c r="B185" s="61"/>
      <c r="C185" s="99"/>
      <c r="D185" s="99"/>
      <c r="E185" s="99"/>
      <c r="F185" s="99"/>
      <c r="G185" s="100"/>
      <c r="H185" s="62"/>
      <c r="I185" s="124"/>
      <c r="J185" s="124"/>
      <c r="K185" s="124"/>
      <c r="L185" s="125"/>
      <c r="M185" s="125"/>
      <c r="N185" s="125"/>
      <c r="O185" s="125"/>
      <c r="P185" s="63"/>
      <c r="Q185" s="64"/>
      <c r="R185" s="64"/>
      <c r="S185" s="64"/>
      <c r="T185" s="65"/>
      <c r="U185" s="65"/>
      <c r="V185" s="65"/>
      <c r="W185" s="66"/>
    </row>
    <row r="186" spans="1:23" x14ac:dyDescent="0.2">
      <c r="A186" s="17"/>
      <c r="B186" s="61"/>
      <c r="C186" s="99"/>
      <c r="D186" s="99"/>
      <c r="E186" s="99"/>
      <c r="F186" s="99"/>
      <c r="G186" s="100"/>
      <c r="H186" s="62"/>
      <c r="I186" s="124"/>
      <c r="J186" s="124"/>
      <c r="K186" s="124"/>
      <c r="L186" s="125"/>
      <c r="M186" s="125"/>
      <c r="N186" s="125"/>
      <c r="O186" s="125"/>
      <c r="P186" s="63"/>
      <c r="Q186" s="64"/>
      <c r="R186" s="64"/>
      <c r="S186" s="64"/>
      <c r="T186" s="65"/>
      <c r="U186" s="65"/>
      <c r="V186" s="65"/>
      <c r="W186" s="66"/>
    </row>
    <row r="187" spans="1:23" x14ac:dyDescent="0.2">
      <c r="A187" s="17"/>
      <c r="B187" s="61"/>
      <c r="C187" s="99"/>
      <c r="D187" s="99"/>
      <c r="E187" s="99"/>
      <c r="F187" s="99"/>
      <c r="G187" s="100"/>
      <c r="H187" s="62"/>
      <c r="I187" s="124"/>
      <c r="J187" s="124"/>
      <c r="K187" s="124"/>
      <c r="L187" s="125"/>
      <c r="M187" s="125"/>
      <c r="N187" s="125"/>
      <c r="O187" s="125"/>
      <c r="P187" s="63"/>
      <c r="Q187" s="64"/>
      <c r="R187" s="64"/>
      <c r="S187" s="64"/>
      <c r="T187" s="65"/>
      <c r="U187" s="65"/>
      <c r="V187" s="65"/>
      <c r="W187" s="66"/>
    </row>
    <row r="188" spans="1:23" x14ac:dyDescent="0.2">
      <c r="A188" s="17"/>
      <c r="B188" s="61"/>
      <c r="C188" s="99"/>
      <c r="D188" s="99"/>
      <c r="E188" s="99"/>
      <c r="F188" s="99"/>
      <c r="G188" s="100"/>
      <c r="H188" s="62"/>
      <c r="I188" s="124"/>
      <c r="J188" s="124"/>
      <c r="K188" s="124"/>
      <c r="L188" s="125"/>
      <c r="M188" s="125"/>
      <c r="N188" s="125"/>
      <c r="O188" s="125"/>
      <c r="P188" s="63"/>
      <c r="Q188" s="64"/>
      <c r="R188" s="64"/>
      <c r="S188" s="64"/>
      <c r="T188" s="65"/>
      <c r="U188" s="65"/>
      <c r="V188" s="65"/>
      <c r="W188" s="66"/>
    </row>
    <row r="189" spans="1:23" x14ac:dyDescent="0.2">
      <c r="A189" s="17"/>
      <c r="B189" s="61"/>
      <c r="C189" s="99"/>
      <c r="D189" s="99"/>
      <c r="E189" s="99"/>
      <c r="F189" s="99"/>
      <c r="G189" s="100"/>
      <c r="H189" s="62"/>
      <c r="I189" s="124"/>
      <c r="J189" s="124"/>
      <c r="K189" s="124"/>
      <c r="L189" s="125"/>
      <c r="M189" s="125"/>
      <c r="N189" s="125"/>
      <c r="O189" s="125"/>
      <c r="P189" s="63"/>
      <c r="Q189" s="64"/>
      <c r="R189" s="64"/>
      <c r="S189" s="64"/>
      <c r="T189" s="65"/>
      <c r="U189" s="65"/>
      <c r="V189" s="65"/>
      <c r="W189" s="66"/>
    </row>
    <row r="190" spans="1:23" x14ac:dyDescent="0.2">
      <c r="A190" s="17"/>
      <c r="B190" s="61"/>
      <c r="C190" s="99"/>
      <c r="D190" s="99"/>
      <c r="E190" s="99"/>
      <c r="F190" s="99"/>
      <c r="G190" s="100"/>
      <c r="H190" s="62"/>
      <c r="I190" s="124"/>
      <c r="J190" s="124"/>
      <c r="K190" s="124"/>
      <c r="L190" s="125"/>
      <c r="M190" s="125"/>
      <c r="N190" s="125"/>
      <c r="O190" s="125"/>
      <c r="P190" s="63"/>
      <c r="Q190" s="64"/>
      <c r="R190" s="64"/>
      <c r="S190" s="64"/>
      <c r="T190" s="65"/>
      <c r="U190" s="65"/>
      <c r="V190" s="65"/>
      <c r="W190" s="66"/>
    </row>
    <row r="191" spans="1:23" x14ac:dyDescent="0.2">
      <c r="A191" s="17"/>
      <c r="B191" s="61"/>
      <c r="C191" s="99"/>
      <c r="D191" s="99"/>
      <c r="E191" s="99"/>
      <c r="F191" s="99"/>
      <c r="G191" s="100"/>
      <c r="H191" s="62"/>
      <c r="I191" s="124"/>
      <c r="J191" s="124"/>
      <c r="K191" s="124"/>
      <c r="L191" s="125"/>
      <c r="M191" s="125"/>
      <c r="N191" s="125"/>
      <c r="O191" s="125"/>
      <c r="P191" s="63"/>
      <c r="Q191" s="64"/>
      <c r="R191" s="64"/>
      <c r="S191" s="64"/>
      <c r="T191" s="65"/>
      <c r="U191" s="65"/>
      <c r="V191" s="65"/>
      <c r="W191" s="66"/>
    </row>
    <row r="192" spans="1:23" x14ac:dyDescent="0.2">
      <c r="A192" s="17"/>
      <c r="B192" s="61"/>
      <c r="C192" s="99"/>
      <c r="D192" s="99"/>
      <c r="E192" s="99"/>
      <c r="F192" s="99"/>
      <c r="G192" s="100"/>
      <c r="H192" s="62"/>
      <c r="I192" s="124"/>
      <c r="J192" s="124"/>
      <c r="K192" s="124"/>
      <c r="L192" s="125"/>
      <c r="M192" s="125"/>
      <c r="N192" s="125"/>
      <c r="O192" s="125"/>
      <c r="P192" s="63"/>
      <c r="Q192" s="64"/>
      <c r="R192" s="64"/>
      <c r="S192" s="64"/>
      <c r="T192" s="65"/>
      <c r="U192" s="65"/>
      <c r="V192" s="65"/>
      <c r="W192" s="66"/>
    </row>
    <row r="193" spans="1:23" x14ac:dyDescent="0.2">
      <c r="A193" s="17"/>
      <c r="B193" s="61"/>
      <c r="C193" s="99"/>
      <c r="D193" s="99"/>
      <c r="E193" s="99"/>
      <c r="F193" s="99"/>
      <c r="G193" s="100"/>
      <c r="H193" s="62"/>
      <c r="I193" s="124"/>
      <c r="J193" s="124"/>
      <c r="K193" s="124"/>
      <c r="L193" s="125"/>
      <c r="M193" s="125"/>
      <c r="N193" s="125"/>
      <c r="O193" s="125"/>
      <c r="P193" s="63"/>
      <c r="Q193" s="64"/>
      <c r="R193" s="64"/>
      <c r="S193" s="64"/>
      <c r="T193" s="65"/>
      <c r="U193" s="65"/>
      <c r="V193" s="65"/>
      <c r="W193" s="66"/>
    </row>
    <row r="194" spans="1:23" x14ac:dyDescent="0.2">
      <c r="A194" s="17"/>
      <c r="B194" s="61"/>
      <c r="C194" s="99"/>
      <c r="D194" s="99"/>
      <c r="E194" s="99"/>
      <c r="F194" s="99"/>
      <c r="G194" s="100"/>
      <c r="H194" s="62"/>
      <c r="I194" s="124"/>
      <c r="J194" s="124"/>
      <c r="K194" s="124"/>
      <c r="L194" s="125"/>
      <c r="M194" s="125"/>
      <c r="N194" s="125"/>
      <c r="O194" s="125"/>
      <c r="P194" s="63"/>
      <c r="Q194" s="64"/>
      <c r="R194" s="64"/>
      <c r="S194" s="64"/>
      <c r="T194" s="65"/>
      <c r="U194" s="65"/>
      <c r="V194" s="65"/>
      <c r="W194" s="66"/>
    </row>
    <row r="195" spans="1:23" x14ac:dyDescent="0.2">
      <c r="A195" s="17"/>
      <c r="B195" s="61"/>
      <c r="C195" s="99"/>
      <c r="D195" s="99"/>
      <c r="E195" s="99"/>
      <c r="F195" s="99"/>
      <c r="G195" s="100"/>
      <c r="H195" s="62"/>
      <c r="I195" s="124"/>
      <c r="J195" s="124"/>
      <c r="K195" s="124"/>
      <c r="L195" s="125"/>
      <c r="M195" s="125"/>
      <c r="N195" s="125"/>
      <c r="O195" s="125"/>
      <c r="P195" s="63"/>
      <c r="Q195" s="64"/>
      <c r="R195" s="64"/>
      <c r="S195" s="64"/>
      <c r="T195" s="65"/>
      <c r="U195" s="65"/>
      <c r="V195" s="65"/>
      <c r="W195" s="66"/>
    </row>
    <row r="196" spans="1:23" x14ac:dyDescent="0.2">
      <c r="A196" s="17"/>
      <c r="B196" s="61"/>
      <c r="C196" s="99"/>
      <c r="D196" s="99"/>
      <c r="E196" s="99"/>
      <c r="F196" s="99"/>
      <c r="G196" s="100"/>
      <c r="H196" s="62"/>
      <c r="I196" s="124"/>
      <c r="J196" s="124"/>
      <c r="K196" s="124"/>
      <c r="L196" s="125"/>
      <c r="M196" s="125"/>
      <c r="N196" s="125"/>
      <c r="O196" s="125"/>
      <c r="P196" s="63"/>
      <c r="Q196" s="64"/>
      <c r="R196" s="64"/>
      <c r="S196" s="64"/>
      <c r="T196" s="65"/>
      <c r="U196" s="65"/>
      <c r="V196" s="65"/>
      <c r="W196" s="66"/>
    </row>
  </sheetData>
  <protectedRanges>
    <protectedRange sqref="T3" name="Authority3"/>
    <protectedRange sqref="L3" name="Authority2"/>
    <protectedRange sqref="C3" name="Authority1"/>
  </protectedRanges>
  <mergeCells count="12">
    <mergeCell ref="B1:L1"/>
    <mergeCell ref="C3:D3"/>
    <mergeCell ref="L3:N3"/>
    <mergeCell ref="C4:D4"/>
    <mergeCell ref="J3:K3"/>
    <mergeCell ref="D6:F6"/>
    <mergeCell ref="L6:N6"/>
    <mergeCell ref="T6:V6"/>
    <mergeCell ref="R3:S3"/>
    <mergeCell ref="T3:V3"/>
    <mergeCell ref="T4:V4"/>
    <mergeCell ref="L4:N4"/>
  </mergeCells>
  <conditionalFormatting sqref="D1:D2 L1:L1048576 N1:N1048576 T1:T1048576 V1:V1048576 D4:D1048576 F1:F1048576">
    <cfRule type="colorScale" priority="1">
      <colorScale>
        <cfvo type="num" val="1"/>
        <cfvo type="num" val="5.5"/>
        <cfvo type="num" val="10"/>
        <color rgb="FFFF0000"/>
        <color rgb="FFFFFF00"/>
        <color rgb="FF00B050"/>
      </colorScale>
    </cfRule>
  </conditionalFormatting>
  <conditionalFormatting sqref="M10:M71">
    <cfRule type="colorScale" priority="224">
      <colorScale>
        <cfvo type="num" val="0"/>
        <cfvo type="num" val="150"/>
        <cfvo type="num" val="300"/>
        <color rgb="FFFF0000"/>
        <color rgb="FFFFFF00"/>
        <color rgb="FF00B050"/>
      </colorScale>
    </cfRule>
    <cfRule type="colorScale" priority="225">
      <colorScale>
        <cfvo type="num" val="0"/>
        <cfvo type="num" val="150"/>
        <cfvo type="num" val="300"/>
        <color rgb="FFF8696B"/>
        <color rgb="FFFFEB84"/>
        <color rgb="FF63BE7B"/>
      </colorScale>
    </cfRule>
    <cfRule type="colorScale" priority="226">
      <colorScale>
        <cfvo type="min"/>
        <cfvo type="percentile" val="50"/>
        <cfvo type="max"/>
        <color rgb="FFF8696B"/>
        <color rgb="FFFFEB84"/>
        <color rgb="FF63BE7B"/>
      </colorScale>
    </cfRule>
  </conditionalFormatting>
  <conditionalFormatting sqref="U10:U71">
    <cfRule type="colorScale" priority="230">
      <colorScale>
        <cfvo type="num" val="0"/>
        <cfvo type="num" val="150"/>
        <cfvo type="num" val="300"/>
        <color rgb="FFFF0000"/>
        <color rgb="FFFFFF00"/>
        <color rgb="FF00B050"/>
      </colorScale>
    </cfRule>
    <cfRule type="colorScale" priority="231">
      <colorScale>
        <cfvo type="num" val="0"/>
        <cfvo type="num" val="150"/>
        <cfvo type="num" val="300"/>
        <color rgb="FFF8696B"/>
        <color rgb="FFFFEB84"/>
        <color rgb="FF63BE7B"/>
      </colorScale>
    </cfRule>
    <cfRule type="colorScale" priority="232">
      <colorScale>
        <cfvo type="min"/>
        <cfvo type="percentile" val="50"/>
        <cfvo type="max"/>
        <color rgb="FFF8696B"/>
        <color rgb="FFFFEB84"/>
        <color rgb="FF63BE7B"/>
      </colorScale>
    </cfRule>
  </conditionalFormatting>
  <conditionalFormatting sqref="E10:E72">
    <cfRule type="colorScale" priority="236">
      <colorScale>
        <cfvo type="num" val="0"/>
        <cfvo type="num" val="150"/>
        <cfvo type="num" val="300"/>
        <color rgb="FFFF0000"/>
        <color rgb="FFFFFF00"/>
        <color rgb="FF00B050"/>
      </colorScale>
    </cfRule>
    <cfRule type="colorScale" priority="237">
      <colorScale>
        <cfvo type="num" val="0"/>
        <cfvo type="num" val="150"/>
        <cfvo type="num" val="300"/>
        <color rgb="FFF8696B"/>
        <color rgb="FFFFEB84"/>
        <color rgb="FF63BE7B"/>
      </colorScale>
    </cfRule>
    <cfRule type="colorScale" priority="238">
      <colorScale>
        <cfvo type="min"/>
        <cfvo type="percentile" val="50"/>
        <cfvo type="max"/>
        <color rgb="FFF8696B"/>
        <color rgb="FFFFEB84"/>
        <color rgb="FF63BE7B"/>
      </colorScale>
    </cfRule>
  </conditionalFormatting>
  <dataValidations count="2">
    <dataValidation type="list" allowBlank="1" showInputMessage="1" showErrorMessage="1" error="Please press Cancel, and then choose an authority from the drop-down list" sqref="C3:D3 L3:N3" xr:uid="{00000000-0002-0000-0100-000000000000}">
      <formula1>ListofAuthorities</formula1>
    </dataValidation>
    <dataValidation type="list" allowBlank="1" showInputMessage="1" showErrorMessage="1" error="Please press Cancel, and then _x000a_choose an authority from the drop-down list" sqref="T3:V3" xr:uid="{00000000-0002-0000-0100-000001000000}">
      <formula1>ListofAuthorities</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2:I46"/>
  <sheetViews>
    <sheetView tabSelected="1" zoomScale="110" zoomScaleNormal="110" workbookViewId="0">
      <selection activeCell="B5" sqref="B5"/>
    </sheetView>
  </sheetViews>
  <sheetFormatPr baseColWidth="10" defaultColWidth="9.1640625" defaultRowHeight="15" x14ac:dyDescent="0.2"/>
  <cols>
    <col min="1" max="1" width="9" style="13" customWidth="1"/>
    <col min="2" max="2" width="32.6640625" style="13" customWidth="1"/>
    <col min="3" max="3" width="50.83203125" style="13" customWidth="1"/>
    <col min="4" max="4" width="41.5" style="13" customWidth="1"/>
    <col min="5" max="5" width="38.5" style="16" customWidth="1"/>
    <col min="6" max="6" width="16.83203125" style="13" customWidth="1"/>
    <col min="7" max="16384" width="9.1640625" style="13"/>
  </cols>
  <sheetData>
    <row r="2" spans="2:9" ht="21" x14ac:dyDescent="0.3">
      <c r="B2" s="184" t="s">
        <v>1202</v>
      </c>
      <c r="C2" s="184"/>
      <c r="D2" s="184"/>
      <c r="E2" s="184"/>
      <c r="F2" s="12"/>
      <c r="G2" s="12"/>
      <c r="H2" s="12"/>
      <c r="I2" s="12"/>
    </row>
    <row r="4" spans="2:9" ht="17" x14ac:dyDescent="0.2">
      <c r="B4" s="68" t="s">
        <v>1157</v>
      </c>
      <c r="C4" s="69" t="s">
        <v>1154</v>
      </c>
      <c r="D4" s="69" t="s">
        <v>1155</v>
      </c>
      <c r="E4" s="70" t="s">
        <v>1156</v>
      </c>
    </row>
    <row r="5" spans="2:9" ht="119" x14ac:dyDescent="0.2">
      <c r="B5" s="71" t="s">
        <v>1358</v>
      </c>
      <c r="C5" s="72" t="s">
        <v>1359</v>
      </c>
      <c r="D5" s="72" t="s">
        <v>1187</v>
      </c>
      <c r="E5" s="73" t="s">
        <v>1174</v>
      </c>
      <c r="F5" s="14"/>
    </row>
    <row r="6" spans="2:9" ht="153" customHeight="1" x14ac:dyDescent="0.2">
      <c r="B6" s="71" t="s">
        <v>1360</v>
      </c>
      <c r="C6" s="77" t="s">
        <v>1361</v>
      </c>
      <c r="D6" s="78" t="s">
        <v>1176</v>
      </c>
      <c r="E6" s="73" t="s">
        <v>1175</v>
      </c>
      <c r="F6" s="14"/>
    </row>
    <row r="7" spans="2:9" ht="153" x14ac:dyDescent="0.2">
      <c r="B7" s="71" t="s">
        <v>1355</v>
      </c>
      <c r="C7" s="77" t="s">
        <v>1362</v>
      </c>
      <c r="D7" s="72" t="s">
        <v>1176</v>
      </c>
      <c r="E7" s="73" t="s">
        <v>1175</v>
      </c>
      <c r="F7" s="14"/>
    </row>
    <row r="8" spans="2:9" ht="68" x14ac:dyDescent="0.2">
      <c r="B8" s="71" t="s">
        <v>1047</v>
      </c>
      <c r="C8" s="72" t="s">
        <v>1164</v>
      </c>
      <c r="D8" s="72" t="s">
        <v>1163</v>
      </c>
      <c r="E8" s="73" t="s">
        <v>1165</v>
      </c>
    </row>
    <row r="9" spans="2:9" ht="66.75" customHeight="1" x14ac:dyDescent="0.2">
      <c r="B9" s="71" t="s">
        <v>1048</v>
      </c>
      <c r="C9" s="72" t="s">
        <v>1169</v>
      </c>
      <c r="D9" s="183" t="s">
        <v>1186</v>
      </c>
      <c r="E9" s="73" t="s">
        <v>1166</v>
      </c>
    </row>
    <row r="10" spans="2:9" ht="72" customHeight="1" x14ac:dyDescent="0.2">
      <c r="B10" s="71" t="s">
        <v>1049</v>
      </c>
      <c r="C10" s="72" t="s">
        <v>1170</v>
      </c>
      <c r="D10" s="183"/>
      <c r="E10" s="73" t="s">
        <v>1167</v>
      </c>
    </row>
    <row r="11" spans="2:9" ht="72" customHeight="1" x14ac:dyDescent="0.2">
      <c r="B11" s="71" t="s">
        <v>1050</v>
      </c>
      <c r="C11" s="72" t="s">
        <v>1171</v>
      </c>
      <c r="D11" s="183"/>
      <c r="E11" s="73" t="s">
        <v>1168</v>
      </c>
    </row>
    <row r="12" spans="2:9" ht="72" customHeight="1" x14ac:dyDescent="0.2">
      <c r="B12" s="71" t="s">
        <v>1051</v>
      </c>
      <c r="C12" s="72" t="s">
        <v>1188</v>
      </c>
      <c r="D12" s="72" t="s">
        <v>1189</v>
      </c>
      <c r="E12" s="73" t="s">
        <v>1190</v>
      </c>
    </row>
    <row r="13" spans="2:9" ht="68" x14ac:dyDescent="0.2">
      <c r="B13" s="71" t="s">
        <v>1227</v>
      </c>
      <c r="C13" s="72" t="s">
        <v>1191</v>
      </c>
      <c r="D13" s="72" t="s">
        <v>1192</v>
      </c>
      <c r="E13" s="73" t="s">
        <v>1190</v>
      </c>
    </row>
    <row r="14" spans="2:9" ht="85" x14ac:dyDescent="0.2">
      <c r="B14" s="71" t="s">
        <v>1053</v>
      </c>
      <c r="C14" s="72" t="s">
        <v>1193</v>
      </c>
      <c r="D14" s="72" t="s">
        <v>1172</v>
      </c>
      <c r="E14" s="73" t="s">
        <v>1173</v>
      </c>
    </row>
    <row r="15" spans="2:9" ht="126" customHeight="1" x14ac:dyDescent="0.2">
      <c r="B15" s="71" t="s">
        <v>1288</v>
      </c>
      <c r="C15" s="16" t="s">
        <v>1289</v>
      </c>
      <c r="D15" s="16" t="s">
        <v>1290</v>
      </c>
      <c r="E15" s="137" t="s">
        <v>1291</v>
      </c>
    </row>
    <row r="16" spans="2:9" ht="85" x14ac:dyDescent="0.2">
      <c r="B16" s="71" t="s">
        <v>1218</v>
      </c>
      <c r="C16" s="72" t="s">
        <v>1183</v>
      </c>
      <c r="D16" s="72" t="s">
        <v>1182</v>
      </c>
      <c r="E16" s="73" t="s">
        <v>1179</v>
      </c>
    </row>
    <row r="17" spans="2:6" ht="153" x14ac:dyDescent="0.2">
      <c r="B17" s="71" t="s">
        <v>1226</v>
      </c>
      <c r="C17" s="72" t="s">
        <v>1221</v>
      </c>
      <c r="D17" s="72" t="s">
        <v>1185</v>
      </c>
      <c r="E17" s="73" t="s">
        <v>1184</v>
      </c>
    </row>
    <row r="18" spans="2:6" ht="62.25" customHeight="1" x14ac:dyDescent="0.2">
      <c r="B18" s="71" t="s">
        <v>1116</v>
      </c>
      <c r="C18" s="134" t="s">
        <v>1271</v>
      </c>
      <c r="D18" s="72" t="s">
        <v>1194</v>
      </c>
      <c r="E18" s="73" t="s">
        <v>1159</v>
      </c>
    </row>
    <row r="19" spans="2:6" ht="68" x14ac:dyDescent="0.2">
      <c r="B19" s="71" t="s">
        <v>1234</v>
      </c>
      <c r="C19" s="72" t="s">
        <v>1208</v>
      </c>
      <c r="D19" s="72" t="s">
        <v>1207</v>
      </c>
      <c r="E19" s="73" t="s">
        <v>1204</v>
      </c>
    </row>
    <row r="20" spans="2:6" ht="68" x14ac:dyDescent="0.2">
      <c r="B20" s="71" t="s">
        <v>1235</v>
      </c>
      <c r="C20" s="74" t="s">
        <v>1209</v>
      </c>
      <c r="D20" s="72" t="s">
        <v>1206</v>
      </c>
      <c r="E20" s="73" t="s">
        <v>1205</v>
      </c>
    </row>
    <row r="21" spans="2:6" ht="68" x14ac:dyDescent="0.2">
      <c r="B21" s="71" t="s">
        <v>1228</v>
      </c>
      <c r="C21" s="72" t="s">
        <v>1177</v>
      </c>
      <c r="D21" s="72" t="s">
        <v>1203</v>
      </c>
      <c r="E21" s="73" t="s">
        <v>1178</v>
      </c>
    </row>
    <row r="22" spans="2:6" ht="34" x14ac:dyDescent="0.2">
      <c r="B22" s="71" t="s">
        <v>1114</v>
      </c>
      <c r="C22" s="72" t="s">
        <v>1195</v>
      </c>
      <c r="D22" s="72" t="s">
        <v>1189</v>
      </c>
      <c r="E22" s="73" t="s">
        <v>1190</v>
      </c>
    </row>
    <row r="23" spans="2:6" ht="51" x14ac:dyDescent="0.2">
      <c r="B23" s="71" t="s">
        <v>1115</v>
      </c>
      <c r="C23" s="72" t="s">
        <v>1196</v>
      </c>
      <c r="D23" s="72" t="s">
        <v>1192</v>
      </c>
      <c r="E23" s="73" t="s">
        <v>1190</v>
      </c>
    </row>
    <row r="24" spans="2:6" ht="356" x14ac:dyDescent="0.2">
      <c r="B24" s="71" t="s">
        <v>1117</v>
      </c>
      <c r="C24" s="77" t="s">
        <v>1220</v>
      </c>
      <c r="D24" s="72" t="s">
        <v>1161</v>
      </c>
      <c r="E24" s="73" t="s">
        <v>1197</v>
      </c>
      <c r="F24" s="15"/>
    </row>
    <row r="25" spans="2:6" ht="68" x14ac:dyDescent="0.2">
      <c r="B25" s="71" t="s">
        <v>1145</v>
      </c>
      <c r="C25" s="72" t="s">
        <v>1160</v>
      </c>
      <c r="D25" s="72" t="s">
        <v>1158</v>
      </c>
      <c r="E25" s="73" t="s">
        <v>1162</v>
      </c>
    </row>
    <row r="26" spans="2:6" ht="136" x14ac:dyDescent="0.2">
      <c r="B26" s="71" t="s">
        <v>1118</v>
      </c>
      <c r="C26" s="72" t="s">
        <v>1266</v>
      </c>
      <c r="D26" s="72" t="s">
        <v>1212</v>
      </c>
      <c r="E26" s="73" t="s">
        <v>1213</v>
      </c>
    </row>
    <row r="27" spans="2:6" ht="409.6" x14ac:dyDescent="0.2">
      <c r="B27" s="71" t="s">
        <v>1240</v>
      </c>
      <c r="C27" s="77" t="s">
        <v>1275</v>
      </c>
      <c r="D27" s="135" t="s">
        <v>1278</v>
      </c>
      <c r="E27" s="136" t="s">
        <v>1279</v>
      </c>
    </row>
    <row r="28" spans="2:6" ht="409.6" x14ac:dyDescent="0.2">
      <c r="B28" s="71" t="s">
        <v>1294</v>
      </c>
      <c r="C28" s="77" t="s">
        <v>1274</v>
      </c>
      <c r="D28" s="77" t="s">
        <v>1273</v>
      </c>
      <c r="E28" s="137" t="s">
        <v>1272</v>
      </c>
    </row>
    <row r="29" spans="2:6" ht="51" x14ac:dyDescent="0.2">
      <c r="B29" s="71" t="s">
        <v>1122</v>
      </c>
      <c r="C29" s="72" t="s">
        <v>1255</v>
      </c>
      <c r="D29" s="72" t="s">
        <v>1277</v>
      </c>
      <c r="E29" s="73" t="s">
        <v>1276</v>
      </c>
    </row>
    <row r="30" spans="2:6" ht="68" x14ac:dyDescent="0.2">
      <c r="B30" s="71" t="s">
        <v>1230</v>
      </c>
      <c r="C30" s="72" t="s">
        <v>1257</v>
      </c>
      <c r="D30" s="72" t="s">
        <v>1256</v>
      </c>
      <c r="E30" s="73" t="s">
        <v>1198</v>
      </c>
    </row>
    <row r="31" spans="2:6" ht="68" x14ac:dyDescent="0.2">
      <c r="B31" s="71" t="s">
        <v>1231</v>
      </c>
      <c r="C31" s="72" t="s">
        <v>1258</v>
      </c>
      <c r="D31" s="72" t="s">
        <v>1259</v>
      </c>
      <c r="E31" s="73" t="s">
        <v>1198</v>
      </c>
    </row>
    <row r="32" spans="2:6" ht="68" x14ac:dyDescent="0.2">
      <c r="B32" s="71" t="s">
        <v>1232</v>
      </c>
      <c r="C32" s="72" t="s">
        <v>1260</v>
      </c>
      <c r="D32" s="72" t="s">
        <v>1261</v>
      </c>
      <c r="E32" s="73" t="s">
        <v>1198</v>
      </c>
    </row>
    <row r="33" spans="2:5" ht="68" x14ac:dyDescent="0.2">
      <c r="B33" s="71" t="s">
        <v>1233</v>
      </c>
      <c r="C33" s="72" t="s">
        <v>1262</v>
      </c>
      <c r="D33" s="72" t="s">
        <v>1263</v>
      </c>
      <c r="E33" s="73" t="s">
        <v>1198</v>
      </c>
    </row>
    <row r="34" spans="2:5" ht="68" x14ac:dyDescent="0.2">
      <c r="B34" s="80" t="s">
        <v>1299</v>
      </c>
      <c r="C34" s="166" t="s">
        <v>1303</v>
      </c>
      <c r="D34" s="168" t="s">
        <v>1348</v>
      </c>
      <c r="E34" s="73" t="s">
        <v>1198</v>
      </c>
    </row>
    <row r="35" spans="2:5" ht="85" x14ac:dyDescent="0.2">
      <c r="B35" s="71" t="s">
        <v>1250</v>
      </c>
      <c r="C35" s="133" t="s">
        <v>1254</v>
      </c>
      <c r="D35" s="133" t="s">
        <v>1251</v>
      </c>
      <c r="E35" s="73" t="s">
        <v>1213</v>
      </c>
    </row>
    <row r="36" spans="2:5" ht="85" x14ac:dyDescent="0.2">
      <c r="B36" s="71" t="s">
        <v>1267</v>
      </c>
      <c r="C36" s="133" t="s">
        <v>1269</v>
      </c>
      <c r="D36" s="133" t="s">
        <v>1264</v>
      </c>
      <c r="E36" s="73" t="s">
        <v>1198</v>
      </c>
    </row>
    <row r="37" spans="2:5" ht="85" x14ac:dyDescent="0.2">
      <c r="B37" s="71" t="s">
        <v>1268</v>
      </c>
      <c r="C37" s="133" t="s">
        <v>1270</v>
      </c>
      <c r="D37" s="133" t="s">
        <v>1265</v>
      </c>
      <c r="E37" s="73" t="s">
        <v>1198</v>
      </c>
    </row>
    <row r="38" spans="2:5" ht="187" x14ac:dyDescent="0.2">
      <c r="B38" s="71" t="s">
        <v>1223</v>
      </c>
      <c r="C38" s="77" t="s">
        <v>1241</v>
      </c>
      <c r="D38" s="74" t="s">
        <v>1243</v>
      </c>
      <c r="E38" s="73" t="s">
        <v>1198</v>
      </c>
    </row>
    <row r="39" spans="2:5" ht="170" x14ac:dyDescent="0.2">
      <c r="B39" s="71" t="s">
        <v>1130</v>
      </c>
      <c r="C39" s="74" t="s">
        <v>1245</v>
      </c>
      <c r="D39" s="79" t="s">
        <v>1243</v>
      </c>
      <c r="E39" s="73" t="s">
        <v>1213</v>
      </c>
    </row>
    <row r="40" spans="2:5" ht="187" x14ac:dyDescent="0.2">
      <c r="B40" s="71" t="s">
        <v>1131</v>
      </c>
      <c r="C40" s="74" t="s">
        <v>1244</v>
      </c>
      <c r="D40" s="74" t="s">
        <v>1242</v>
      </c>
      <c r="E40" s="73" t="s">
        <v>1216</v>
      </c>
    </row>
    <row r="41" spans="2:5" ht="85" x14ac:dyDescent="0.2">
      <c r="B41" s="71" t="s">
        <v>1222</v>
      </c>
      <c r="C41" s="164" t="s">
        <v>1238</v>
      </c>
      <c r="D41" s="164" t="s">
        <v>1215</v>
      </c>
      <c r="E41" s="73" t="s">
        <v>1213</v>
      </c>
    </row>
    <row r="42" spans="2:5" ht="85" x14ac:dyDescent="0.2">
      <c r="B42" s="71" t="s">
        <v>1219</v>
      </c>
      <c r="C42" s="77" t="s">
        <v>1237</v>
      </c>
      <c r="D42" s="164" t="s">
        <v>1214</v>
      </c>
      <c r="E42" s="73" t="s">
        <v>1213</v>
      </c>
    </row>
    <row r="43" spans="2:5" ht="85" x14ac:dyDescent="0.2">
      <c r="B43" s="71" t="s">
        <v>1137</v>
      </c>
      <c r="C43" s="167" t="s">
        <v>1304</v>
      </c>
      <c r="D43" s="72" t="s">
        <v>1211</v>
      </c>
      <c r="E43" s="73" t="s">
        <v>1210</v>
      </c>
    </row>
    <row r="44" spans="2:5" ht="85" x14ac:dyDescent="0.2">
      <c r="B44" s="80" t="s">
        <v>1224</v>
      </c>
      <c r="C44" s="167" t="s">
        <v>1305</v>
      </c>
      <c r="D44" s="74" t="s">
        <v>1211</v>
      </c>
      <c r="E44" s="73" t="s">
        <v>1210</v>
      </c>
    </row>
    <row r="45" spans="2:5" ht="51" x14ac:dyDescent="0.2">
      <c r="B45" s="71" t="s">
        <v>1119</v>
      </c>
      <c r="C45" s="133" t="s">
        <v>1199</v>
      </c>
      <c r="D45" s="72" t="s">
        <v>1200</v>
      </c>
      <c r="E45" s="73" t="s">
        <v>1201</v>
      </c>
    </row>
    <row r="46" spans="2:5" ht="51" x14ac:dyDescent="0.2">
      <c r="B46" s="130" t="s">
        <v>1225</v>
      </c>
      <c r="C46" s="75" t="s">
        <v>1239</v>
      </c>
      <c r="D46" s="75" t="s">
        <v>1200</v>
      </c>
      <c r="E46" s="76" t="s">
        <v>1201</v>
      </c>
    </row>
  </sheetData>
  <mergeCells count="2">
    <mergeCell ref="D9:D11"/>
    <mergeCell ref="B2:E2"/>
  </mergeCells>
  <hyperlinks>
    <hyperlink ref="E18" r:id="rId1" xr:uid="{00000000-0004-0000-0200-000000000000}"/>
    <hyperlink ref="E25" r:id="rId2" xr:uid="{00000000-0004-0000-0200-000001000000}"/>
    <hyperlink ref="E8" r:id="rId3" xr:uid="{00000000-0004-0000-0200-000002000000}"/>
    <hyperlink ref="E5" r:id="rId4" xr:uid="{00000000-0004-0000-0200-000003000000}"/>
    <hyperlink ref="E7" r:id="rId5" xr:uid="{00000000-0004-0000-0200-000004000000}"/>
    <hyperlink ref="E9" r:id="rId6" xr:uid="{00000000-0004-0000-0200-000005000000}"/>
    <hyperlink ref="E10" r:id="rId7" xr:uid="{00000000-0004-0000-0200-000006000000}"/>
    <hyperlink ref="E11" r:id="rId8" xr:uid="{00000000-0004-0000-0200-000007000000}"/>
    <hyperlink ref="E14" r:id="rId9" xr:uid="{00000000-0004-0000-0200-000008000000}"/>
    <hyperlink ref="E21" r:id="rId10" xr:uid="{00000000-0004-0000-0200-000009000000}"/>
    <hyperlink ref="E16" r:id="rId11" xr:uid="{00000000-0004-0000-0200-00000A000000}"/>
    <hyperlink ref="E17" r:id="rId12" xr:uid="{00000000-0004-0000-0200-00000B000000}"/>
    <hyperlink ref="E12" r:id="rId13" xr:uid="{00000000-0004-0000-0200-00000C000000}"/>
    <hyperlink ref="E13" r:id="rId14" xr:uid="{00000000-0004-0000-0200-00000D000000}"/>
    <hyperlink ref="E22" r:id="rId15" xr:uid="{00000000-0004-0000-0200-00000E000000}"/>
    <hyperlink ref="E23" r:id="rId16" xr:uid="{00000000-0004-0000-0200-00000F000000}"/>
    <hyperlink ref="E45" r:id="rId17" xr:uid="{00000000-0004-0000-0200-000010000000}"/>
    <hyperlink ref="E46" r:id="rId18" xr:uid="{00000000-0004-0000-0200-000011000000}"/>
    <hyperlink ref="E30" r:id="rId19" xr:uid="{00000000-0004-0000-0200-000012000000}"/>
    <hyperlink ref="E31" r:id="rId20" xr:uid="{00000000-0004-0000-0200-000013000000}"/>
    <hyperlink ref="E32" r:id="rId21" xr:uid="{00000000-0004-0000-0200-000014000000}"/>
    <hyperlink ref="E33" r:id="rId22" xr:uid="{00000000-0004-0000-0200-000015000000}"/>
    <hyperlink ref="E24" r:id="rId23" xr:uid="{00000000-0004-0000-0200-000016000000}"/>
    <hyperlink ref="E19" r:id="rId24" xr:uid="{00000000-0004-0000-0200-000017000000}"/>
    <hyperlink ref="E20" r:id="rId25" xr:uid="{00000000-0004-0000-0200-000018000000}"/>
    <hyperlink ref="E43" r:id="rId26" xr:uid="{00000000-0004-0000-0200-000019000000}"/>
    <hyperlink ref="E44" r:id="rId27" xr:uid="{00000000-0004-0000-0200-00001A000000}"/>
    <hyperlink ref="E26" r:id="rId28" xr:uid="{00000000-0004-0000-0200-00001B000000}"/>
    <hyperlink ref="E39" r:id="rId29" xr:uid="{00000000-0004-0000-0200-00001C000000}"/>
    <hyperlink ref="E40" r:id="rId30" xr:uid="{00000000-0004-0000-0200-00001D000000}"/>
    <hyperlink ref="E6" r:id="rId31" xr:uid="{00000000-0004-0000-0200-00001E000000}"/>
    <hyperlink ref="E35" r:id="rId32" xr:uid="{00000000-0004-0000-0200-00001F000000}"/>
    <hyperlink ref="E28" r:id="rId33" xr:uid="{00000000-0004-0000-0200-000020000000}"/>
    <hyperlink ref="E29" r:id="rId34" xr:uid="{00000000-0004-0000-0200-000021000000}"/>
    <hyperlink ref="E15" r:id="rId35" xr:uid="{00000000-0004-0000-0200-000022000000}"/>
    <hyperlink ref="E42" r:id="rId36" xr:uid="{00000000-0004-0000-0200-000023000000}"/>
    <hyperlink ref="E34" r:id="rId37" xr:uid="{00000000-0004-0000-0200-000024000000}"/>
  </hyperlinks>
  <pageMargins left="0.7" right="0.7" top="0.75" bottom="0.75" header="0.3" footer="0.3"/>
  <pageSetup paperSize="9" orientation="portrait" r:id="rId38"/>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O341"/>
  <sheetViews>
    <sheetView workbookViewId="0">
      <selection activeCell="F2" sqref="F2"/>
    </sheetView>
  </sheetViews>
  <sheetFormatPr baseColWidth="10" defaultColWidth="8.83203125" defaultRowHeight="15" x14ac:dyDescent="0.2"/>
  <cols>
    <col min="3" max="3" width="12" style="11" customWidth="1"/>
    <col min="4" max="5" width="12" style="131" customWidth="1"/>
    <col min="7" max="15" width="9.1640625" hidden="1" customWidth="1"/>
  </cols>
  <sheetData>
    <row r="1" spans="1:15" ht="14.25" customHeight="1" x14ac:dyDescent="0.2">
      <c r="A1" s="82" t="s">
        <v>1236</v>
      </c>
      <c r="H1" t="s">
        <v>1152</v>
      </c>
      <c r="J1" t="s">
        <v>1152</v>
      </c>
    </row>
    <row r="2" spans="1:15" s="9" customFormat="1" ht="144" x14ac:dyDescent="0.2">
      <c r="A2" s="9" t="s">
        <v>1007</v>
      </c>
      <c r="B2" s="9" t="s">
        <v>1105</v>
      </c>
      <c r="C2" s="10" t="s">
        <v>1353</v>
      </c>
      <c r="D2" s="132" t="s">
        <v>1354</v>
      </c>
      <c r="E2" s="132" t="s">
        <v>1355</v>
      </c>
      <c r="H2" s="10" t="str">
        <f>C2</f>
        <v>Number of lab-confirmed cases to  2020-06-16 per 1,000 popn, UTLA</v>
      </c>
      <c r="I2" s="10" t="str">
        <f t="shared" ref="I2:J2" si="0">D2</f>
        <v>Number of deaths in first 23 weeks of 2020 involving COVID-19 per 100K popn</v>
      </c>
      <c r="J2" s="10" t="str">
        <f t="shared" si="0"/>
        <v>Proportion of deaths in first 23 weeks of 2020 involving COVID-19</v>
      </c>
      <c r="M2" s="10" t="str">
        <f>C2</f>
        <v>Number of lab-confirmed cases to  2020-06-16 per 1,000 popn, UTLA</v>
      </c>
      <c r="N2" s="10" t="str">
        <f t="shared" ref="N2:O2" si="1">D2</f>
        <v>Number of deaths in first 23 weeks of 2020 involving COVID-19 per 100K popn</v>
      </c>
      <c r="O2" s="10" t="str">
        <f t="shared" si="1"/>
        <v>Proportion of deaths in first 23 weeks of 2020 involving COVID-19</v>
      </c>
    </row>
    <row r="3" spans="1:15" x14ac:dyDescent="0.2">
      <c r="A3" t="s">
        <v>11</v>
      </c>
      <c r="B3" t="s">
        <v>1034</v>
      </c>
      <c r="C3" s="11">
        <v>1.5590550899505615</v>
      </c>
      <c r="D3" s="131">
        <v>60.654884338378906</v>
      </c>
      <c r="E3" s="131">
        <v>0.10626702755689621</v>
      </c>
      <c r="G3" t="str">
        <f>A3</f>
        <v>Adur</v>
      </c>
      <c r="H3">
        <f>IF(C3&lt;&gt;"",11-ROUNDUP(_xlfn.PERCENTRANK.EXC(C$3:C$341,C3)*10,0),"")</f>
        <v>9</v>
      </c>
      <c r="I3">
        <f t="shared" ref="I3:J3" si="2">IF(D3&lt;&gt;"",11-ROUNDUP(_xlfn.PERCENTRANK.EXC(D$3:D$341,D3)*10,0),"")</f>
        <v>8</v>
      </c>
      <c r="J3">
        <f t="shared" si="2"/>
        <v>9</v>
      </c>
      <c r="L3" t="str">
        <f>A3</f>
        <v>Adur</v>
      </c>
      <c r="M3">
        <f t="array" ref="M3">IF(C3&lt;&gt;"",11-ROUNDUP(_xlfn.PERCENTRANK.EXC(IF($B$3:$B$341=$B3,C$3:C$341),C3)*10,0),"")</f>
        <v>9</v>
      </c>
      <c r="N3">
        <f t="array" ref="N3">IF(D3&lt;&gt;"",11-ROUNDUP(_xlfn.PERCENTRANK.EXC(IF($B$3:$B$341=$B3,D$3:D$341),D3)*10,0),"")</f>
        <v>8</v>
      </c>
      <c r="O3">
        <f t="array" ref="O3">IF(E3&lt;&gt;"",11-ROUNDUP(_xlfn.PERCENTRANK.EXC(IF($B$3:$B$341=$B3,E$3:E$341),E3)*10,0),"")</f>
        <v>8</v>
      </c>
    </row>
    <row r="4" spans="1:15" x14ac:dyDescent="0.2">
      <c r="A4" t="s">
        <v>75</v>
      </c>
      <c r="B4" t="s">
        <v>1034</v>
      </c>
      <c r="C4" s="11">
        <v>4.5258088111877441</v>
      </c>
      <c r="D4" s="131">
        <v>66.353408813476562</v>
      </c>
      <c r="E4" s="131">
        <v>0.10797341912984848</v>
      </c>
      <c r="G4" t="str">
        <f t="shared" ref="G4:G67" si="3">A4</f>
        <v>Allerdale</v>
      </c>
      <c r="H4">
        <f t="shared" ref="H4:H67" si="4">IF(C4&lt;&gt;"",11-ROUNDUP(_xlfn.PERCENTRANK.EXC(C$3:C$341,C4)*10,0),"")</f>
        <v>1</v>
      </c>
      <c r="I4">
        <f t="shared" ref="I4:I67" si="5">IF(D4&lt;&gt;"",11-ROUNDUP(_xlfn.PERCENTRANK.EXC(D$3:D$341,D4)*10,0),"")</f>
        <v>7</v>
      </c>
      <c r="J4">
        <f t="shared" ref="J4:J67" si="6">IF(E4&lt;&gt;"",11-ROUNDUP(_xlfn.PERCENTRANK.EXC(E$3:E$341,E4)*10,0),"")</f>
        <v>9</v>
      </c>
      <c r="L4" t="str">
        <f t="shared" ref="L4:L67" si="7">A4</f>
        <v>Allerdale</v>
      </c>
      <c r="M4">
        <f t="array" ref="M4">IF(C4&lt;&gt;"",11-ROUNDUP(_xlfn.PERCENTRANK.EXC(IF($B$3:$B$341=$B4,C$3:C$341),C4)*10,0),"")</f>
        <v>1</v>
      </c>
      <c r="N4">
        <f t="array" ref="N4">IF(D4&lt;&gt;"",11-ROUNDUP(_xlfn.PERCENTRANK.EXC(IF($B$3:$B$341=$B4,D$3:D$341),D4)*10,0),"")</f>
        <v>6</v>
      </c>
      <c r="O4">
        <f t="array" ref="O4">IF(E4&lt;&gt;"",11-ROUNDUP(_xlfn.PERCENTRANK.EXC(IF($B$3:$B$341=$B4,E$3:E$341),E4)*10,0),"")</f>
        <v>8</v>
      </c>
    </row>
    <row r="5" spans="1:15" x14ac:dyDescent="0.2">
      <c r="A5" t="s">
        <v>12</v>
      </c>
      <c r="B5" t="s">
        <v>1034</v>
      </c>
      <c r="C5" s="11">
        <v>2.2102246284484863</v>
      </c>
      <c r="D5" s="131">
        <v>69.997894287109375</v>
      </c>
      <c r="E5" s="131">
        <v>0.13493253290653229</v>
      </c>
      <c r="G5" t="str">
        <f t="shared" si="3"/>
        <v>Amber Valley</v>
      </c>
      <c r="H5">
        <f t="shared" si="4"/>
        <v>7</v>
      </c>
      <c r="I5">
        <f t="shared" si="5"/>
        <v>6</v>
      </c>
      <c r="J5">
        <f t="shared" si="6"/>
        <v>7</v>
      </c>
      <c r="L5" t="str">
        <f t="shared" si="7"/>
        <v>Amber Valley</v>
      </c>
      <c r="M5">
        <f t="array" ref="M5">IF(C5&lt;&gt;"",11-ROUNDUP(_xlfn.PERCENTRANK.EXC(IF($B$3:$B$341=$B5,C$3:C$341),C5)*10,0),"")</f>
        <v>6</v>
      </c>
      <c r="N5">
        <f t="array" ref="N5">IF(D5&lt;&gt;"",11-ROUNDUP(_xlfn.PERCENTRANK.EXC(IF($B$3:$B$341=$B5,D$3:D$341),D5)*10,0),"")</f>
        <v>6</v>
      </c>
      <c r="O5">
        <f t="array" ref="O5">IF(E5&lt;&gt;"",11-ROUNDUP(_xlfn.PERCENTRANK.EXC(IF($B$3:$B$341=$B5,E$3:E$341),E5)*10,0),"")</f>
        <v>7</v>
      </c>
    </row>
    <row r="6" spans="1:15" x14ac:dyDescent="0.2">
      <c r="A6" t="s">
        <v>13</v>
      </c>
      <c r="B6" t="s">
        <v>1034</v>
      </c>
      <c r="C6" s="11">
        <v>1.5590550899505615</v>
      </c>
      <c r="D6" s="131">
        <v>38.055625915527344</v>
      </c>
      <c r="E6" s="131">
        <v>5.6363634765148163E-2</v>
      </c>
      <c r="G6" t="str">
        <f t="shared" si="3"/>
        <v>Arun</v>
      </c>
      <c r="H6">
        <f t="shared" si="4"/>
        <v>9</v>
      </c>
      <c r="I6">
        <f t="shared" si="5"/>
        <v>10</v>
      </c>
      <c r="J6">
        <f t="shared" si="6"/>
        <v>10</v>
      </c>
      <c r="L6" t="str">
        <f t="shared" si="7"/>
        <v>Arun</v>
      </c>
      <c r="M6">
        <f t="array" ref="M6">IF(C6&lt;&gt;"",11-ROUNDUP(_xlfn.PERCENTRANK.EXC(IF($B$3:$B$341=$B6,C$3:C$341),C6)*10,0),"")</f>
        <v>9</v>
      </c>
      <c r="N6">
        <f t="array" ref="N6">IF(D6&lt;&gt;"",11-ROUNDUP(_xlfn.PERCENTRANK.EXC(IF($B$3:$B$341=$B6,D$3:D$341),D6)*10,0),"")</f>
        <v>9</v>
      </c>
      <c r="O6">
        <f t="array" ref="O6">IF(E6&lt;&gt;"",11-ROUNDUP(_xlfn.PERCENTRANK.EXC(IF($B$3:$B$341=$B6,E$3:E$341),E6)*10,0),"")</f>
        <v>10</v>
      </c>
    </row>
    <row r="7" spans="1:15" x14ac:dyDescent="0.2">
      <c r="A7" t="s">
        <v>195</v>
      </c>
      <c r="B7" t="s">
        <v>1034</v>
      </c>
      <c r="C7" s="11">
        <v>1.7516765594482422</v>
      </c>
      <c r="D7" s="131">
        <v>104.75616455078125</v>
      </c>
      <c r="E7" s="131">
        <v>0.20637328922748566</v>
      </c>
      <c r="G7" t="str">
        <f t="shared" si="3"/>
        <v>Ashfield</v>
      </c>
      <c r="H7">
        <f t="shared" si="4"/>
        <v>9</v>
      </c>
      <c r="I7">
        <f t="shared" si="5"/>
        <v>2</v>
      </c>
      <c r="J7">
        <f t="shared" si="6"/>
        <v>2</v>
      </c>
      <c r="L7" t="str">
        <f t="shared" si="7"/>
        <v>Ashfield</v>
      </c>
      <c r="M7">
        <f t="array" ref="M7">IF(C7&lt;&gt;"",11-ROUNDUP(_xlfn.PERCENTRANK.EXC(IF($B$3:$B$341=$B7,C$3:C$341),C7)*10,0),"")</f>
        <v>9</v>
      </c>
      <c r="N7">
        <f t="array" ref="N7">IF(D7&lt;&gt;"",11-ROUNDUP(_xlfn.PERCENTRANK.EXC(IF($B$3:$B$341=$B7,D$3:D$341),D7)*10,0),"")</f>
        <v>2</v>
      </c>
      <c r="O7">
        <f t="array" ref="O7">IF(E7&lt;&gt;"",11-ROUNDUP(_xlfn.PERCENTRANK.EXC(IF($B$3:$B$341=$B7,E$3:E$341),E7)*10,0),"")</f>
        <v>1</v>
      </c>
    </row>
    <row r="8" spans="1:15" x14ac:dyDescent="0.2">
      <c r="A8" t="s">
        <v>136</v>
      </c>
      <c r="B8" t="s">
        <v>1034</v>
      </c>
      <c r="C8" s="11">
        <v>3.3795773983001709</v>
      </c>
      <c r="D8" s="131">
        <v>83.824508666992188</v>
      </c>
      <c r="E8" s="131">
        <v>0.18561872839927673</v>
      </c>
      <c r="G8" t="str">
        <f t="shared" si="3"/>
        <v>Ashford</v>
      </c>
      <c r="H8">
        <f t="shared" si="4"/>
        <v>2</v>
      </c>
      <c r="I8">
        <f t="shared" si="5"/>
        <v>4</v>
      </c>
      <c r="J8">
        <f t="shared" si="6"/>
        <v>4</v>
      </c>
      <c r="L8" t="str">
        <f t="shared" si="7"/>
        <v>Ashford</v>
      </c>
      <c r="M8">
        <f t="array" ref="M8">IF(C8&lt;&gt;"",11-ROUNDUP(_xlfn.PERCENTRANK.EXC(IF($B$3:$B$341=$B8,C$3:C$341),C8)*10,0),"")</f>
        <v>1</v>
      </c>
      <c r="N8">
        <f t="array" ref="N8">IF(D8&lt;&gt;"",11-ROUNDUP(_xlfn.PERCENTRANK.EXC(IF($B$3:$B$341=$B8,D$3:D$341),D8)*10,0),"")</f>
        <v>4</v>
      </c>
      <c r="O8">
        <f t="array" ref="O8">IF(E8&lt;&gt;"",11-ROUNDUP(_xlfn.PERCENTRANK.EXC(IF($B$3:$B$341=$B8,E$3:E$341),E8)*10,0),"")</f>
        <v>2</v>
      </c>
    </row>
    <row r="9" spans="1:15" x14ac:dyDescent="0.2">
      <c r="A9" t="s">
        <v>218</v>
      </c>
      <c r="B9" t="s">
        <v>1034</v>
      </c>
      <c r="C9" s="11">
        <v>2.017237663269043</v>
      </c>
      <c r="D9" s="131">
        <v>60.515941619873047</v>
      </c>
      <c r="E9" s="131">
        <v>0.10447761416435242</v>
      </c>
      <c r="G9" t="str">
        <f t="shared" si="3"/>
        <v>Babergh</v>
      </c>
      <c r="H9">
        <f t="shared" si="4"/>
        <v>8</v>
      </c>
      <c r="I9">
        <f t="shared" si="5"/>
        <v>8</v>
      </c>
      <c r="J9">
        <f t="shared" si="6"/>
        <v>9</v>
      </c>
      <c r="L9" t="str">
        <f t="shared" si="7"/>
        <v>Babergh</v>
      </c>
      <c r="M9">
        <f t="array" ref="M9">IF(C9&lt;&gt;"",11-ROUNDUP(_xlfn.PERCENTRANK.EXC(IF($B$3:$B$341=$B9,C$3:C$341),C9)*10,0),"")</f>
        <v>8</v>
      </c>
      <c r="N9">
        <f t="array" ref="N9">IF(D9&lt;&gt;"",11-ROUNDUP(_xlfn.PERCENTRANK.EXC(IF($B$3:$B$341=$B9,D$3:D$341),D9)*10,0),"")</f>
        <v>8</v>
      </c>
      <c r="O9">
        <f t="array" ref="O9">IF(E9&lt;&gt;"",11-ROUNDUP(_xlfn.PERCENTRANK.EXC(IF($B$3:$B$341=$B9,E$3:E$341),E9)*10,0),"")</f>
        <v>8</v>
      </c>
    </row>
    <row r="10" spans="1:15" x14ac:dyDescent="0.2">
      <c r="A10" t="s">
        <v>292</v>
      </c>
      <c r="B10" t="s">
        <v>1035</v>
      </c>
      <c r="C10" s="11">
        <v>2.3430068492889404</v>
      </c>
      <c r="D10" s="131">
        <v>74.994850158691406</v>
      </c>
      <c r="E10" s="131">
        <v>0.22423398494720459</v>
      </c>
      <c r="G10" t="str">
        <f t="shared" si="3"/>
        <v>Barking and Dagenham</v>
      </c>
      <c r="H10">
        <f t="shared" si="4"/>
        <v>6</v>
      </c>
      <c r="I10">
        <f t="shared" si="5"/>
        <v>6</v>
      </c>
      <c r="J10">
        <f t="shared" si="6"/>
        <v>2</v>
      </c>
      <c r="L10" t="str">
        <f t="shared" si="7"/>
        <v>Barking and Dagenham</v>
      </c>
      <c r="M10">
        <f t="array" ref="M10">IF(C10&lt;&gt;"",11-ROUNDUP(_xlfn.PERCENTRANK.EXC(IF($B$3:$B$341=$B10,C$3:C$341),C10)*10,0),"")</f>
        <v>8</v>
      </c>
      <c r="N10">
        <f t="array" ref="N10">IF(D10&lt;&gt;"",11-ROUNDUP(_xlfn.PERCENTRANK.EXC(IF($B$3:$B$341=$B10,D$3:D$341),D10)*10,0),"")</f>
        <v>8</v>
      </c>
      <c r="O10">
        <f t="array" ref="O10">IF(E10&lt;&gt;"",11-ROUNDUP(_xlfn.PERCENTRANK.EXC(IF($B$3:$B$341=$B10,E$3:E$341),E10)*10,0),"")</f>
        <v>8</v>
      </c>
    </row>
    <row r="11" spans="1:15" x14ac:dyDescent="0.2">
      <c r="A11" t="s">
        <v>293</v>
      </c>
      <c r="B11" t="s">
        <v>1035</v>
      </c>
      <c r="C11" s="11">
        <v>3.2829430103302002</v>
      </c>
      <c r="D11" s="131">
        <v>111.85027313232422</v>
      </c>
      <c r="E11" s="131">
        <v>0.28690630197525024</v>
      </c>
      <c r="G11" t="str">
        <f t="shared" si="3"/>
        <v>Barnet</v>
      </c>
      <c r="H11">
        <f t="shared" si="4"/>
        <v>2</v>
      </c>
      <c r="I11">
        <f t="shared" si="5"/>
        <v>1</v>
      </c>
      <c r="J11">
        <f t="shared" si="6"/>
        <v>1</v>
      </c>
      <c r="L11" t="str">
        <f t="shared" si="7"/>
        <v>Barnet</v>
      </c>
      <c r="M11">
        <f t="array" ref="M11">IF(C11&lt;&gt;"",11-ROUNDUP(_xlfn.PERCENTRANK.EXC(IF($B$3:$B$341=$B11,C$3:C$341),C11)*10,0),"")</f>
        <v>4</v>
      </c>
      <c r="N11">
        <f t="array" ref="N11">IF(D11&lt;&gt;"",11-ROUNDUP(_xlfn.PERCENTRANK.EXC(IF($B$3:$B$341=$B11,D$3:D$341),D11)*10,0),"")</f>
        <v>2</v>
      </c>
      <c r="O11">
        <f t="array" ref="O11">IF(E11&lt;&gt;"",11-ROUNDUP(_xlfn.PERCENTRANK.EXC(IF($B$3:$B$341=$B11,E$3:E$341),E11)*10,0),"")</f>
        <v>4</v>
      </c>
    </row>
    <row r="12" spans="1:15" x14ac:dyDescent="0.2">
      <c r="A12" t="s">
        <v>270</v>
      </c>
      <c r="B12" t="s">
        <v>1036</v>
      </c>
      <c r="C12" s="11">
        <v>4.1816205978393555</v>
      </c>
      <c r="D12" s="131">
        <v>89.663597106933594</v>
      </c>
      <c r="E12" s="131">
        <v>0.16077865660190582</v>
      </c>
      <c r="G12" t="str">
        <f t="shared" si="3"/>
        <v>Barnsley</v>
      </c>
      <c r="H12">
        <f t="shared" si="4"/>
        <v>1</v>
      </c>
      <c r="I12">
        <f t="shared" si="5"/>
        <v>3</v>
      </c>
      <c r="J12">
        <f t="shared" si="6"/>
        <v>5</v>
      </c>
      <c r="L12" t="str">
        <f t="shared" si="7"/>
        <v>Barnsley</v>
      </c>
      <c r="M12">
        <f t="array" ref="M12">IF(C12&lt;&gt;"",11-ROUNDUP(_xlfn.PERCENTRANK.EXC(IF($B$3:$B$341=$B12,C$3:C$341),C12)*10,0),"")</f>
        <v>3</v>
      </c>
      <c r="N12">
        <f t="array" ref="N12">IF(D12&lt;&gt;"",11-ROUNDUP(_xlfn.PERCENTRANK.EXC(IF($B$3:$B$341=$B12,D$3:D$341),D12)*10,0),"")</f>
        <v>8</v>
      </c>
      <c r="O12">
        <f t="array" ref="O12">IF(E12&lt;&gt;"",11-ROUNDUP(_xlfn.PERCENTRANK.EXC(IF($B$3:$B$341=$B12,E$3:E$341),E12)*10,0),"")</f>
        <v>9</v>
      </c>
    </row>
    <row r="13" spans="1:15" x14ac:dyDescent="0.2">
      <c r="A13" t="s">
        <v>76</v>
      </c>
      <c r="B13" t="s">
        <v>1034</v>
      </c>
      <c r="C13" s="11">
        <v>4.5258088111877441</v>
      </c>
      <c r="D13" s="131">
        <v>112.40940093994141</v>
      </c>
      <c r="E13" s="131">
        <v>0.1833740770816803</v>
      </c>
      <c r="G13" t="str">
        <f t="shared" si="3"/>
        <v>Barrow-in-Furness</v>
      </c>
      <c r="H13">
        <f t="shared" si="4"/>
        <v>1</v>
      </c>
      <c r="I13">
        <f t="shared" si="5"/>
        <v>1</v>
      </c>
      <c r="J13">
        <f t="shared" si="6"/>
        <v>4</v>
      </c>
      <c r="L13" t="str">
        <f t="shared" si="7"/>
        <v>Barrow-in-Furness</v>
      </c>
      <c r="M13">
        <f t="array" ref="M13">IF(C13&lt;&gt;"",11-ROUNDUP(_xlfn.PERCENTRANK.EXC(IF($B$3:$B$341=$B13,C$3:C$341),C13)*10,0),"")</f>
        <v>1</v>
      </c>
      <c r="N13">
        <f t="array" ref="N13">IF(D13&lt;&gt;"",11-ROUNDUP(_xlfn.PERCENTRANK.EXC(IF($B$3:$B$341=$B13,D$3:D$341),D13)*10,0),"")</f>
        <v>1</v>
      </c>
      <c r="O13">
        <f t="array" ref="O13">IF(E13&lt;&gt;"",11-ROUNDUP(_xlfn.PERCENTRANK.EXC(IF($B$3:$B$341=$B13,E$3:E$341),E13)*10,0),"")</f>
        <v>2</v>
      </c>
    </row>
    <row r="14" spans="1:15" x14ac:dyDescent="0.2">
      <c r="A14" t="s">
        <v>101</v>
      </c>
      <c r="B14" t="s">
        <v>1034</v>
      </c>
      <c r="C14" s="11">
        <v>2.2293698787689209</v>
      </c>
      <c r="D14" s="131">
        <v>101.614990234375</v>
      </c>
      <c r="E14" s="131">
        <v>0.20471596717834473</v>
      </c>
      <c r="G14" t="str">
        <f t="shared" si="3"/>
        <v>Basildon</v>
      </c>
      <c r="H14">
        <f t="shared" si="4"/>
        <v>7</v>
      </c>
      <c r="I14">
        <f t="shared" si="5"/>
        <v>2</v>
      </c>
      <c r="J14">
        <f t="shared" si="6"/>
        <v>2</v>
      </c>
      <c r="L14" t="str">
        <f t="shared" si="7"/>
        <v>Basildon</v>
      </c>
      <c r="M14">
        <f t="array" ref="M14">IF(C14&lt;&gt;"",11-ROUNDUP(_xlfn.PERCENTRANK.EXC(IF($B$3:$B$341=$B14,C$3:C$341),C14)*10,0),"")</f>
        <v>6</v>
      </c>
      <c r="N14">
        <f t="array" ref="N14">IF(D14&lt;&gt;"",11-ROUNDUP(_xlfn.PERCENTRANK.EXC(IF($B$3:$B$341=$B14,D$3:D$341),D14)*10,0),"")</f>
        <v>2</v>
      </c>
      <c r="O14">
        <f t="array" ref="O14">IF(E14&lt;&gt;"",11-ROUNDUP(_xlfn.PERCENTRANK.EXC(IF($B$3:$B$341=$B14,E$3:E$341),E14)*10,0),"")</f>
        <v>1</v>
      </c>
    </row>
    <row r="15" spans="1:15" x14ac:dyDescent="0.2">
      <c r="A15" t="s">
        <v>119</v>
      </c>
      <c r="B15" t="s">
        <v>1034</v>
      </c>
      <c r="C15" s="11">
        <v>2.4307968616485596</v>
      </c>
      <c r="D15" s="131">
        <v>62.867149353027344</v>
      </c>
      <c r="E15" s="131">
        <v>0.14176245033740997</v>
      </c>
      <c r="G15" t="str">
        <f t="shared" si="3"/>
        <v>Basingstoke and Deane</v>
      </c>
      <c r="H15">
        <f t="shared" si="4"/>
        <v>6</v>
      </c>
      <c r="I15">
        <f t="shared" si="5"/>
        <v>8</v>
      </c>
      <c r="J15">
        <f t="shared" si="6"/>
        <v>7</v>
      </c>
      <c r="L15" t="str">
        <f t="shared" si="7"/>
        <v>Basingstoke and Deane</v>
      </c>
      <c r="M15">
        <f t="array" ref="M15">IF(C15&lt;&gt;"",11-ROUNDUP(_xlfn.PERCENTRANK.EXC(IF($B$3:$B$341=$B15,C$3:C$341),C15)*10,0),"")</f>
        <v>5</v>
      </c>
      <c r="N15">
        <f t="array" ref="N15">IF(D15&lt;&gt;"",11-ROUNDUP(_xlfn.PERCENTRANK.EXC(IF($B$3:$B$341=$B15,D$3:D$341),D15)*10,0),"")</f>
        <v>7</v>
      </c>
      <c r="O15">
        <f t="array" ref="O15">IF(E15&lt;&gt;"",11-ROUNDUP(_xlfn.PERCENTRANK.EXC(IF($B$3:$B$341=$B15,E$3:E$341),E15)*10,0),"")</f>
        <v>6</v>
      </c>
    </row>
    <row r="16" spans="1:15" x14ac:dyDescent="0.2">
      <c r="A16" t="s">
        <v>196</v>
      </c>
      <c r="B16" t="s">
        <v>1034</v>
      </c>
      <c r="C16" s="11">
        <v>1.7516765594482422</v>
      </c>
      <c r="D16" s="131">
        <v>48.890068054199219</v>
      </c>
      <c r="E16" s="131">
        <v>9.4003237783908844E-2</v>
      </c>
      <c r="G16" t="str">
        <f t="shared" si="3"/>
        <v>Bassetlaw</v>
      </c>
      <c r="H16">
        <f t="shared" si="4"/>
        <v>9</v>
      </c>
      <c r="I16">
        <f t="shared" si="5"/>
        <v>9</v>
      </c>
      <c r="J16">
        <f t="shared" si="6"/>
        <v>9</v>
      </c>
      <c r="L16" t="str">
        <f t="shared" si="7"/>
        <v>Bassetlaw</v>
      </c>
      <c r="M16">
        <f t="array" ref="M16">IF(C16&lt;&gt;"",11-ROUNDUP(_xlfn.PERCENTRANK.EXC(IF($B$3:$B$341=$B16,C$3:C$341),C16)*10,0),"")</f>
        <v>9</v>
      </c>
      <c r="N16">
        <f t="array" ref="N16">IF(D16&lt;&gt;"",11-ROUNDUP(_xlfn.PERCENTRANK.EXC(IF($B$3:$B$341=$B16,D$3:D$341),D16)*10,0),"")</f>
        <v>9</v>
      </c>
      <c r="O16">
        <f t="array" ref="O16">IF(E16&lt;&gt;"",11-ROUNDUP(_xlfn.PERCENTRANK.EXC(IF($B$3:$B$341=$B16,E$3:E$341),E16)*10,0),"")</f>
        <v>9</v>
      </c>
    </row>
    <row r="17" spans="1:15" x14ac:dyDescent="0.2">
      <c r="A17" t="s">
        <v>35</v>
      </c>
      <c r="B17" t="s">
        <v>1037</v>
      </c>
      <c r="C17" s="11">
        <v>1.2110960483551025</v>
      </c>
      <c r="D17" s="131">
        <v>45.47998046875</v>
      </c>
      <c r="E17" s="131">
        <v>0.10645932704210281</v>
      </c>
      <c r="G17" t="str">
        <f t="shared" si="3"/>
        <v>Bath and North East Somerset</v>
      </c>
      <c r="H17">
        <f t="shared" si="4"/>
        <v>10</v>
      </c>
      <c r="I17">
        <f t="shared" si="5"/>
        <v>9</v>
      </c>
      <c r="J17">
        <f t="shared" si="6"/>
        <v>9</v>
      </c>
      <c r="L17" t="str">
        <f t="shared" si="7"/>
        <v>Bath and North East Somerset</v>
      </c>
      <c r="M17">
        <f t="array" ref="M17">IF(C17&lt;&gt;"",11-ROUNDUP(_xlfn.PERCENTRANK.EXC(IF($B$3:$B$341=$B17,C$3:C$341),C17)*10,0),"")</f>
        <v>9</v>
      </c>
      <c r="N17">
        <f t="array" ref="N17">IF(D17&lt;&gt;"",11-ROUNDUP(_xlfn.PERCENTRANK.EXC(IF($B$3:$B$341=$B17,D$3:D$341),D17)*10,0),"")</f>
        <v>9</v>
      </c>
      <c r="O17">
        <f t="array" ref="O17">IF(E17&lt;&gt;"",11-ROUNDUP(_xlfn.PERCENTRANK.EXC(IF($B$3:$B$341=$B17,E$3:E$341),E17)*10,0),"")</f>
        <v>9</v>
      </c>
    </row>
    <row r="18" spans="1:15" x14ac:dyDescent="0.2">
      <c r="A18" t="s">
        <v>65</v>
      </c>
      <c r="B18" t="s">
        <v>1037</v>
      </c>
      <c r="C18" s="11">
        <v>4.3097577095031738</v>
      </c>
      <c r="D18" s="131">
        <v>85.279403686523438</v>
      </c>
      <c r="E18" s="131">
        <v>0.17738094925880432</v>
      </c>
      <c r="G18" t="str">
        <f t="shared" si="3"/>
        <v>Bedford</v>
      </c>
      <c r="H18">
        <f t="shared" si="4"/>
        <v>1</v>
      </c>
      <c r="I18">
        <f t="shared" si="5"/>
        <v>4</v>
      </c>
      <c r="J18">
        <f t="shared" si="6"/>
        <v>4</v>
      </c>
      <c r="L18" t="str">
        <f t="shared" si="7"/>
        <v>Bedford</v>
      </c>
      <c r="M18">
        <f t="array" ref="M18">IF(C18&lt;&gt;"",11-ROUNDUP(_xlfn.PERCENTRANK.EXC(IF($B$3:$B$341=$B18,C$3:C$341),C18)*10,0),"")</f>
        <v>1</v>
      </c>
      <c r="N18">
        <f t="array" ref="N18">IF(D18&lt;&gt;"",11-ROUNDUP(_xlfn.PERCENTRANK.EXC(IF($B$3:$B$341=$B18,D$3:D$341),D18)*10,0),"")</f>
        <v>3</v>
      </c>
      <c r="O18">
        <f t="array" ref="O18">IF(E18&lt;&gt;"",11-ROUNDUP(_xlfn.PERCENTRANK.EXC(IF($B$3:$B$341=$B18,E$3:E$341),E18)*10,0),"")</f>
        <v>4</v>
      </c>
    </row>
    <row r="19" spans="1:15" x14ac:dyDescent="0.2">
      <c r="A19" t="s">
        <v>294</v>
      </c>
      <c r="B19" t="s">
        <v>1035</v>
      </c>
      <c r="C19" s="11">
        <v>2.9528403282165527</v>
      </c>
      <c r="D19" s="131">
        <v>87.343170166015625</v>
      </c>
      <c r="E19" s="131">
        <v>0.19412288069725037</v>
      </c>
      <c r="G19" t="str">
        <f t="shared" si="3"/>
        <v>Bexley</v>
      </c>
      <c r="H19">
        <f t="shared" si="4"/>
        <v>3</v>
      </c>
      <c r="I19">
        <f t="shared" si="5"/>
        <v>4</v>
      </c>
      <c r="J19">
        <f t="shared" si="6"/>
        <v>3</v>
      </c>
      <c r="L19" t="str">
        <f t="shared" si="7"/>
        <v>Bexley</v>
      </c>
      <c r="M19">
        <f t="array" ref="M19">IF(C19&lt;&gt;"",11-ROUNDUP(_xlfn.PERCENTRANK.EXC(IF($B$3:$B$341=$B19,C$3:C$341),C19)*10,0),"")</f>
        <v>5</v>
      </c>
      <c r="N19">
        <f t="array" ref="N19">IF(D19&lt;&gt;"",11-ROUNDUP(_xlfn.PERCENTRANK.EXC(IF($B$3:$B$341=$B19,D$3:D$341),D19)*10,0),"")</f>
        <v>5</v>
      </c>
      <c r="O19">
        <f t="array" ref="O19">IF(E19&lt;&gt;"",11-ROUNDUP(_xlfn.PERCENTRANK.EXC(IF($B$3:$B$341=$B19,E$3:E$341),E19)*10,0),"")</f>
        <v>10</v>
      </c>
    </row>
    <row r="20" spans="1:15" x14ac:dyDescent="0.2">
      <c r="A20" t="s">
        <v>278</v>
      </c>
      <c r="B20" t="s">
        <v>1036</v>
      </c>
      <c r="C20" s="11">
        <v>2.8817174434661865</v>
      </c>
      <c r="D20" s="131">
        <v>101.23311614990234</v>
      </c>
      <c r="E20" s="131">
        <v>0.22450943291187286</v>
      </c>
      <c r="G20" t="str">
        <f t="shared" si="3"/>
        <v>Birmingham</v>
      </c>
      <c r="H20">
        <f t="shared" si="4"/>
        <v>4</v>
      </c>
      <c r="I20">
        <f t="shared" si="5"/>
        <v>2</v>
      </c>
      <c r="J20">
        <f t="shared" si="6"/>
        <v>2</v>
      </c>
      <c r="L20" t="str">
        <f t="shared" si="7"/>
        <v>Birmingham</v>
      </c>
      <c r="M20">
        <f t="array" ref="M20">IF(C20&lt;&gt;"",11-ROUNDUP(_xlfn.PERCENTRANK.EXC(IF($B$3:$B$341=$B20,C$3:C$341),C20)*10,0),"")</f>
        <v>8</v>
      </c>
      <c r="N20">
        <f t="array" ref="N20">IF(D20&lt;&gt;"",11-ROUNDUP(_xlfn.PERCENTRANK.EXC(IF($B$3:$B$341=$B20,D$3:D$341),D20)*10,0),"")</f>
        <v>5</v>
      </c>
      <c r="O20">
        <f t="array" ref="O20">IF(E20&lt;&gt;"",11-ROUNDUP(_xlfn.PERCENTRANK.EXC(IF($B$3:$B$341=$B20,E$3:E$341),E20)*10,0),"")</f>
        <v>1</v>
      </c>
    </row>
    <row r="21" spans="1:15" x14ac:dyDescent="0.2">
      <c r="A21" t="s">
        <v>160</v>
      </c>
      <c r="B21" t="s">
        <v>1034</v>
      </c>
      <c r="C21" s="11">
        <v>1.9199652671813965</v>
      </c>
      <c r="D21" s="131">
        <v>66.536422729492188</v>
      </c>
      <c r="E21" s="131">
        <v>0.15131579339504242</v>
      </c>
      <c r="G21" t="str">
        <f t="shared" si="3"/>
        <v>Blaby</v>
      </c>
      <c r="H21">
        <f t="shared" si="4"/>
        <v>8</v>
      </c>
      <c r="I21">
        <f t="shared" si="5"/>
        <v>7</v>
      </c>
      <c r="J21">
        <f t="shared" si="6"/>
        <v>6</v>
      </c>
      <c r="L21" t="str">
        <f t="shared" si="7"/>
        <v>Blaby</v>
      </c>
      <c r="M21">
        <f t="array" ref="M21">IF(C21&lt;&gt;"",11-ROUNDUP(_xlfn.PERCENTRANK.EXC(IF($B$3:$B$341=$B21,C$3:C$341),C21)*10,0),"")</f>
        <v>8</v>
      </c>
      <c r="N21">
        <f t="array" ref="N21">IF(D21&lt;&gt;"",11-ROUNDUP(_xlfn.PERCENTRANK.EXC(IF($B$3:$B$341=$B21,D$3:D$341),D21)*10,0),"")</f>
        <v>6</v>
      </c>
      <c r="O21">
        <f t="array" ref="O21">IF(E21&lt;&gt;"",11-ROUNDUP(_xlfn.PERCENTRANK.EXC(IF($B$3:$B$341=$B21,E$3:E$341),E21)*10,0),"")</f>
        <v>5</v>
      </c>
    </row>
    <row r="22" spans="1:15" x14ac:dyDescent="0.2">
      <c r="A22" t="s">
        <v>21</v>
      </c>
      <c r="B22" t="s">
        <v>1037</v>
      </c>
      <c r="C22" s="11">
        <v>2.8286135196685791</v>
      </c>
      <c r="D22" s="131">
        <v>57.644729614257812</v>
      </c>
      <c r="E22" s="131">
        <v>0.1262848824262619</v>
      </c>
      <c r="G22" t="str">
        <f t="shared" si="3"/>
        <v>Blackburn with Darwen</v>
      </c>
      <c r="H22">
        <f t="shared" si="4"/>
        <v>4</v>
      </c>
      <c r="I22">
        <f t="shared" si="5"/>
        <v>8</v>
      </c>
      <c r="J22">
        <f t="shared" si="6"/>
        <v>8</v>
      </c>
      <c r="L22" t="str">
        <f t="shared" si="7"/>
        <v>Blackburn with Darwen</v>
      </c>
      <c r="M22">
        <f t="array" ref="M22">IF(C22&lt;&gt;"",11-ROUNDUP(_xlfn.PERCENTRANK.EXC(IF($B$3:$B$341=$B22,C$3:C$341),C22)*10,0),"")</f>
        <v>4</v>
      </c>
      <c r="N22">
        <f t="array" ref="N22">IF(D22&lt;&gt;"",11-ROUNDUP(_xlfn.PERCENTRANK.EXC(IF($B$3:$B$341=$B22,D$3:D$341),D22)*10,0),"")</f>
        <v>7</v>
      </c>
      <c r="O22">
        <f t="array" ref="O22">IF(E22&lt;&gt;"",11-ROUNDUP(_xlfn.PERCENTRANK.EXC(IF($B$3:$B$341=$B22,E$3:E$341),E22)*10,0),"")</f>
        <v>8</v>
      </c>
    </row>
    <row r="23" spans="1:15" x14ac:dyDescent="0.2">
      <c r="A23" t="s">
        <v>22</v>
      </c>
      <c r="B23" t="s">
        <v>1037</v>
      </c>
      <c r="C23" s="11">
        <v>4.8644523620605469</v>
      </c>
      <c r="D23" s="131">
        <v>89.097808837890625</v>
      </c>
      <c r="E23" s="131">
        <v>0.13011541962623596</v>
      </c>
      <c r="G23" t="str">
        <f t="shared" si="3"/>
        <v>Blackpool</v>
      </c>
      <c r="H23">
        <f t="shared" si="4"/>
        <v>1</v>
      </c>
      <c r="I23">
        <f t="shared" si="5"/>
        <v>4</v>
      </c>
      <c r="J23">
        <f t="shared" si="6"/>
        <v>8</v>
      </c>
      <c r="L23" t="str">
        <f t="shared" si="7"/>
        <v>Blackpool</v>
      </c>
      <c r="M23">
        <f t="array" ref="M23">IF(C23&lt;&gt;"",11-ROUNDUP(_xlfn.PERCENTRANK.EXC(IF($B$3:$B$341=$B23,C$3:C$341),C23)*10,0),"")</f>
        <v>1</v>
      </c>
      <c r="N23">
        <f t="array" ref="N23">IF(D23&lt;&gt;"",11-ROUNDUP(_xlfn.PERCENTRANK.EXC(IF($B$3:$B$341=$B23,D$3:D$341),D23)*10,0),"")</f>
        <v>3</v>
      </c>
      <c r="O23">
        <f t="array" ref="O23">IF(E23&lt;&gt;"",11-ROUNDUP(_xlfn.PERCENTRANK.EXC(IF($B$3:$B$341=$B23,E$3:E$341),E23)*10,0),"")</f>
        <v>7</v>
      </c>
    </row>
    <row r="24" spans="1:15" x14ac:dyDescent="0.2">
      <c r="A24" t="s">
        <v>81</v>
      </c>
      <c r="B24" t="s">
        <v>1034</v>
      </c>
      <c r="C24" s="11">
        <v>2.2102246284484863</v>
      </c>
      <c r="D24" s="131">
        <v>65.4825439453125</v>
      </c>
      <c r="E24" s="131">
        <v>0.12470588088035583</v>
      </c>
      <c r="G24" t="str">
        <f t="shared" si="3"/>
        <v>Bolsover</v>
      </c>
      <c r="H24">
        <f t="shared" si="4"/>
        <v>7</v>
      </c>
      <c r="I24">
        <f t="shared" si="5"/>
        <v>7</v>
      </c>
      <c r="J24">
        <f t="shared" si="6"/>
        <v>8</v>
      </c>
      <c r="L24" t="str">
        <f t="shared" si="7"/>
        <v>Bolsover</v>
      </c>
      <c r="M24">
        <f t="array" ref="M24">IF(C24&lt;&gt;"",11-ROUNDUP(_xlfn.PERCENTRANK.EXC(IF($B$3:$B$341=$B24,C$3:C$341),C24)*10,0),"")</f>
        <v>6</v>
      </c>
      <c r="N24">
        <f t="array" ref="N24">IF(D24&lt;&gt;"",11-ROUNDUP(_xlfn.PERCENTRANK.EXC(IF($B$3:$B$341=$B24,D$3:D$341),D24)*10,0),"")</f>
        <v>7</v>
      </c>
      <c r="O24">
        <f t="array" ref="O24">IF(E24&lt;&gt;"",11-ROUNDUP(_xlfn.PERCENTRANK.EXC(IF($B$3:$B$341=$B24,E$3:E$341),E24)*10,0),"")</f>
        <v>7</v>
      </c>
    </row>
    <row r="25" spans="1:15" x14ac:dyDescent="0.2">
      <c r="A25" t="s">
        <v>255</v>
      </c>
      <c r="B25" t="s">
        <v>1036</v>
      </c>
      <c r="C25" s="11">
        <v>3.6452078819274902</v>
      </c>
      <c r="D25" s="131">
        <v>106.63800811767578</v>
      </c>
      <c r="E25" s="131">
        <v>0.20675675570964813</v>
      </c>
      <c r="G25" t="str">
        <f t="shared" si="3"/>
        <v>Bolton</v>
      </c>
      <c r="H25">
        <f t="shared" si="4"/>
        <v>2</v>
      </c>
      <c r="I25">
        <f t="shared" si="5"/>
        <v>2</v>
      </c>
      <c r="J25">
        <f t="shared" si="6"/>
        <v>2</v>
      </c>
      <c r="L25" t="str">
        <f t="shared" si="7"/>
        <v>Bolton</v>
      </c>
      <c r="M25">
        <f t="array" ref="M25">IF(C25&lt;&gt;"",11-ROUNDUP(_xlfn.PERCENTRANK.EXC(IF($B$3:$B$341=$B25,C$3:C$341),C25)*10,0),"")</f>
        <v>6</v>
      </c>
      <c r="N25">
        <f t="array" ref="N25">IF(D25&lt;&gt;"",11-ROUNDUP(_xlfn.PERCENTRANK.EXC(IF($B$3:$B$341=$B25,D$3:D$341),D25)*10,0),"")</f>
        <v>4</v>
      </c>
      <c r="O25">
        <f t="array" ref="O25">IF(E25&lt;&gt;"",11-ROUNDUP(_xlfn.PERCENTRANK.EXC(IF($B$3:$B$341=$B25,E$3:E$341),E25)*10,0),"")</f>
        <v>3</v>
      </c>
    </row>
    <row r="26" spans="1:15" x14ac:dyDescent="0.2">
      <c r="A26" t="s">
        <v>167</v>
      </c>
      <c r="B26" t="s">
        <v>1034</v>
      </c>
      <c r="C26" s="11">
        <v>1.4804543256759644</v>
      </c>
      <c r="D26" s="131">
        <v>47.751602172851562</v>
      </c>
      <c r="E26" s="131">
        <v>8.9947089552879333E-2</v>
      </c>
      <c r="G26" t="str">
        <f t="shared" si="3"/>
        <v>Boston</v>
      </c>
      <c r="H26">
        <f t="shared" si="4"/>
        <v>10</v>
      </c>
      <c r="I26">
        <f t="shared" si="5"/>
        <v>9</v>
      </c>
      <c r="J26">
        <f t="shared" si="6"/>
        <v>9</v>
      </c>
      <c r="L26" t="str">
        <f t="shared" si="7"/>
        <v>Boston</v>
      </c>
      <c r="M26">
        <f t="array" ref="M26">IF(C26&lt;&gt;"",11-ROUNDUP(_xlfn.PERCENTRANK.EXC(IF($B$3:$B$341=$B26,C$3:C$341),C26)*10,0),"")</f>
        <v>10</v>
      </c>
      <c r="N26">
        <f t="array" ref="N26">IF(D26&lt;&gt;"",11-ROUNDUP(_xlfn.PERCENTRANK.EXC(IF($B$3:$B$341=$B26,D$3:D$341),D26)*10,0),"")</f>
        <v>9</v>
      </c>
      <c r="O26">
        <f t="array" ref="O26">IF(E26&lt;&gt;"",11-ROUNDUP(_xlfn.PERCENTRANK.EXC(IF($B$3:$B$341=$B26,E$3:E$341),E26)*10,0),"")</f>
        <v>9</v>
      </c>
    </row>
    <row r="27" spans="1:15" x14ac:dyDescent="0.2">
      <c r="A27" t="s">
        <v>68</v>
      </c>
      <c r="B27" t="s">
        <v>1037</v>
      </c>
      <c r="C27" s="11">
        <v>1.2270052433013916</v>
      </c>
      <c r="D27" s="131">
        <v>44.755519866943359</v>
      </c>
      <c r="E27" s="131">
        <v>8.7084151804447174E-2</v>
      </c>
      <c r="G27" t="str">
        <f t="shared" si="3"/>
        <v>Bournemouth, Christchurch and Poole</v>
      </c>
      <c r="H27">
        <f t="shared" si="4"/>
        <v>10</v>
      </c>
      <c r="I27">
        <f t="shared" si="5"/>
        <v>9</v>
      </c>
      <c r="J27">
        <f t="shared" si="6"/>
        <v>10</v>
      </c>
      <c r="L27" t="str">
        <f t="shared" si="7"/>
        <v>Bournemouth, Christchurch and Poole</v>
      </c>
      <c r="M27">
        <f t="array" ref="M27">IF(C27&lt;&gt;"",11-ROUNDUP(_xlfn.PERCENTRANK.EXC(IF($B$3:$B$341=$B27,C$3:C$341),C27)*10,0),"")</f>
        <v>9</v>
      </c>
      <c r="N27">
        <f t="array" ref="N27">IF(D27&lt;&gt;"",11-ROUNDUP(_xlfn.PERCENTRANK.EXC(IF($B$3:$B$341=$B27,D$3:D$341),D27)*10,0),"")</f>
        <v>9</v>
      </c>
      <c r="O27">
        <f t="array" ref="O27">IF(E27&lt;&gt;"",11-ROUNDUP(_xlfn.PERCENTRANK.EXC(IF($B$3:$B$341=$B27,E$3:E$341),E27)*10,0),"")</f>
        <v>9</v>
      </c>
    </row>
    <row r="28" spans="1:15" x14ac:dyDescent="0.2">
      <c r="A28" t="s">
        <v>47</v>
      </c>
      <c r="B28" t="s">
        <v>1037</v>
      </c>
      <c r="C28" s="11">
        <v>2.1346414089202881</v>
      </c>
      <c r="D28" s="131">
        <v>53.568950653076172</v>
      </c>
      <c r="E28" s="131">
        <v>0.16541352868080139</v>
      </c>
      <c r="G28" t="str">
        <f t="shared" si="3"/>
        <v>Bracknell Forest</v>
      </c>
      <c r="H28">
        <f t="shared" si="4"/>
        <v>8</v>
      </c>
      <c r="I28">
        <f t="shared" si="5"/>
        <v>9</v>
      </c>
      <c r="J28">
        <f t="shared" si="6"/>
        <v>5</v>
      </c>
      <c r="L28" t="str">
        <f t="shared" si="7"/>
        <v>Bracknell Forest</v>
      </c>
      <c r="M28">
        <f t="array" ref="M28">IF(C28&lt;&gt;"",11-ROUNDUP(_xlfn.PERCENTRANK.EXC(IF($B$3:$B$341=$B28,C$3:C$341),C28)*10,0),"")</f>
        <v>7</v>
      </c>
      <c r="N28">
        <f t="array" ref="N28">IF(D28&lt;&gt;"",11-ROUNDUP(_xlfn.PERCENTRANK.EXC(IF($B$3:$B$341=$B28,D$3:D$341),D28)*10,0),"")</f>
        <v>8</v>
      </c>
      <c r="O28">
        <f t="array" ref="O28">IF(E28&lt;&gt;"",11-ROUNDUP(_xlfn.PERCENTRANK.EXC(IF($B$3:$B$341=$B28,E$3:E$341),E28)*10,0),"")</f>
        <v>4</v>
      </c>
    </row>
    <row r="29" spans="1:15" x14ac:dyDescent="0.2">
      <c r="A29" t="s">
        <v>285</v>
      </c>
      <c r="B29" t="s">
        <v>1036</v>
      </c>
      <c r="C29" s="11">
        <v>2.597480297088623</v>
      </c>
      <c r="D29" s="131">
        <v>84.487442016601562</v>
      </c>
      <c r="E29" s="131">
        <v>0.18127727508544922</v>
      </c>
      <c r="G29" t="str">
        <f t="shared" si="3"/>
        <v>Bradford</v>
      </c>
      <c r="H29">
        <f t="shared" si="4"/>
        <v>4</v>
      </c>
      <c r="I29">
        <f t="shared" si="5"/>
        <v>4</v>
      </c>
      <c r="J29">
        <f t="shared" si="6"/>
        <v>4</v>
      </c>
      <c r="L29" t="str">
        <f t="shared" si="7"/>
        <v>Bradford</v>
      </c>
      <c r="M29">
        <f t="array" ref="M29">IF(C29&lt;&gt;"",11-ROUNDUP(_xlfn.PERCENTRANK.EXC(IF($B$3:$B$341=$B29,C$3:C$341),C29)*10,0),"")</f>
        <v>9</v>
      </c>
      <c r="N29">
        <f t="array" ref="N29">IF(D29&lt;&gt;"",11-ROUNDUP(_xlfn.PERCENTRANK.EXC(IF($B$3:$B$341=$B29,D$3:D$341),D29)*10,0),"")</f>
        <v>8</v>
      </c>
      <c r="O29">
        <f t="array" ref="O29">IF(E29&lt;&gt;"",11-ROUNDUP(_xlfn.PERCENTRANK.EXC(IF($B$3:$B$341=$B29,E$3:E$341),E29)*10,0),"")</f>
        <v>7</v>
      </c>
    </row>
    <row r="30" spans="1:15" x14ac:dyDescent="0.2">
      <c r="A30" t="s">
        <v>102</v>
      </c>
      <c r="B30" t="s">
        <v>1034</v>
      </c>
      <c r="C30" s="11">
        <v>2.2293698787689209</v>
      </c>
      <c r="D30" s="131">
        <v>71.536483764648438</v>
      </c>
      <c r="E30" s="131">
        <v>0.14361001551151276</v>
      </c>
      <c r="G30" t="str">
        <f t="shared" si="3"/>
        <v>Braintree</v>
      </c>
      <c r="H30">
        <f t="shared" si="4"/>
        <v>7</v>
      </c>
      <c r="I30">
        <f t="shared" si="5"/>
        <v>6</v>
      </c>
      <c r="J30">
        <f t="shared" si="6"/>
        <v>7</v>
      </c>
      <c r="L30" t="str">
        <f t="shared" si="7"/>
        <v>Braintree</v>
      </c>
      <c r="M30">
        <f t="array" ref="M30">IF(C30&lt;&gt;"",11-ROUNDUP(_xlfn.PERCENTRANK.EXC(IF($B$3:$B$341=$B30,C$3:C$341),C30)*10,0),"")</f>
        <v>6</v>
      </c>
      <c r="N30">
        <f t="array" ref="N30">IF(D30&lt;&gt;"",11-ROUNDUP(_xlfn.PERCENTRANK.EXC(IF($B$3:$B$341=$B30,D$3:D$341),D30)*10,0),"")</f>
        <v>5</v>
      </c>
      <c r="O30">
        <f t="array" ref="O30">IF(E30&lt;&gt;"",11-ROUNDUP(_xlfn.PERCENTRANK.EXC(IF($B$3:$B$341=$B30,E$3:E$341),E30)*10,0),"")</f>
        <v>6</v>
      </c>
    </row>
    <row r="31" spans="1:15" x14ac:dyDescent="0.2">
      <c r="A31" t="s">
        <v>174</v>
      </c>
      <c r="B31" t="s">
        <v>1034</v>
      </c>
      <c r="C31" s="11">
        <v>2.4298934936523438</v>
      </c>
      <c r="D31" s="131">
        <v>61.963409423828125</v>
      </c>
      <c r="E31" s="131">
        <v>0.10757946223020554</v>
      </c>
      <c r="G31" t="str">
        <f t="shared" si="3"/>
        <v>Breckland</v>
      </c>
      <c r="H31">
        <f t="shared" si="4"/>
        <v>6</v>
      </c>
      <c r="I31">
        <f t="shared" si="5"/>
        <v>8</v>
      </c>
      <c r="J31">
        <f t="shared" si="6"/>
        <v>9</v>
      </c>
      <c r="L31" t="str">
        <f t="shared" si="7"/>
        <v>Breckland</v>
      </c>
      <c r="M31">
        <f t="array" ref="M31">IF(C31&lt;&gt;"",11-ROUNDUP(_xlfn.PERCENTRANK.EXC(IF($B$3:$B$341=$B31,C$3:C$341),C31)*10,0),"")</f>
        <v>5</v>
      </c>
      <c r="N31">
        <f t="array" ref="N31">IF(D31&lt;&gt;"",11-ROUNDUP(_xlfn.PERCENTRANK.EXC(IF($B$3:$B$341=$B31,D$3:D$341),D31)*10,0),"")</f>
        <v>8</v>
      </c>
      <c r="O31">
        <f t="array" ref="O31">IF(E31&lt;&gt;"",11-ROUNDUP(_xlfn.PERCENTRANK.EXC(IF($B$3:$B$341=$B31,E$3:E$341),E31)*10,0),"")</f>
        <v>8</v>
      </c>
    </row>
    <row r="32" spans="1:15" x14ac:dyDescent="0.2">
      <c r="A32" t="s">
        <v>295</v>
      </c>
      <c r="B32" t="s">
        <v>1035</v>
      </c>
      <c r="C32" s="11">
        <v>4.4508862495422363</v>
      </c>
      <c r="D32" s="131">
        <v>142.49990844726562</v>
      </c>
      <c r="E32" s="131">
        <v>0.38118022680282593</v>
      </c>
      <c r="G32" t="str">
        <f t="shared" si="3"/>
        <v>Brent</v>
      </c>
      <c r="H32">
        <f t="shared" si="4"/>
        <v>1</v>
      </c>
      <c r="I32">
        <f t="shared" si="5"/>
        <v>1</v>
      </c>
      <c r="J32">
        <f t="shared" si="6"/>
        <v>1</v>
      </c>
      <c r="L32" t="str">
        <f t="shared" si="7"/>
        <v>Brent</v>
      </c>
      <c r="M32">
        <f t="array" ref="M32">IF(C32&lt;&gt;"",11-ROUNDUP(_xlfn.PERCENTRANK.EXC(IF($B$3:$B$341=$B32,C$3:C$341),C32)*10,0),"")</f>
        <v>1</v>
      </c>
      <c r="N32">
        <f t="array" ref="N32">IF(D32&lt;&gt;"",11-ROUNDUP(_xlfn.PERCENTRANK.EXC(IF($B$3:$B$341=$B32,D$3:D$341),D32)*10,0),"")</f>
        <v>1</v>
      </c>
      <c r="O32">
        <f t="array" ref="O32">IF(E32&lt;&gt;"",11-ROUNDUP(_xlfn.PERCENTRANK.EXC(IF($B$3:$B$341=$B32,E$3:E$341),E32)*10,0),"")</f>
        <v>1</v>
      </c>
    </row>
    <row r="33" spans="1:15" x14ac:dyDescent="0.2">
      <c r="A33" t="s">
        <v>103</v>
      </c>
      <c r="B33" t="s">
        <v>1034</v>
      </c>
      <c r="C33" s="11">
        <v>2.2293698787689209</v>
      </c>
      <c r="D33" s="131">
        <v>108.66292572021484</v>
      </c>
      <c r="E33" s="131">
        <v>0.19761905074119568</v>
      </c>
      <c r="G33" t="str">
        <f t="shared" si="3"/>
        <v>Brentwood</v>
      </c>
      <c r="H33">
        <f t="shared" si="4"/>
        <v>7</v>
      </c>
      <c r="I33">
        <f t="shared" si="5"/>
        <v>2</v>
      </c>
      <c r="J33">
        <f t="shared" si="6"/>
        <v>3</v>
      </c>
      <c r="L33" t="str">
        <f t="shared" si="7"/>
        <v>Brentwood</v>
      </c>
      <c r="M33">
        <f t="array" ref="M33">IF(C33&lt;&gt;"",11-ROUNDUP(_xlfn.PERCENTRANK.EXC(IF($B$3:$B$341=$B33,C$3:C$341),C33)*10,0),"")</f>
        <v>6</v>
      </c>
      <c r="N33">
        <f t="array" ref="N33">IF(D33&lt;&gt;"",11-ROUNDUP(_xlfn.PERCENTRANK.EXC(IF($B$3:$B$341=$B33,D$3:D$341),D33)*10,0),"")</f>
        <v>1</v>
      </c>
      <c r="O33">
        <f t="array" ref="O33">IF(E33&lt;&gt;"",11-ROUNDUP(_xlfn.PERCENTRANK.EXC(IF($B$3:$B$341=$B33,E$3:E$341),E33)*10,0),"")</f>
        <v>2</v>
      </c>
    </row>
    <row r="34" spans="1:15" x14ac:dyDescent="0.2">
      <c r="A34" t="s">
        <v>54</v>
      </c>
      <c r="B34" t="s">
        <v>1037</v>
      </c>
      <c r="C34" s="11">
        <v>1.6399182081222534</v>
      </c>
      <c r="D34" s="131">
        <v>49.673870086669922</v>
      </c>
      <c r="E34" s="131">
        <v>0.14243902266025543</v>
      </c>
      <c r="G34" t="str">
        <f t="shared" si="3"/>
        <v>Brighton and Hove</v>
      </c>
      <c r="H34">
        <f t="shared" si="4"/>
        <v>9</v>
      </c>
      <c r="I34">
        <f t="shared" si="5"/>
        <v>9</v>
      </c>
      <c r="J34">
        <f t="shared" si="6"/>
        <v>7</v>
      </c>
      <c r="L34" t="str">
        <f t="shared" si="7"/>
        <v>Brighton and Hove</v>
      </c>
      <c r="M34">
        <f t="array" ref="M34">IF(C34&lt;&gt;"",11-ROUNDUP(_xlfn.PERCENTRANK.EXC(IF($B$3:$B$341=$B34,C$3:C$341),C34)*10,0),"")</f>
        <v>8</v>
      </c>
      <c r="N34">
        <f t="array" ref="N34">IF(D34&lt;&gt;"",11-ROUNDUP(_xlfn.PERCENTRANK.EXC(IF($B$3:$B$341=$B34,D$3:D$341),D34)*10,0),"")</f>
        <v>8</v>
      </c>
      <c r="O34">
        <f t="array" ref="O34">IF(E34&lt;&gt;"",11-ROUNDUP(_xlfn.PERCENTRANK.EXC(IF($B$3:$B$341=$B34,E$3:E$341),E34)*10,0),"")</f>
        <v>6</v>
      </c>
    </row>
    <row r="35" spans="1:15" x14ac:dyDescent="0.2">
      <c r="A35" t="s">
        <v>36</v>
      </c>
      <c r="B35" t="s">
        <v>1037</v>
      </c>
      <c r="C35" s="11">
        <v>1.527545690536499</v>
      </c>
      <c r="D35" s="131">
        <v>49.645236968994141</v>
      </c>
      <c r="E35" s="131">
        <v>0.13862559199333191</v>
      </c>
      <c r="G35" t="str">
        <f t="shared" si="3"/>
        <v>Bristol</v>
      </c>
      <c r="H35">
        <f t="shared" si="4"/>
        <v>9</v>
      </c>
      <c r="I35">
        <f t="shared" si="5"/>
        <v>9</v>
      </c>
      <c r="J35">
        <f t="shared" si="6"/>
        <v>7</v>
      </c>
      <c r="L35" t="str">
        <f t="shared" si="7"/>
        <v>Bristol</v>
      </c>
      <c r="M35">
        <f t="array" ref="M35">IF(C35&lt;&gt;"",11-ROUNDUP(_xlfn.PERCENTRANK.EXC(IF($B$3:$B$341=$B35,C$3:C$341),C35)*10,0),"")</f>
        <v>8</v>
      </c>
      <c r="N35">
        <f t="array" ref="N35">IF(D35&lt;&gt;"",11-ROUNDUP(_xlfn.PERCENTRANK.EXC(IF($B$3:$B$341=$B35,D$3:D$341),D35)*10,0),"")</f>
        <v>9</v>
      </c>
      <c r="O35">
        <f t="array" ref="O35">IF(E35&lt;&gt;"",11-ROUNDUP(_xlfn.PERCENTRANK.EXC(IF($B$3:$B$341=$B35,E$3:E$341),E35)*10,0),"")</f>
        <v>6</v>
      </c>
    </row>
    <row r="36" spans="1:15" x14ac:dyDescent="0.2">
      <c r="A36" t="s">
        <v>175</v>
      </c>
      <c r="B36" t="s">
        <v>1034</v>
      </c>
      <c r="C36" s="11">
        <v>2.4298934936523438</v>
      </c>
      <c r="D36" s="131">
        <v>52.403419494628906</v>
      </c>
      <c r="E36" s="131">
        <v>9.5567867159843445E-2</v>
      </c>
      <c r="G36" t="str">
        <f t="shared" si="3"/>
        <v>Broadland</v>
      </c>
      <c r="H36">
        <f t="shared" si="4"/>
        <v>6</v>
      </c>
      <c r="I36">
        <f t="shared" si="5"/>
        <v>9</v>
      </c>
      <c r="J36">
        <f t="shared" si="6"/>
        <v>9</v>
      </c>
      <c r="L36" t="str">
        <f t="shared" si="7"/>
        <v>Broadland</v>
      </c>
      <c r="M36">
        <f t="array" ref="M36">IF(C36&lt;&gt;"",11-ROUNDUP(_xlfn.PERCENTRANK.EXC(IF($B$3:$B$341=$B36,C$3:C$341),C36)*10,0),"")</f>
        <v>5</v>
      </c>
      <c r="N36">
        <f t="array" ref="N36">IF(D36&lt;&gt;"",11-ROUNDUP(_xlfn.PERCENTRANK.EXC(IF($B$3:$B$341=$B36,D$3:D$341),D36)*10,0),"")</f>
        <v>8</v>
      </c>
      <c r="O36">
        <f t="array" ref="O36">IF(E36&lt;&gt;"",11-ROUNDUP(_xlfn.PERCENTRANK.EXC(IF($B$3:$B$341=$B36,E$3:E$341),E36)*10,0),"")</f>
        <v>9</v>
      </c>
    </row>
    <row r="37" spans="1:15" x14ac:dyDescent="0.2">
      <c r="A37" t="s">
        <v>296</v>
      </c>
      <c r="B37" t="s">
        <v>1035</v>
      </c>
      <c r="C37" s="11">
        <v>3.8552067279815674</v>
      </c>
      <c r="D37" s="131">
        <v>98.621566772460938</v>
      </c>
      <c r="E37" s="131">
        <v>0.22029373049736023</v>
      </c>
      <c r="G37" t="str">
        <f t="shared" si="3"/>
        <v>Bromley</v>
      </c>
      <c r="H37">
        <f t="shared" si="4"/>
        <v>1</v>
      </c>
      <c r="I37">
        <f t="shared" si="5"/>
        <v>3</v>
      </c>
      <c r="J37">
        <f t="shared" si="6"/>
        <v>2</v>
      </c>
      <c r="L37" t="str">
        <f t="shared" si="7"/>
        <v>Bromley</v>
      </c>
      <c r="M37">
        <f t="array" ref="M37">IF(C37&lt;&gt;"",11-ROUNDUP(_xlfn.PERCENTRANK.EXC(IF($B$3:$B$341=$B37,C$3:C$341),C37)*10,0),"")</f>
        <v>2</v>
      </c>
      <c r="N37">
        <f t="array" ref="N37">IF(D37&lt;&gt;"",11-ROUNDUP(_xlfn.PERCENTRANK.EXC(IF($B$3:$B$341=$B37,D$3:D$341),D37)*10,0),"")</f>
        <v>3</v>
      </c>
      <c r="O37">
        <f t="array" ref="O37">IF(E37&lt;&gt;"",11-ROUNDUP(_xlfn.PERCENTRANK.EXC(IF($B$3:$B$341=$B37,E$3:E$341),E37)*10,0),"")</f>
        <v>9</v>
      </c>
    </row>
    <row r="38" spans="1:15" x14ac:dyDescent="0.2">
      <c r="A38" t="s">
        <v>242</v>
      </c>
      <c r="B38" t="s">
        <v>1034</v>
      </c>
      <c r="C38" s="11">
        <v>2.3872792720794678</v>
      </c>
      <c r="D38" s="131">
        <v>129.33843994140625</v>
      </c>
      <c r="E38" s="131">
        <v>0.2083333283662796</v>
      </c>
      <c r="G38" t="str">
        <f t="shared" si="3"/>
        <v>Bromsgrove</v>
      </c>
      <c r="H38">
        <f t="shared" si="4"/>
        <v>6</v>
      </c>
      <c r="I38">
        <f t="shared" si="5"/>
        <v>1</v>
      </c>
      <c r="J38">
        <f t="shared" si="6"/>
        <v>2</v>
      </c>
      <c r="L38" t="str">
        <f t="shared" si="7"/>
        <v>Bromsgrove</v>
      </c>
      <c r="M38">
        <f t="array" ref="M38">IF(C38&lt;&gt;"",11-ROUNDUP(_xlfn.PERCENTRANK.EXC(IF($B$3:$B$341=$B38,C$3:C$341),C38)*10,0),"")</f>
        <v>5</v>
      </c>
      <c r="N38">
        <f t="array" ref="N38">IF(D38&lt;&gt;"",11-ROUNDUP(_xlfn.PERCENTRANK.EXC(IF($B$3:$B$341=$B38,D$3:D$341),D38)*10,0),"")</f>
        <v>1</v>
      </c>
      <c r="O38">
        <f t="array" ref="O38">IF(E38&lt;&gt;"",11-ROUNDUP(_xlfn.PERCENTRANK.EXC(IF($B$3:$B$341=$B38,E$3:E$341),E38)*10,0),"")</f>
        <v>1</v>
      </c>
    </row>
    <row r="39" spans="1:15" x14ac:dyDescent="0.2">
      <c r="A39" t="s">
        <v>130</v>
      </c>
      <c r="B39" t="s">
        <v>1034</v>
      </c>
      <c r="C39" s="11">
        <v>2.4839298725128174</v>
      </c>
      <c r="D39" s="131">
        <v>76.307929992675781</v>
      </c>
      <c r="E39" s="131">
        <v>0.15644820034503937</v>
      </c>
      <c r="G39" t="str">
        <f t="shared" si="3"/>
        <v>Broxbourne</v>
      </c>
      <c r="H39">
        <f t="shared" si="4"/>
        <v>5</v>
      </c>
      <c r="I39">
        <f t="shared" si="5"/>
        <v>5</v>
      </c>
      <c r="J39">
        <f t="shared" si="6"/>
        <v>6</v>
      </c>
      <c r="L39" t="str">
        <f t="shared" si="7"/>
        <v>Broxbourne</v>
      </c>
      <c r="M39">
        <f t="array" ref="M39">IF(C39&lt;&gt;"",11-ROUNDUP(_xlfn.PERCENTRANK.EXC(IF($B$3:$B$341=$B39,C$3:C$341),C39)*10,0),"")</f>
        <v>4</v>
      </c>
      <c r="N39">
        <f t="array" ref="N39">IF(D39&lt;&gt;"",11-ROUNDUP(_xlfn.PERCENTRANK.EXC(IF($B$3:$B$341=$B39,D$3:D$341),D39)*10,0),"")</f>
        <v>5</v>
      </c>
      <c r="O39">
        <f t="array" ref="O39">IF(E39&lt;&gt;"",11-ROUNDUP(_xlfn.PERCENTRANK.EXC(IF($B$3:$B$341=$B39,E$3:E$341),E39)*10,0),"")</f>
        <v>4</v>
      </c>
    </row>
    <row r="40" spans="1:15" x14ac:dyDescent="0.2">
      <c r="A40" t="s">
        <v>197</v>
      </c>
      <c r="B40" t="s">
        <v>1034</v>
      </c>
      <c r="C40" s="11">
        <v>1.7516765594482422</v>
      </c>
      <c r="D40" s="131">
        <v>80.861129760742188</v>
      </c>
      <c r="E40" s="131">
        <v>0.16756756603717804</v>
      </c>
      <c r="G40" t="str">
        <f t="shared" si="3"/>
        <v>Broxtowe</v>
      </c>
      <c r="H40">
        <f t="shared" si="4"/>
        <v>9</v>
      </c>
      <c r="I40">
        <f t="shared" si="5"/>
        <v>5</v>
      </c>
      <c r="J40">
        <f t="shared" si="6"/>
        <v>5</v>
      </c>
      <c r="L40" t="str">
        <f t="shared" si="7"/>
        <v>Broxtowe</v>
      </c>
      <c r="M40">
        <f t="array" ref="M40">IF(C40&lt;&gt;"",11-ROUNDUP(_xlfn.PERCENTRANK.EXC(IF($B$3:$B$341=$B40,C$3:C$341),C40)*10,0),"")</f>
        <v>9</v>
      </c>
      <c r="N40">
        <f t="array" ref="N40">IF(D40&lt;&gt;"",11-ROUNDUP(_xlfn.PERCENTRANK.EXC(IF($B$3:$B$341=$B40,D$3:D$341),D40)*10,0),"")</f>
        <v>4</v>
      </c>
      <c r="O40">
        <f t="array" ref="O40">IF(E40&lt;&gt;"",11-ROUNDUP(_xlfn.PERCENTRANK.EXC(IF($B$3:$B$341=$B40,E$3:E$341),E40)*10,0),"")</f>
        <v>3</v>
      </c>
    </row>
    <row r="41" spans="1:15" x14ac:dyDescent="0.2">
      <c r="A41" t="s">
        <v>1008</v>
      </c>
      <c r="B41" t="s">
        <v>1037</v>
      </c>
      <c r="C41" s="11">
        <v>1.9160127639770508</v>
      </c>
      <c r="D41" s="131">
        <v>68.507530212402344</v>
      </c>
      <c r="E41" s="131">
        <v>0.15793919563293457</v>
      </c>
      <c r="G41" t="str">
        <f t="shared" si="3"/>
        <v>Buckinghamshire Council</v>
      </c>
      <c r="H41">
        <f t="shared" si="4"/>
        <v>8</v>
      </c>
      <c r="I41">
        <f t="shared" si="5"/>
        <v>7</v>
      </c>
      <c r="J41">
        <f t="shared" si="6"/>
        <v>5</v>
      </c>
      <c r="L41" t="str">
        <f t="shared" si="7"/>
        <v>Buckinghamshire Council</v>
      </c>
      <c r="M41">
        <f t="array" ref="M41">IF(C41&lt;&gt;"",11-ROUNDUP(_xlfn.PERCENTRANK.EXC(IF($B$3:$B$341=$B41,C$3:C$341),C41)*10,0),"")</f>
        <v>7</v>
      </c>
      <c r="N41">
        <f t="array" ref="N41">IF(D41&lt;&gt;"",11-ROUNDUP(_xlfn.PERCENTRANK.EXC(IF($B$3:$B$341=$B41,D$3:D$341),D41)*10,0),"")</f>
        <v>6</v>
      </c>
      <c r="O41">
        <f t="array" ref="O41">IF(E41&lt;&gt;"",11-ROUNDUP(_xlfn.PERCENTRANK.EXC(IF($B$3:$B$341=$B41,E$3:E$341),E41)*10,0),"")</f>
        <v>5</v>
      </c>
    </row>
    <row r="42" spans="1:15" x14ac:dyDescent="0.2">
      <c r="A42" t="s">
        <v>148</v>
      </c>
      <c r="B42" t="s">
        <v>1034</v>
      </c>
      <c r="C42" s="11">
        <v>3.1096200942993164</v>
      </c>
      <c r="D42" s="131">
        <v>62.72576904296875</v>
      </c>
      <c r="E42" s="131">
        <v>0.1131313145160675</v>
      </c>
      <c r="G42" t="str">
        <f t="shared" si="3"/>
        <v>Burnley</v>
      </c>
      <c r="H42">
        <f t="shared" si="4"/>
        <v>3</v>
      </c>
      <c r="I42">
        <f t="shared" si="5"/>
        <v>8</v>
      </c>
      <c r="J42">
        <f t="shared" si="6"/>
        <v>8</v>
      </c>
      <c r="L42" t="str">
        <f t="shared" si="7"/>
        <v>Burnley</v>
      </c>
      <c r="M42">
        <f t="array" ref="M42">IF(C42&lt;&gt;"",11-ROUNDUP(_xlfn.PERCENTRANK.EXC(IF($B$3:$B$341=$B42,C$3:C$341),C42)*10,0),"")</f>
        <v>2</v>
      </c>
      <c r="N42">
        <f t="array" ref="N42">IF(D42&lt;&gt;"",11-ROUNDUP(_xlfn.PERCENTRANK.EXC(IF($B$3:$B$341=$B42,D$3:D$341),D42)*10,0),"")</f>
        <v>7</v>
      </c>
      <c r="O42">
        <f t="array" ref="O42">IF(E42&lt;&gt;"",11-ROUNDUP(_xlfn.PERCENTRANK.EXC(IF($B$3:$B$341=$B42,E$3:E$341),E42)*10,0),"")</f>
        <v>8</v>
      </c>
    </row>
    <row r="43" spans="1:15" x14ac:dyDescent="0.2">
      <c r="A43" t="s">
        <v>256</v>
      </c>
      <c r="B43" t="s">
        <v>1036</v>
      </c>
      <c r="C43" s="11">
        <v>4.2013893127441406</v>
      </c>
      <c r="D43" s="131">
        <v>112.07180023193359</v>
      </c>
      <c r="E43" s="131">
        <v>0.22372528910636902</v>
      </c>
      <c r="G43" t="str">
        <f t="shared" si="3"/>
        <v>Bury</v>
      </c>
      <c r="H43">
        <f t="shared" si="4"/>
        <v>1</v>
      </c>
      <c r="I43">
        <f t="shared" si="5"/>
        <v>1</v>
      </c>
      <c r="J43">
        <f t="shared" si="6"/>
        <v>2</v>
      </c>
      <c r="L43" t="str">
        <f t="shared" si="7"/>
        <v>Bury</v>
      </c>
      <c r="M43">
        <f t="array" ref="M43">IF(C43&lt;&gt;"",11-ROUNDUP(_xlfn.PERCENTRANK.EXC(IF($B$3:$B$341=$B43,C$3:C$341),C43)*10,0),"")</f>
        <v>2</v>
      </c>
      <c r="N43">
        <f t="array" ref="N43">IF(D43&lt;&gt;"",11-ROUNDUP(_xlfn.PERCENTRANK.EXC(IF($B$3:$B$341=$B43,D$3:D$341),D43)*10,0),"")</f>
        <v>3</v>
      </c>
      <c r="O43">
        <f t="array" ref="O43">IF(E43&lt;&gt;"",11-ROUNDUP(_xlfn.PERCENTRANK.EXC(IF($B$3:$B$341=$B43,E$3:E$341),E43)*10,0),"")</f>
        <v>2</v>
      </c>
    </row>
    <row r="44" spans="1:15" x14ac:dyDescent="0.2">
      <c r="A44" t="s">
        <v>286</v>
      </c>
      <c r="B44" t="s">
        <v>1036</v>
      </c>
      <c r="C44" s="11">
        <v>1.4220820665359497</v>
      </c>
      <c r="D44" s="131">
        <v>52.14300537109375</v>
      </c>
      <c r="E44" s="131">
        <v>0.10679611563682556</v>
      </c>
      <c r="G44" t="str">
        <f t="shared" si="3"/>
        <v>Calderdale</v>
      </c>
      <c r="H44">
        <f t="shared" si="4"/>
        <v>10</v>
      </c>
      <c r="I44">
        <f t="shared" si="5"/>
        <v>9</v>
      </c>
      <c r="J44">
        <f t="shared" si="6"/>
        <v>9</v>
      </c>
      <c r="L44" t="str">
        <f t="shared" si="7"/>
        <v>Calderdale</v>
      </c>
      <c r="M44">
        <f t="array" ref="M44">IF(C44&lt;&gt;"",11-ROUNDUP(_xlfn.PERCENTRANK.EXC(IF($B$3:$B$341=$B44,C$3:C$341),C44)*10,0),"")</f>
        <v>10</v>
      </c>
      <c r="N44">
        <f t="array" ref="N44">IF(D44&lt;&gt;"",11-ROUNDUP(_xlfn.PERCENTRANK.EXC(IF($B$3:$B$341=$B44,D$3:D$341),D44)*10,0),"")</f>
        <v>10</v>
      </c>
      <c r="O44">
        <f t="array" ref="O44">IF(E44&lt;&gt;"",11-ROUNDUP(_xlfn.PERCENTRANK.EXC(IF($B$3:$B$341=$B44,E$3:E$341),E44)*10,0),"")</f>
        <v>10</v>
      </c>
    </row>
    <row r="45" spans="1:15" x14ac:dyDescent="0.2">
      <c r="A45" t="s">
        <v>70</v>
      </c>
      <c r="B45" t="s">
        <v>1034</v>
      </c>
      <c r="C45" s="11">
        <v>1.8864980936050415</v>
      </c>
      <c r="D45" s="131">
        <v>63.758888244628906</v>
      </c>
      <c r="E45" s="131">
        <v>0.19656018912792206</v>
      </c>
      <c r="G45" t="str">
        <f t="shared" si="3"/>
        <v>Cambridge</v>
      </c>
      <c r="H45">
        <f t="shared" si="4"/>
        <v>9</v>
      </c>
      <c r="I45">
        <f t="shared" si="5"/>
        <v>8</v>
      </c>
      <c r="J45">
        <f t="shared" si="6"/>
        <v>3</v>
      </c>
      <c r="L45" t="str">
        <f t="shared" si="7"/>
        <v>Cambridge</v>
      </c>
      <c r="M45">
        <f t="array" ref="M45">IF(C45&lt;&gt;"",11-ROUNDUP(_xlfn.PERCENTRANK.EXC(IF($B$3:$B$341=$B45,C$3:C$341),C45)*10,0),"")</f>
        <v>8</v>
      </c>
      <c r="N45">
        <f t="array" ref="N45">IF(D45&lt;&gt;"",11-ROUNDUP(_xlfn.PERCENTRANK.EXC(IF($B$3:$B$341=$B45,D$3:D$341),D45)*10,0),"")</f>
        <v>7</v>
      </c>
      <c r="O45">
        <f t="array" ref="O45">IF(E45&lt;&gt;"",11-ROUNDUP(_xlfn.PERCENTRANK.EXC(IF($B$3:$B$341=$B45,E$3:E$341),E45)*10,0),"")</f>
        <v>2</v>
      </c>
    </row>
    <row r="46" spans="1:15" x14ac:dyDescent="0.2">
      <c r="A46" t="s">
        <v>1009</v>
      </c>
      <c r="B46" t="s">
        <v>1038</v>
      </c>
      <c r="C46" s="11">
        <v>1.8864980936050415</v>
      </c>
      <c r="D46" s="131">
        <v>57.309413909912109</v>
      </c>
      <c r="E46" s="131">
        <v>0.13330976665019989</v>
      </c>
      <c r="G46" t="str">
        <f t="shared" si="3"/>
        <v>Cambridgeshire</v>
      </c>
      <c r="H46">
        <f t="shared" si="4"/>
        <v>9</v>
      </c>
      <c r="I46">
        <f t="shared" si="5"/>
        <v>8</v>
      </c>
      <c r="J46">
        <f t="shared" si="6"/>
        <v>8</v>
      </c>
      <c r="L46" t="str">
        <f t="shared" si="7"/>
        <v>Cambridgeshire</v>
      </c>
      <c r="M46">
        <f t="array" ref="M46">IF(C46&lt;&gt;"",11-ROUNDUP(_xlfn.PERCENTRANK.EXC(IF($B$3:$B$341=$B46,C$3:C$341),C46)*10,0),"")</f>
        <v>8</v>
      </c>
      <c r="N46">
        <f t="array" ref="N46">IF(D46&lt;&gt;"",11-ROUNDUP(_xlfn.PERCENTRANK.EXC(IF($B$3:$B$341=$B46,D$3:D$341),D46)*10,0),"")</f>
        <v>9</v>
      </c>
      <c r="O46">
        <f t="array" ref="O46">IF(E46&lt;&gt;"",11-ROUNDUP(_xlfn.PERCENTRANK.EXC(IF($B$3:$B$341=$B46,E$3:E$341),E46)*10,0),"")</f>
        <v>7</v>
      </c>
    </row>
    <row r="47" spans="1:15" x14ac:dyDescent="0.2">
      <c r="A47" t="s">
        <v>297</v>
      </c>
      <c r="B47" t="s">
        <v>1035</v>
      </c>
      <c r="C47" s="11">
        <v>2.3436107635498047</v>
      </c>
      <c r="D47" s="131">
        <v>58.498294830322266</v>
      </c>
      <c r="E47" s="131">
        <v>0.24499230086803436</v>
      </c>
      <c r="G47" t="str">
        <f t="shared" si="3"/>
        <v>Camden</v>
      </c>
      <c r="H47">
        <f t="shared" si="4"/>
        <v>6</v>
      </c>
      <c r="I47">
        <f t="shared" si="5"/>
        <v>8</v>
      </c>
      <c r="J47">
        <f t="shared" si="6"/>
        <v>1</v>
      </c>
      <c r="L47" t="str">
        <f t="shared" si="7"/>
        <v>Camden</v>
      </c>
      <c r="M47">
        <f t="array" ref="M47">IF(C47&lt;&gt;"",11-ROUNDUP(_xlfn.PERCENTRANK.EXC(IF($B$3:$B$341=$B47,C$3:C$341),C47)*10,0),"")</f>
        <v>8</v>
      </c>
      <c r="N47">
        <f t="array" ref="N47">IF(D47&lt;&gt;"",11-ROUNDUP(_xlfn.PERCENTRANK.EXC(IF($B$3:$B$341=$B47,D$3:D$341),D47)*10,0),"")</f>
        <v>10</v>
      </c>
      <c r="O47">
        <f t="array" ref="O47">IF(E47&lt;&gt;"",11-ROUNDUP(_xlfn.PERCENTRANK.EXC(IF($B$3:$B$341=$B47,E$3:E$341),E47)*10,0),"")</f>
        <v>7</v>
      </c>
    </row>
    <row r="48" spans="1:15" x14ac:dyDescent="0.2">
      <c r="A48" t="s">
        <v>210</v>
      </c>
      <c r="B48" t="s">
        <v>1034</v>
      </c>
      <c r="C48" s="11">
        <v>2.6485235691070557</v>
      </c>
      <c r="D48" s="131">
        <v>69.886016845703125</v>
      </c>
      <c r="E48" s="131">
        <v>0.15707965195178986</v>
      </c>
      <c r="G48" t="str">
        <f t="shared" si="3"/>
        <v>Cannock Chase</v>
      </c>
      <c r="H48">
        <f t="shared" si="4"/>
        <v>4</v>
      </c>
      <c r="I48">
        <f t="shared" si="5"/>
        <v>7</v>
      </c>
      <c r="J48">
        <f t="shared" si="6"/>
        <v>5</v>
      </c>
      <c r="L48" t="str">
        <f t="shared" si="7"/>
        <v>Cannock Chase</v>
      </c>
      <c r="M48">
        <f t="array" ref="M48">IF(C48&lt;&gt;"",11-ROUNDUP(_xlfn.PERCENTRANK.EXC(IF($B$3:$B$341=$B48,C$3:C$341),C48)*10,0),"")</f>
        <v>3</v>
      </c>
      <c r="N48">
        <f t="array" ref="N48">IF(D48&lt;&gt;"",11-ROUNDUP(_xlfn.PERCENTRANK.EXC(IF($B$3:$B$341=$B48,D$3:D$341),D48)*10,0),"")</f>
        <v>6</v>
      </c>
      <c r="O48">
        <f t="array" ref="O48">IF(E48&lt;&gt;"",11-ROUNDUP(_xlfn.PERCENTRANK.EXC(IF($B$3:$B$341=$B48,E$3:E$341),E48)*10,0),"")</f>
        <v>4</v>
      </c>
    </row>
    <row r="49" spans="1:15" x14ac:dyDescent="0.2">
      <c r="A49" t="s">
        <v>137</v>
      </c>
      <c r="B49" t="s">
        <v>1034</v>
      </c>
      <c r="C49" s="11">
        <v>3.3795773983001709</v>
      </c>
      <c r="D49" s="131">
        <v>64.940841674804688</v>
      </c>
      <c r="E49" s="131">
        <v>0.13235294818878174</v>
      </c>
      <c r="G49" t="str">
        <f t="shared" si="3"/>
        <v>Canterbury</v>
      </c>
      <c r="H49">
        <f t="shared" si="4"/>
        <v>2</v>
      </c>
      <c r="I49">
        <f t="shared" si="5"/>
        <v>7</v>
      </c>
      <c r="J49">
        <f t="shared" si="6"/>
        <v>8</v>
      </c>
      <c r="L49" t="str">
        <f t="shared" si="7"/>
        <v>Canterbury</v>
      </c>
      <c r="M49">
        <f t="array" ref="M49">IF(C49&lt;&gt;"",11-ROUNDUP(_xlfn.PERCENTRANK.EXC(IF($B$3:$B$341=$B49,C$3:C$341),C49)*10,0),"")</f>
        <v>1</v>
      </c>
      <c r="N49">
        <f t="array" ref="N49">IF(D49&lt;&gt;"",11-ROUNDUP(_xlfn.PERCENTRANK.EXC(IF($B$3:$B$341=$B49,D$3:D$341),D49)*10,0),"")</f>
        <v>7</v>
      </c>
      <c r="O49">
        <f t="array" ref="O49">IF(E49&lt;&gt;"",11-ROUNDUP(_xlfn.PERCENTRANK.EXC(IF($B$3:$B$341=$B49,E$3:E$341),E49)*10,0),"")</f>
        <v>7</v>
      </c>
    </row>
    <row r="50" spans="1:15" x14ac:dyDescent="0.2">
      <c r="A50" t="s">
        <v>77</v>
      </c>
      <c r="B50" t="s">
        <v>1034</v>
      </c>
      <c r="C50" s="11">
        <v>4.5258088111877441</v>
      </c>
      <c r="D50" s="131">
        <v>113.17400360107422</v>
      </c>
      <c r="E50" s="131">
        <v>0.18981482088565826</v>
      </c>
      <c r="G50" t="str">
        <f t="shared" si="3"/>
        <v>Carlisle</v>
      </c>
      <c r="H50">
        <f t="shared" si="4"/>
        <v>1</v>
      </c>
      <c r="I50">
        <f t="shared" si="5"/>
        <v>1</v>
      </c>
      <c r="J50">
        <f t="shared" si="6"/>
        <v>3</v>
      </c>
      <c r="L50" t="str">
        <f t="shared" si="7"/>
        <v>Carlisle</v>
      </c>
      <c r="M50">
        <f t="array" ref="M50">IF(C50&lt;&gt;"",11-ROUNDUP(_xlfn.PERCENTRANK.EXC(IF($B$3:$B$341=$B50,C$3:C$341),C50)*10,0),"")</f>
        <v>1</v>
      </c>
      <c r="N50">
        <f t="array" ref="N50">IF(D50&lt;&gt;"",11-ROUNDUP(_xlfn.PERCENTRANK.EXC(IF($B$3:$B$341=$B50,D$3:D$341),D50)*10,0),"")</f>
        <v>1</v>
      </c>
      <c r="O50">
        <f t="array" ref="O50">IF(E50&lt;&gt;"",11-ROUNDUP(_xlfn.PERCENTRANK.EXC(IF($B$3:$B$341=$B50,E$3:E$341),E50)*10,0),"")</f>
        <v>2</v>
      </c>
    </row>
    <row r="51" spans="1:15" x14ac:dyDescent="0.2">
      <c r="A51" t="s">
        <v>104</v>
      </c>
      <c r="B51" t="s">
        <v>1034</v>
      </c>
      <c r="C51" s="11">
        <v>2.2293698787689209</v>
      </c>
      <c r="D51" s="131">
        <v>83.978271484375</v>
      </c>
      <c r="E51" s="131">
        <v>0.1349911242723465</v>
      </c>
      <c r="G51" t="str">
        <f t="shared" si="3"/>
        <v>Castle Point</v>
      </c>
      <c r="H51">
        <f t="shared" si="4"/>
        <v>7</v>
      </c>
      <c r="I51">
        <f t="shared" si="5"/>
        <v>4</v>
      </c>
      <c r="J51">
        <f t="shared" si="6"/>
        <v>7</v>
      </c>
      <c r="L51" t="str">
        <f t="shared" si="7"/>
        <v>Castle Point</v>
      </c>
      <c r="M51">
        <f t="array" ref="M51">IF(C51&lt;&gt;"",11-ROUNDUP(_xlfn.PERCENTRANK.EXC(IF($B$3:$B$341=$B51,C$3:C$341),C51)*10,0),"")</f>
        <v>6</v>
      </c>
      <c r="N51">
        <f t="array" ref="N51">IF(D51&lt;&gt;"",11-ROUNDUP(_xlfn.PERCENTRANK.EXC(IF($B$3:$B$341=$B51,D$3:D$341),D51)*10,0),"")</f>
        <v>4</v>
      </c>
      <c r="O51">
        <f t="array" ref="O51">IF(E51&lt;&gt;"",11-ROUNDUP(_xlfn.PERCENTRANK.EXC(IF($B$3:$B$341=$B51,E$3:E$341),E51)*10,0),"")</f>
        <v>6</v>
      </c>
    </row>
    <row r="52" spans="1:15" x14ac:dyDescent="0.2">
      <c r="A52" t="s">
        <v>66</v>
      </c>
      <c r="B52" t="s">
        <v>1037</v>
      </c>
      <c r="C52" s="11">
        <v>2.4754080772399902</v>
      </c>
      <c r="D52" s="131">
        <v>83.088203430175781</v>
      </c>
      <c r="E52" s="131">
        <v>0.18857589364051819</v>
      </c>
      <c r="G52" t="str">
        <f t="shared" si="3"/>
        <v>Central Bedfordshire</v>
      </c>
      <c r="H52">
        <f t="shared" si="4"/>
        <v>5</v>
      </c>
      <c r="I52">
        <f t="shared" si="5"/>
        <v>4</v>
      </c>
      <c r="J52">
        <f t="shared" si="6"/>
        <v>3</v>
      </c>
      <c r="L52" t="str">
        <f t="shared" si="7"/>
        <v>Central Bedfordshire</v>
      </c>
      <c r="M52">
        <f t="array" ref="M52">IF(C52&lt;&gt;"",11-ROUNDUP(_xlfn.PERCENTRANK.EXC(IF($B$3:$B$341=$B52,C$3:C$341),C52)*10,0),"")</f>
        <v>5</v>
      </c>
      <c r="N52">
        <f t="array" ref="N52">IF(D52&lt;&gt;"",11-ROUNDUP(_xlfn.PERCENTRANK.EXC(IF($B$3:$B$341=$B52,D$3:D$341),D52)*10,0),"")</f>
        <v>3</v>
      </c>
      <c r="O52">
        <f t="array" ref="O52">IF(E52&lt;&gt;"",11-ROUNDUP(_xlfn.PERCENTRANK.EXC(IF($B$3:$B$341=$B52,E$3:E$341),E52)*10,0),"")</f>
        <v>3</v>
      </c>
    </row>
    <row r="53" spans="1:15" x14ac:dyDescent="0.2">
      <c r="A53" t="s">
        <v>161</v>
      </c>
      <c r="B53" t="s">
        <v>1034</v>
      </c>
      <c r="C53" s="11">
        <v>1.9199652671813965</v>
      </c>
      <c r="D53" s="131">
        <v>57.582710266113281</v>
      </c>
      <c r="E53" s="131">
        <v>0.13828425109386444</v>
      </c>
      <c r="G53" t="str">
        <f t="shared" si="3"/>
        <v>Charnwood</v>
      </c>
      <c r="H53">
        <f t="shared" si="4"/>
        <v>8</v>
      </c>
      <c r="I53">
        <f t="shared" si="5"/>
        <v>8</v>
      </c>
      <c r="J53">
        <f t="shared" si="6"/>
        <v>7</v>
      </c>
      <c r="L53" t="str">
        <f t="shared" si="7"/>
        <v>Charnwood</v>
      </c>
      <c r="M53">
        <f t="array" ref="M53">IF(C53&lt;&gt;"",11-ROUNDUP(_xlfn.PERCENTRANK.EXC(IF($B$3:$B$341=$B53,C$3:C$341),C53)*10,0),"")</f>
        <v>8</v>
      </c>
      <c r="N53">
        <f t="array" ref="N53">IF(D53&lt;&gt;"",11-ROUNDUP(_xlfn.PERCENTRANK.EXC(IF($B$3:$B$341=$B53,D$3:D$341),D53)*10,0),"")</f>
        <v>8</v>
      </c>
      <c r="O53">
        <f t="array" ref="O53">IF(E53&lt;&gt;"",11-ROUNDUP(_xlfn.PERCENTRANK.EXC(IF($B$3:$B$341=$B53,E$3:E$341),E53)*10,0),"")</f>
        <v>6</v>
      </c>
    </row>
    <row r="54" spans="1:15" x14ac:dyDescent="0.2">
      <c r="A54" t="s">
        <v>105</v>
      </c>
      <c r="B54" t="s">
        <v>1034</v>
      </c>
      <c r="C54" s="11">
        <v>2.2293698787689209</v>
      </c>
      <c r="D54" s="131">
        <v>77.117256164550781</v>
      </c>
      <c r="E54" s="131">
        <v>0.16257309913635254</v>
      </c>
      <c r="G54" t="str">
        <f t="shared" si="3"/>
        <v>Chelmsford</v>
      </c>
      <c r="H54">
        <f t="shared" si="4"/>
        <v>7</v>
      </c>
      <c r="I54">
        <f t="shared" si="5"/>
        <v>5</v>
      </c>
      <c r="J54">
        <f t="shared" si="6"/>
        <v>5</v>
      </c>
      <c r="L54" t="str">
        <f t="shared" si="7"/>
        <v>Chelmsford</v>
      </c>
      <c r="M54">
        <f t="array" ref="M54">IF(C54&lt;&gt;"",11-ROUNDUP(_xlfn.PERCENTRANK.EXC(IF($B$3:$B$341=$B54,C$3:C$341),C54)*10,0),"")</f>
        <v>6</v>
      </c>
      <c r="N54">
        <f t="array" ref="N54">IF(D54&lt;&gt;"",11-ROUNDUP(_xlfn.PERCENTRANK.EXC(IF($B$3:$B$341=$B54,D$3:D$341),D54)*10,0),"")</f>
        <v>5</v>
      </c>
      <c r="O54">
        <f t="array" ref="O54">IF(E54&lt;&gt;"",11-ROUNDUP(_xlfn.PERCENTRANK.EXC(IF($B$3:$B$341=$B54,E$3:E$341),E54)*10,0),"")</f>
        <v>4</v>
      </c>
    </row>
    <row r="55" spans="1:15" x14ac:dyDescent="0.2">
      <c r="A55" t="s">
        <v>113</v>
      </c>
      <c r="B55" t="s">
        <v>1034</v>
      </c>
      <c r="C55" s="11">
        <v>2.1414780616760254</v>
      </c>
      <c r="D55" s="131">
        <v>112.42118072509766</v>
      </c>
      <c r="E55" s="131">
        <v>0.20919175446033478</v>
      </c>
      <c r="G55" t="str">
        <f t="shared" si="3"/>
        <v>Cheltenham</v>
      </c>
      <c r="H55">
        <f t="shared" si="4"/>
        <v>8</v>
      </c>
      <c r="I55">
        <f t="shared" si="5"/>
        <v>1</v>
      </c>
      <c r="J55">
        <f t="shared" si="6"/>
        <v>2</v>
      </c>
      <c r="L55" t="str">
        <f t="shared" si="7"/>
        <v>Cheltenham</v>
      </c>
      <c r="M55">
        <f t="array" ref="M55">IF(C55&lt;&gt;"",11-ROUNDUP(_xlfn.PERCENTRANK.EXC(IF($B$3:$B$341=$B55,C$3:C$341),C55)*10,0),"")</f>
        <v>8</v>
      </c>
      <c r="N55">
        <f t="array" ref="N55">IF(D55&lt;&gt;"",11-ROUNDUP(_xlfn.PERCENTRANK.EXC(IF($B$3:$B$341=$B55,D$3:D$341),D55)*10,0),"")</f>
        <v>1</v>
      </c>
      <c r="O55">
        <f t="array" ref="O55">IF(E55&lt;&gt;"",11-ROUNDUP(_xlfn.PERCENTRANK.EXC(IF($B$3:$B$341=$B55,E$3:E$341),E55)*10,0),"")</f>
        <v>1</v>
      </c>
    </row>
    <row r="56" spans="1:15" x14ac:dyDescent="0.2">
      <c r="A56" t="s">
        <v>202</v>
      </c>
      <c r="B56" t="s">
        <v>1034</v>
      </c>
      <c r="C56" s="11">
        <v>3.0421457290649414</v>
      </c>
      <c r="D56" s="131">
        <v>74.4775390625</v>
      </c>
      <c r="E56" s="131">
        <v>0.15672676265239716</v>
      </c>
      <c r="G56" t="str">
        <f t="shared" si="3"/>
        <v>Cherwell</v>
      </c>
      <c r="H56">
        <f t="shared" si="4"/>
        <v>3</v>
      </c>
      <c r="I56">
        <f t="shared" si="5"/>
        <v>6</v>
      </c>
      <c r="J56">
        <f t="shared" si="6"/>
        <v>5</v>
      </c>
      <c r="L56" t="str">
        <f t="shared" si="7"/>
        <v>Cherwell</v>
      </c>
      <c r="M56">
        <f t="array" ref="M56">IF(C56&lt;&gt;"",11-ROUNDUP(_xlfn.PERCENTRANK.EXC(IF($B$3:$B$341=$B56,C$3:C$341),C56)*10,0),"")</f>
        <v>2</v>
      </c>
      <c r="N56">
        <f t="array" ref="N56">IF(D56&lt;&gt;"",11-ROUNDUP(_xlfn.PERCENTRANK.EXC(IF($B$3:$B$341=$B56,D$3:D$341),D56)*10,0),"")</f>
        <v>5</v>
      </c>
      <c r="O56">
        <f t="array" ref="O56">IF(E56&lt;&gt;"",11-ROUNDUP(_xlfn.PERCENTRANK.EXC(IF($B$3:$B$341=$B56,E$3:E$341),E56)*10,0),"")</f>
        <v>4</v>
      </c>
    </row>
    <row r="57" spans="1:15" x14ac:dyDescent="0.2">
      <c r="A57" t="s">
        <v>59</v>
      </c>
      <c r="B57" t="s">
        <v>1037</v>
      </c>
      <c r="C57" s="11">
        <v>3.421776294708252</v>
      </c>
      <c r="D57" s="131">
        <v>122.37332916259766</v>
      </c>
      <c r="E57" s="131">
        <v>0.20380787551403046</v>
      </c>
      <c r="G57" t="str">
        <f t="shared" si="3"/>
        <v>Cheshire East</v>
      </c>
      <c r="H57">
        <f t="shared" si="4"/>
        <v>2</v>
      </c>
      <c r="I57">
        <f t="shared" si="5"/>
        <v>1</v>
      </c>
      <c r="J57">
        <f t="shared" si="6"/>
        <v>2</v>
      </c>
      <c r="L57" t="str">
        <f t="shared" si="7"/>
        <v>Cheshire East</v>
      </c>
      <c r="M57">
        <f t="array" ref="M57">IF(C57&lt;&gt;"",11-ROUNDUP(_xlfn.PERCENTRANK.EXC(IF($B$3:$B$341=$B57,C$3:C$341),C57)*10,0),"")</f>
        <v>2</v>
      </c>
      <c r="N57">
        <f t="array" ref="N57">IF(D57&lt;&gt;"",11-ROUNDUP(_xlfn.PERCENTRANK.EXC(IF($B$3:$B$341=$B57,D$3:D$341),D57)*10,0),"")</f>
        <v>1</v>
      </c>
      <c r="O57">
        <f t="array" ref="O57">IF(E57&lt;&gt;"",11-ROUNDUP(_xlfn.PERCENTRANK.EXC(IF($B$3:$B$341=$B57,E$3:E$341),E57)*10,0),"")</f>
        <v>2</v>
      </c>
    </row>
    <row r="58" spans="1:15" x14ac:dyDescent="0.2">
      <c r="A58" t="s">
        <v>60</v>
      </c>
      <c r="B58" t="s">
        <v>1037</v>
      </c>
      <c r="C58" s="11">
        <v>3.5096163749694824</v>
      </c>
      <c r="D58" s="131">
        <v>102.54434204101562</v>
      </c>
      <c r="E58" s="131">
        <v>0.18733508884906769</v>
      </c>
      <c r="G58" t="str">
        <f t="shared" si="3"/>
        <v>Cheshire West and Chester</v>
      </c>
      <c r="H58">
        <f t="shared" si="4"/>
        <v>2</v>
      </c>
      <c r="I58">
        <f t="shared" si="5"/>
        <v>2</v>
      </c>
      <c r="J58">
        <f t="shared" si="6"/>
        <v>3</v>
      </c>
      <c r="L58" t="str">
        <f t="shared" si="7"/>
        <v>Cheshire West and Chester</v>
      </c>
      <c r="M58">
        <f t="array" ref="M58">IF(C58&lt;&gt;"",11-ROUNDUP(_xlfn.PERCENTRANK.EXC(IF($B$3:$B$341=$B58,C$3:C$341),C58)*10,0),"")</f>
        <v>2</v>
      </c>
      <c r="N58">
        <f t="array" ref="N58">IF(D58&lt;&gt;"",11-ROUNDUP(_xlfn.PERCENTRANK.EXC(IF($B$3:$B$341=$B58,D$3:D$341),D58)*10,0),"")</f>
        <v>2</v>
      </c>
      <c r="O58">
        <f t="array" ref="O58">IF(E58&lt;&gt;"",11-ROUNDUP(_xlfn.PERCENTRANK.EXC(IF($B$3:$B$341=$B58,E$3:E$341),E58)*10,0),"")</f>
        <v>3</v>
      </c>
    </row>
    <row r="59" spans="1:15" x14ac:dyDescent="0.2">
      <c r="A59" t="s">
        <v>82</v>
      </c>
      <c r="B59" t="s">
        <v>1034</v>
      </c>
      <c r="C59" s="11">
        <v>2.2102246284484863</v>
      </c>
      <c r="D59" s="131">
        <v>77.133895874023438</v>
      </c>
      <c r="E59" s="131">
        <v>0.13213703036308289</v>
      </c>
      <c r="G59" t="str">
        <f t="shared" si="3"/>
        <v>Chesterfield</v>
      </c>
      <c r="H59">
        <f t="shared" si="4"/>
        <v>7</v>
      </c>
      <c r="I59">
        <f t="shared" si="5"/>
        <v>5</v>
      </c>
      <c r="J59">
        <f t="shared" si="6"/>
        <v>8</v>
      </c>
      <c r="L59" t="str">
        <f t="shared" si="7"/>
        <v>Chesterfield</v>
      </c>
      <c r="M59">
        <f t="array" ref="M59">IF(C59&lt;&gt;"",11-ROUNDUP(_xlfn.PERCENTRANK.EXC(IF($B$3:$B$341=$B59,C$3:C$341),C59)*10,0),"")</f>
        <v>6</v>
      </c>
      <c r="N59">
        <f t="array" ref="N59">IF(D59&lt;&gt;"",11-ROUNDUP(_xlfn.PERCENTRANK.EXC(IF($B$3:$B$341=$B59,D$3:D$341),D59)*10,0),"")</f>
        <v>5</v>
      </c>
      <c r="O59">
        <f t="array" ref="O59">IF(E59&lt;&gt;"",11-ROUNDUP(_xlfn.PERCENTRANK.EXC(IF($B$3:$B$341=$B59,E$3:E$341),E59)*10,0),"")</f>
        <v>7</v>
      </c>
    </row>
    <row r="60" spans="1:15" x14ac:dyDescent="0.2">
      <c r="A60" t="s">
        <v>237</v>
      </c>
      <c r="B60" t="s">
        <v>1034</v>
      </c>
      <c r="C60" s="11">
        <v>1.5590550899505615</v>
      </c>
      <c r="D60" s="131">
        <v>63.613491058349609</v>
      </c>
      <c r="E60" s="131">
        <v>9.8859317600727081E-2</v>
      </c>
      <c r="G60" t="str">
        <f t="shared" si="3"/>
        <v>Chichester</v>
      </c>
      <c r="H60">
        <f t="shared" si="4"/>
        <v>9</v>
      </c>
      <c r="I60">
        <f t="shared" si="5"/>
        <v>8</v>
      </c>
      <c r="J60">
        <f t="shared" si="6"/>
        <v>9</v>
      </c>
      <c r="L60" t="str">
        <f t="shared" si="7"/>
        <v>Chichester</v>
      </c>
      <c r="M60">
        <f t="array" ref="M60">IF(C60&lt;&gt;"",11-ROUNDUP(_xlfn.PERCENTRANK.EXC(IF($B$3:$B$341=$B60,C$3:C$341),C60)*10,0),"")</f>
        <v>9</v>
      </c>
      <c r="N60">
        <f t="array" ref="N60">IF(D60&lt;&gt;"",11-ROUNDUP(_xlfn.PERCENTRANK.EXC(IF($B$3:$B$341=$B60,D$3:D$341),D60)*10,0),"")</f>
        <v>7</v>
      </c>
      <c r="O60">
        <f t="array" ref="O60">IF(E60&lt;&gt;"",11-ROUNDUP(_xlfn.PERCENTRANK.EXC(IF($B$3:$B$341=$B60,E$3:E$341),E60)*10,0),"")</f>
        <v>9</v>
      </c>
    </row>
    <row r="61" spans="1:15" x14ac:dyDescent="0.2">
      <c r="A61" t="s">
        <v>149</v>
      </c>
      <c r="B61" t="s">
        <v>1034</v>
      </c>
      <c r="C61" s="11">
        <v>3.1096200942993164</v>
      </c>
      <c r="D61" s="131">
        <v>83.666603088378906</v>
      </c>
      <c r="E61" s="131">
        <v>0.15015015006065369</v>
      </c>
      <c r="G61" t="str">
        <f t="shared" si="3"/>
        <v>Chorley</v>
      </c>
      <c r="H61">
        <f t="shared" si="4"/>
        <v>3</v>
      </c>
      <c r="I61">
        <f t="shared" si="5"/>
        <v>4</v>
      </c>
      <c r="J61">
        <f t="shared" si="6"/>
        <v>6</v>
      </c>
      <c r="L61" t="str">
        <f t="shared" si="7"/>
        <v>Chorley</v>
      </c>
      <c r="M61">
        <f t="array" ref="M61">IF(C61&lt;&gt;"",11-ROUNDUP(_xlfn.PERCENTRANK.EXC(IF($B$3:$B$341=$B61,C$3:C$341),C61)*10,0),"")</f>
        <v>2</v>
      </c>
      <c r="N61">
        <f t="array" ref="N61">IF(D61&lt;&gt;"",11-ROUNDUP(_xlfn.PERCENTRANK.EXC(IF($B$3:$B$341=$B61,D$3:D$341),D61)*10,0),"")</f>
        <v>4</v>
      </c>
      <c r="O61">
        <f t="array" ref="O61">IF(E61&lt;&gt;"",11-ROUNDUP(_xlfn.PERCENTRANK.EXC(IF($B$3:$B$341=$B61,E$3:E$341),E61)*10,0),"")</f>
        <v>5</v>
      </c>
    </row>
    <row r="62" spans="1:15" x14ac:dyDescent="0.2">
      <c r="A62" t="s">
        <v>291</v>
      </c>
      <c r="B62" t="s">
        <v>1035</v>
      </c>
      <c r="C62" s="11">
        <v>2.0660445690155029</v>
      </c>
      <c r="D62" s="131">
        <v>45.912101745605469</v>
      </c>
      <c r="E62" s="131">
        <v>0.190476194024086</v>
      </c>
      <c r="G62" t="str">
        <f t="shared" si="3"/>
        <v>City of London</v>
      </c>
      <c r="H62">
        <f t="shared" si="4"/>
        <v>8</v>
      </c>
      <c r="I62">
        <f t="shared" si="5"/>
        <v>9</v>
      </c>
      <c r="J62">
        <f t="shared" si="6"/>
        <v>3</v>
      </c>
      <c r="L62" t="str">
        <f t="shared" si="7"/>
        <v>City of London</v>
      </c>
      <c r="M62">
        <f t="array" ref="M62">IF(C62&lt;&gt;"",11-ROUNDUP(_xlfn.PERCENTRANK.EXC(IF($B$3:$B$341=$B62,C$3:C$341),C62)*10,0),"")</f>
        <v>10</v>
      </c>
      <c r="N62">
        <f t="array" ref="N62">IF(D62&lt;&gt;"",11-ROUNDUP(_xlfn.PERCENTRANK.EXC(IF($B$3:$B$341=$B62,D$3:D$341),D62)*10,0),"")</f>
        <v>10</v>
      </c>
      <c r="O62">
        <f t="array" ref="O62">IF(E62&lt;&gt;"",11-ROUNDUP(_xlfn.PERCENTRANK.EXC(IF($B$3:$B$341=$B62,E$3:E$341),E62)*10,0),"")</f>
        <v>10</v>
      </c>
    </row>
    <row r="63" spans="1:15" x14ac:dyDescent="0.2">
      <c r="A63" t="s">
        <v>106</v>
      </c>
      <c r="B63" t="s">
        <v>1034</v>
      </c>
      <c r="C63" s="11">
        <v>2.2293698787689209</v>
      </c>
      <c r="D63" s="131">
        <v>53.740028381347656</v>
      </c>
      <c r="E63" s="131">
        <v>0.1380208283662796</v>
      </c>
      <c r="G63" t="str">
        <f t="shared" si="3"/>
        <v>Colchester</v>
      </c>
      <c r="H63">
        <f t="shared" si="4"/>
        <v>7</v>
      </c>
      <c r="I63">
        <f t="shared" si="5"/>
        <v>9</v>
      </c>
      <c r="J63">
        <f t="shared" si="6"/>
        <v>7</v>
      </c>
      <c r="L63" t="str">
        <f t="shared" si="7"/>
        <v>Colchester</v>
      </c>
      <c r="M63">
        <f t="array" ref="M63">IF(C63&lt;&gt;"",11-ROUNDUP(_xlfn.PERCENTRANK.EXC(IF($B$3:$B$341=$B63,C$3:C$341),C63)*10,0),"")</f>
        <v>6</v>
      </c>
      <c r="N63">
        <f t="array" ref="N63">IF(D63&lt;&gt;"",11-ROUNDUP(_xlfn.PERCENTRANK.EXC(IF($B$3:$B$341=$B63,D$3:D$341),D63)*10,0),"")</f>
        <v>8</v>
      </c>
      <c r="O63">
        <f t="array" ref="O63">IF(E63&lt;&gt;"",11-ROUNDUP(_xlfn.PERCENTRANK.EXC(IF($B$3:$B$341=$B63,E$3:E$341),E63)*10,0),"")</f>
        <v>6</v>
      </c>
    </row>
    <row r="64" spans="1:15" x14ac:dyDescent="0.2">
      <c r="A64" t="s">
        <v>78</v>
      </c>
      <c r="B64" t="s">
        <v>1034</v>
      </c>
      <c r="C64" s="11">
        <v>4.5258088111877441</v>
      </c>
      <c r="D64" s="131">
        <v>83.918922424316406</v>
      </c>
      <c r="E64" s="131">
        <v>0.1428571492433548</v>
      </c>
      <c r="G64" t="str">
        <f t="shared" si="3"/>
        <v>Copeland</v>
      </c>
      <c r="H64">
        <f t="shared" si="4"/>
        <v>1</v>
      </c>
      <c r="I64">
        <f t="shared" si="5"/>
        <v>4</v>
      </c>
      <c r="J64">
        <f t="shared" si="6"/>
        <v>7</v>
      </c>
      <c r="L64" t="str">
        <f t="shared" si="7"/>
        <v>Copeland</v>
      </c>
      <c r="M64">
        <f t="array" ref="M64">IF(C64&lt;&gt;"",11-ROUNDUP(_xlfn.PERCENTRANK.EXC(IF($B$3:$B$341=$B64,C$3:C$341),C64)*10,0),"")</f>
        <v>1</v>
      </c>
      <c r="N64">
        <f t="array" ref="N64">IF(D64&lt;&gt;"",11-ROUNDUP(_xlfn.PERCENTRANK.EXC(IF($B$3:$B$341=$B64,D$3:D$341),D64)*10,0),"")</f>
        <v>4</v>
      </c>
      <c r="O64">
        <f t="array" ref="O64">IF(E64&lt;&gt;"",11-ROUNDUP(_xlfn.PERCENTRANK.EXC(IF($B$3:$B$341=$B64,E$3:E$341),E64)*10,0),"")</f>
        <v>6</v>
      </c>
    </row>
    <row r="65" spans="1:15" x14ac:dyDescent="0.2">
      <c r="A65" t="s">
        <v>181</v>
      </c>
      <c r="B65" t="s">
        <v>1034</v>
      </c>
      <c r="C65" s="11">
        <v>2.1428534984588623</v>
      </c>
      <c r="D65" s="131">
        <v>61.385929107666016</v>
      </c>
      <c r="E65" s="131">
        <v>0.15050166845321655</v>
      </c>
      <c r="G65" t="str">
        <f t="shared" si="3"/>
        <v>Corby</v>
      </c>
      <c r="H65">
        <f t="shared" si="4"/>
        <v>8</v>
      </c>
      <c r="I65">
        <f t="shared" si="5"/>
        <v>8</v>
      </c>
      <c r="J65">
        <f t="shared" si="6"/>
        <v>6</v>
      </c>
      <c r="L65" t="str">
        <f t="shared" si="7"/>
        <v>Corby</v>
      </c>
      <c r="M65">
        <f t="array" ref="M65">IF(C65&lt;&gt;"",11-ROUNDUP(_xlfn.PERCENTRANK.EXC(IF($B$3:$B$341=$B65,C$3:C$341),C65)*10,0),"")</f>
        <v>7</v>
      </c>
      <c r="N65">
        <f t="array" ref="N65">IF(D65&lt;&gt;"",11-ROUNDUP(_xlfn.PERCENTRANK.EXC(IF($B$3:$B$341=$B65,D$3:D$341),D65)*10,0),"")</f>
        <v>8</v>
      </c>
      <c r="O65">
        <f t="array" ref="O65">IF(E65&lt;&gt;"",11-ROUNDUP(_xlfn.PERCENTRANK.EXC(IF($B$3:$B$341=$B65,E$3:E$341),E65)*10,0),"")</f>
        <v>5</v>
      </c>
    </row>
    <row r="66" spans="1:15" x14ac:dyDescent="0.2">
      <c r="A66" t="s">
        <v>62</v>
      </c>
      <c r="B66" t="s">
        <v>1037</v>
      </c>
      <c r="D66" s="131">
        <v>35.137722015380859</v>
      </c>
      <c r="E66" s="131">
        <v>6.8534776568412781E-2</v>
      </c>
      <c r="G66" t="str">
        <f t="shared" si="3"/>
        <v>Cornwall</v>
      </c>
      <c r="H66" t="str">
        <f t="shared" si="4"/>
        <v/>
      </c>
      <c r="I66">
        <f t="shared" si="5"/>
        <v>10</v>
      </c>
      <c r="J66">
        <f t="shared" si="6"/>
        <v>10</v>
      </c>
      <c r="L66" t="str">
        <f t="shared" si="7"/>
        <v>Cornwall</v>
      </c>
      <c r="M66" t="str">
        <f t="array" ref="M66">IF(C66&lt;&gt;"",11-ROUNDUP(_xlfn.PERCENTRANK.EXC(IF($B$3:$B$341=$B66,C$3:C$341),C66)*10,0),"")</f>
        <v/>
      </c>
      <c r="N66">
        <f t="array" ref="N66">IF(D66&lt;&gt;"",11-ROUNDUP(_xlfn.PERCENTRANK.EXC(IF($B$3:$B$341=$B66,D$3:D$341),D66)*10,0),"")</f>
        <v>10</v>
      </c>
      <c r="O66">
        <f t="array" ref="O66">IF(E66&lt;&gt;"",11-ROUNDUP(_xlfn.PERCENTRANK.EXC(IF($B$3:$B$341=$B66,E$3:E$341),E66)*10,0),"")</f>
        <v>10</v>
      </c>
    </row>
    <row r="67" spans="1:15" x14ac:dyDescent="0.2">
      <c r="A67" t="s">
        <v>114</v>
      </c>
      <c r="B67" t="s">
        <v>1034</v>
      </c>
      <c r="C67" s="11">
        <v>2.1414780616760254</v>
      </c>
      <c r="D67" s="131">
        <v>63.05499267578125</v>
      </c>
      <c r="E67" s="131">
        <v>0.11788617819547653</v>
      </c>
      <c r="G67" t="str">
        <f t="shared" si="3"/>
        <v>Cotswold</v>
      </c>
      <c r="H67">
        <f t="shared" si="4"/>
        <v>8</v>
      </c>
      <c r="I67">
        <f t="shared" si="5"/>
        <v>8</v>
      </c>
      <c r="J67">
        <f t="shared" si="6"/>
        <v>8</v>
      </c>
      <c r="L67" t="str">
        <f t="shared" si="7"/>
        <v>Cotswold</v>
      </c>
      <c r="M67">
        <f t="array" ref="M67">IF(C67&lt;&gt;"",11-ROUNDUP(_xlfn.PERCENTRANK.EXC(IF($B$3:$B$341=$B67,C$3:C$341),C67)*10,0),"")</f>
        <v>8</v>
      </c>
      <c r="N67">
        <f t="array" ref="N67">IF(D67&lt;&gt;"",11-ROUNDUP(_xlfn.PERCENTRANK.EXC(IF($B$3:$B$341=$B67,D$3:D$341),D67)*10,0),"")</f>
        <v>7</v>
      </c>
      <c r="O67">
        <f t="array" ref="O67">IF(E67&lt;&gt;"",11-ROUNDUP(_xlfn.PERCENTRANK.EXC(IF($B$3:$B$341=$B67,E$3:E$341),E67)*10,0),"")</f>
        <v>8</v>
      </c>
    </row>
    <row r="68" spans="1:15" x14ac:dyDescent="0.2">
      <c r="A68" t="s">
        <v>279</v>
      </c>
      <c r="B68" t="s">
        <v>1036</v>
      </c>
      <c r="C68" s="11">
        <v>2.1954481601715088</v>
      </c>
      <c r="D68" s="131">
        <v>73.357521057128906</v>
      </c>
      <c r="E68" s="131">
        <v>0.1776357889175415</v>
      </c>
      <c r="G68" t="str">
        <f t="shared" ref="G68:G131" si="8">A68</f>
        <v>Coventry</v>
      </c>
      <c r="H68">
        <f t="shared" ref="H68:H131" si="9">IF(C68&lt;&gt;"",11-ROUNDUP(_xlfn.PERCENTRANK.EXC(C$3:C$341,C68)*10,0),"")</f>
        <v>7</v>
      </c>
      <c r="I68">
        <f t="shared" ref="I68:I131" si="10">IF(D68&lt;&gt;"",11-ROUNDUP(_xlfn.PERCENTRANK.EXC(D$3:D$341,D68)*10,0),"")</f>
        <v>6</v>
      </c>
      <c r="J68">
        <f t="shared" ref="J68:J131" si="11">IF(E68&lt;&gt;"",11-ROUNDUP(_xlfn.PERCENTRANK.EXC(E$3:E$341,E68)*10,0),"")</f>
        <v>4</v>
      </c>
      <c r="L68" t="str">
        <f t="shared" ref="L68:L131" si="12">A68</f>
        <v>Coventry</v>
      </c>
      <c r="M68">
        <f t="array" ref="M68">IF(C68&lt;&gt;"",11-ROUNDUP(_xlfn.PERCENTRANK.EXC(IF($B$3:$B$341=$B68,C$3:C$341),C68)*10,0),"")</f>
        <v>10</v>
      </c>
      <c r="N68">
        <f t="array" ref="N68">IF(D68&lt;&gt;"",11-ROUNDUP(_xlfn.PERCENTRANK.EXC(IF($B$3:$B$341=$B68,D$3:D$341),D68)*10,0),"")</f>
        <v>9</v>
      </c>
      <c r="O68">
        <f t="array" ref="O68">IF(E68&lt;&gt;"",11-ROUNDUP(_xlfn.PERCENTRANK.EXC(IF($B$3:$B$341=$B68,E$3:E$341),E68)*10,0),"")</f>
        <v>7</v>
      </c>
    </row>
    <row r="69" spans="1:15" x14ac:dyDescent="0.2">
      <c r="A69" t="s">
        <v>188</v>
      </c>
      <c r="B69" t="s">
        <v>1034</v>
      </c>
      <c r="C69" s="11">
        <v>2.1683478355407715</v>
      </c>
      <c r="D69" s="131">
        <v>111.94055938720703</v>
      </c>
      <c r="E69" s="131">
        <v>0.17204301059246063</v>
      </c>
      <c r="G69" t="str">
        <f t="shared" si="8"/>
        <v>Craven</v>
      </c>
      <c r="H69">
        <f t="shared" si="9"/>
        <v>7</v>
      </c>
      <c r="I69">
        <f t="shared" si="10"/>
        <v>1</v>
      </c>
      <c r="J69">
        <f t="shared" si="11"/>
        <v>4</v>
      </c>
      <c r="L69" t="str">
        <f t="shared" si="12"/>
        <v>Craven</v>
      </c>
      <c r="M69">
        <f t="array" ref="M69">IF(C69&lt;&gt;"",11-ROUNDUP(_xlfn.PERCENTRANK.EXC(IF($B$3:$B$341=$B69,C$3:C$341),C69)*10,0),"")</f>
        <v>7</v>
      </c>
      <c r="N69">
        <f t="array" ref="N69">IF(D69&lt;&gt;"",11-ROUNDUP(_xlfn.PERCENTRANK.EXC(IF($B$3:$B$341=$B69,D$3:D$341),D69)*10,0),"")</f>
        <v>1</v>
      </c>
      <c r="O69">
        <f t="array" ref="O69">IF(E69&lt;&gt;"",11-ROUNDUP(_xlfn.PERCENTRANK.EXC(IF($B$3:$B$341=$B69,E$3:E$341),E69)*10,0),"")</f>
        <v>3</v>
      </c>
    </row>
    <row r="70" spans="1:15" x14ac:dyDescent="0.2">
      <c r="A70" t="s">
        <v>238</v>
      </c>
      <c r="B70" t="s">
        <v>1034</v>
      </c>
      <c r="C70" s="11">
        <v>1.5590550899505615</v>
      </c>
      <c r="D70" s="131">
        <v>66.061248779296875</v>
      </c>
      <c r="E70" s="131">
        <v>0.18292683362960815</v>
      </c>
      <c r="G70" t="str">
        <f t="shared" si="8"/>
        <v>Crawley</v>
      </c>
      <c r="H70">
        <f t="shared" si="9"/>
        <v>9</v>
      </c>
      <c r="I70">
        <f t="shared" si="10"/>
        <v>7</v>
      </c>
      <c r="J70">
        <f t="shared" si="11"/>
        <v>4</v>
      </c>
      <c r="L70" t="str">
        <f t="shared" si="12"/>
        <v>Crawley</v>
      </c>
      <c r="M70">
        <f t="array" ref="M70">IF(C70&lt;&gt;"",11-ROUNDUP(_xlfn.PERCENTRANK.EXC(IF($B$3:$B$341=$B70,C$3:C$341),C70)*10,0),"")</f>
        <v>9</v>
      </c>
      <c r="N70">
        <f t="array" ref="N70">IF(D70&lt;&gt;"",11-ROUNDUP(_xlfn.PERCENTRANK.EXC(IF($B$3:$B$341=$B70,D$3:D$341),D70)*10,0),"")</f>
        <v>6</v>
      </c>
      <c r="O70">
        <f t="array" ref="O70">IF(E70&lt;&gt;"",11-ROUNDUP(_xlfn.PERCENTRANK.EXC(IF($B$3:$B$341=$B70,E$3:E$341),E70)*10,0),"")</f>
        <v>3</v>
      </c>
    </row>
    <row r="71" spans="1:15" x14ac:dyDescent="0.2">
      <c r="A71" t="s">
        <v>298</v>
      </c>
      <c r="B71" t="s">
        <v>1035</v>
      </c>
      <c r="C71" s="11">
        <v>3.9258787631988525</v>
      </c>
      <c r="D71" s="131">
        <v>123.55426788330078</v>
      </c>
      <c r="E71" s="131">
        <v>0.29225137829780579</v>
      </c>
      <c r="G71" t="str">
        <f t="shared" si="8"/>
        <v>Croydon</v>
      </c>
      <c r="H71">
        <f t="shared" si="9"/>
        <v>1</v>
      </c>
      <c r="I71">
        <f t="shared" si="10"/>
        <v>1</v>
      </c>
      <c r="J71">
        <f t="shared" si="11"/>
        <v>1</v>
      </c>
      <c r="L71" t="str">
        <f t="shared" si="12"/>
        <v>Croydon</v>
      </c>
      <c r="M71">
        <f t="array" ref="M71">IF(C71&lt;&gt;"",11-ROUNDUP(_xlfn.PERCENTRANK.EXC(IF($B$3:$B$341=$B71,C$3:C$341),C71)*10,0),"")</f>
        <v>2</v>
      </c>
      <c r="N71">
        <f t="array" ref="N71">IF(D71&lt;&gt;"",11-ROUNDUP(_xlfn.PERCENTRANK.EXC(IF($B$3:$B$341=$B71,D$3:D$341),D71)*10,0),"")</f>
        <v>1</v>
      </c>
      <c r="O71">
        <f t="array" ref="O71">IF(E71&lt;&gt;"",11-ROUNDUP(_xlfn.PERCENTRANK.EXC(IF($B$3:$B$341=$B71,E$3:E$341),E71)*10,0),"")</f>
        <v>4</v>
      </c>
    </row>
    <row r="72" spans="1:15" x14ac:dyDescent="0.2">
      <c r="A72" t="s">
        <v>1010</v>
      </c>
      <c r="B72" t="s">
        <v>1038</v>
      </c>
      <c r="C72" s="11">
        <v>4.5258088111877441</v>
      </c>
      <c r="D72" s="131">
        <v>101.04037475585938</v>
      </c>
      <c r="E72" s="131">
        <v>0.16380149126052856</v>
      </c>
      <c r="G72" t="str">
        <f t="shared" si="8"/>
        <v>Cumbria</v>
      </c>
      <c r="H72">
        <f t="shared" si="9"/>
        <v>1</v>
      </c>
      <c r="I72">
        <f t="shared" si="10"/>
        <v>2</v>
      </c>
      <c r="J72">
        <f t="shared" si="11"/>
        <v>5</v>
      </c>
      <c r="L72" t="str">
        <f t="shared" si="12"/>
        <v>Cumbria</v>
      </c>
      <c r="M72">
        <f t="array" ref="M72">IF(C72&lt;&gt;"",11-ROUNDUP(_xlfn.PERCENTRANK.EXC(IF($B$3:$B$341=$B72,C$3:C$341),C72)*10,0),"")</f>
        <v>1</v>
      </c>
      <c r="N72">
        <f t="array" ref="N72">IF(D72&lt;&gt;"",11-ROUNDUP(_xlfn.PERCENTRANK.EXC(IF($B$3:$B$341=$B72,D$3:D$341),D72)*10,0),"")</f>
        <v>1</v>
      </c>
      <c r="O72">
        <f t="array" ref="O72">IF(E72&lt;&gt;"",11-ROUNDUP(_xlfn.PERCENTRANK.EXC(IF($B$3:$B$341=$B72,E$3:E$341),E72)*10,0),"")</f>
        <v>3</v>
      </c>
    </row>
    <row r="73" spans="1:15" x14ac:dyDescent="0.2">
      <c r="A73" t="s">
        <v>131</v>
      </c>
      <c r="B73" t="s">
        <v>1034</v>
      </c>
      <c r="C73" s="11">
        <v>2.4839298725128174</v>
      </c>
      <c r="D73" s="131">
        <v>75.718978881835938</v>
      </c>
      <c r="E73" s="131">
        <v>0.16619718074798584</v>
      </c>
      <c r="G73" t="str">
        <f t="shared" si="8"/>
        <v>Dacorum</v>
      </c>
      <c r="H73">
        <f t="shared" si="9"/>
        <v>5</v>
      </c>
      <c r="I73">
        <f t="shared" si="10"/>
        <v>6</v>
      </c>
      <c r="J73">
        <f t="shared" si="11"/>
        <v>5</v>
      </c>
      <c r="L73" t="str">
        <f t="shared" si="12"/>
        <v>Dacorum</v>
      </c>
      <c r="M73">
        <f t="array" ref="M73">IF(C73&lt;&gt;"",11-ROUNDUP(_xlfn.PERCENTRANK.EXC(IF($B$3:$B$341=$B73,C$3:C$341),C73)*10,0),"")</f>
        <v>4</v>
      </c>
      <c r="N73">
        <f t="array" ref="N73">IF(D73&lt;&gt;"",11-ROUNDUP(_xlfn.PERCENTRANK.EXC(IF($B$3:$B$341=$B73,D$3:D$341),D73)*10,0),"")</f>
        <v>5</v>
      </c>
      <c r="O73">
        <f t="array" ref="O73">IF(E73&lt;&gt;"",11-ROUNDUP(_xlfn.PERCENTRANK.EXC(IF($B$3:$B$341=$B73,E$3:E$341),E73)*10,0),"")</f>
        <v>4</v>
      </c>
    </row>
    <row r="74" spans="1:15" x14ac:dyDescent="0.2">
      <c r="A74" t="s">
        <v>18</v>
      </c>
      <c r="B74" t="s">
        <v>1037</v>
      </c>
      <c r="C74" s="11">
        <v>3.8005053997039795</v>
      </c>
      <c r="D74" s="131">
        <v>77.695060729980469</v>
      </c>
      <c r="E74" s="131">
        <v>0.13452188670635223</v>
      </c>
      <c r="G74" t="str">
        <f t="shared" si="8"/>
        <v>Darlington</v>
      </c>
      <c r="H74">
        <f t="shared" si="9"/>
        <v>1</v>
      </c>
      <c r="I74">
        <f t="shared" si="10"/>
        <v>5</v>
      </c>
      <c r="J74">
        <f t="shared" si="11"/>
        <v>7</v>
      </c>
      <c r="L74" t="str">
        <f t="shared" si="12"/>
        <v>Darlington</v>
      </c>
      <c r="M74">
        <f t="array" ref="M74">IF(C74&lt;&gt;"",11-ROUNDUP(_xlfn.PERCENTRANK.EXC(IF($B$3:$B$341=$B74,C$3:C$341),C74)*10,0),"")</f>
        <v>2</v>
      </c>
      <c r="N74">
        <f t="array" ref="N74">IF(D74&lt;&gt;"",11-ROUNDUP(_xlfn.PERCENTRANK.EXC(IF($B$3:$B$341=$B74,D$3:D$341),D74)*10,0),"")</f>
        <v>4</v>
      </c>
      <c r="O74">
        <f t="array" ref="O74">IF(E74&lt;&gt;"",11-ROUNDUP(_xlfn.PERCENTRANK.EXC(IF($B$3:$B$341=$B74,E$3:E$341),E74)*10,0),"")</f>
        <v>7</v>
      </c>
    </row>
    <row r="75" spans="1:15" x14ac:dyDescent="0.2">
      <c r="A75" t="s">
        <v>138</v>
      </c>
      <c r="B75" t="s">
        <v>1034</v>
      </c>
      <c r="C75" s="11">
        <v>3.3795773983001709</v>
      </c>
      <c r="D75" s="131">
        <v>92.196731567382812</v>
      </c>
      <c r="E75" s="131">
        <v>0.20958083868026733</v>
      </c>
      <c r="G75" t="str">
        <f t="shared" si="8"/>
        <v>Dartford</v>
      </c>
      <c r="H75">
        <f t="shared" si="9"/>
        <v>2</v>
      </c>
      <c r="I75">
        <f t="shared" si="10"/>
        <v>3</v>
      </c>
      <c r="J75">
        <f t="shared" si="11"/>
        <v>2</v>
      </c>
      <c r="L75" t="str">
        <f t="shared" si="12"/>
        <v>Dartford</v>
      </c>
      <c r="M75">
        <f t="array" ref="M75">IF(C75&lt;&gt;"",11-ROUNDUP(_xlfn.PERCENTRANK.EXC(IF($B$3:$B$341=$B75,C$3:C$341),C75)*10,0),"")</f>
        <v>1</v>
      </c>
      <c r="N75">
        <f t="array" ref="N75">IF(D75&lt;&gt;"",11-ROUNDUP(_xlfn.PERCENTRANK.EXC(IF($B$3:$B$341=$B75,D$3:D$341),D75)*10,0),"")</f>
        <v>3</v>
      </c>
      <c r="O75">
        <f t="array" ref="O75">IF(E75&lt;&gt;"",11-ROUNDUP(_xlfn.PERCENTRANK.EXC(IF($B$3:$B$341=$B75,E$3:E$341),E75)*10,0),"")</f>
        <v>1</v>
      </c>
    </row>
    <row r="76" spans="1:15" x14ac:dyDescent="0.2">
      <c r="A76" t="s">
        <v>182</v>
      </c>
      <c r="B76" t="s">
        <v>1034</v>
      </c>
      <c r="C76" s="11">
        <v>2.1428534984588623</v>
      </c>
      <c r="D76" s="131">
        <v>72.029304504394531</v>
      </c>
      <c r="E76" s="131">
        <v>0.15144230425357819</v>
      </c>
      <c r="G76" t="str">
        <f t="shared" si="8"/>
        <v>Daventry</v>
      </c>
      <c r="H76">
        <f t="shared" si="9"/>
        <v>8</v>
      </c>
      <c r="I76">
        <f t="shared" si="10"/>
        <v>6</v>
      </c>
      <c r="J76">
        <f t="shared" si="11"/>
        <v>6</v>
      </c>
      <c r="L76" t="str">
        <f t="shared" si="12"/>
        <v>Daventry</v>
      </c>
      <c r="M76">
        <f t="array" ref="M76">IF(C76&lt;&gt;"",11-ROUNDUP(_xlfn.PERCENTRANK.EXC(IF($B$3:$B$341=$B76,C$3:C$341),C76)*10,0),"")</f>
        <v>7</v>
      </c>
      <c r="N76">
        <f t="array" ref="N76">IF(D76&lt;&gt;"",11-ROUNDUP(_xlfn.PERCENTRANK.EXC(IF($B$3:$B$341=$B76,D$3:D$341),D76)*10,0),"")</f>
        <v>5</v>
      </c>
      <c r="O76">
        <f t="array" ref="O76">IF(E76&lt;&gt;"",11-ROUNDUP(_xlfn.PERCENTRANK.EXC(IF($B$3:$B$341=$B76,E$3:E$341),E76)*10,0),"")</f>
        <v>5</v>
      </c>
    </row>
    <row r="77" spans="1:15" x14ac:dyDescent="0.2">
      <c r="A77" t="s">
        <v>28</v>
      </c>
      <c r="B77" t="s">
        <v>1037</v>
      </c>
      <c r="C77" s="11">
        <v>2.408099889755249</v>
      </c>
      <c r="D77" s="131">
        <v>110.16187286376953</v>
      </c>
      <c r="E77" s="131">
        <v>0.21623672544956207</v>
      </c>
      <c r="G77" t="str">
        <f t="shared" si="8"/>
        <v>Derby</v>
      </c>
      <c r="H77">
        <f t="shared" si="9"/>
        <v>6</v>
      </c>
      <c r="I77">
        <f t="shared" si="10"/>
        <v>2</v>
      </c>
      <c r="J77">
        <f t="shared" si="11"/>
        <v>2</v>
      </c>
      <c r="L77" t="str">
        <f t="shared" si="12"/>
        <v>Derby</v>
      </c>
      <c r="M77">
        <f t="array" ref="M77">IF(C77&lt;&gt;"",11-ROUNDUP(_xlfn.PERCENTRANK.EXC(IF($B$3:$B$341=$B77,C$3:C$341),C77)*10,0),"")</f>
        <v>5</v>
      </c>
      <c r="N77">
        <f t="array" ref="N77">IF(D77&lt;&gt;"",11-ROUNDUP(_xlfn.PERCENTRANK.EXC(IF($B$3:$B$341=$B77,D$3:D$341),D77)*10,0),"")</f>
        <v>1</v>
      </c>
      <c r="O77">
        <f t="array" ref="O77">IF(E77&lt;&gt;"",11-ROUNDUP(_xlfn.PERCENTRANK.EXC(IF($B$3:$B$341=$B77,E$3:E$341),E77)*10,0),"")</f>
        <v>1</v>
      </c>
    </row>
    <row r="78" spans="1:15" x14ac:dyDescent="0.2">
      <c r="A78" t="s">
        <v>1011</v>
      </c>
      <c r="B78" t="s">
        <v>1038</v>
      </c>
      <c r="C78" s="11">
        <v>2.2102246284484863</v>
      </c>
      <c r="D78" s="131">
        <v>87.441543579101562</v>
      </c>
      <c r="E78" s="131">
        <v>0.16218081116676331</v>
      </c>
      <c r="G78" t="str">
        <f t="shared" si="8"/>
        <v>Derbyshire</v>
      </c>
      <c r="H78">
        <f t="shared" si="9"/>
        <v>7</v>
      </c>
      <c r="I78">
        <f t="shared" si="10"/>
        <v>4</v>
      </c>
      <c r="J78">
        <f t="shared" si="11"/>
        <v>5</v>
      </c>
      <c r="L78" t="str">
        <f t="shared" si="12"/>
        <v>Derbyshire</v>
      </c>
      <c r="M78">
        <f t="array" ref="M78">IF(C78&lt;&gt;"",11-ROUNDUP(_xlfn.PERCENTRANK.EXC(IF($B$3:$B$341=$B78,C$3:C$341),C78)*10,0),"")</f>
        <v>6</v>
      </c>
      <c r="N78">
        <f t="array" ref="N78">IF(D78&lt;&gt;"",11-ROUNDUP(_xlfn.PERCENTRANK.EXC(IF($B$3:$B$341=$B78,D$3:D$341),D78)*10,0),"")</f>
        <v>2</v>
      </c>
      <c r="O78">
        <f t="array" ref="O78">IF(E78&lt;&gt;"",11-ROUNDUP(_xlfn.PERCENTRANK.EXC(IF($B$3:$B$341=$B78,E$3:E$341),E78)*10,0),"")</f>
        <v>4</v>
      </c>
    </row>
    <row r="79" spans="1:15" x14ac:dyDescent="0.2">
      <c r="A79" t="s">
        <v>83</v>
      </c>
      <c r="B79" t="s">
        <v>1034</v>
      </c>
      <c r="C79" s="11">
        <v>2.2102246284484863</v>
      </c>
      <c r="D79" s="131">
        <v>99.541694641113281</v>
      </c>
      <c r="E79" s="131">
        <v>0.16901408135890961</v>
      </c>
      <c r="G79" t="str">
        <f t="shared" si="8"/>
        <v>Derbyshire Dales</v>
      </c>
      <c r="H79">
        <f t="shared" si="9"/>
        <v>7</v>
      </c>
      <c r="I79">
        <f t="shared" si="10"/>
        <v>2</v>
      </c>
      <c r="J79">
        <f t="shared" si="11"/>
        <v>5</v>
      </c>
      <c r="L79" t="str">
        <f t="shared" si="12"/>
        <v>Derbyshire Dales</v>
      </c>
      <c r="M79">
        <f t="array" ref="M79">IF(C79&lt;&gt;"",11-ROUNDUP(_xlfn.PERCENTRANK.EXC(IF($B$3:$B$341=$B79,C$3:C$341),C79)*10,0),"")</f>
        <v>6</v>
      </c>
      <c r="N79">
        <f t="array" ref="N79">IF(D79&lt;&gt;"",11-ROUNDUP(_xlfn.PERCENTRANK.EXC(IF($B$3:$B$341=$B79,D$3:D$341),D79)*10,0),"")</f>
        <v>2</v>
      </c>
      <c r="O79">
        <f t="array" ref="O79">IF(E79&lt;&gt;"",11-ROUNDUP(_xlfn.PERCENTRANK.EXC(IF($B$3:$B$341=$B79,E$3:E$341),E79)*10,0),"")</f>
        <v>3</v>
      </c>
    </row>
    <row r="80" spans="1:15" x14ac:dyDescent="0.2">
      <c r="A80" t="s">
        <v>1012</v>
      </c>
      <c r="B80" t="s">
        <v>1038</v>
      </c>
      <c r="C80" s="11">
        <v>1.0195914506912231</v>
      </c>
      <c r="D80" s="131">
        <v>25.15074348449707</v>
      </c>
      <c r="E80" s="131">
        <v>5.0098232924938202E-2</v>
      </c>
      <c r="G80" t="str">
        <f t="shared" si="8"/>
        <v>Devon</v>
      </c>
      <c r="H80">
        <f t="shared" si="9"/>
        <v>10</v>
      </c>
      <c r="I80">
        <f t="shared" si="10"/>
        <v>10</v>
      </c>
      <c r="J80">
        <f t="shared" si="11"/>
        <v>10</v>
      </c>
      <c r="L80" t="str">
        <f t="shared" si="12"/>
        <v>Devon</v>
      </c>
      <c r="M80">
        <f t="array" ref="M80">IF(C80&lt;&gt;"",11-ROUNDUP(_xlfn.PERCENTRANK.EXC(IF($B$3:$B$341=$B80,C$3:C$341),C80)*10,0),"")</f>
        <v>10</v>
      </c>
      <c r="N80">
        <f t="array" ref="N80">IF(D80&lt;&gt;"",11-ROUNDUP(_xlfn.PERCENTRANK.EXC(IF($B$3:$B$341=$B80,D$3:D$341),D80)*10,0),"")</f>
        <v>10</v>
      </c>
      <c r="O80">
        <f t="array" ref="O80">IF(E80&lt;&gt;"",11-ROUNDUP(_xlfn.PERCENTRANK.EXC(IF($B$3:$B$341=$B80,E$3:E$341),E80)*10,0),"")</f>
        <v>10</v>
      </c>
    </row>
    <row r="81" spans="1:15" x14ac:dyDescent="0.2">
      <c r="A81" t="s">
        <v>271</v>
      </c>
      <c r="B81" t="s">
        <v>1036</v>
      </c>
      <c r="C81" s="11">
        <v>2.9034738540649414</v>
      </c>
      <c r="D81" s="131">
        <v>68.204544067382812</v>
      </c>
      <c r="E81" s="131">
        <v>0.13056741654872894</v>
      </c>
      <c r="G81" t="str">
        <f t="shared" si="8"/>
        <v>Doncaster</v>
      </c>
      <c r="H81">
        <f t="shared" si="9"/>
        <v>4</v>
      </c>
      <c r="I81">
        <f t="shared" si="10"/>
        <v>7</v>
      </c>
      <c r="J81">
        <f t="shared" si="11"/>
        <v>8</v>
      </c>
      <c r="L81" t="str">
        <f t="shared" si="12"/>
        <v>Doncaster</v>
      </c>
      <c r="M81">
        <f t="array" ref="M81">IF(C81&lt;&gt;"",11-ROUNDUP(_xlfn.PERCENTRANK.EXC(IF($B$3:$B$341=$B81,C$3:C$341),C81)*10,0),"")</f>
        <v>8</v>
      </c>
      <c r="N81">
        <f t="array" ref="N81">IF(D81&lt;&gt;"",11-ROUNDUP(_xlfn.PERCENTRANK.EXC(IF($B$3:$B$341=$B81,D$3:D$341),D81)*10,0),"")</f>
        <v>9</v>
      </c>
      <c r="O81">
        <f t="array" ref="O81">IF(E81&lt;&gt;"",11-ROUNDUP(_xlfn.PERCENTRANK.EXC(IF($B$3:$B$341=$B81,E$3:E$341),E81)*10,0),"")</f>
        <v>10</v>
      </c>
    </row>
    <row r="82" spans="1:15" x14ac:dyDescent="0.2">
      <c r="A82" t="s">
        <v>69</v>
      </c>
      <c r="B82" t="s">
        <v>1037</v>
      </c>
      <c r="C82" s="11">
        <v>0.9660373330116272</v>
      </c>
      <c r="D82" s="131">
        <v>41.326393127441406</v>
      </c>
      <c r="E82" s="131">
        <v>6.8980671465396881E-2</v>
      </c>
      <c r="G82" t="str">
        <f t="shared" si="8"/>
        <v>Dorset Council</v>
      </c>
      <c r="H82">
        <f t="shared" si="9"/>
        <v>10</v>
      </c>
      <c r="I82">
        <f t="shared" si="10"/>
        <v>10</v>
      </c>
      <c r="J82">
        <f t="shared" si="11"/>
        <v>10</v>
      </c>
      <c r="L82" t="str">
        <f t="shared" si="12"/>
        <v>Dorset Council</v>
      </c>
      <c r="M82">
        <f t="array" ref="M82">IF(C82&lt;&gt;"",11-ROUNDUP(_xlfn.PERCENTRANK.EXC(IF($B$3:$B$341=$B82,C$3:C$341),C82)*10,0),"")</f>
        <v>10</v>
      </c>
      <c r="N82">
        <f t="array" ref="N82">IF(D82&lt;&gt;"",11-ROUNDUP(_xlfn.PERCENTRANK.EXC(IF($B$3:$B$341=$B82,D$3:D$341),D82)*10,0),"")</f>
        <v>10</v>
      </c>
      <c r="O82">
        <f t="array" ref="O82">IF(E82&lt;&gt;"",11-ROUNDUP(_xlfn.PERCENTRANK.EXC(IF($B$3:$B$341=$B82,E$3:E$341),E82)*10,0),"")</f>
        <v>10</v>
      </c>
    </row>
    <row r="83" spans="1:15" x14ac:dyDescent="0.2">
      <c r="A83" t="s">
        <v>139</v>
      </c>
      <c r="B83" t="s">
        <v>1034</v>
      </c>
      <c r="C83" s="11">
        <v>3.3795773983001709</v>
      </c>
      <c r="D83" s="131">
        <v>79.405143737792969</v>
      </c>
      <c r="E83" s="131">
        <v>0.1413690447807312</v>
      </c>
      <c r="G83" t="str">
        <f t="shared" si="8"/>
        <v>Dover</v>
      </c>
      <c r="H83">
        <f t="shared" si="9"/>
        <v>2</v>
      </c>
      <c r="I83">
        <f t="shared" si="10"/>
        <v>5</v>
      </c>
      <c r="J83">
        <f t="shared" si="11"/>
        <v>7</v>
      </c>
      <c r="L83" t="str">
        <f t="shared" si="12"/>
        <v>Dover</v>
      </c>
      <c r="M83">
        <f t="array" ref="M83">IF(C83&lt;&gt;"",11-ROUNDUP(_xlfn.PERCENTRANK.EXC(IF($B$3:$B$341=$B83,C$3:C$341),C83)*10,0),"")</f>
        <v>1</v>
      </c>
      <c r="N83">
        <f t="array" ref="N83">IF(D83&lt;&gt;"",11-ROUNDUP(_xlfn.PERCENTRANK.EXC(IF($B$3:$B$341=$B83,D$3:D$341),D83)*10,0),"")</f>
        <v>4</v>
      </c>
      <c r="O83">
        <f t="array" ref="O83">IF(E83&lt;&gt;"",11-ROUNDUP(_xlfn.PERCENTRANK.EXC(IF($B$3:$B$341=$B83,E$3:E$341),E83)*10,0),"")</f>
        <v>6</v>
      </c>
    </row>
    <row r="84" spans="1:15" x14ac:dyDescent="0.2">
      <c r="A84" t="s">
        <v>280</v>
      </c>
      <c r="B84" t="s">
        <v>1036</v>
      </c>
      <c r="C84" s="11">
        <v>2.7526159286499023</v>
      </c>
      <c r="D84" s="131">
        <v>90.209182739257812</v>
      </c>
      <c r="E84" s="131">
        <v>0.16141514480113983</v>
      </c>
      <c r="G84" t="str">
        <f t="shared" si="8"/>
        <v>Dudley</v>
      </c>
      <c r="H84">
        <f t="shared" si="9"/>
        <v>4</v>
      </c>
      <c r="I84">
        <f t="shared" si="10"/>
        <v>3</v>
      </c>
      <c r="J84">
        <f t="shared" si="11"/>
        <v>5</v>
      </c>
      <c r="L84" t="str">
        <f t="shared" si="12"/>
        <v>Dudley</v>
      </c>
      <c r="M84">
        <f t="array" ref="M84">IF(C84&lt;&gt;"",11-ROUNDUP(_xlfn.PERCENTRANK.EXC(IF($B$3:$B$341=$B84,C$3:C$341),C84)*10,0),"")</f>
        <v>9</v>
      </c>
      <c r="N84">
        <f t="array" ref="N84">IF(D84&lt;&gt;"",11-ROUNDUP(_xlfn.PERCENTRANK.EXC(IF($B$3:$B$341=$B84,D$3:D$341),D84)*10,0),"")</f>
        <v>8</v>
      </c>
      <c r="O84">
        <f t="array" ref="O84">IF(E84&lt;&gt;"",11-ROUNDUP(_xlfn.PERCENTRANK.EXC(IF($B$3:$B$341=$B84,E$3:E$341),E84)*10,0),"")</f>
        <v>9</v>
      </c>
    </row>
    <row r="85" spans="1:15" x14ac:dyDescent="0.2">
      <c r="A85" t="s">
        <v>58</v>
      </c>
      <c r="B85" t="s">
        <v>1037</v>
      </c>
      <c r="C85" s="11">
        <v>3.8537709712982178</v>
      </c>
      <c r="D85" s="131">
        <v>123.50865936279297</v>
      </c>
      <c r="E85" s="131">
        <v>0.21105043590068817</v>
      </c>
      <c r="G85" t="str">
        <f t="shared" si="8"/>
        <v>Durham</v>
      </c>
      <c r="H85">
        <f t="shared" si="9"/>
        <v>1</v>
      </c>
      <c r="I85">
        <f t="shared" si="10"/>
        <v>1</v>
      </c>
      <c r="J85">
        <f t="shared" si="11"/>
        <v>2</v>
      </c>
      <c r="L85" t="str">
        <f t="shared" si="12"/>
        <v>Durham</v>
      </c>
      <c r="M85">
        <f t="array" ref="M85">IF(C85&lt;&gt;"",11-ROUNDUP(_xlfn.PERCENTRANK.EXC(IF($B$3:$B$341=$B85,C$3:C$341),C85)*10,0),"")</f>
        <v>1</v>
      </c>
      <c r="N85">
        <f t="array" ref="N85">IF(D85&lt;&gt;"",11-ROUNDUP(_xlfn.PERCENTRANK.EXC(IF($B$3:$B$341=$B85,D$3:D$341),D85)*10,0),"")</f>
        <v>1</v>
      </c>
      <c r="O85">
        <f t="array" ref="O85">IF(E85&lt;&gt;"",11-ROUNDUP(_xlfn.PERCENTRANK.EXC(IF($B$3:$B$341=$B85,E$3:E$341),E85)*10,0),"")</f>
        <v>2</v>
      </c>
    </row>
    <row r="86" spans="1:15" x14ac:dyDescent="0.2">
      <c r="A86" t="s">
        <v>299</v>
      </c>
      <c r="B86" t="s">
        <v>1035</v>
      </c>
      <c r="C86" s="11">
        <v>3.5842094421386719</v>
      </c>
      <c r="D86" s="131">
        <v>116.14950561523438</v>
      </c>
      <c r="E86" s="131">
        <v>0.30321592092514038</v>
      </c>
      <c r="G86" t="str">
        <f t="shared" si="8"/>
        <v>Ealing</v>
      </c>
      <c r="H86">
        <f t="shared" si="9"/>
        <v>2</v>
      </c>
      <c r="I86">
        <f t="shared" si="10"/>
        <v>1</v>
      </c>
      <c r="J86">
        <f t="shared" si="11"/>
        <v>1</v>
      </c>
      <c r="L86" t="str">
        <f t="shared" si="12"/>
        <v>Ealing</v>
      </c>
      <c r="M86">
        <f t="array" ref="M86">IF(C86&lt;&gt;"",11-ROUNDUP(_xlfn.PERCENTRANK.EXC(IF($B$3:$B$341=$B86,C$3:C$341),C86)*10,0),"")</f>
        <v>3</v>
      </c>
      <c r="N86">
        <f t="array" ref="N86">IF(D86&lt;&gt;"",11-ROUNDUP(_xlfn.PERCENTRANK.EXC(IF($B$3:$B$341=$B86,D$3:D$341),D86)*10,0),"")</f>
        <v>2</v>
      </c>
      <c r="O86">
        <f t="array" ref="O86">IF(E86&lt;&gt;"",11-ROUNDUP(_xlfn.PERCENTRANK.EXC(IF($B$3:$B$341=$B86,E$3:E$341),E86)*10,0),"")</f>
        <v>2</v>
      </c>
    </row>
    <row r="87" spans="1:15" x14ac:dyDescent="0.2">
      <c r="A87" t="s">
        <v>71</v>
      </c>
      <c r="B87" t="s">
        <v>1034</v>
      </c>
      <c r="C87" s="11">
        <v>1.8864980936050415</v>
      </c>
      <c r="D87" s="131">
        <v>54.070098876953125</v>
      </c>
      <c r="E87" s="131">
        <v>0.1209876537322998</v>
      </c>
      <c r="G87" t="str">
        <f t="shared" si="8"/>
        <v>East Cambridgeshire</v>
      </c>
      <c r="H87">
        <f t="shared" si="9"/>
        <v>9</v>
      </c>
      <c r="I87">
        <f t="shared" si="10"/>
        <v>9</v>
      </c>
      <c r="J87">
        <f t="shared" si="11"/>
        <v>8</v>
      </c>
      <c r="L87" t="str">
        <f t="shared" si="12"/>
        <v>East Cambridgeshire</v>
      </c>
      <c r="M87">
        <f t="array" ref="M87">IF(C87&lt;&gt;"",11-ROUNDUP(_xlfn.PERCENTRANK.EXC(IF($B$3:$B$341=$B87,C$3:C$341),C87)*10,0),"")</f>
        <v>8</v>
      </c>
      <c r="N87">
        <f t="array" ref="N87">IF(D87&lt;&gt;"",11-ROUNDUP(_xlfn.PERCENTRANK.EXC(IF($B$3:$B$341=$B87,D$3:D$341),D87)*10,0),"")</f>
        <v>8</v>
      </c>
      <c r="O87">
        <f t="array" ref="O87">IF(E87&lt;&gt;"",11-ROUNDUP(_xlfn.PERCENTRANK.EXC(IF($B$3:$B$341=$B87,E$3:E$341),E87)*10,0),"")</f>
        <v>7</v>
      </c>
    </row>
    <row r="88" spans="1:15" x14ac:dyDescent="0.2">
      <c r="A88" t="s">
        <v>88</v>
      </c>
      <c r="B88" t="s">
        <v>1034</v>
      </c>
      <c r="C88" s="11">
        <v>1.0195914506912231</v>
      </c>
      <c r="D88" s="131">
        <v>30.304458618164062</v>
      </c>
      <c r="E88" s="131">
        <v>5.2816901355981827E-2</v>
      </c>
      <c r="G88" t="str">
        <f t="shared" si="8"/>
        <v>East Devon</v>
      </c>
      <c r="H88">
        <f t="shared" si="9"/>
        <v>10</v>
      </c>
      <c r="I88">
        <f t="shared" si="10"/>
        <v>10</v>
      </c>
      <c r="J88">
        <f t="shared" si="11"/>
        <v>10</v>
      </c>
      <c r="L88" t="str">
        <f t="shared" si="12"/>
        <v>East Devon</v>
      </c>
      <c r="M88">
        <f t="array" ref="M88">IF(C88&lt;&gt;"",11-ROUNDUP(_xlfn.PERCENTRANK.EXC(IF($B$3:$B$341=$B88,C$3:C$341),C88)*10,0),"")</f>
        <v>10</v>
      </c>
      <c r="N88">
        <f t="array" ref="N88">IF(D88&lt;&gt;"",11-ROUNDUP(_xlfn.PERCENTRANK.EXC(IF($B$3:$B$341=$B88,D$3:D$341),D88)*10,0),"")</f>
        <v>10</v>
      </c>
      <c r="O88">
        <f t="array" ref="O88">IF(E88&lt;&gt;"",11-ROUNDUP(_xlfn.PERCENTRANK.EXC(IF($B$3:$B$341=$B88,E$3:E$341),E88)*10,0),"")</f>
        <v>10</v>
      </c>
    </row>
    <row r="89" spans="1:15" x14ac:dyDescent="0.2">
      <c r="A89" t="s">
        <v>120</v>
      </c>
      <c r="B89" t="s">
        <v>1034</v>
      </c>
      <c r="C89" s="11">
        <v>2.4307968616485596</v>
      </c>
      <c r="D89" s="131">
        <v>65.274208068847656</v>
      </c>
      <c r="E89" s="131">
        <v>0.13628619909286499</v>
      </c>
      <c r="G89" t="str">
        <f t="shared" si="8"/>
        <v>East Hampshire</v>
      </c>
      <c r="H89">
        <f t="shared" si="9"/>
        <v>6</v>
      </c>
      <c r="I89">
        <f t="shared" si="10"/>
        <v>7</v>
      </c>
      <c r="J89">
        <f t="shared" si="11"/>
        <v>7</v>
      </c>
      <c r="L89" t="str">
        <f t="shared" si="12"/>
        <v>East Hampshire</v>
      </c>
      <c r="M89">
        <f t="array" ref="M89">IF(C89&lt;&gt;"",11-ROUNDUP(_xlfn.PERCENTRANK.EXC(IF($B$3:$B$341=$B89,C$3:C$341),C89)*10,0),"")</f>
        <v>5</v>
      </c>
      <c r="N89">
        <f t="array" ref="N89">IF(D89&lt;&gt;"",11-ROUNDUP(_xlfn.PERCENTRANK.EXC(IF($B$3:$B$341=$B89,D$3:D$341),D89)*10,0),"")</f>
        <v>7</v>
      </c>
      <c r="O89">
        <f t="array" ref="O89">IF(E89&lt;&gt;"",11-ROUNDUP(_xlfn.PERCENTRANK.EXC(IF($B$3:$B$341=$B89,E$3:E$341),E89)*10,0),"")</f>
        <v>6</v>
      </c>
    </row>
    <row r="90" spans="1:15" x14ac:dyDescent="0.2">
      <c r="A90" t="s">
        <v>250</v>
      </c>
      <c r="B90" t="s">
        <v>1034</v>
      </c>
      <c r="C90" s="11">
        <v>2.4839298725128174</v>
      </c>
      <c r="D90" s="131">
        <v>64.741119384765625</v>
      </c>
      <c r="E90" s="131">
        <v>0.14719271659851074</v>
      </c>
      <c r="G90" t="str">
        <f t="shared" si="8"/>
        <v>East Hertfordshire</v>
      </c>
      <c r="H90">
        <f t="shared" si="9"/>
        <v>5</v>
      </c>
      <c r="I90">
        <f t="shared" si="10"/>
        <v>7</v>
      </c>
      <c r="J90">
        <f t="shared" si="11"/>
        <v>6</v>
      </c>
      <c r="L90" t="str">
        <f t="shared" si="12"/>
        <v>East Hertfordshire</v>
      </c>
      <c r="M90">
        <f t="array" ref="M90">IF(C90&lt;&gt;"",11-ROUNDUP(_xlfn.PERCENTRANK.EXC(IF($B$3:$B$341=$B90,C$3:C$341),C90)*10,0),"")</f>
        <v>4</v>
      </c>
      <c r="N90">
        <f t="array" ref="N90">IF(D90&lt;&gt;"",11-ROUNDUP(_xlfn.PERCENTRANK.EXC(IF($B$3:$B$341=$B90,D$3:D$341),D90)*10,0),"")</f>
        <v>7</v>
      </c>
      <c r="O90">
        <f t="array" ref="O90">IF(E90&lt;&gt;"",11-ROUNDUP(_xlfn.PERCENTRANK.EXC(IF($B$3:$B$341=$B90,E$3:E$341),E90)*10,0),"")</f>
        <v>5</v>
      </c>
    </row>
    <row r="91" spans="1:15" x14ac:dyDescent="0.2">
      <c r="A91" t="s">
        <v>168</v>
      </c>
      <c r="B91" t="s">
        <v>1034</v>
      </c>
      <c r="C91" s="11">
        <v>1.4804543256759644</v>
      </c>
      <c r="D91" s="131">
        <v>32.145015716552734</v>
      </c>
      <c r="E91" s="131">
        <v>4.9197860062122345E-2</v>
      </c>
      <c r="G91" t="str">
        <f t="shared" si="8"/>
        <v>East Lindsey</v>
      </c>
      <c r="H91">
        <f t="shared" si="9"/>
        <v>10</v>
      </c>
      <c r="I91">
        <f t="shared" si="10"/>
        <v>10</v>
      </c>
      <c r="J91">
        <f t="shared" si="11"/>
        <v>10</v>
      </c>
      <c r="L91" t="str">
        <f t="shared" si="12"/>
        <v>East Lindsey</v>
      </c>
      <c r="M91">
        <f t="array" ref="M91">IF(C91&lt;&gt;"",11-ROUNDUP(_xlfn.PERCENTRANK.EXC(IF($B$3:$B$341=$B91,C$3:C$341),C91)*10,0),"")</f>
        <v>10</v>
      </c>
      <c r="N91">
        <f t="array" ref="N91">IF(D91&lt;&gt;"",11-ROUNDUP(_xlfn.PERCENTRANK.EXC(IF($B$3:$B$341=$B91,D$3:D$341),D91)*10,0),"")</f>
        <v>10</v>
      </c>
      <c r="O91">
        <f t="array" ref="O91">IF(E91&lt;&gt;"",11-ROUNDUP(_xlfn.PERCENTRANK.EXC(IF($B$3:$B$341=$B91,E$3:E$341),E91)*10,0),"")</f>
        <v>10</v>
      </c>
    </row>
    <row r="92" spans="1:15" x14ac:dyDescent="0.2">
      <c r="A92" t="s">
        <v>183</v>
      </c>
      <c r="B92" t="s">
        <v>1034</v>
      </c>
      <c r="C92" s="11">
        <v>2.1428534984588623</v>
      </c>
      <c r="D92" s="131">
        <v>89.349815368652344</v>
      </c>
      <c r="E92" s="131">
        <v>0.18415418267250061</v>
      </c>
      <c r="G92" t="str">
        <f t="shared" si="8"/>
        <v>East Northamptonshire</v>
      </c>
      <c r="H92">
        <f t="shared" si="9"/>
        <v>8</v>
      </c>
      <c r="I92">
        <f t="shared" si="10"/>
        <v>4</v>
      </c>
      <c r="J92">
        <f t="shared" si="11"/>
        <v>4</v>
      </c>
      <c r="L92" t="str">
        <f t="shared" si="12"/>
        <v>East Northamptonshire</v>
      </c>
      <c r="M92">
        <f t="array" ref="M92">IF(C92&lt;&gt;"",11-ROUNDUP(_xlfn.PERCENTRANK.EXC(IF($B$3:$B$341=$B92,C$3:C$341),C92)*10,0),"")</f>
        <v>7</v>
      </c>
      <c r="N92">
        <f t="array" ref="N92">IF(D92&lt;&gt;"",11-ROUNDUP(_xlfn.PERCENTRANK.EXC(IF($B$3:$B$341=$B92,D$3:D$341),D92)*10,0),"")</f>
        <v>3</v>
      </c>
      <c r="O92">
        <f t="array" ref="O92">IF(E92&lt;&gt;"",11-ROUNDUP(_xlfn.PERCENTRANK.EXC(IF($B$3:$B$341=$B92,E$3:E$341),E92)*10,0),"")</f>
        <v>2</v>
      </c>
    </row>
    <row r="93" spans="1:15" x14ac:dyDescent="0.2">
      <c r="A93" t="s">
        <v>24</v>
      </c>
      <c r="B93" t="s">
        <v>1037</v>
      </c>
      <c r="C93" s="11">
        <v>2.7908062934875488</v>
      </c>
      <c r="D93" s="131">
        <v>81.240226745605469</v>
      </c>
      <c r="E93" s="131">
        <v>0.13225498795509338</v>
      </c>
      <c r="G93" t="str">
        <f t="shared" si="8"/>
        <v>East Riding of Yorkshire</v>
      </c>
      <c r="H93">
        <f t="shared" si="9"/>
        <v>4</v>
      </c>
      <c r="I93">
        <f t="shared" si="10"/>
        <v>5</v>
      </c>
      <c r="J93">
        <f t="shared" si="11"/>
        <v>8</v>
      </c>
      <c r="L93" t="str">
        <f t="shared" si="12"/>
        <v>East Riding of Yorkshire</v>
      </c>
      <c r="M93">
        <f t="array" ref="M93">IF(C93&lt;&gt;"",11-ROUNDUP(_xlfn.PERCENTRANK.EXC(IF($B$3:$B$341=$B93,C$3:C$341),C93)*10,0),"")</f>
        <v>4</v>
      </c>
      <c r="N93">
        <f t="array" ref="N93">IF(D93&lt;&gt;"",11-ROUNDUP(_xlfn.PERCENTRANK.EXC(IF($B$3:$B$341=$B93,D$3:D$341),D93)*10,0),"")</f>
        <v>4</v>
      </c>
      <c r="O93">
        <f t="array" ref="O93">IF(E93&lt;&gt;"",11-ROUNDUP(_xlfn.PERCENTRANK.EXC(IF($B$3:$B$341=$B93,E$3:E$341),E93)*10,0),"")</f>
        <v>7</v>
      </c>
    </row>
    <row r="94" spans="1:15" x14ac:dyDescent="0.2">
      <c r="A94" t="s">
        <v>211</v>
      </c>
      <c r="B94" t="s">
        <v>1034</v>
      </c>
      <c r="C94" s="11">
        <v>2.6485235691070557</v>
      </c>
      <c r="D94" s="131">
        <v>120.62053680419922</v>
      </c>
      <c r="E94" s="131">
        <v>0.21545319259166718</v>
      </c>
      <c r="G94" t="str">
        <f t="shared" si="8"/>
        <v>East Staffordshire</v>
      </c>
      <c r="H94">
        <f t="shared" si="9"/>
        <v>4</v>
      </c>
      <c r="I94">
        <f t="shared" si="10"/>
        <v>1</v>
      </c>
      <c r="J94">
        <f t="shared" si="11"/>
        <v>2</v>
      </c>
      <c r="L94" t="str">
        <f t="shared" si="12"/>
        <v>East Staffordshire</v>
      </c>
      <c r="M94">
        <f t="array" ref="M94">IF(C94&lt;&gt;"",11-ROUNDUP(_xlfn.PERCENTRANK.EXC(IF($B$3:$B$341=$B94,C$3:C$341),C94)*10,0),"")</f>
        <v>3</v>
      </c>
      <c r="N94">
        <f t="array" ref="N94">IF(D94&lt;&gt;"",11-ROUNDUP(_xlfn.PERCENTRANK.EXC(IF($B$3:$B$341=$B94,D$3:D$341),D94)*10,0),"")</f>
        <v>1</v>
      </c>
      <c r="O94">
        <f t="array" ref="O94">IF(E94&lt;&gt;"",11-ROUNDUP(_xlfn.PERCENTRANK.EXC(IF($B$3:$B$341=$B94,E$3:E$341),E94)*10,0),"")</f>
        <v>1</v>
      </c>
    </row>
    <row r="95" spans="1:15" x14ac:dyDescent="0.2">
      <c r="A95" t="s">
        <v>252</v>
      </c>
      <c r="B95" t="s">
        <v>1034</v>
      </c>
      <c r="C95" s="11">
        <v>2.017237663269043</v>
      </c>
      <c r="D95" s="131">
        <v>83.812942504882812</v>
      </c>
      <c r="E95" s="131">
        <v>0.13354431092739105</v>
      </c>
      <c r="G95" t="str">
        <f t="shared" si="8"/>
        <v>East Suffolk</v>
      </c>
      <c r="H95">
        <f t="shared" si="9"/>
        <v>8</v>
      </c>
      <c r="I95">
        <f t="shared" si="10"/>
        <v>4</v>
      </c>
      <c r="J95">
        <f t="shared" si="11"/>
        <v>8</v>
      </c>
      <c r="L95" t="str">
        <f t="shared" si="12"/>
        <v>East Suffolk</v>
      </c>
      <c r="M95">
        <f t="array" ref="M95">IF(C95&lt;&gt;"",11-ROUNDUP(_xlfn.PERCENTRANK.EXC(IF($B$3:$B$341=$B95,C$3:C$341),C95)*10,0),"")</f>
        <v>8</v>
      </c>
      <c r="N95">
        <f t="array" ref="N95">IF(D95&lt;&gt;"",11-ROUNDUP(_xlfn.PERCENTRANK.EXC(IF($B$3:$B$341=$B95,D$3:D$341),D95)*10,0),"")</f>
        <v>4</v>
      </c>
      <c r="O95">
        <f t="array" ref="O95">IF(E95&lt;&gt;"",11-ROUNDUP(_xlfn.PERCENTRANK.EXC(IF($B$3:$B$341=$B95,E$3:E$341),E95)*10,0),"")</f>
        <v>7</v>
      </c>
    </row>
    <row r="96" spans="1:15" x14ac:dyDescent="0.2">
      <c r="A96" t="s">
        <v>1013</v>
      </c>
      <c r="B96" t="s">
        <v>1038</v>
      </c>
      <c r="C96" s="11">
        <v>1.3433837890625</v>
      </c>
      <c r="D96" s="131">
        <v>59.765407562255859</v>
      </c>
      <c r="E96" s="131">
        <v>0.10250917822122574</v>
      </c>
      <c r="G96" t="str">
        <f t="shared" si="8"/>
        <v>East Sussex</v>
      </c>
      <c r="H96">
        <f t="shared" si="9"/>
        <v>10</v>
      </c>
      <c r="I96">
        <f t="shared" si="10"/>
        <v>8</v>
      </c>
      <c r="J96">
        <f t="shared" si="11"/>
        <v>9</v>
      </c>
      <c r="L96" t="str">
        <f t="shared" si="12"/>
        <v>East Sussex</v>
      </c>
      <c r="M96">
        <f t="array" ref="M96">IF(C96&lt;&gt;"",11-ROUNDUP(_xlfn.PERCENTRANK.EXC(IF($B$3:$B$341=$B96,C$3:C$341),C96)*10,0),"")</f>
        <v>10</v>
      </c>
      <c r="N96">
        <f t="array" ref="N96">IF(D96&lt;&gt;"",11-ROUNDUP(_xlfn.PERCENTRANK.EXC(IF($B$3:$B$341=$B96,D$3:D$341),D96)*10,0),"")</f>
        <v>8</v>
      </c>
      <c r="O96">
        <f t="array" ref="O96">IF(E96&lt;&gt;"",11-ROUNDUP(_xlfn.PERCENTRANK.EXC(IF($B$3:$B$341=$B96,E$3:E$341),E96)*10,0),"")</f>
        <v>9</v>
      </c>
    </row>
    <row r="97" spans="1:15" x14ac:dyDescent="0.2">
      <c r="A97" t="s">
        <v>96</v>
      </c>
      <c r="B97" t="s">
        <v>1034</v>
      </c>
      <c r="C97" s="11">
        <v>1.3433837890625</v>
      </c>
      <c r="D97" s="131">
        <v>62.580814361572266</v>
      </c>
      <c r="E97" s="131">
        <v>0.10673234611749649</v>
      </c>
      <c r="G97" t="str">
        <f t="shared" si="8"/>
        <v>Eastbourne</v>
      </c>
      <c r="H97">
        <f t="shared" si="9"/>
        <v>10</v>
      </c>
      <c r="I97">
        <f t="shared" si="10"/>
        <v>8</v>
      </c>
      <c r="J97">
        <f t="shared" si="11"/>
        <v>9</v>
      </c>
      <c r="L97" t="str">
        <f t="shared" si="12"/>
        <v>Eastbourne</v>
      </c>
      <c r="M97">
        <f t="array" ref="M97">IF(C97&lt;&gt;"",11-ROUNDUP(_xlfn.PERCENTRANK.EXC(IF($B$3:$B$341=$B97,C$3:C$341),C97)*10,0),"")</f>
        <v>10</v>
      </c>
      <c r="N97">
        <f t="array" ref="N97">IF(D97&lt;&gt;"",11-ROUNDUP(_xlfn.PERCENTRANK.EXC(IF($B$3:$B$341=$B97,D$3:D$341),D97)*10,0),"")</f>
        <v>7</v>
      </c>
      <c r="O97">
        <f t="array" ref="O97">IF(E97&lt;&gt;"",11-ROUNDUP(_xlfn.PERCENTRANK.EXC(IF($B$3:$B$341=$B97,E$3:E$341),E97)*10,0),"")</f>
        <v>8</v>
      </c>
    </row>
    <row r="98" spans="1:15" x14ac:dyDescent="0.2">
      <c r="A98" t="s">
        <v>121</v>
      </c>
      <c r="B98" t="s">
        <v>1034</v>
      </c>
      <c r="C98" s="11">
        <v>2.4307968616485596</v>
      </c>
      <c r="D98" s="131">
        <v>70.01220703125</v>
      </c>
      <c r="E98" s="131">
        <v>0.16845877468585968</v>
      </c>
      <c r="G98" t="str">
        <f t="shared" si="8"/>
        <v>Eastleigh</v>
      </c>
      <c r="H98">
        <f t="shared" si="9"/>
        <v>6</v>
      </c>
      <c r="I98">
        <f t="shared" si="10"/>
        <v>6</v>
      </c>
      <c r="J98">
        <f t="shared" si="11"/>
        <v>5</v>
      </c>
      <c r="L98" t="str">
        <f t="shared" si="12"/>
        <v>Eastleigh</v>
      </c>
      <c r="M98">
        <f t="array" ref="M98">IF(C98&lt;&gt;"",11-ROUNDUP(_xlfn.PERCENTRANK.EXC(IF($B$3:$B$341=$B98,C$3:C$341),C98)*10,0),"")</f>
        <v>5</v>
      </c>
      <c r="N98">
        <f t="array" ref="N98">IF(D98&lt;&gt;"",11-ROUNDUP(_xlfn.PERCENTRANK.EXC(IF($B$3:$B$341=$B98,D$3:D$341),D98)*10,0),"")</f>
        <v>6</v>
      </c>
      <c r="O98">
        <f t="array" ref="O98">IF(E98&lt;&gt;"",11-ROUNDUP(_xlfn.PERCENTRANK.EXC(IF($B$3:$B$341=$B98,E$3:E$341),E98)*10,0),"")</f>
        <v>3</v>
      </c>
    </row>
    <row r="99" spans="1:15" x14ac:dyDescent="0.2">
      <c r="A99" t="s">
        <v>79</v>
      </c>
      <c r="B99" t="s">
        <v>1034</v>
      </c>
      <c r="C99" s="11">
        <v>4.5258088111877441</v>
      </c>
      <c r="D99" s="131">
        <v>73.358604431152344</v>
      </c>
      <c r="E99" s="131">
        <v>0.15116278827190399</v>
      </c>
      <c r="G99" t="str">
        <f t="shared" si="8"/>
        <v>Eden</v>
      </c>
      <c r="H99">
        <f t="shared" si="9"/>
        <v>1</v>
      </c>
      <c r="I99">
        <f t="shared" si="10"/>
        <v>6</v>
      </c>
      <c r="J99">
        <f t="shared" si="11"/>
        <v>6</v>
      </c>
      <c r="L99" t="str">
        <f t="shared" si="12"/>
        <v>Eden</v>
      </c>
      <c r="M99">
        <f t="array" ref="M99">IF(C99&lt;&gt;"",11-ROUNDUP(_xlfn.PERCENTRANK.EXC(IF($B$3:$B$341=$B99,C$3:C$341),C99)*10,0),"")</f>
        <v>1</v>
      </c>
      <c r="N99">
        <f t="array" ref="N99">IF(D99&lt;&gt;"",11-ROUNDUP(_xlfn.PERCENTRANK.EXC(IF($B$3:$B$341=$B99,D$3:D$341),D99)*10,0),"")</f>
        <v>5</v>
      </c>
      <c r="O99">
        <f t="array" ref="O99">IF(E99&lt;&gt;"",11-ROUNDUP(_xlfn.PERCENTRANK.EXC(IF($B$3:$B$341=$B99,E$3:E$341),E99)*10,0),"")</f>
        <v>5</v>
      </c>
    </row>
    <row r="100" spans="1:15" x14ac:dyDescent="0.2">
      <c r="A100" t="s">
        <v>221</v>
      </c>
      <c r="B100" t="s">
        <v>1034</v>
      </c>
      <c r="C100" s="11">
        <v>2.4913265705108643</v>
      </c>
      <c r="D100" s="131">
        <v>74.437995910644531</v>
      </c>
      <c r="E100" s="131">
        <v>0.17229729890823364</v>
      </c>
      <c r="G100" t="str">
        <f t="shared" si="8"/>
        <v>Elmbridge</v>
      </c>
      <c r="H100">
        <f t="shared" si="9"/>
        <v>5</v>
      </c>
      <c r="I100">
        <f t="shared" si="10"/>
        <v>6</v>
      </c>
      <c r="J100">
        <f t="shared" si="11"/>
        <v>4</v>
      </c>
      <c r="L100" t="str">
        <f t="shared" si="12"/>
        <v>Elmbridge</v>
      </c>
      <c r="M100">
        <f t="array" ref="M100">IF(C100&lt;&gt;"",11-ROUNDUP(_xlfn.PERCENTRANK.EXC(IF($B$3:$B$341=$B100,C$3:C$341),C100)*10,0),"")</f>
        <v>4</v>
      </c>
      <c r="N100">
        <f t="array" ref="N100">IF(D100&lt;&gt;"",11-ROUNDUP(_xlfn.PERCENTRANK.EXC(IF($B$3:$B$341=$B100,D$3:D$341),D100)*10,0),"")</f>
        <v>5</v>
      </c>
      <c r="O100">
        <f t="array" ref="O100">IF(E100&lt;&gt;"",11-ROUNDUP(_xlfn.PERCENTRANK.EXC(IF($B$3:$B$341=$B100,E$3:E$341),E100)*10,0),"")</f>
        <v>3</v>
      </c>
    </row>
    <row r="101" spans="1:15" x14ac:dyDescent="0.2">
      <c r="A101" t="s">
        <v>300</v>
      </c>
      <c r="B101" t="s">
        <v>1035</v>
      </c>
      <c r="C101" s="11">
        <v>2.6618497371673584</v>
      </c>
      <c r="D101" s="131">
        <v>113.56828308105469</v>
      </c>
      <c r="E101" s="131">
        <v>0.27272728085517883</v>
      </c>
      <c r="G101" t="str">
        <f t="shared" si="8"/>
        <v>Enfield</v>
      </c>
      <c r="H101">
        <f t="shared" si="9"/>
        <v>4</v>
      </c>
      <c r="I101">
        <f t="shared" si="10"/>
        <v>1</v>
      </c>
      <c r="J101">
        <f t="shared" si="11"/>
        <v>1</v>
      </c>
      <c r="L101" t="str">
        <f t="shared" si="12"/>
        <v>Enfield</v>
      </c>
      <c r="M101">
        <f t="array" ref="M101">IF(C101&lt;&gt;"",11-ROUNDUP(_xlfn.PERCENTRANK.EXC(IF($B$3:$B$341=$B101,C$3:C$341),C101)*10,0),"")</f>
        <v>7</v>
      </c>
      <c r="N101">
        <f t="array" ref="N101">IF(D101&lt;&gt;"",11-ROUNDUP(_xlfn.PERCENTRANK.EXC(IF($B$3:$B$341=$B101,D$3:D$341),D101)*10,0),"")</f>
        <v>2</v>
      </c>
      <c r="O101">
        <f t="array" ref="O101">IF(E101&lt;&gt;"",11-ROUNDUP(_xlfn.PERCENTRANK.EXC(IF($B$3:$B$341=$B101,E$3:E$341),E101)*10,0),"")</f>
        <v>6</v>
      </c>
    </row>
    <row r="102" spans="1:15" x14ac:dyDescent="0.2">
      <c r="A102" t="s">
        <v>107</v>
      </c>
      <c r="B102" t="s">
        <v>1034</v>
      </c>
      <c r="C102" s="11">
        <v>2.2293698787689209</v>
      </c>
      <c r="D102" s="131">
        <v>134.55908203125</v>
      </c>
      <c r="E102" s="131">
        <v>0.22849807143211365</v>
      </c>
      <c r="G102" t="str">
        <f t="shared" si="8"/>
        <v>Epping Forest</v>
      </c>
      <c r="H102">
        <f t="shared" si="9"/>
        <v>7</v>
      </c>
      <c r="I102">
        <f t="shared" si="10"/>
        <v>1</v>
      </c>
      <c r="J102">
        <f t="shared" si="11"/>
        <v>1</v>
      </c>
      <c r="L102" t="str">
        <f t="shared" si="12"/>
        <v>Epping Forest</v>
      </c>
      <c r="M102">
        <f t="array" ref="M102">IF(C102&lt;&gt;"",11-ROUNDUP(_xlfn.PERCENTRANK.EXC(IF($B$3:$B$341=$B102,C$3:C$341),C102)*10,0),"")</f>
        <v>6</v>
      </c>
      <c r="N102">
        <f t="array" ref="N102">IF(D102&lt;&gt;"",11-ROUNDUP(_xlfn.PERCENTRANK.EXC(IF($B$3:$B$341=$B102,D$3:D$341),D102)*10,0),"")</f>
        <v>1</v>
      </c>
      <c r="O102">
        <f t="array" ref="O102">IF(E102&lt;&gt;"",11-ROUNDUP(_xlfn.PERCENTRANK.EXC(IF($B$3:$B$341=$B102,E$3:E$341),E102)*10,0),"")</f>
        <v>1</v>
      </c>
    </row>
    <row r="103" spans="1:15" x14ac:dyDescent="0.2">
      <c r="A103" t="s">
        <v>222</v>
      </c>
      <c r="B103" t="s">
        <v>1034</v>
      </c>
      <c r="C103" s="11">
        <v>2.4913265705108643</v>
      </c>
      <c r="D103" s="131">
        <v>99.311027526855469</v>
      </c>
      <c r="E103" s="131">
        <v>0.22727273404598236</v>
      </c>
      <c r="G103" t="str">
        <f t="shared" si="8"/>
        <v>Epsom and Ewell</v>
      </c>
      <c r="H103">
        <f t="shared" si="9"/>
        <v>5</v>
      </c>
      <c r="I103">
        <f t="shared" si="10"/>
        <v>2</v>
      </c>
      <c r="J103">
        <f t="shared" si="11"/>
        <v>1</v>
      </c>
      <c r="L103" t="str">
        <f t="shared" si="12"/>
        <v>Epsom and Ewell</v>
      </c>
      <c r="M103">
        <f t="array" ref="M103">IF(C103&lt;&gt;"",11-ROUNDUP(_xlfn.PERCENTRANK.EXC(IF($B$3:$B$341=$B103,C$3:C$341),C103)*10,0),"")</f>
        <v>4</v>
      </c>
      <c r="N103">
        <f t="array" ref="N103">IF(D103&lt;&gt;"",11-ROUNDUP(_xlfn.PERCENTRANK.EXC(IF($B$3:$B$341=$B103,D$3:D$341),D103)*10,0),"")</f>
        <v>2</v>
      </c>
      <c r="O103">
        <f t="array" ref="O103">IF(E103&lt;&gt;"",11-ROUNDUP(_xlfn.PERCENTRANK.EXC(IF($B$3:$B$341=$B103,E$3:E$341),E103)*10,0),"")</f>
        <v>1</v>
      </c>
    </row>
    <row r="104" spans="1:15" x14ac:dyDescent="0.2">
      <c r="A104" t="s">
        <v>84</v>
      </c>
      <c r="B104" t="s">
        <v>1034</v>
      </c>
      <c r="C104" s="11">
        <v>2.2102246284484863</v>
      </c>
      <c r="D104" s="131">
        <v>70.549713134765625</v>
      </c>
      <c r="E104" s="131">
        <v>0.13078150153160095</v>
      </c>
      <c r="G104" t="str">
        <f t="shared" si="8"/>
        <v>Erewash</v>
      </c>
      <c r="H104">
        <f t="shared" si="9"/>
        <v>7</v>
      </c>
      <c r="I104">
        <f t="shared" si="10"/>
        <v>6</v>
      </c>
      <c r="J104">
        <f t="shared" si="11"/>
        <v>8</v>
      </c>
      <c r="L104" t="str">
        <f t="shared" si="12"/>
        <v>Erewash</v>
      </c>
      <c r="M104">
        <f t="array" ref="M104">IF(C104&lt;&gt;"",11-ROUNDUP(_xlfn.PERCENTRANK.EXC(IF($B$3:$B$341=$B104,C$3:C$341),C104)*10,0),"")</f>
        <v>6</v>
      </c>
      <c r="N104">
        <f t="array" ref="N104">IF(D104&lt;&gt;"",11-ROUNDUP(_xlfn.PERCENTRANK.EXC(IF($B$3:$B$341=$B104,D$3:D$341),D104)*10,0),"")</f>
        <v>6</v>
      </c>
      <c r="O104">
        <f t="array" ref="O104">IF(E104&lt;&gt;"",11-ROUNDUP(_xlfn.PERCENTRANK.EXC(IF($B$3:$B$341=$B104,E$3:E$341),E104)*10,0),"")</f>
        <v>7</v>
      </c>
    </row>
    <row r="105" spans="1:15" x14ac:dyDescent="0.2">
      <c r="A105" t="s">
        <v>1014</v>
      </c>
      <c r="B105" t="s">
        <v>1038</v>
      </c>
      <c r="C105" s="11">
        <v>2.2293698787689209</v>
      </c>
      <c r="D105" s="131">
        <v>85.703910827636719</v>
      </c>
      <c r="E105" s="131">
        <v>0.16279953718185425</v>
      </c>
      <c r="G105" t="str">
        <f t="shared" si="8"/>
        <v>Essex</v>
      </c>
      <c r="H105">
        <f t="shared" si="9"/>
        <v>7</v>
      </c>
      <c r="I105">
        <f t="shared" si="10"/>
        <v>4</v>
      </c>
      <c r="J105">
        <f t="shared" si="11"/>
        <v>5</v>
      </c>
      <c r="L105" t="str">
        <f t="shared" si="12"/>
        <v>Essex</v>
      </c>
      <c r="M105">
        <f t="array" ref="M105">IF(C105&lt;&gt;"",11-ROUNDUP(_xlfn.PERCENTRANK.EXC(IF($B$3:$B$341=$B105,C$3:C$341),C105)*10,0),"")</f>
        <v>5</v>
      </c>
      <c r="N105">
        <f t="array" ref="N105">IF(D105&lt;&gt;"",11-ROUNDUP(_xlfn.PERCENTRANK.EXC(IF($B$3:$B$341=$B105,D$3:D$341),D105)*10,0),"")</f>
        <v>4</v>
      </c>
      <c r="O105">
        <f t="array" ref="O105">IF(E105&lt;&gt;"",11-ROUNDUP(_xlfn.PERCENTRANK.EXC(IF($B$3:$B$341=$B105,E$3:E$341),E105)*10,0),"")</f>
        <v>4</v>
      </c>
    </row>
    <row r="106" spans="1:15" x14ac:dyDescent="0.2">
      <c r="A106" t="s">
        <v>89</v>
      </c>
      <c r="B106" t="s">
        <v>1034</v>
      </c>
      <c r="C106" s="11">
        <v>1.0195914506912231</v>
      </c>
      <c r="D106" s="131">
        <v>28.738197326660156</v>
      </c>
      <c r="E106" s="131">
        <v>7.8028745949268341E-2</v>
      </c>
      <c r="G106" t="str">
        <f t="shared" si="8"/>
        <v>Exeter</v>
      </c>
      <c r="H106">
        <f t="shared" si="9"/>
        <v>10</v>
      </c>
      <c r="I106">
        <f t="shared" si="10"/>
        <v>10</v>
      </c>
      <c r="J106">
        <f t="shared" si="11"/>
        <v>10</v>
      </c>
      <c r="L106" t="str">
        <f t="shared" si="12"/>
        <v>Exeter</v>
      </c>
      <c r="M106">
        <f t="array" ref="M106">IF(C106&lt;&gt;"",11-ROUNDUP(_xlfn.PERCENTRANK.EXC(IF($B$3:$B$341=$B106,C$3:C$341),C106)*10,0),"")</f>
        <v>10</v>
      </c>
      <c r="N106">
        <f t="array" ref="N106">IF(D106&lt;&gt;"",11-ROUNDUP(_xlfn.PERCENTRANK.EXC(IF($B$3:$B$341=$B106,D$3:D$341),D106)*10,0),"")</f>
        <v>10</v>
      </c>
      <c r="O106">
        <f t="array" ref="O106">IF(E106&lt;&gt;"",11-ROUNDUP(_xlfn.PERCENTRANK.EXC(IF($B$3:$B$341=$B106,E$3:E$341),E106)*10,0),"")</f>
        <v>9</v>
      </c>
    </row>
    <row r="107" spans="1:15" x14ac:dyDescent="0.2">
      <c r="A107" t="s">
        <v>122</v>
      </c>
      <c r="B107" t="s">
        <v>1034</v>
      </c>
      <c r="C107" s="11">
        <v>2.4307968616485596</v>
      </c>
      <c r="D107" s="131">
        <v>82.856552124023438</v>
      </c>
      <c r="E107" s="131">
        <v>0.14741641283035278</v>
      </c>
      <c r="G107" t="str">
        <f t="shared" si="8"/>
        <v>Fareham</v>
      </c>
      <c r="H107">
        <f t="shared" si="9"/>
        <v>6</v>
      </c>
      <c r="I107">
        <f t="shared" si="10"/>
        <v>5</v>
      </c>
      <c r="J107">
        <f t="shared" si="11"/>
        <v>6</v>
      </c>
      <c r="L107" t="str">
        <f t="shared" si="12"/>
        <v>Fareham</v>
      </c>
      <c r="M107">
        <f t="array" ref="M107">IF(C107&lt;&gt;"",11-ROUNDUP(_xlfn.PERCENTRANK.EXC(IF($B$3:$B$341=$B107,C$3:C$341),C107)*10,0),"")</f>
        <v>5</v>
      </c>
      <c r="N107">
        <f t="array" ref="N107">IF(D107&lt;&gt;"",11-ROUNDUP(_xlfn.PERCENTRANK.EXC(IF($B$3:$B$341=$B107,D$3:D$341),D107)*10,0),"")</f>
        <v>4</v>
      </c>
      <c r="O107">
        <f t="array" ref="O107">IF(E107&lt;&gt;"",11-ROUNDUP(_xlfn.PERCENTRANK.EXC(IF($B$3:$B$341=$B107,E$3:E$341),E107)*10,0),"")</f>
        <v>5</v>
      </c>
    </row>
    <row r="108" spans="1:15" x14ac:dyDescent="0.2">
      <c r="A108" t="s">
        <v>72</v>
      </c>
      <c r="B108" t="s">
        <v>1034</v>
      </c>
      <c r="C108" s="11">
        <v>1.8864980936050415</v>
      </c>
      <c r="D108" s="131">
        <v>70.448837280273438</v>
      </c>
      <c r="E108" s="131">
        <v>0.11947626620531082</v>
      </c>
      <c r="G108" t="str">
        <f t="shared" si="8"/>
        <v>Fenland</v>
      </c>
      <c r="H108">
        <f t="shared" si="9"/>
        <v>9</v>
      </c>
      <c r="I108">
        <f t="shared" si="10"/>
        <v>6</v>
      </c>
      <c r="J108">
        <f t="shared" si="11"/>
        <v>8</v>
      </c>
      <c r="L108" t="str">
        <f t="shared" si="12"/>
        <v>Fenland</v>
      </c>
      <c r="M108">
        <f t="array" ref="M108">IF(C108&lt;&gt;"",11-ROUNDUP(_xlfn.PERCENTRANK.EXC(IF($B$3:$B$341=$B108,C$3:C$341),C108)*10,0),"")</f>
        <v>8</v>
      </c>
      <c r="N108">
        <f t="array" ref="N108">IF(D108&lt;&gt;"",11-ROUNDUP(_xlfn.PERCENTRANK.EXC(IF($B$3:$B$341=$B108,D$3:D$341),D108)*10,0),"")</f>
        <v>6</v>
      </c>
      <c r="O108">
        <f t="array" ref="O108">IF(E108&lt;&gt;"",11-ROUNDUP(_xlfn.PERCENTRANK.EXC(IF($B$3:$B$341=$B108,E$3:E$341),E108)*10,0),"")</f>
        <v>8</v>
      </c>
    </row>
    <row r="109" spans="1:15" x14ac:dyDescent="0.2">
      <c r="A109" t="s">
        <v>143</v>
      </c>
      <c r="B109" t="s">
        <v>1034</v>
      </c>
      <c r="C109" s="11">
        <v>3.3795773983001709</v>
      </c>
      <c r="D109" s="131">
        <v>92.810592651367188</v>
      </c>
      <c r="E109" s="131">
        <v>0.16012084484100342</v>
      </c>
      <c r="G109" t="str">
        <f t="shared" si="8"/>
        <v>Folkestone and Hythe</v>
      </c>
      <c r="H109">
        <f t="shared" si="9"/>
        <v>2</v>
      </c>
      <c r="I109">
        <f t="shared" si="10"/>
        <v>3</v>
      </c>
      <c r="J109">
        <f t="shared" si="11"/>
        <v>5</v>
      </c>
      <c r="L109" t="str">
        <f t="shared" si="12"/>
        <v>Folkestone and Hythe</v>
      </c>
      <c r="M109">
        <f t="array" ref="M109">IF(C109&lt;&gt;"",11-ROUNDUP(_xlfn.PERCENTRANK.EXC(IF($B$3:$B$341=$B109,C$3:C$341),C109)*10,0),"")</f>
        <v>1</v>
      </c>
      <c r="N109">
        <f t="array" ref="N109">IF(D109&lt;&gt;"",11-ROUNDUP(_xlfn.PERCENTRANK.EXC(IF($B$3:$B$341=$B109,D$3:D$341),D109)*10,0),"")</f>
        <v>3</v>
      </c>
      <c r="O109">
        <f t="array" ref="O109">IF(E109&lt;&gt;"",11-ROUNDUP(_xlfn.PERCENTRANK.EXC(IF($B$3:$B$341=$B109,E$3:E$341),E109)*10,0),"")</f>
        <v>4</v>
      </c>
    </row>
    <row r="110" spans="1:15" x14ac:dyDescent="0.2">
      <c r="A110" t="s">
        <v>115</v>
      </c>
      <c r="B110" t="s">
        <v>1034</v>
      </c>
      <c r="C110" s="11">
        <v>2.1414780616760254</v>
      </c>
      <c r="D110" s="131">
        <v>51.132701873779297</v>
      </c>
      <c r="E110" s="131">
        <v>9.6359744668006897E-2</v>
      </c>
      <c r="G110" t="str">
        <f t="shared" si="8"/>
        <v>Forest of Dean</v>
      </c>
      <c r="H110">
        <f t="shared" si="9"/>
        <v>8</v>
      </c>
      <c r="I110">
        <f t="shared" si="10"/>
        <v>9</v>
      </c>
      <c r="J110">
        <f t="shared" si="11"/>
        <v>9</v>
      </c>
      <c r="L110" t="str">
        <f t="shared" si="12"/>
        <v>Forest of Dean</v>
      </c>
      <c r="M110">
        <f t="array" ref="M110">IF(C110&lt;&gt;"",11-ROUNDUP(_xlfn.PERCENTRANK.EXC(IF($B$3:$B$341=$B110,C$3:C$341),C110)*10,0),"")</f>
        <v>8</v>
      </c>
      <c r="N110">
        <f t="array" ref="N110">IF(D110&lt;&gt;"",11-ROUNDUP(_xlfn.PERCENTRANK.EXC(IF($B$3:$B$341=$B110,D$3:D$341),D110)*10,0),"")</f>
        <v>9</v>
      </c>
      <c r="O110">
        <f t="array" ref="O110">IF(E110&lt;&gt;"",11-ROUNDUP(_xlfn.PERCENTRANK.EXC(IF($B$3:$B$341=$B110,E$3:E$341),E110)*10,0),"")</f>
        <v>9</v>
      </c>
    </row>
    <row r="111" spans="1:15" x14ac:dyDescent="0.2">
      <c r="A111" t="s">
        <v>150</v>
      </c>
      <c r="B111" t="s">
        <v>1034</v>
      </c>
      <c r="C111" s="11">
        <v>3.1096200942993164</v>
      </c>
      <c r="D111" s="131">
        <v>97.119842529296875</v>
      </c>
      <c r="E111" s="131">
        <v>0.14132378995418549</v>
      </c>
      <c r="G111" t="str">
        <f t="shared" si="8"/>
        <v>Fylde</v>
      </c>
      <c r="H111">
        <f t="shared" si="9"/>
        <v>3</v>
      </c>
      <c r="I111">
        <f t="shared" si="10"/>
        <v>3</v>
      </c>
      <c r="J111">
        <f t="shared" si="11"/>
        <v>7</v>
      </c>
      <c r="L111" t="str">
        <f t="shared" si="12"/>
        <v>Fylde</v>
      </c>
      <c r="M111">
        <f t="array" ref="M111">IF(C111&lt;&gt;"",11-ROUNDUP(_xlfn.PERCENTRANK.EXC(IF($B$3:$B$341=$B111,C$3:C$341),C111)*10,0),"")</f>
        <v>2</v>
      </c>
      <c r="N111">
        <f t="array" ref="N111">IF(D111&lt;&gt;"",11-ROUNDUP(_xlfn.PERCENTRANK.EXC(IF($B$3:$B$341=$B111,D$3:D$341),D111)*10,0),"")</f>
        <v>2</v>
      </c>
      <c r="O111">
        <f t="array" ref="O111">IF(E111&lt;&gt;"",11-ROUNDUP(_xlfn.PERCENTRANK.EXC(IF($B$3:$B$341=$B111,E$3:E$341),E111)*10,0),"")</f>
        <v>6</v>
      </c>
    </row>
    <row r="112" spans="1:15" x14ac:dyDescent="0.2">
      <c r="A112" t="s">
        <v>290</v>
      </c>
      <c r="B112" t="s">
        <v>1036</v>
      </c>
      <c r="C112" s="11">
        <v>4.9943599700927734</v>
      </c>
      <c r="D112" s="131">
        <v>112.41007232666016</v>
      </c>
      <c r="E112" s="131">
        <v>0.18566775321960449</v>
      </c>
      <c r="G112" t="str">
        <f t="shared" si="8"/>
        <v>Gateshead</v>
      </c>
      <c r="H112">
        <f t="shared" si="9"/>
        <v>1</v>
      </c>
      <c r="I112">
        <f t="shared" si="10"/>
        <v>1</v>
      </c>
      <c r="J112">
        <f t="shared" si="11"/>
        <v>3</v>
      </c>
      <c r="L112" t="str">
        <f t="shared" si="12"/>
        <v>Gateshead</v>
      </c>
      <c r="M112">
        <f t="array" ref="M112">IF(C112&lt;&gt;"",11-ROUNDUP(_xlfn.PERCENTRANK.EXC(IF($B$3:$B$341=$B112,C$3:C$341),C112)*10,0),"")</f>
        <v>1</v>
      </c>
      <c r="N112">
        <f t="array" ref="N112">IF(D112&lt;&gt;"",11-ROUNDUP(_xlfn.PERCENTRANK.EXC(IF($B$3:$B$341=$B112,D$3:D$341),D112)*10,0),"")</f>
        <v>2</v>
      </c>
      <c r="O112">
        <f t="array" ref="O112">IF(E112&lt;&gt;"",11-ROUNDUP(_xlfn.PERCENTRANK.EXC(IF($B$3:$B$341=$B112,E$3:E$341),E112)*10,0),"")</f>
        <v>6</v>
      </c>
    </row>
    <row r="113" spans="1:15" x14ac:dyDescent="0.2">
      <c r="A113" t="s">
        <v>198</v>
      </c>
      <c r="B113" t="s">
        <v>1034</v>
      </c>
      <c r="C113" s="11">
        <v>1.7516765594482422</v>
      </c>
      <c r="D113" s="131">
        <v>96.422233581542969</v>
      </c>
      <c r="E113" s="131">
        <v>0.18312102556228638</v>
      </c>
      <c r="G113" t="str">
        <f t="shared" si="8"/>
        <v>Gedling</v>
      </c>
      <c r="H113">
        <f t="shared" si="9"/>
        <v>9</v>
      </c>
      <c r="I113">
        <f t="shared" si="10"/>
        <v>3</v>
      </c>
      <c r="J113">
        <f t="shared" si="11"/>
        <v>4</v>
      </c>
      <c r="L113" t="str">
        <f t="shared" si="12"/>
        <v>Gedling</v>
      </c>
      <c r="M113">
        <f t="array" ref="M113">IF(C113&lt;&gt;"",11-ROUNDUP(_xlfn.PERCENTRANK.EXC(IF($B$3:$B$341=$B113,C$3:C$341),C113)*10,0),"")</f>
        <v>9</v>
      </c>
      <c r="N113">
        <f t="array" ref="N113">IF(D113&lt;&gt;"",11-ROUNDUP(_xlfn.PERCENTRANK.EXC(IF($B$3:$B$341=$B113,D$3:D$341),D113)*10,0),"")</f>
        <v>2</v>
      </c>
      <c r="O113">
        <f t="array" ref="O113">IF(E113&lt;&gt;"",11-ROUNDUP(_xlfn.PERCENTRANK.EXC(IF($B$3:$B$341=$B113,E$3:E$341),E113)*10,0),"")</f>
        <v>2</v>
      </c>
    </row>
    <row r="114" spans="1:15" x14ac:dyDescent="0.2">
      <c r="A114" t="s">
        <v>116</v>
      </c>
      <c r="B114" t="s">
        <v>1034</v>
      </c>
      <c r="C114" s="11">
        <v>2.1414780616760254</v>
      </c>
      <c r="D114" s="131">
        <v>110.33256530761719</v>
      </c>
      <c r="E114" s="131">
        <v>0.21021898090839386</v>
      </c>
      <c r="G114" t="str">
        <f t="shared" si="8"/>
        <v>Gloucester</v>
      </c>
      <c r="H114">
        <f t="shared" si="9"/>
        <v>8</v>
      </c>
      <c r="I114">
        <f t="shared" si="10"/>
        <v>2</v>
      </c>
      <c r="J114">
        <f t="shared" si="11"/>
        <v>2</v>
      </c>
      <c r="L114" t="str">
        <f t="shared" si="12"/>
        <v>Gloucester</v>
      </c>
      <c r="M114">
        <f t="array" ref="M114">IF(C114&lt;&gt;"",11-ROUNDUP(_xlfn.PERCENTRANK.EXC(IF($B$3:$B$341=$B114,C$3:C$341),C114)*10,0),"")</f>
        <v>8</v>
      </c>
      <c r="N114">
        <f t="array" ref="N114">IF(D114&lt;&gt;"",11-ROUNDUP(_xlfn.PERCENTRANK.EXC(IF($B$3:$B$341=$B114,D$3:D$341),D114)*10,0),"")</f>
        <v>1</v>
      </c>
      <c r="O114">
        <f t="array" ref="O114">IF(E114&lt;&gt;"",11-ROUNDUP(_xlfn.PERCENTRANK.EXC(IF($B$3:$B$341=$B114,E$3:E$341),E114)*10,0),"")</f>
        <v>1</v>
      </c>
    </row>
    <row r="115" spans="1:15" x14ac:dyDescent="0.2">
      <c r="A115" t="s">
        <v>1015</v>
      </c>
      <c r="B115" t="s">
        <v>1038</v>
      </c>
      <c r="C115" s="11">
        <v>2.1414780616760254</v>
      </c>
      <c r="D115" s="131">
        <v>88.853507995605469</v>
      </c>
      <c r="E115" s="131">
        <v>0.16977778077125549</v>
      </c>
      <c r="G115" t="str">
        <f t="shared" si="8"/>
        <v>Gloucestershire</v>
      </c>
      <c r="H115">
        <f t="shared" si="9"/>
        <v>8</v>
      </c>
      <c r="I115">
        <f t="shared" si="10"/>
        <v>4</v>
      </c>
      <c r="J115">
        <f t="shared" si="11"/>
        <v>5</v>
      </c>
      <c r="L115" t="str">
        <f t="shared" si="12"/>
        <v>Gloucestershire</v>
      </c>
      <c r="M115">
        <f t="array" ref="M115">IF(C115&lt;&gt;"",11-ROUNDUP(_xlfn.PERCENTRANK.EXC(IF($B$3:$B$341=$B115,C$3:C$341),C115)*10,0),"")</f>
        <v>7</v>
      </c>
      <c r="N115">
        <f t="array" ref="N115">IF(D115&lt;&gt;"",11-ROUNDUP(_xlfn.PERCENTRANK.EXC(IF($B$3:$B$341=$B115,D$3:D$341),D115)*10,0),"")</f>
        <v>2</v>
      </c>
      <c r="O115">
        <f t="array" ref="O115">IF(E115&lt;&gt;"",11-ROUNDUP(_xlfn.PERCENTRANK.EXC(IF($B$3:$B$341=$B115,E$3:E$341),E115)*10,0),"")</f>
        <v>3</v>
      </c>
    </row>
    <row r="116" spans="1:15" x14ac:dyDescent="0.2">
      <c r="A116" t="s">
        <v>123</v>
      </c>
      <c r="B116" t="s">
        <v>1034</v>
      </c>
      <c r="C116" s="11">
        <v>2.4307968616485596</v>
      </c>
      <c r="D116" s="131">
        <v>64.578620910644531</v>
      </c>
      <c r="E116" s="131">
        <v>0.12087912112474442</v>
      </c>
      <c r="G116" t="str">
        <f t="shared" si="8"/>
        <v>Gosport</v>
      </c>
      <c r="H116">
        <f t="shared" si="9"/>
        <v>6</v>
      </c>
      <c r="I116">
        <f t="shared" si="10"/>
        <v>8</v>
      </c>
      <c r="J116">
        <f t="shared" si="11"/>
        <v>8</v>
      </c>
      <c r="L116" t="str">
        <f t="shared" si="12"/>
        <v>Gosport</v>
      </c>
      <c r="M116">
        <f t="array" ref="M116">IF(C116&lt;&gt;"",11-ROUNDUP(_xlfn.PERCENTRANK.EXC(IF($B$3:$B$341=$B116,C$3:C$341),C116)*10,0),"")</f>
        <v>5</v>
      </c>
      <c r="N116">
        <f t="array" ref="N116">IF(D116&lt;&gt;"",11-ROUNDUP(_xlfn.PERCENTRANK.EXC(IF($B$3:$B$341=$B116,D$3:D$341),D116)*10,0),"")</f>
        <v>7</v>
      </c>
      <c r="O116">
        <f t="array" ref="O116">IF(E116&lt;&gt;"",11-ROUNDUP(_xlfn.PERCENTRANK.EXC(IF($B$3:$B$341=$B116,E$3:E$341),E116)*10,0),"")</f>
        <v>7</v>
      </c>
    </row>
    <row r="117" spans="1:15" x14ac:dyDescent="0.2">
      <c r="A117" t="s">
        <v>140</v>
      </c>
      <c r="B117" t="s">
        <v>1034</v>
      </c>
      <c r="C117" s="11">
        <v>3.3795773983001709</v>
      </c>
      <c r="D117" s="131">
        <v>75.897911071777344</v>
      </c>
      <c r="E117" s="131">
        <v>0.14260563254356384</v>
      </c>
      <c r="G117" t="str">
        <f t="shared" si="8"/>
        <v>Gravesham</v>
      </c>
      <c r="H117">
        <f t="shared" si="9"/>
        <v>2</v>
      </c>
      <c r="I117">
        <f t="shared" si="10"/>
        <v>5</v>
      </c>
      <c r="J117">
        <f t="shared" si="11"/>
        <v>7</v>
      </c>
      <c r="L117" t="str">
        <f t="shared" si="12"/>
        <v>Gravesham</v>
      </c>
      <c r="M117">
        <f t="array" ref="M117">IF(C117&lt;&gt;"",11-ROUNDUP(_xlfn.PERCENTRANK.EXC(IF($B$3:$B$341=$B117,C$3:C$341),C117)*10,0),"")</f>
        <v>1</v>
      </c>
      <c r="N117">
        <f t="array" ref="N117">IF(D117&lt;&gt;"",11-ROUNDUP(_xlfn.PERCENTRANK.EXC(IF($B$3:$B$341=$B117,D$3:D$341),D117)*10,0),"")</f>
        <v>5</v>
      </c>
      <c r="O117">
        <f t="array" ref="O117">IF(E117&lt;&gt;"",11-ROUNDUP(_xlfn.PERCENTRANK.EXC(IF($B$3:$B$341=$B117,E$3:E$341),E117)*10,0),"")</f>
        <v>6</v>
      </c>
    </row>
    <row r="118" spans="1:15" x14ac:dyDescent="0.2">
      <c r="A118" t="s">
        <v>176</v>
      </c>
      <c r="B118" t="s">
        <v>1034</v>
      </c>
      <c r="C118" s="11">
        <v>2.4298934936523438</v>
      </c>
      <c r="D118" s="131">
        <v>40.96014404296875</v>
      </c>
      <c r="E118" s="131">
        <v>7.7651515603065491E-2</v>
      </c>
      <c r="G118" t="str">
        <f t="shared" si="8"/>
        <v>Great Yarmouth</v>
      </c>
      <c r="H118">
        <f t="shared" si="9"/>
        <v>6</v>
      </c>
      <c r="I118">
        <f t="shared" si="10"/>
        <v>10</v>
      </c>
      <c r="J118">
        <f t="shared" si="11"/>
        <v>10</v>
      </c>
      <c r="L118" t="str">
        <f t="shared" si="12"/>
        <v>Great Yarmouth</v>
      </c>
      <c r="M118">
        <f t="array" ref="M118">IF(C118&lt;&gt;"",11-ROUNDUP(_xlfn.PERCENTRANK.EXC(IF($B$3:$B$341=$B118,C$3:C$341),C118)*10,0),"")</f>
        <v>5</v>
      </c>
      <c r="N118">
        <f t="array" ref="N118">IF(D118&lt;&gt;"",11-ROUNDUP(_xlfn.PERCENTRANK.EXC(IF($B$3:$B$341=$B118,D$3:D$341),D118)*10,0),"")</f>
        <v>9</v>
      </c>
      <c r="O118">
        <f t="array" ref="O118">IF(E118&lt;&gt;"",11-ROUNDUP(_xlfn.PERCENTRANK.EXC(IF($B$3:$B$341=$B118,E$3:E$341),E118)*10,0),"")</f>
        <v>9</v>
      </c>
    </row>
    <row r="119" spans="1:15" x14ac:dyDescent="0.2">
      <c r="A119" t="s">
        <v>301</v>
      </c>
      <c r="B119" t="s">
        <v>1035</v>
      </c>
      <c r="C119" s="11">
        <v>2.4132657051086426</v>
      </c>
      <c r="D119" s="131">
        <v>76.118568420410156</v>
      </c>
      <c r="E119" s="131">
        <v>0.23622880876064301</v>
      </c>
      <c r="G119" t="str">
        <f t="shared" si="8"/>
        <v>Greenwich</v>
      </c>
      <c r="H119">
        <f t="shared" si="9"/>
        <v>6</v>
      </c>
      <c r="I119">
        <f t="shared" si="10"/>
        <v>5</v>
      </c>
      <c r="J119">
        <f t="shared" si="11"/>
        <v>1</v>
      </c>
      <c r="L119" t="str">
        <f t="shared" si="12"/>
        <v>Greenwich</v>
      </c>
      <c r="M119">
        <f t="array" ref="M119">IF(C119&lt;&gt;"",11-ROUNDUP(_xlfn.PERCENTRANK.EXC(IF($B$3:$B$341=$B119,C$3:C$341),C119)*10,0),"")</f>
        <v>8</v>
      </c>
      <c r="N119">
        <f t="array" ref="N119">IF(D119&lt;&gt;"",11-ROUNDUP(_xlfn.PERCENTRANK.EXC(IF($B$3:$B$341=$B119,D$3:D$341),D119)*10,0),"")</f>
        <v>7</v>
      </c>
      <c r="O119">
        <f t="array" ref="O119">IF(E119&lt;&gt;"",11-ROUNDUP(_xlfn.PERCENTRANK.EXC(IF($B$3:$B$341=$B119,E$3:E$341),E119)*10,0),"")</f>
        <v>8</v>
      </c>
    </row>
    <row r="120" spans="1:15" x14ac:dyDescent="0.2">
      <c r="A120" t="s">
        <v>223</v>
      </c>
      <c r="B120" t="s">
        <v>1034</v>
      </c>
      <c r="C120" s="11">
        <v>2.4913265705108643</v>
      </c>
      <c r="D120" s="131">
        <v>58.412742614746094</v>
      </c>
      <c r="E120" s="131">
        <v>0.15508021414279938</v>
      </c>
      <c r="G120" t="str">
        <f t="shared" si="8"/>
        <v>Guildford</v>
      </c>
      <c r="H120">
        <f t="shared" si="9"/>
        <v>5</v>
      </c>
      <c r="I120">
        <f t="shared" si="10"/>
        <v>8</v>
      </c>
      <c r="J120">
        <f t="shared" si="11"/>
        <v>6</v>
      </c>
      <c r="L120" t="str">
        <f t="shared" si="12"/>
        <v>Guildford</v>
      </c>
      <c r="M120">
        <f t="array" ref="M120">IF(C120&lt;&gt;"",11-ROUNDUP(_xlfn.PERCENTRANK.EXC(IF($B$3:$B$341=$B120,C$3:C$341),C120)*10,0),"")</f>
        <v>4</v>
      </c>
      <c r="N120">
        <f t="array" ref="N120">IF(D120&lt;&gt;"",11-ROUNDUP(_xlfn.PERCENTRANK.EXC(IF($B$3:$B$341=$B120,D$3:D$341),D120)*10,0),"")</f>
        <v>8</v>
      </c>
      <c r="O120">
        <f t="array" ref="O120">IF(E120&lt;&gt;"",11-ROUNDUP(_xlfn.PERCENTRANK.EXC(IF($B$3:$B$341=$B120,E$3:E$341),E120)*10,0),"")</f>
        <v>4</v>
      </c>
    </row>
    <row r="121" spans="1:15" x14ac:dyDescent="0.2">
      <c r="A121" t="s">
        <v>302</v>
      </c>
      <c r="B121" t="s">
        <v>1035</v>
      </c>
      <c r="C121" s="11">
        <v>2.3064424991607666</v>
      </c>
      <c r="D121" s="131">
        <v>77.348075866699219</v>
      </c>
      <c r="E121" s="131">
        <v>0.32075470685958862</v>
      </c>
      <c r="G121" t="str">
        <f t="shared" si="8"/>
        <v>Hackney</v>
      </c>
      <c r="H121">
        <f t="shared" si="9"/>
        <v>6</v>
      </c>
      <c r="I121">
        <f t="shared" si="10"/>
        <v>5</v>
      </c>
      <c r="J121">
        <f t="shared" si="11"/>
        <v>1</v>
      </c>
      <c r="L121" t="str">
        <f t="shared" si="12"/>
        <v>Hackney</v>
      </c>
      <c r="M121">
        <f t="array" ref="M121">IF(C121&lt;&gt;"",11-ROUNDUP(_xlfn.PERCENTRANK.EXC(IF($B$3:$B$341=$B121,C$3:C$341),C121)*10,0),"")</f>
        <v>9</v>
      </c>
      <c r="N121">
        <f t="array" ref="N121">IF(D121&lt;&gt;"",11-ROUNDUP(_xlfn.PERCENTRANK.EXC(IF($B$3:$B$341=$B121,D$3:D$341),D121)*10,0),"")</f>
        <v>7</v>
      </c>
      <c r="O121">
        <f t="array" ref="O121">IF(E121&lt;&gt;"",11-ROUNDUP(_xlfn.PERCENTRANK.EXC(IF($B$3:$B$341=$B121,E$3:E$341),E121)*10,0),"")</f>
        <v>2</v>
      </c>
    </row>
    <row r="122" spans="1:15" x14ac:dyDescent="0.2">
      <c r="A122" t="s">
        <v>19</v>
      </c>
      <c r="B122" t="s">
        <v>1037</v>
      </c>
      <c r="C122" s="11">
        <v>3.1809144020080566</v>
      </c>
      <c r="D122" s="131">
        <v>89.559730529785156</v>
      </c>
      <c r="E122" s="131">
        <v>0.1666666716337204</v>
      </c>
      <c r="G122" t="str">
        <f t="shared" si="8"/>
        <v>Halton</v>
      </c>
      <c r="H122">
        <f t="shared" si="9"/>
        <v>3</v>
      </c>
      <c r="I122">
        <f t="shared" si="10"/>
        <v>3</v>
      </c>
      <c r="J122">
        <f t="shared" si="11"/>
        <v>5</v>
      </c>
      <c r="L122" t="str">
        <f t="shared" si="12"/>
        <v>Halton</v>
      </c>
      <c r="M122">
        <f t="array" ref="M122">IF(C122&lt;&gt;"",11-ROUNDUP(_xlfn.PERCENTRANK.EXC(IF($B$3:$B$341=$B122,C$3:C$341),C122)*10,0),"")</f>
        <v>3</v>
      </c>
      <c r="N122">
        <f t="array" ref="N122">IF(D122&lt;&gt;"",11-ROUNDUP(_xlfn.PERCENTRANK.EXC(IF($B$3:$B$341=$B122,D$3:D$341),D122)*10,0),"")</f>
        <v>2</v>
      </c>
      <c r="O122">
        <f t="array" ref="O122">IF(E122&lt;&gt;"",11-ROUNDUP(_xlfn.PERCENTRANK.EXC(IF($B$3:$B$341=$B122,E$3:E$341),E122)*10,0),"")</f>
        <v>4</v>
      </c>
    </row>
    <row r="123" spans="1:15" x14ac:dyDescent="0.2">
      <c r="A123" t="s">
        <v>189</v>
      </c>
      <c r="B123" t="s">
        <v>1034</v>
      </c>
      <c r="C123" s="11">
        <v>2.1683478355407715</v>
      </c>
      <c r="D123" s="131">
        <v>66.680953979492188</v>
      </c>
      <c r="E123" s="131">
        <v>0.12175648659467697</v>
      </c>
      <c r="G123" t="str">
        <f t="shared" si="8"/>
        <v>Hambleton</v>
      </c>
      <c r="H123">
        <f t="shared" si="9"/>
        <v>7</v>
      </c>
      <c r="I123">
        <f t="shared" si="10"/>
        <v>7</v>
      </c>
      <c r="J123">
        <f t="shared" si="11"/>
        <v>8</v>
      </c>
      <c r="L123" t="str">
        <f t="shared" si="12"/>
        <v>Hambleton</v>
      </c>
      <c r="M123">
        <f t="array" ref="M123">IF(C123&lt;&gt;"",11-ROUNDUP(_xlfn.PERCENTRANK.EXC(IF($B$3:$B$341=$B123,C$3:C$341),C123)*10,0),"")</f>
        <v>7</v>
      </c>
      <c r="N123">
        <f t="array" ref="N123">IF(D123&lt;&gt;"",11-ROUNDUP(_xlfn.PERCENTRANK.EXC(IF($B$3:$B$341=$B123,D$3:D$341),D123)*10,0),"")</f>
        <v>6</v>
      </c>
      <c r="O123">
        <f t="array" ref="O123">IF(E123&lt;&gt;"",11-ROUNDUP(_xlfn.PERCENTRANK.EXC(IF($B$3:$B$341=$B123,E$3:E$341),E123)*10,0),"")</f>
        <v>7</v>
      </c>
    </row>
    <row r="124" spans="1:15" x14ac:dyDescent="0.2">
      <c r="A124" t="s">
        <v>303</v>
      </c>
      <c r="B124" t="s">
        <v>1035</v>
      </c>
      <c r="C124" s="11">
        <v>3.5624959468841553</v>
      </c>
      <c r="D124" s="131">
        <v>87.740997314453125</v>
      </c>
      <c r="E124" s="131">
        <v>0.27852350473403931</v>
      </c>
      <c r="G124" t="str">
        <f t="shared" si="8"/>
        <v>Hammersmith and Fulham</v>
      </c>
      <c r="H124">
        <f t="shared" si="9"/>
        <v>2</v>
      </c>
      <c r="I124">
        <f t="shared" si="10"/>
        <v>4</v>
      </c>
      <c r="J124">
        <f t="shared" si="11"/>
        <v>1</v>
      </c>
      <c r="L124" t="str">
        <f t="shared" si="12"/>
        <v>Hammersmith and Fulham</v>
      </c>
      <c r="M124">
        <f t="array" ref="M124">IF(C124&lt;&gt;"",11-ROUNDUP(_xlfn.PERCENTRANK.EXC(IF($B$3:$B$341=$B124,C$3:C$341),C124)*10,0),"")</f>
        <v>3</v>
      </c>
      <c r="N124">
        <f t="array" ref="N124">IF(D124&lt;&gt;"",11-ROUNDUP(_xlfn.PERCENTRANK.EXC(IF($B$3:$B$341=$B124,D$3:D$341),D124)*10,0),"")</f>
        <v>5</v>
      </c>
      <c r="O124">
        <f t="array" ref="O124">IF(E124&lt;&gt;"",11-ROUNDUP(_xlfn.PERCENTRANK.EXC(IF($B$3:$B$341=$B124,E$3:E$341),E124)*10,0),"")</f>
        <v>5</v>
      </c>
    </row>
    <row r="125" spans="1:15" x14ac:dyDescent="0.2">
      <c r="A125" t="s">
        <v>1016</v>
      </c>
      <c r="B125" t="s">
        <v>1038</v>
      </c>
      <c r="C125" s="11">
        <v>2.4307968616485596</v>
      </c>
      <c r="D125" s="131">
        <v>72.6287841796875</v>
      </c>
      <c r="E125" s="131">
        <v>0.14646537601947784</v>
      </c>
      <c r="G125" t="str">
        <f t="shared" si="8"/>
        <v>Hampshire</v>
      </c>
      <c r="H125">
        <f t="shared" si="9"/>
        <v>6</v>
      </c>
      <c r="I125">
        <f t="shared" si="10"/>
        <v>6</v>
      </c>
      <c r="J125">
        <f t="shared" si="11"/>
        <v>6</v>
      </c>
      <c r="L125" t="str">
        <f t="shared" si="12"/>
        <v>Hampshire</v>
      </c>
      <c r="M125">
        <f t="array" ref="M125">IF(C125&lt;&gt;"",11-ROUNDUP(_xlfn.PERCENTRANK.EXC(IF($B$3:$B$341=$B125,C$3:C$341),C125)*10,0),"")</f>
        <v>4</v>
      </c>
      <c r="N125">
        <f t="array" ref="N125">IF(D125&lt;&gt;"",11-ROUNDUP(_xlfn.PERCENTRANK.EXC(IF($B$3:$B$341=$B125,D$3:D$341),D125)*10,0),"")</f>
        <v>7</v>
      </c>
      <c r="O125">
        <f t="array" ref="O125">IF(E125&lt;&gt;"",11-ROUNDUP(_xlfn.PERCENTRANK.EXC(IF($B$3:$B$341=$B125,E$3:E$341),E125)*10,0),"")</f>
        <v>6</v>
      </c>
    </row>
    <row r="126" spans="1:15" x14ac:dyDescent="0.2">
      <c r="A126" t="s">
        <v>162</v>
      </c>
      <c r="B126" t="s">
        <v>1034</v>
      </c>
      <c r="C126" s="11">
        <v>1.9199652671813965</v>
      </c>
      <c r="D126" s="131">
        <v>59.174911499023438</v>
      </c>
      <c r="E126" s="131">
        <v>0.11814346164464951</v>
      </c>
      <c r="G126" t="str">
        <f t="shared" si="8"/>
        <v>Harborough</v>
      </c>
      <c r="H126">
        <f t="shared" si="9"/>
        <v>8</v>
      </c>
      <c r="I126">
        <f t="shared" si="10"/>
        <v>8</v>
      </c>
      <c r="J126">
        <f t="shared" si="11"/>
        <v>8</v>
      </c>
      <c r="L126" t="str">
        <f t="shared" si="12"/>
        <v>Harborough</v>
      </c>
      <c r="M126">
        <f t="array" ref="M126">IF(C126&lt;&gt;"",11-ROUNDUP(_xlfn.PERCENTRANK.EXC(IF($B$3:$B$341=$B126,C$3:C$341),C126)*10,0),"")</f>
        <v>8</v>
      </c>
      <c r="N126">
        <f t="array" ref="N126">IF(D126&lt;&gt;"",11-ROUNDUP(_xlfn.PERCENTRANK.EXC(IF($B$3:$B$341=$B126,D$3:D$341),D126)*10,0),"")</f>
        <v>8</v>
      </c>
      <c r="O126">
        <f t="array" ref="O126">IF(E126&lt;&gt;"",11-ROUNDUP(_xlfn.PERCENTRANK.EXC(IF($B$3:$B$341=$B126,E$3:E$341),E126)*10,0),"")</f>
        <v>8</v>
      </c>
    </row>
    <row r="127" spans="1:15" x14ac:dyDescent="0.2">
      <c r="A127" t="s">
        <v>304</v>
      </c>
      <c r="B127" t="s">
        <v>1035</v>
      </c>
      <c r="C127" s="11">
        <v>2.2060112953186035</v>
      </c>
      <c r="D127" s="131">
        <v>97.064498901367188</v>
      </c>
      <c r="E127" s="131">
        <v>0.31884059309959412</v>
      </c>
      <c r="G127" t="str">
        <f t="shared" si="8"/>
        <v>Haringey</v>
      </c>
      <c r="H127">
        <f t="shared" si="9"/>
        <v>7</v>
      </c>
      <c r="I127">
        <f t="shared" si="10"/>
        <v>3</v>
      </c>
      <c r="J127">
        <f t="shared" si="11"/>
        <v>1</v>
      </c>
      <c r="L127" t="str">
        <f t="shared" si="12"/>
        <v>Haringey</v>
      </c>
      <c r="M127">
        <f t="array" ref="M127">IF(C127&lt;&gt;"",11-ROUNDUP(_xlfn.PERCENTRANK.EXC(IF($B$3:$B$341=$B127,C$3:C$341),C127)*10,0),"")</f>
        <v>9</v>
      </c>
      <c r="N127">
        <f t="array" ref="N127">IF(D127&lt;&gt;"",11-ROUNDUP(_xlfn.PERCENTRANK.EXC(IF($B$3:$B$341=$B127,D$3:D$341),D127)*10,0),"")</f>
        <v>4</v>
      </c>
      <c r="O127">
        <f t="array" ref="O127">IF(E127&lt;&gt;"",11-ROUNDUP(_xlfn.PERCENTRANK.EXC(IF($B$3:$B$341=$B127,E$3:E$341),E127)*10,0),"")</f>
        <v>2</v>
      </c>
    </row>
    <row r="128" spans="1:15" x14ac:dyDescent="0.2">
      <c r="A128" t="s">
        <v>108</v>
      </c>
      <c r="B128" t="s">
        <v>1034</v>
      </c>
      <c r="C128" s="11">
        <v>2.2293698787689209</v>
      </c>
      <c r="D128" s="131">
        <v>81.212745666503906</v>
      </c>
      <c r="E128" s="131">
        <v>0.17067307233810425</v>
      </c>
      <c r="G128" t="str">
        <f t="shared" si="8"/>
        <v>Harlow</v>
      </c>
      <c r="H128">
        <f t="shared" si="9"/>
        <v>7</v>
      </c>
      <c r="I128">
        <f t="shared" si="10"/>
        <v>5</v>
      </c>
      <c r="J128">
        <f t="shared" si="11"/>
        <v>4</v>
      </c>
      <c r="L128" t="str">
        <f t="shared" si="12"/>
        <v>Harlow</v>
      </c>
      <c r="M128">
        <f t="array" ref="M128">IF(C128&lt;&gt;"",11-ROUNDUP(_xlfn.PERCENTRANK.EXC(IF($B$3:$B$341=$B128,C$3:C$341),C128)*10,0),"")</f>
        <v>6</v>
      </c>
      <c r="N128">
        <f t="array" ref="N128">IF(D128&lt;&gt;"",11-ROUNDUP(_xlfn.PERCENTRANK.EXC(IF($B$3:$B$341=$B128,D$3:D$341),D128)*10,0),"")</f>
        <v>4</v>
      </c>
      <c r="O128">
        <f t="array" ref="O128">IF(E128&lt;&gt;"",11-ROUNDUP(_xlfn.PERCENTRANK.EXC(IF($B$3:$B$341=$B128,E$3:E$341),E128)*10,0),"")</f>
        <v>3</v>
      </c>
    </row>
    <row r="129" spans="1:15" x14ac:dyDescent="0.2">
      <c r="A129" t="s">
        <v>190</v>
      </c>
      <c r="B129" t="s">
        <v>1034</v>
      </c>
      <c r="C129" s="11">
        <v>2.1683478355407715</v>
      </c>
      <c r="D129" s="131">
        <v>100.84410095214844</v>
      </c>
      <c r="E129" s="131">
        <v>0.16839917004108429</v>
      </c>
      <c r="G129" t="str">
        <f t="shared" si="8"/>
        <v>Harrogate</v>
      </c>
      <c r="H129">
        <f t="shared" si="9"/>
        <v>7</v>
      </c>
      <c r="I129">
        <f t="shared" si="10"/>
        <v>2</v>
      </c>
      <c r="J129">
        <f t="shared" si="11"/>
        <v>5</v>
      </c>
      <c r="L129" t="str">
        <f t="shared" si="12"/>
        <v>Harrogate</v>
      </c>
      <c r="M129">
        <f t="array" ref="M129">IF(C129&lt;&gt;"",11-ROUNDUP(_xlfn.PERCENTRANK.EXC(IF($B$3:$B$341=$B129,C$3:C$341),C129)*10,0),"")</f>
        <v>7</v>
      </c>
      <c r="N129">
        <f t="array" ref="N129">IF(D129&lt;&gt;"",11-ROUNDUP(_xlfn.PERCENTRANK.EXC(IF($B$3:$B$341=$B129,D$3:D$341),D129)*10,0),"")</f>
        <v>2</v>
      </c>
      <c r="O129">
        <f t="array" ref="O129">IF(E129&lt;&gt;"",11-ROUNDUP(_xlfn.PERCENTRANK.EXC(IF($B$3:$B$341=$B129,E$3:E$341),E129)*10,0),"")</f>
        <v>3</v>
      </c>
    </row>
    <row r="130" spans="1:15" x14ac:dyDescent="0.2">
      <c r="A130" t="s">
        <v>305</v>
      </c>
      <c r="B130" t="s">
        <v>1035</v>
      </c>
      <c r="C130" s="11">
        <v>4.1674776077270508</v>
      </c>
      <c r="D130" s="131">
        <v>155.53265380859375</v>
      </c>
      <c r="E130" s="131">
        <v>0.35294118523597717</v>
      </c>
      <c r="G130" t="str">
        <f t="shared" si="8"/>
        <v>Harrow</v>
      </c>
      <c r="H130">
        <f t="shared" si="9"/>
        <v>1</v>
      </c>
      <c r="I130">
        <f t="shared" si="10"/>
        <v>1</v>
      </c>
      <c r="J130">
        <f t="shared" si="11"/>
        <v>1</v>
      </c>
      <c r="L130" t="str">
        <f t="shared" si="12"/>
        <v>Harrow</v>
      </c>
      <c r="M130">
        <f t="array" ref="M130">IF(C130&lt;&gt;"",11-ROUNDUP(_xlfn.PERCENTRANK.EXC(IF($B$3:$B$341=$B130,C$3:C$341),C130)*10,0),"")</f>
        <v>1</v>
      </c>
      <c r="N130">
        <f t="array" ref="N130">IF(D130&lt;&gt;"",11-ROUNDUP(_xlfn.PERCENTRANK.EXC(IF($B$3:$B$341=$B130,D$3:D$341),D130)*10,0),"")</f>
        <v>1</v>
      </c>
      <c r="O130">
        <f t="array" ref="O130">IF(E130&lt;&gt;"",11-ROUNDUP(_xlfn.PERCENTRANK.EXC(IF($B$3:$B$341=$B130,E$3:E$341),E130)*10,0),"")</f>
        <v>1</v>
      </c>
    </row>
    <row r="131" spans="1:15" x14ac:dyDescent="0.2">
      <c r="A131" t="s">
        <v>124</v>
      </c>
      <c r="B131" t="s">
        <v>1034</v>
      </c>
      <c r="C131" s="11">
        <v>2.4307968616485596</v>
      </c>
      <c r="D131" s="131">
        <v>47.182682037353516</v>
      </c>
      <c r="E131" s="131">
        <v>0.13105413317680359</v>
      </c>
      <c r="G131" t="str">
        <f t="shared" si="8"/>
        <v>Hart</v>
      </c>
      <c r="H131">
        <f t="shared" si="9"/>
        <v>6</v>
      </c>
      <c r="I131">
        <f t="shared" si="10"/>
        <v>9</v>
      </c>
      <c r="J131">
        <f t="shared" si="11"/>
        <v>8</v>
      </c>
      <c r="L131" t="str">
        <f t="shared" si="12"/>
        <v>Hart</v>
      </c>
      <c r="M131">
        <f t="array" ref="M131">IF(C131&lt;&gt;"",11-ROUNDUP(_xlfn.PERCENTRANK.EXC(IF($B$3:$B$341=$B131,C$3:C$341),C131)*10,0),"")</f>
        <v>5</v>
      </c>
      <c r="N131">
        <f t="array" ref="N131">IF(D131&lt;&gt;"",11-ROUNDUP(_xlfn.PERCENTRANK.EXC(IF($B$3:$B$341=$B131,D$3:D$341),D131)*10,0),"")</f>
        <v>9</v>
      </c>
      <c r="O131">
        <f t="array" ref="O131">IF(E131&lt;&gt;"",11-ROUNDUP(_xlfn.PERCENTRANK.EXC(IF($B$3:$B$341=$B131,E$3:E$341),E131)*10,0),"")</f>
        <v>7</v>
      </c>
    </row>
    <row r="132" spans="1:15" x14ac:dyDescent="0.2">
      <c r="A132" t="s">
        <v>14</v>
      </c>
      <c r="B132" t="s">
        <v>1037</v>
      </c>
      <c r="C132" s="11">
        <v>3.7556817531585693</v>
      </c>
      <c r="D132" s="131">
        <v>111.27945709228516</v>
      </c>
      <c r="E132" s="131">
        <v>0.19366852939128876</v>
      </c>
      <c r="G132" t="str">
        <f t="shared" ref="G132:G195" si="13">A132</f>
        <v>Hartlepool</v>
      </c>
      <c r="H132">
        <f t="shared" ref="H132:H195" si="14">IF(C132&lt;&gt;"",11-ROUNDUP(_xlfn.PERCENTRANK.EXC(C$3:C$341,C132)*10,0),"")</f>
        <v>2</v>
      </c>
      <c r="I132">
        <f t="shared" ref="I132:I195" si="15">IF(D132&lt;&gt;"",11-ROUNDUP(_xlfn.PERCENTRANK.EXC(D$3:D$341,D132)*10,0),"")</f>
        <v>2</v>
      </c>
      <c r="J132">
        <f t="shared" ref="J132:J195" si="16">IF(E132&lt;&gt;"",11-ROUNDUP(_xlfn.PERCENTRANK.EXC(E$3:E$341,E132)*10,0),"")</f>
        <v>3</v>
      </c>
      <c r="L132" t="str">
        <f t="shared" ref="L132:L195" si="17">A132</f>
        <v>Hartlepool</v>
      </c>
      <c r="M132">
        <f t="array" ref="M132">IF(C132&lt;&gt;"",11-ROUNDUP(_xlfn.PERCENTRANK.EXC(IF($B$3:$B$341=$B132,C$3:C$341),C132)*10,0),"")</f>
        <v>2</v>
      </c>
      <c r="N132">
        <f t="array" ref="N132">IF(D132&lt;&gt;"",11-ROUNDUP(_xlfn.PERCENTRANK.EXC(IF($B$3:$B$341=$B132,D$3:D$341),D132)*10,0),"")</f>
        <v>1</v>
      </c>
      <c r="O132">
        <f t="array" ref="O132">IF(E132&lt;&gt;"",11-ROUNDUP(_xlfn.PERCENTRANK.EXC(IF($B$3:$B$341=$B132,E$3:E$341),E132)*10,0),"")</f>
        <v>2</v>
      </c>
    </row>
    <row r="133" spans="1:15" x14ac:dyDescent="0.2">
      <c r="A133" t="s">
        <v>97</v>
      </c>
      <c r="B133" t="s">
        <v>1034</v>
      </c>
      <c r="C133" s="11">
        <v>1.3433837890625</v>
      </c>
      <c r="D133" s="131">
        <v>9.6790533065795898</v>
      </c>
      <c r="E133" s="131">
        <v>1.9480518996715546E-2</v>
      </c>
      <c r="G133" t="str">
        <f t="shared" si="13"/>
        <v>Hastings</v>
      </c>
      <c r="H133">
        <f t="shared" si="14"/>
        <v>10</v>
      </c>
      <c r="I133">
        <f t="shared" si="15"/>
        <v>10</v>
      </c>
      <c r="J133">
        <f t="shared" si="16"/>
        <v>10</v>
      </c>
      <c r="L133" t="str">
        <f t="shared" si="17"/>
        <v>Hastings</v>
      </c>
      <c r="M133">
        <f t="array" ref="M133">IF(C133&lt;&gt;"",11-ROUNDUP(_xlfn.PERCENTRANK.EXC(IF($B$3:$B$341=$B133,C$3:C$341),C133)*10,0),"")</f>
        <v>10</v>
      </c>
      <c r="N133">
        <f t="array" ref="N133">IF(D133&lt;&gt;"",11-ROUNDUP(_xlfn.PERCENTRANK.EXC(IF($B$3:$B$341=$B133,D$3:D$341),D133)*10,0),"")</f>
        <v>10</v>
      </c>
      <c r="O133">
        <f t="array" ref="O133">IF(E133&lt;&gt;"",11-ROUNDUP(_xlfn.PERCENTRANK.EXC(IF($B$3:$B$341=$B133,E$3:E$341),E133)*10,0),"")</f>
        <v>10</v>
      </c>
    </row>
    <row r="134" spans="1:15" x14ac:dyDescent="0.2">
      <c r="A134" t="s">
        <v>125</v>
      </c>
      <c r="B134" t="s">
        <v>1034</v>
      </c>
      <c r="C134" s="11">
        <v>2.4307968616485596</v>
      </c>
      <c r="D134" s="131">
        <v>82.951187133789062</v>
      </c>
      <c r="E134" s="131">
        <v>0.14804469048976898</v>
      </c>
      <c r="G134" t="str">
        <f t="shared" si="13"/>
        <v>Havant</v>
      </c>
      <c r="H134">
        <f t="shared" si="14"/>
        <v>6</v>
      </c>
      <c r="I134">
        <f t="shared" si="15"/>
        <v>5</v>
      </c>
      <c r="J134">
        <f t="shared" si="16"/>
        <v>6</v>
      </c>
      <c r="L134" t="str">
        <f t="shared" si="17"/>
        <v>Havant</v>
      </c>
      <c r="M134">
        <f t="array" ref="M134">IF(C134&lt;&gt;"",11-ROUNDUP(_xlfn.PERCENTRANK.EXC(IF($B$3:$B$341=$B134,C$3:C$341),C134)*10,0),"")</f>
        <v>5</v>
      </c>
      <c r="N134">
        <f t="array" ref="N134">IF(D134&lt;&gt;"",11-ROUNDUP(_xlfn.PERCENTRANK.EXC(IF($B$3:$B$341=$B134,D$3:D$341),D134)*10,0),"")</f>
        <v>4</v>
      </c>
      <c r="O134">
        <f t="array" ref="O134">IF(E134&lt;&gt;"",11-ROUNDUP(_xlfn.PERCENTRANK.EXC(IF($B$3:$B$341=$B134,E$3:E$341),E134)*10,0),"")</f>
        <v>5</v>
      </c>
    </row>
    <row r="135" spans="1:15" x14ac:dyDescent="0.2">
      <c r="A135" t="s">
        <v>306</v>
      </c>
      <c r="B135" t="s">
        <v>1035</v>
      </c>
      <c r="C135" s="11">
        <v>2.7603690624237061</v>
      </c>
      <c r="D135" s="131">
        <v>103.46611785888672</v>
      </c>
      <c r="E135" s="131">
        <v>0.19680464267730713</v>
      </c>
      <c r="G135" t="str">
        <f t="shared" si="13"/>
        <v>Havering</v>
      </c>
      <c r="H135">
        <f t="shared" si="14"/>
        <v>4</v>
      </c>
      <c r="I135">
        <f t="shared" si="15"/>
        <v>2</v>
      </c>
      <c r="J135">
        <f t="shared" si="16"/>
        <v>3</v>
      </c>
      <c r="L135" t="str">
        <f t="shared" si="17"/>
        <v>Havering</v>
      </c>
      <c r="M135">
        <f t="array" ref="M135">IF(C135&lt;&gt;"",11-ROUNDUP(_xlfn.PERCENTRANK.EXC(IF($B$3:$B$341=$B135,C$3:C$341),C135)*10,0),"")</f>
        <v>6</v>
      </c>
      <c r="N135">
        <f t="array" ref="N135">IF(D135&lt;&gt;"",11-ROUNDUP(_xlfn.PERCENTRANK.EXC(IF($B$3:$B$341=$B135,D$3:D$341),D135)*10,0),"")</f>
        <v>3</v>
      </c>
      <c r="O135">
        <f t="array" ref="O135">IF(E135&lt;&gt;"",11-ROUNDUP(_xlfn.PERCENTRANK.EXC(IF($B$3:$B$341=$B135,E$3:E$341),E135)*10,0),"")</f>
        <v>9</v>
      </c>
    </row>
    <row r="136" spans="1:15" x14ac:dyDescent="0.2">
      <c r="A136" t="s">
        <v>32</v>
      </c>
      <c r="B136" t="s">
        <v>1037</v>
      </c>
      <c r="C136" s="11">
        <v>2.3720648288726807</v>
      </c>
      <c r="D136" s="131">
        <v>60.9666748046875</v>
      </c>
      <c r="E136" s="131">
        <v>0.10867580026388168</v>
      </c>
      <c r="G136" t="str">
        <f t="shared" si="13"/>
        <v>Herefordshire</v>
      </c>
      <c r="H136">
        <f t="shared" si="14"/>
        <v>6</v>
      </c>
      <c r="I136">
        <f t="shared" si="15"/>
        <v>8</v>
      </c>
      <c r="J136">
        <f t="shared" si="16"/>
        <v>9</v>
      </c>
      <c r="L136" t="str">
        <f t="shared" si="17"/>
        <v>Herefordshire</v>
      </c>
      <c r="M136">
        <f t="array" ref="M136">IF(C136&lt;&gt;"",11-ROUNDUP(_xlfn.PERCENTRANK.EXC(IF($B$3:$B$341=$B136,C$3:C$341),C136)*10,0),"")</f>
        <v>6</v>
      </c>
      <c r="N136">
        <f t="array" ref="N136">IF(D136&lt;&gt;"",11-ROUNDUP(_xlfn.PERCENTRANK.EXC(IF($B$3:$B$341=$B136,D$3:D$341),D136)*10,0),"")</f>
        <v>7</v>
      </c>
      <c r="O136">
        <f t="array" ref="O136">IF(E136&lt;&gt;"",11-ROUNDUP(_xlfn.PERCENTRANK.EXC(IF($B$3:$B$341=$B136,E$3:E$341),E136)*10,0),"")</f>
        <v>8</v>
      </c>
    </row>
    <row r="137" spans="1:15" x14ac:dyDescent="0.2">
      <c r="A137" t="s">
        <v>1017</v>
      </c>
      <c r="B137" t="s">
        <v>1038</v>
      </c>
      <c r="C137" s="11">
        <v>2.4839298725128174</v>
      </c>
      <c r="D137" s="131">
        <v>87.130416870117188</v>
      </c>
      <c r="E137" s="131">
        <v>0.18402408063411713</v>
      </c>
      <c r="G137" t="str">
        <f t="shared" si="13"/>
        <v>Hertfordshire</v>
      </c>
      <c r="H137">
        <f t="shared" si="14"/>
        <v>5</v>
      </c>
      <c r="I137">
        <f t="shared" si="15"/>
        <v>4</v>
      </c>
      <c r="J137">
        <f t="shared" si="16"/>
        <v>4</v>
      </c>
      <c r="L137" t="str">
        <f t="shared" si="17"/>
        <v>Hertfordshire</v>
      </c>
      <c r="M137">
        <f t="array" ref="M137">IF(C137&lt;&gt;"",11-ROUNDUP(_xlfn.PERCENTRANK.EXC(IF($B$3:$B$341=$B137,C$3:C$341),C137)*10,0),"")</f>
        <v>4</v>
      </c>
      <c r="N137">
        <f t="array" ref="N137">IF(D137&lt;&gt;"",11-ROUNDUP(_xlfn.PERCENTRANK.EXC(IF($B$3:$B$341=$B137,D$3:D$341),D137)*10,0),"")</f>
        <v>3</v>
      </c>
      <c r="O137">
        <f t="array" ref="O137">IF(E137&lt;&gt;"",11-ROUNDUP(_xlfn.PERCENTRANK.EXC(IF($B$3:$B$341=$B137,E$3:E$341),E137)*10,0),"")</f>
        <v>1</v>
      </c>
    </row>
    <row r="138" spans="1:15" x14ac:dyDescent="0.2">
      <c r="A138" t="s">
        <v>132</v>
      </c>
      <c r="B138" t="s">
        <v>1034</v>
      </c>
      <c r="C138" s="11">
        <v>2.4839298725128174</v>
      </c>
      <c r="D138" s="131">
        <v>166.90478515625</v>
      </c>
      <c r="E138" s="131">
        <v>0.2671755850315094</v>
      </c>
      <c r="G138" t="str">
        <f t="shared" si="13"/>
        <v>Hertsmere</v>
      </c>
      <c r="H138">
        <f t="shared" si="14"/>
        <v>5</v>
      </c>
      <c r="I138">
        <f t="shared" si="15"/>
        <v>1</v>
      </c>
      <c r="J138">
        <f t="shared" si="16"/>
        <v>1</v>
      </c>
      <c r="L138" t="str">
        <f t="shared" si="17"/>
        <v>Hertsmere</v>
      </c>
      <c r="M138">
        <f t="array" ref="M138">IF(C138&lt;&gt;"",11-ROUNDUP(_xlfn.PERCENTRANK.EXC(IF($B$3:$B$341=$B138,C$3:C$341),C138)*10,0),"")</f>
        <v>4</v>
      </c>
      <c r="N138">
        <f t="array" ref="N138">IF(D138&lt;&gt;"",11-ROUNDUP(_xlfn.PERCENTRANK.EXC(IF($B$3:$B$341=$B138,D$3:D$341),D138)*10,0),"")</f>
        <v>1</v>
      </c>
      <c r="O138">
        <f t="array" ref="O138">IF(E138&lt;&gt;"",11-ROUNDUP(_xlfn.PERCENTRANK.EXC(IF($B$3:$B$341=$B138,E$3:E$341),E138)*10,0),"")</f>
        <v>1</v>
      </c>
    </row>
    <row r="139" spans="1:15" x14ac:dyDescent="0.2">
      <c r="A139" t="s">
        <v>85</v>
      </c>
      <c r="B139" t="s">
        <v>1034</v>
      </c>
      <c r="C139" s="11">
        <v>2.2102246284484863</v>
      </c>
      <c r="D139" s="131">
        <v>97.921585083007812</v>
      </c>
      <c r="E139" s="131">
        <v>0.19077567756175995</v>
      </c>
      <c r="G139" t="str">
        <f t="shared" si="13"/>
        <v>High Peak</v>
      </c>
      <c r="H139">
        <f t="shared" si="14"/>
        <v>7</v>
      </c>
      <c r="I139">
        <f t="shared" si="15"/>
        <v>3</v>
      </c>
      <c r="J139">
        <f t="shared" si="16"/>
        <v>3</v>
      </c>
      <c r="L139" t="str">
        <f t="shared" si="17"/>
        <v>High Peak</v>
      </c>
      <c r="M139">
        <f t="array" ref="M139">IF(C139&lt;&gt;"",11-ROUNDUP(_xlfn.PERCENTRANK.EXC(IF($B$3:$B$341=$B139,C$3:C$341),C139)*10,0),"")</f>
        <v>6</v>
      </c>
      <c r="N139">
        <f t="array" ref="N139">IF(D139&lt;&gt;"",11-ROUNDUP(_xlfn.PERCENTRANK.EXC(IF($B$3:$B$341=$B139,D$3:D$341),D139)*10,0),"")</f>
        <v>2</v>
      </c>
      <c r="O139">
        <f t="array" ref="O139">IF(E139&lt;&gt;"",11-ROUNDUP(_xlfn.PERCENTRANK.EXC(IF($B$3:$B$341=$B139,E$3:E$341),E139)*10,0),"")</f>
        <v>2</v>
      </c>
    </row>
    <row r="140" spans="1:15" x14ac:dyDescent="0.2">
      <c r="A140" t="s">
        <v>307</v>
      </c>
      <c r="B140" t="s">
        <v>1035</v>
      </c>
      <c r="C140" s="11">
        <v>2.5863986015319824</v>
      </c>
      <c r="D140" s="131">
        <v>99.576347351074219</v>
      </c>
      <c r="E140" s="131">
        <v>0.25020307302474976</v>
      </c>
      <c r="G140" t="str">
        <f t="shared" si="13"/>
        <v>Hillingdon</v>
      </c>
      <c r="H140">
        <f t="shared" si="14"/>
        <v>4</v>
      </c>
      <c r="I140">
        <f t="shared" si="15"/>
        <v>2</v>
      </c>
      <c r="J140">
        <f t="shared" si="16"/>
        <v>1</v>
      </c>
      <c r="L140" t="str">
        <f t="shared" si="17"/>
        <v>Hillingdon</v>
      </c>
      <c r="M140">
        <f t="array" ref="M140">IF(C140&lt;&gt;"",11-ROUNDUP(_xlfn.PERCENTRANK.EXC(IF($B$3:$B$341=$B140,C$3:C$341),C140)*10,0),"")</f>
        <v>7</v>
      </c>
      <c r="N140">
        <f t="array" ref="N140">IF(D140&lt;&gt;"",11-ROUNDUP(_xlfn.PERCENTRANK.EXC(IF($B$3:$B$341=$B140,D$3:D$341),D140)*10,0),"")</f>
        <v>3</v>
      </c>
      <c r="O140">
        <f t="array" ref="O140">IF(E140&lt;&gt;"",11-ROUNDUP(_xlfn.PERCENTRANK.EXC(IF($B$3:$B$341=$B140,E$3:E$341),E140)*10,0),"")</f>
        <v>6</v>
      </c>
    </row>
    <row r="141" spans="1:15" x14ac:dyDescent="0.2">
      <c r="A141" t="s">
        <v>163</v>
      </c>
      <c r="B141" t="s">
        <v>1034</v>
      </c>
      <c r="C141" s="11">
        <v>1.9199652671813965</v>
      </c>
      <c r="D141" s="131">
        <v>73.898330688476562</v>
      </c>
      <c r="E141" s="131">
        <v>0.14629948139190674</v>
      </c>
      <c r="G141" t="str">
        <f t="shared" si="13"/>
        <v>Hinckley and Bosworth</v>
      </c>
      <c r="H141">
        <f t="shared" si="14"/>
        <v>8</v>
      </c>
      <c r="I141">
        <f t="shared" si="15"/>
        <v>6</v>
      </c>
      <c r="J141">
        <f t="shared" si="16"/>
        <v>6</v>
      </c>
      <c r="L141" t="str">
        <f t="shared" si="17"/>
        <v>Hinckley and Bosworth</v>
      </c>
      <c r="M141">
        <f t="array" ref="M141">IF(C141&lt;&gt;"",11-ROUNDUP(_xlfn.PERCENTRANK.EXC(IF($B$3:$B$341=$B141,C$3:C$341),C141)*10,0),"")</f>
        <v>8</v>
      </c>
      <c r="N141">
        <f t="array" ref="N141">IF(D141&lt;&gt;"",11-ROUNDUP(_xlfn.PERCENTRANK.EXC(IF($B$3:$B$341=$B141,D$3:D$341),D141)*10,0),"")</f>
        <v>5</v>
      </c>
      <c r="O141">
        <f t="array" ref="O141">IF(E141&lt;&gt;"",11-ROUNDUP(_xlfn.PERCENTRANK.EXC(IF($B$3:$B$341=$B141,E$3:E$341),E141)*10,0),"")</f>
        <v>5</v>
      </c>
    </row>
    <row r="142" spans="1:15" x14ac:dyDescent="0.2">
      <c r="A142" t="s">
        <v>239</v>
      </c>
      <c r="B142" t="s">
        <v>1034</v>
      </c>
      <c r="C142" s="11">
        <v>1.5590550899505615</v>
      </c>
      <c r="D142" s="131">
        <v>77.797012329101562</v>
      </c>
      <c r="E142" s="131">
        <v>0.14561855792999268</v>
      </c>
      <c r="G142" t="str">
        <f t="shared" si="13"/>
        <v>Horsham</v>
      </c>
      <c r="H142">
        <f t="shared" si="14"/>
        <v>9</v>
      </c>
      <c r="I142">
        <f t="shared" si="15"/>
        <v>5</v>
      </c>
      <c r="J142">
        <f t="shared" si="16"/>
        <v>6</v>
      </c>
      <c r="L142" t="str">
        <f t="shared" si="17"/>
        <v>Horsham</v>
      </c>
      <c r="M142">
        <f t="array" ref="M142">IF(C142&lt;&gt;"",11-ROUNDUP(_xlfn.PERCENTRANK.EXC(IF($B$3:$B$341=$B142,C$3:C$341),C142)*10,0),"")</f>
        <v>9</v>
      </c>
      <c r="N142">
        <f t="array" ref="N142">IF(D142&lt;&gt;"",11-ROUNDUP(_xlfn.PERCENTRANK.EXC(IF($B$3:$B$341=$B142,D$3:D$341),D142)*10,0),"")</f>
        <v>4</v>
      </c>
      <c r="O142">
        <f t="array" ref="O142">IF(E142&lt;&gt;"",11-ROUNDUP(_xlfn.PERCENTRANK.EXC(IF($B$3:$B$341=$B142,E$3:E$341),E142)*10,0),"")</f>
        <v>5</v>
      </c>
    </row>
    <row r="143" spans="1:15" x14ac:dyDescent="0.2">
      <c r="A143" t="s">
        <v>308</v>
      </c>
      <c r="B143" t="s">
        <v>1035</v>
      </c>
      <c r="C143" s="11">
        <v>2.7877662181854248</v>
      </c>
      <c r="D143" s="131">
        <v>80.958786010742188</v>
      </c>
      <c r="E143" s="131">
        <v>0.23891891539096832</v>
      </c>
      <c r="G143" t="str">
        <f t="shared" si="13"/>
        <v>Hounslow</v>
      </c>
      <c r="H143">
        <f t="shared" si="14"/>
        <v>4</v>
      </c>
      <c r="I143">
        <f t="shared" si="15"/>
        <v>5</v>
      </c>
      <c r="J143">
        <f t="shared" si="16"/>
        <v>1</v>
      </c>
      <c r="L143" t="str">
        <f t="shared" si="17"/>
        <v>Hounslow</v>
      </c>
      <c r="M143">
        <f t="array" ref="M143">IF(C143&lt;&gt;"",11-ROUNDUP(_xlfn.PERCENTRANK.EXC(IF($B$3:$B$341=$B143,C$3:C$341),C143)*10,0),"")</f>
        <v>6</v>
      </c>
      <c r="N143">
        <f t="array" ref="N143">IF(D143&lt;&gt;"",11-ROUNDUP(_xlfn.PERCENTRANK.EXC(IF($B$3:$B$341=$B143,D$3:D$341),D143)*10,0),"")</f>
        <v>6</v>
      </c>
      <c r="O143">
        <f t="array" ref="O143">IF(E143&lt;&gt;"",11-ROUNDUP(_xlfn.PERCENTRANK.EXC(IF($B$3:$B$341=$B143,E$3:E$341),E143)*10,0),"")</f>
        <v>8</v>
      </c>
    </row>
    <row r="144" spans="1:15" x14ac:dyDescent="0.2">
      <c r="A144" t="s">
        <v>73</v>
      </c>
      <c r="B144" t="s">
        <v>1034</v>
      </c>
      <c r="C144" s="11">
        <v>1.8864980936050415</v>
      </c>
      <c r="D144" s="131">
        <v>65.954582214355469</v>
      </c>
      <c r="E144" s="131">
        <v>0.14407815039157867</v>
      </c>
      <c r="G144" t="str">
        <f t="shared" si="13"/>
        <v>Huntingdonshire</v>
      </c>
      <c r="H144">
        <f t="shared" si="14"/>
        <v>9</v>
      </c>
      <c r="I144">
        <f t="shared" si="15"/>
        <v>7</v>
      </c>
      <c r="J144">
        <f t="shared" si="16"/>
        <v>6</v>
      </c>
      <c r="L144" t="str">
        <f t="shared" si="17"/>
        <v>Huntingdonshire</v>
      </c>
      <c r="M144">
        <f t="array" ref="M144">IF(C144&lt;&gt;"",11-ROUNDUP(_xlfn.PERCENTRANK.EXC(IF($B$3:$B$341=$B144,C$3:C$341),C144)*10,0),"")</f>
        <v>8</v>
      </c>
      <c r="N144">
        <f t="array" ref="N144">IF(D144&lt;&gt;"",11-ROUNDUP(_xlfn.PERCENTRANK.EXC(IF($B$3:$B$341=$B144,D$3:D$341),D144)*10,0),"")</f>
        <v>6</v>
      </c>
      <c r="O144">
        <f t="array" ref="O144">IF(E144&lt;&gt;"",11-ROUNDUP(_xlfn.PERCENTRANK.EXC(IF($B$3:$B$341=$B144,E$3:E$341),E144)*10,0),"")</f>
        <v>6</v>
      </c>
    </row>
    <row r="145" spans="1:15" x14ac:dyDescent="0.2">
      <c r="A145" t="s">
        <v>151</v>
      </c>
      <c r="B145" t="s">
        <v>1034</v>
      </c>
      <c r="C145" s="11">
        <v>3.1096200942993164</v>
      </c>
      <c r="D145" s="131">
        <v>66.460968017578125</v>
      </c>
      <c r="E145" s="131">
        <v>0.125</v>
      </c>
      <c r="G145" t="str">
        <f t="shared" si="13"/>
        <v>Hyndburn</v>
      </c>
      <c r="H145">
        <f t="shared" si="14"/>
        <v>3</v>
      </c>
      <c r="I145">
        <f t="shared" si="15"/>
        <v>7</v>
      </c>
      <c r="J145">
        <f t="shared" si="16"/>
        <v>8</v>
      </c>
      <c r="L145" t="str">
        <f t="shared" si="17"/>
        <v>Hyndburn</v>
      </c>
      <c r="M145">
        <f t="array" ref="M145">IF(C145&lt;&gt;"",11-ROUNDUP(_xlfn.PERCENTRANK.EXC(IF($B$3:$B$341=$B145,C$3:C$341),C145)*10,0),"")</f>
        <v>2</v>
      </c>
      <c r="N145">
        <f t="array" ref="N145">IF(D145&lt;&gt;"",11-ROUNDUP(_xlfn.PERCENTRANK.EXC(IF($B$3:$B$341=$B145,D$3:D$341),D145)*10,0),"")</f>
        <v>6</v>
      </c>
      <c r="O145">
        <f t="array" ref="O145">IF(E145&lt;&gt;"",11-ROUNDUP(_xlfn.PERCENTRANK.EXC(IF($B$3:$B$341=$B145,E$3:E$341),E145)*10,0),"")</f>
        <v>7</v>
      </c>
    </row>
    <row r="146" spans="1:15" x14ac:dyDescent="0.2">
      <c r="A146" t="s">
        <v>219</v>
      </c>
      <c r="B146" t="s">
        <v>1034</v>
      </c>
      <c r="C146" s="11">
        <v>2.017237663269043</v>
      </c>
      <c r="D146" s="131">
        <v>87.583503723144531</v>
      </c>
      <c r="E146" s="131">
        <v>0.19017432630062103</v>
      </c>
      <c r="G146" t="str">
        <f t="shared" si="13"/>
        <v>Ipswich</v>
      </c>
      <c r="H146">
        <f t="shared" si="14"/>
        <v>8</v>
      </c>
      <c r="I146">
        <f t="shared" si="15"/>
        <v>4</v>
      </c>
      <c r="J146">
        <f t="shared" si="16"/>
        <v>3</v>
      </c>
      <c r="L146" t="str">
        <f t="shared" si="17"/>
        <v>Ipswich</v>
      </c>
      <c r="M146">
        <f t="array" ref="M146">IF(C146&lt;&gt;"",11-ROUNDUP(_xlfn.PERCENTRANK.EXC(IF($B$3:$B$341=$B146,C$3:C$341),C146)*10,0),"")</f>
        <v>8</v>
      </c>
      <c r="N146">
        <f t="array" ref="N146">IF(D146&lt;&gt;"",11-ROUNDUP(_xlfn.PERCENTRANK.EXC(IF($B$3:$B$341=$B146,D$3:D$341),D146)*10,0),"")</f>
        <v>3</v>
      </c>
      <c r="O146">
        <f t="array" ref="O146">IF(E146&lt;&gt;"",11-ROUNDUP(_xlfn.PERCENTRANK.EXC(IF($B$3:$B$341=$B146,E$3:E$341),E146)*10,0),"")</f>
        <v>2</v>
      </c>
    </row>
    <row r="147" spans="1:15" x14ac:dyDescent="0.2">
      <c r="A147" t="s">
        <v>57</v>
      </c>
      <c r="B147" t="s">
        <v>1037</v>
      </c>
      <c r="C147" s="11">
        <v>1.4112067222595215</v>
      </c>
      <c r="D147" s="131">
        <v>55.190761566162109</v>
      </c>
      <c r="E147" s="131">
        <v>9.9873580038547516E-2</v>
      </c>
      <c r="G147" t="str">
        <f t="shared" si="13"/>
        <v>Isle of Wight</v>
      </c>
      <c r="H147">
        <f t="shared" si="14"/>
        <v>10</v>
      </c>
      <c r="I147">
        <f t="shared" si="15"/>
        <v>9</v>
      </c>
      <c r="J147">
        <f t="shared" si="16"/>
        <v>9</v>
      </c>
      <c r="L147" t="str">
        <f t="shared" si="17"/>
        <v>Isle of Wight</v>
      </c>
      <c r="M147">
        <f t="array" ref="M147">IF(C147&lt;&gt;"",11-ROUNDUP(_xlfn.PERCENTRANK.EXC(IF($B$3:$B$341=$B147,C$3:C$341),C147)*10,0),"")</f>
        <v>9</v>
      </c>
      <c r="N147">
        <f t="array" ref="N147">IF(D147&lt;&gt;"",11-ROUNDUP(_xlfn.PERCENTRANK.EXC(IF($B$3:$B$341=$B147,D$3:D$341),D147)*10,0),"")</f>
        <v>8</v>
      </c>
      <c r="O147">
        <f t="array" ref="O147">IF(E147&lt;&gt;"",11-ROUNDUP(_xlfn.PERCENTRANK.EXC(IF($B$3:$B$341=$B147,E$3:E$341),E147)*10,0),"")</f>
        <v>9</v>
      </c>
    </row>
    <row r="148" spans="1:15" x14ac:dyDescent="0.2">
      <c r="A148" t="s">
        <v>63</v>
      </c>
      <c r="B148" t="s">
        <v>1037</v>
      </c>
      <c r="D148" s="131">
        <v>0</v>
      </c>
      <c r="E148" s="131">
        <v>0</v>
      </c>
      <c r="G148" t="str">
        <f t="shared" si="13"/>
        <v>Isles of Scilly</v>
      </c>
      <c r="H148" t="str">
        <f t="shared" si="14"/>
        <v/>
      </c>
      <c r="I148">
        <f t="shared" si="15"/>
        <v>10</v>
      </c>
      <c r="J148">
        <f t="shared" si="16"/>
        <v>10</v>
      </c>
      <c r="L148" t="str">
        <f t="shared" si="17"/>
        <v>Isles of Scilly</v>
      </c>
      <c r="M148" t="str">
        <f t="array" ref="M148">IF(C148&lt;&gt;"",11-ROUNDUP(_xlfn.PERCENTRANK.EXC(IF($B$3:$B$341=$B148,C$3:C$341),C148)*10,0),"")</f>
        <v/>
      </c>
      <c r="N148">
        <f t="array" ref="N148">IF(D148&lt;&gt;"",11-ROUNDUP(_xlfn.PERCENTRANK.EXC(IF($B$3:$B$341=$B148,D$3:D$341),D148)*10,0),"")</f>
        <v>10</v>
      </c>
      <c r="O148">
        <f t="array" ref="O148">IF(E148&lt;&gt;"",11-ROUNDUP(_xlfn.PERCENTRANK.EXC(IF($B$3:$B$341=$B148,E$3:E$341),E148)*10,0),"")</f>
        <v>10</v>
      </c>
    </row>
    <row r="149" spans="1:15" x14ac:dyDescent="0.2">
      <c r="A149" t="s">
        <v>309</v>
      </c>
      <c r="B149" t="s">
        <v>1035</v>
      </c>
      <c r="C149" s="11">
        <v>1.9100455045700073</v>
      </c>
      <c r="D149" s="131">
        <v>60.532489776611328</v>
      </c>
      <c r="E149" s="131">
        <v>0.24262295663356781</v>
      </c>
      <c r="G149" t="str">
        <f t="shared" si="13"/>
        <v>Islington</v>
      </c>
      <c r="H149">
        <f t="shared" si="14"/>
        <v>8</v>
      </c>
      <c r="I149">
        <f t="shared" si="15"/>
        <v>8</v>
      </c>
      <c r="J149">
        <f t="shared" si="16"/>
        <v>1</v>
      </c>
      <c r="L149" t="str">
        <f t="shared" si="17"/>
        <v>Islington</v>
      </c>
      <c r="M149">
        <f t="array" ref="M149">IF(C149&lt;&gt;"",11-ROUNDUP(_xlfn.PERCENTRANK.EXC(IF($B$3:$B$341=$B149,C$3:C$341),C149)*10,0),"")</f>
        <v>10</v>
      </c>
      <c r="N149">
        <f t="array" ref="N149">IF(D149&lt;&gt;"",11-ROUNDUP(_xlfn.PERCENTRANK.EXC(IF($B$3:$B$341=$B149,D$3:D$341),D149)*10,0),"")</f>
        <v>9</v>
      </c>
      <c r="O149">
        <f t="array" ref="O149">IF(E149&lt;&gt;"",11-ROUNDUP(_xlfn.PERCENTRANK.EXC(IF($B$3:$B$341=$B149,E$3:E$341),E149)*10,0),"")</f>
        <v>7</v>
      </c>
    </row>
    <row r="150" spans="1:15" x14ac:dyDescent="0.2">
      <c r="A150" t="s">
        <v>310</v>
      </c>
      <c r="B150" t="s">
        <v>1035</v>
      </c>
      <c r="C150" s="11">
        <v>3.2257444858551025</v>
      </c>
      <c r="D150" s="131">
        <v>78.08349609375</v>
      </c>
      <c r="E150" s="131">
        <v>0.27790433168411255</v>
      </c>
      <c r="G150" t="str">
        <f t="shared" si="13"/>
        <v>Kensington and Chelsea</v>
      </c>
      <c r="H150">
        <f t="shared" si="14"/>
        <v>3</v>
      </c>
      <c r="I150">
        <f t="shared" si="15"/>
        <v>5</v>
      </c>
      <c r="J150">
        <f t="shared" si="16"/>
        <v>1</v>
      </c>
      <c r="L150" t="str">
        <f t="shared" si="17"/>
        <v>Kensington and Chelsea</v>
      </c>
      <c r="M150">
        <f t="array" ref="M150">IF(C150&lt;&gt;"",11-ROUNDUP(_xlfn.PERCENTRANK.EXC(IF($B$3:$B$341=$B150,C$3:C$341),C150)*10,0),"")</f>
        <v>4</v>
      </c>
      <c r="N150">
        <f t="array" ref="N150">IF(D150&lt;&gt;"",11-ROUNDUP(_xlfn.PERCENTRANK.EXC(IF($B$3:$B$341=$B150,D$3:D$341),D150)*10,0),"")</f>
        <v>7</v>
      </c>
      <c r="O150">
        <f t="array" ref="O150">IF(E150&lt;&gt;"",11-ROUNDUP(_xlfn.PERCENTRANK.EXC(IF($B$3:$B$341=$B150,E$3:E$341),E150)*10,0),"")</f>
        <v>5</v>
      </c>
    </row>
    <row r="151" spans="1:15" x14ac:dyDescent="0.2">
      <c r="A151" t="s">
        <v>1018</v>
      </c>
      <c r="B151" t="s">
        <v>1038</v>
      </c>
      <c r="C151" s="11">
        <v>3.3795773983001709</v>
      </c>
      <c r="D151" s="131">
        <v>73.869522094726562</v>
      </c>
      <c r="E151" s="131">
        <v>0.14905183017253876</v>
      </c>
      <c r="G151" t="str">
        <f t="shared" si="13"/>
        <v>Kent</v>
      </c>
      <c r="H151">
        <f t="shared" si="14"/>
        <v>2</v>
      </c>
      <c r="I151">
        <f t="shared" si="15"/>
        <v>6</v>
      </c>
      <c r="J151">
        <f t="shared" si="16"/>
        <v>6</v>
      </c>
      <c r="L151" t="str">
        <f t="shared" si="17"/>
        <v>Kent</v>
      </c>
      <c r="M151">
        <f t="array" ref="M151">IF(C151&lt;&gt;"",11-ROUNDUP(_xlfn.PERCENTRANK.EXC(IF($B$3:$B$341=$B151,C$3:C$341),C151)*10,0),"")</f>
        <v>1</v>
      </c>
      <c r="N151">
        <f t="array" ref="N151">IF(D151&lt;&gt;"",11-ROUNDUP(_xlfn.PERCENTRANK.EXC(IF($B$3:$B$341=$B151,D$3:D$341),D151)*10,0),"")</f>
        <v>6</v>
      </c>
      <c r="O151">
        <f t="array" ref="O151">IF(E151&lt;&gt;"",11-ROUNDUP(_xlfn.PERCENTRANK.EXC(IF($B$3:$B$341=$B151,E$3:E$341),E151)*10,0),"")</f>
        <v>5</v>
      </c>
    </row>
    <row r="152" spans="1:15" x14ac:dyDescent="0.2">
      <c r="A152" t="s">
        <v>184</v>
      </c>
      <c r="B152" t="s">
        <v>1034</v>
      </c>
      <c r="C152" s="11">
        <v>2.1428534984588623</v>
      </c>
      <c r="D152" s="131">
        <v>84.901603698730469</v>
      </c>
      <c r="E152" s="131">
        <v>0.1746031790971756</v>
      </c>
      <c r="G152" t="str">
        <f t="shared" si="13"/>
        <v>Kettering</v>
      </c>
      <c r="H152">
        <f t="shared" si="14"/>
        <v>8</v>
      </c>
      <c r="I152">
        <f t="shared" si="15"/>
        <v>4</v>
      </c>
      <c r="J152">
        <f t="shared" si="16"/>
        <v>4</v>
      </c>
      <c r="L152" t="str">
        <f t="shared" si="17"/>
        <v>Kettering</v>
      </c>
      <c r="M152">
        <f t="array" ref="M152">IF(C152&lt;&gt;"",11-ROUNDUP(_xlfn.PERCENTRANK.EXC(IF($B$3:$B$341=$B152,C$3:C$341),C152)*10,0),"")</f>
        <v>7</v>
      </c>
      <c r="N152">
        <f t="array" ref="N152">IF(D152&lt;&gt;"",11-ROUNDUP(_xlfn.PERCENTRANK.EXC(IF($B$3:$B$341=$B152,D$3:D$341),D152)*10,0),"")</f>
        <v>3</v>
      </c>
      <c r="O152">
        <f t="array" ref="O152">IF(E152&lt;&gt;"",11-ROUNDUP(_xlfn.PERCENTRANK.EXC(IF($B$3:$B$341=$B152,E$3:E$341),E152)*10,0),"")</f>
        <v>3</v>
      </c>
    </row>
    <row r="153" spans="1:15" x14ac:dyDescent="0.2">
      <c r="A153" t="s">
        <v>177</v>
      </c>
      <c r="B153" t="s">
        <v>1034</v>
      </c>
      <c r="C153" s="11">
        <v>2.4298934936523438</v>
      </c>
      <c r="D153" s="131">
        <v>91.055831909179688</v>
      </c>
      <c r="E153" s="131">
        <v>0.14198161661624908</v>
      </c>
      <c r="G153" t="str">
        <f t="shared" si="13"/>
        <v>King's Lynn and West Norfolk</v>
      </c>
      <c r="H153">
        <f t="shared" si="14"/>
        <v>6</v>
      </c>
      <c r="I153">
        <f t="shared" si="15"/>
        <v>3</v>
      </c>
      <c r="J153">
        <f t="shared" si="16"/>
        <v>7</v>
      </c>
      <c r="L153" t="str">
        <f t="shared" si="17"/>
        <v>King's Lynn and West Norfolk</v>
      </c>
      <c r="M153">
        <f t="array" ref="M153">IF(C153&lt;&gt;"",11-ROUNDUP(_xlfn.PERCENTRANK.EXC(IF($B$3:$B$341=$B153,C$3:C$341),C153)*10,0),"")</f>
        <v>5</v>
      </c>
      <c r="N153">
        <f t="array" ref="N153">IF(D153&lt;&gt;"",11-ROUNDUP(_xlfn.PERCENTRANK.EXC(IF($B$3:$B$341=$B153,D$3:D$341),D153)*10,0),"")</f>
        <v>3</v>
      </c>
      <c r="O153">
        <f t="array" ref="O153">IF(E153&lt;&gt;"",11-ROUNDUP(_xlfn.PERCENTRANK.EXC(IF($B$3:$B$341=$B153,E$3:E$341),E153)*10,0),"")</f>
        <v>6</v>
      </c>
    </row>
    <row r="154" spans="1:15" x14ac:dyDescent="0.2">
      <c r="A154" t="s">
        <v>23</v>
      </c>
      <c r="B154" t="s">
        <v>1037</v>
      </c>
      <c r="C154" s="11">
        <v>3.0055487155914307</v>
      </c>
      <c r="D154" s="131">
        <v>69.682785034179688</v>
      </c>
      <c r="E154" s="131">
        <v>0.14152410626411438</v>
      </c>
      <c r="G154" t="str">
        <f t="shared" si="13"/>
        <v>Kingston upon Hull</v>
      </c>
      <c r="H154">
        <f t="shared" si="14"/>
        <v>3</v>
      </c>
      <c r="I154">
        <f t="shared" si="15"/>
        <v>7</v>
      </c>
      <c r="J154">
        <f t="shared" si="16"/>
        <v>7</v>
      </c>
      <c r="L154" t="str">
        <f t="shared" si="17"/>
        <v>Kingston upon Hull</v>
      </c>
      <c r="M154">
        <f t="array" ref="M154">IF(C154&lt;&gt;"",11-ROUNDUP(_xlfn.PERCENTRANK.EXC(IF($B$3:$B$341=$B154,C$3:C$341),C154)*10,0),"")</f>
        <v>4</v>
      </c>
      <c r="N154">
        <f t="array" ref="N154">IF(D154&lt;&gt;"",11-ROUNDUP(_xlfn.PERCENTRANK.EXC(IF($B$3:$B$341=$B154,D$3:D$341),D154)*10,0),"")</f>
        <v>5</v>
      </c>
      <c r="O154">
        <f t="array" ref="O154">IF(E154&lt;&gt;"",11-ROUNDUP(_xlfn.PERCENTRANK.EXC(IF($B$3:$B$341=$B154,E$3:E$341),E154)*10,0),"")</f>
        <v>6</v>
      </c>
    </row>
    <row r="155" spans="1:15" x14ac:dyDescent="0.2">
      <c r="A155" t="s">
        <v>311</v>
      </c>
      <c r="B155" t="s">
        <v>1035</v>
      </c>
      <c r="C155" s="11">
        <v>2.9876561164855957</v>
      </c>
      <c r="D155" s="131">
        <v>72.018829345703125</v>
      </c>
      <c r="E155" s="131">
        <v>0.19335347414016724</v>
      </c>
      <c r="G155" t="str">
        <f t="shared" si="13"/>
        <v>Kingston upon Thames</v>
      </c>
      <c r="H155">
        <f t="shared" si="14"/>
        <v>3</v>
      </c>
      <c r="I155">
        <f t="shared" si="15"/>
        <v>6</v>
      </c>
      <c r="J155">
        <f t="shared" si="16"/>
        <v>3</v>
      </c>
      <c r="L155" t="str">
        <f t="shared" si="17"/>
        <v>Kingston upon Thames</v>
      </c>
      <c r="M155">
        <f t="array" ref="M155">IF(C155&lt;&gt;"",11-ROUNDUP(_xlfn.PERCENTRANK.EXC(IF($B$3:$B$341=$B155,C$3:C$341),C155)*10,0),"")</f>
        <v>5</v>
      </c>
      <c r="N155">
        <f t="array" ref="N155">IF(D155&lt;&gt;"",11-ROUNDUP(_xlfn.PERCENTRANK.EXC(IF($B$3:$B$341=$B155,D$3:D$341),D155)*10,0),"")</f>
        <v>8</v>
      </c>
      <c r="O155">
        <f t="array" ref="O155">IF(E155&lt;&gt;"",11-ROUNDUP(_xlfn.PERCENTRANK.EXC(IF($B$3:$B$341=$B155,E$3:E$341),E155)*10,0),"")</f>
        <v>10</v>
      </c>
    </row>
    <row r="156" spans="1:15" x14ac:dyDescent="0.2">
      <c r="A156" t="s">
        <v>287</v>
      </c>
      <c r="B156" t="s">
        <v>1036</v>
      </c>
      <c r="C156" s="11">
        <v>1.7859903573989868</v>
      </c>
      <c r="D156" s="131">
        <v>66.776573181152344</v>
      </c>
      <c r="E156" s="131">
        <v>0.1451057493686676</v>
      </c>
      <c r="G156" t="str">
        <f t="shared" si="13"/>
        <v>Kirklees</v>
      </c>
      <c r="H156">
        <f t="shared" si="14"/>
        <v>9</v>
      </c>
      <c r="I156">
        <f t="shared" si="15"/>
        <v>7</v>
      </c>
      <c r="J156">
        <f t="shared" si="16"/>
        <v>6</v>
      </c>
      <c r="L156" t="str">
        <f t="shared" si="17"/>
        <v>Kirklees</v>
      </c>
      <c r="M156">
        <f t="array" ref="M156">IF(C156&lt;&gt;"",11-ROUNDUP(_xlfn.PERCENTRANK.EXC(IF($B$3:$B$341=$B156,C$3:C$341),C156)*10,0),"")</f>
        <v>10</v>
      </c>
      <c r="N156">
        <f t="array" ref="N156">IF(D156&lt;&gt;"",11-ROUNDUP(_xlfn.PERCENTRANK.EXC(IF($B$3:$B$341=$B156,D$3:D$341),D156)*10,0),"")</f>
        <v>10</v>
      </c>
      <c r="O156">
        <f t="array" ref="O156">IF(E156&lt;&gt;"",11-ROUNDUP(_xlfn.PERCENTRANK.EXC(IF($B$3:$B$341=$B156,E$3:E$341),E156)*10,0),"")</f>
        <v>9</v>
      </c>
    </row>
    <row r="157" spans="1:15" x14ac:dyDescent="0.2">
      <c r="A157" t="s">
        <v>265</v>
      </c>
      <c r="B157" t="s">
        <v>1036</v>
      </c>
      <c r="C157" s="11">
        <v>4.4608492851257324</v>
      </c>
      <c r="D157" s="131">
        <v>91.33489990234375</v>
      </c>
      <c r="E157" s="131">
        <v>0.1640903651714325</v>
      </c>
      <c r="G157" t="str">
        <f t="shared" si="13"/>
        <v>Knowsley</v>
      </c>
      <c r="H157">
        <f t="shared" si="14"/>
        <v>1</v>
      </c>
      <c r="I157">
        <f t="shared" si="15"/>
        <v>3</v>
      </c>
      <c r="J157">
        <f t="shared" si="16"/>
        <v>5</v>
      </c>
      <c r="L157" t="str">
        <f t="shared" si="17"/>
        <v>Knowsley</v>
      </c>
      <c r="M157">
        <f t="array" ref="M157">IF(C157&lt;&gt;"",11-ROUNDUP(_xlfn.PERCENTRANK.EXC(IF($B$3:$B$341=$B157,C$3:C$341),C157)*10,0),"")</f>
        <v>2</v>
      </c>
      <c r="N157">
        <f t="array" ref="N157">IF(D157&lt;&gt;"",11-ROUNDUP(_xlfn.PERCENTRANK.EXC(IF($B$3:$B$341=$B157,D$3:D$341),D157)*10,0),"")</f>
        <v>7</v>
      </c>
      <c r="O157">
        <f t="array" ref="O157">IF(E157&lt;&gt;"",11-ROUNDUP(_xlfn.PERCENTRANK.EXC(IF($B$3:$B$341=$B157,E$3:E$341),E157)*10,0),"")</f>
        <v>8</v>
      </c>
    </row>
    <row r="158" spans="1:15" x14ac:dyDescent="0.2">
      <c r="A158" t="s">
        <v>312</v>
      </c>
      <c r="B158" t="s">
        <v>1035</v>
      </c>
      <c r="C158" s="11">
        <v>3.6980700492858887</v>
      </c>
      <c r="D158" s="131">
        <v>84.336624145507812</v>
      </c>
      <c r="E158" s="131">
        <v>0.29669156670570374</v>
      </c>
      <c r="G158" t="str">
        <f t="shared" si="13"/>
        <v>Lambeth</v>
      </c>
      <c r="H158">
        <f t="shared" si="14"/>
        <v>2</v>
      </c>
      <c r="I158">
        <f t="shared" si="15"/>
        <v>4</v>
      </c>
      <c r="J158">
        <f t="shared" si="16"/>
        <v>1</v>
      </c>
      <c r="L158" t="str">
        <f t="shared" si="17"/>
        <v>Lambeth</v>
      </c>
      <c r="M158">
        <f t="array" ref="M158">IF(C158&lt;&gt;"",11-ROUNDUP(_xlfn.PERCENTRANK.EXC(IF($B$3:$B$341=$B158,C$3:C$341),C158)*10,0),"")</f>
        <v>3</v>
      </c>
      <c r="N158">
        <f t="array" ref="N158">IF(D158&lt;&gt;"",11-ROUNDUP(_xlfn.PERCENTRANK.EXC(IF($B$3:$B$341=$B158,D$3:D$341),D158)*10,0),"")</f>
        <v>6</v>
      </c>
      <c r="O158">
        <f t="array" ref="O158">IF(E158&lt;&gt;"",11-ROUNDUP(_xlfn.PERCENTRANK.EXC(IF($B$3:$B$341=$B158,E$3:E$341),E158)*10,0),"")</f>
        <v>3</v>
      </c>
    </row>
    <row r="159" spans="1:15" x14ac:dyDescent="0.2">
      <c r="A159" t="s">
        <v>1019</v>
      </c>
      <c r="B159" t="s">
        <v>1038</v>
      </c>
      <c r="C159" s="11">
        <v>3.1096200942993164</v>
      </c>
      <c r="D159" s="131">
        <v>74.572006225585938</v>
      </c>
      <c r="E159" s="131">
        <v>0.13435474038124084</v>
      </c>
      <c r="G159" t="str">
        <f t="shared" si="13"/>
        <v>Lancashire</v>
      </c>
      <c r="H159">
        <f t="shared" si="14"/>
        <v>3</v>
      </c>
      <c r="I159">
        <f t="shared" si="15"/>
        <v>6</v>
      </c>
      <c r="J159">
        <f t="shared" si="16"/>
        <v>7</v>
      </c>
      <c r="L159" t="str">
        <f t="shared" si="17"/>
        <v>Lancashire</v>
      </c>
      <c r="M159">
        <f t="array" ref="M159">IF(C159&lt;&gt;"",11-ROUNDUP(_xlfn.PERCENTRANK.EXC(IF($B$3:$B$341=$B159,C$3:C$341),C159)*10,0),"")</f>
        <v>2</v>
      </c>
      <c r="N159">
        <f t="array" ref="N159">IF(D159&lt;&gt;"",11-ROUNDUP(_xlfn.PERCENTRANK.EXC(IF($B$3:$B$341=$B159,D$3:D$341),D159)*10,0),"")</f>
        <v>6</v>
      </c>
      <c r="O159">
        <f t="array" ref="O159">IF(E159&lt;&gt;"",11-ROUNDUP(_xlfn.PERCENTRANK.EXC(IF($B$3:$B$341=$B159,E$3:E$341),E159)*10,0),"")</f>
        <v>7</v>
      </c>
    </row>
    <row r="160" spans="1:15" x14ac:dyDescent="0.2">
      <c r="A160" t="s">
        <v>152</v>
      </c>
      <c r="B160" t="s">
        <v>1034</v>
      </c>
      <c r="C160" s="11">
        <v>3.1096200942993164</v>
      </c>
      <c r="D160" s="131">
        <v>45.166252136230469</v>
      </c>
      <c r="E160" s="131">
        <v>9.3220338225364685E-2</v>
      </c>
      <c r="G160" t="str">
        <f t="shared" si="13"/>
        <v>Lancaster</v>
      </c>
      <c r="H160">
        <f t="shared" si="14"/>
        <v>3</v>
      </c>
      <c r="I160">
        <f t="shared" si="15"/>
        <v>9</v>
      </c>
      <c r="J160">
        <f t="shared" si="16"/>
        <v>9</v>
      </c>
      <c r="L160" t="str">
        <f t="shared" si="17"/>
        <v>Lancaster</v>
      </c>
      <c r="M160">
        <f t="array" ref="M160">IF(C160&lt;&gt;"",11-ROUNDUP(_xlfn.PERCENTRANK.EXC(IF($B$3:$B$341=$B160,C$3:C$341),C160)*10,0),"")</f>
        <v>2</v>
      </c>
      <c r="N160">
        <f t="array" ref="N160">IF(D160&lt;&gt;"",11-ROUNDUP(_xlfn.PERCENTRANK.EXC(IF($B$3:$B$341=$B160,D$3:D$341),D160)*10,0),"")</f>
        <v>9</v>
      </c>
      <c r="O160">
        <f t="array" ref="O160">IF(E160&lt;&gt;"",11-ROUNDUP(_xlfn.PERCENTRANK.EXC(IF($B$3:$B$341=$B160,E$3:E$341),E160)*10,0),"")</f>
        <v>9</v>
      </c>
    </row>
    <row r="161" spans="1:15" x14ac:dyDescent="0.2">
      <c r="A161" t="s">
        <v>288</v>
      </c>
      <c r="B161" t="s">
        <v>1036</v>
      </c>
      <c r="C161" s="11">
        <v>2.3693864345550537</v>
      </c>
      <c r="D161" s="131">
        <v>83.462738037109375</v>
      </c>
      <c r="E161" s="131">
        <v>0.18767665326595306</v>
      </c>
      <c r="G161" t="str">
        <f t="shared" si="13"/>
        <v>Leeds</v>
      </c>
      <c r="H161">
        <f t="shared" si="14"/>
        <v>6</v>
      </c>
      <c r="I161">
        <f t="shared" si="15"/>
        <v>4</v>
      </c>
      <c r="J161">
        <f t="shared" si="16"/>
        <v>3</v>
      </c>
      <c r="L161" t="str">
        <f t="shared" si="17"/>
        <v>Leeds</v>
      </c>
      <c r="M161">
        <f t="array" ref="M161">IF(C161&lt;&gt;"",11-ROUNDUP(_xlfn.PERCENTRANK.EXC(IF($B$3:$B$341=$B161,C$3:C$341),C161)*10,0),"")</f>
        <v>9</v>
      </c>
      <c r="N161">
        <f t="array" ref="N161">IF(D161&lt;&gt;"",11-ROUNDUP(_xlfn.PERCENTRANK.EXC(IF($B$3:$B$341=$B161,D$3:D$341),D161)*10,0),"")</f>
        <v>8</v>
      </c>
      <c r="O161">
        <f t="array" ref="O161">IF(E161&lt;&gt;"",11-ROUNDUP(_xlfn.PERCENTRANK.EXC(IF($B$3:$B$341=$B161,E$3:E$341),E161)*10,0),"")</f>
        <v>6</v>
      </c>
    </row>
    <row r="162" spans="1:15" x14ac:dyDescent="0.2">
      <c r="A162" t="s">
        <v>29</v>
      </c>
      <c r="B162" t="s">
        <v>1037</v>
      </c>
      <c r="C162" s="11">
        <v>2.7402033805847168</v>
      </c>
      <c r="D162" s="131">
        <v>71.555915832519531</v>
      </c>
      <c r="E162" s="131">
        <v>0.18181818723678589</v>
      </c>
      <c r="G162" t="str">
        <f t="shared" si="13"/>
        <v>Leicester</v>
      </c>
      <c r="H162">
        <f t="shared" si="14"/>
        <v>4</v>
      </c>
      <c r="I162">
        <f t="shared" si="15"/>
        <v>6</v>
      </c>
      <c r="J162">
        <f t="shared" si="16"/>
        <v>4</v>
      </c>
      <c r="L162" t="str">
        <f t="shared" si="17"/>
        <v>Leicester</v>
      </c>
      <c r="M162">
        <f t="array" ref="M162">IF(C162&lt;&gt;"",11-ROUNDUP(_xlfn.PERCENTRANK.EXC(IF($B$3:$B$341=$B162,C$3:C$341),C162)*10,0),"")</f>
        <v>4</v>
      </c>
      <c r="N162">
        <f t="array" ref="N162">IF(D162&lt;&gt;"",11-ROUNDUP(_xlfn.PERCENTRANK.EXC(IF($B$3:$B$341=$B162,D$3:D$341),D162)*10,0),"")</f>
        <v>5</v>
      </c>
      <c r="O162">
        <f t="array" ref="O162">IF(E162&lt;&gt;"",11-ROUNDUP(_xlfn.PERCENTRANK.EXC(IF($B$3:$B$341=$B162,E$3:E$341),E162)*10,0),"")</f>
        <v>3</v>
      </c>
    </row>
    <row r="163" spans="1:15" x14ac:dyDescent="0.2">
      <c r="A163" t="s">
        <v>1020</v>
      </c>
      <c r="B163" t="s">
        <v>1038</v>
      </c>
      <c r="C163" s="11">
        <v>1.9199652671813965</v>
      </c>
      <c r="D163" s="131">
        <v>64.185295104980469</v>
      </c>
      <c r="E163" s="131">
        <v>0.13595971465110779</v>
      </c>
      <c r="G163" t="str">
        <f t="shared" si="13"/>
        <v>Leicestershire</v>
      </c>
      <c r="H163">
        <f t="shared" si="14"/>
        <v>8</v>
      </c>
      <c r="I163">
        <f t="shared" si="15"/>
        <v>8</v>
      </c>
      <c r="J163">
        <f t="shared" si="16"/>
        <v>7</v>
      </c>
      <c r="L163" t="str">
        <f t="shared" si="17"/>
        <v>Leicestershire</v>
      </c>
      <c r="M163">
        <f t="array" ref="M163">IF(C163&lt;&gt;"",11-ROUNDUP(_xlfn.PERCENTRANK.EXC(IF($B$3:$B$341=$B163,C$3:C$341),C163)*10,0),"")</f>
        <v>7</v>
      </c>
      <c r="N163">
        <f t="array" ref="N163">IF(D163&lt;&gt;"",11-ROUNDUP(_xlfn.PERCENTRANK.EXC(IF($B$3:$B$341=$B163,D$3:D$341),D163)*10,0),"")</f>
        <v>8</v>
      </c>
      <c r="O163">
        <f t="array" ref="O163">IF(E163&lt;&gt;"",11-ROUNDUP(_xlfn.PERCENTRANK.EXC(IF($B$3:$B$341=$B163,E$3:E$341),E163)*10,0),"")</f>
        <v>6</v>
      </c>
    </row>
    <row r="164" spans="1:15" x14ac:dyDescent="0.2">
      <c r="A164" t="s">
        <v>98</v>
      </c>
      <c r="B164" t="s">
        <v>1034</v>
      </c>
      <c r="C164" s="11">
        <v>1.3433837890625</v>
      </c>
      <c r="D164" s="131">
        <v>101.99712371826172</v>
      </c>
      <c r="E164" s="131">
        <v>0.16109421849250793</v>
      </c>
      <c r="G164" t="str">
        <f t="shared" si="13"/>
        <v>Lewes</v>
      </c>
      <c r="H164">
        <f t="shared" si="14"/>
        <v>10</v>
      </c>
      <c r="I164">
        <f t="shared" si="15"/>
        <v>2</v>
      </c>
      <c r="J164">
        <f t="shared" si="16"/>
        <v>5</v>
      </c>
      <c r="L164" t="str">
        <f t="shared" si="17"/>
        <v>Lewes</v>
      </c>
      <c r="M164">
        <f t="array" ref="M164">IF(C164&lt;&gt;"",11-ROUNDUP(_xlfn.PERCENTRANK.EXC(IF($B$3:$B$341=$B164,C$3:C$341),C164)*10,0),"")</f>
        <v>10</v>
      </c>
      <c r="N164">
        <f t="array" ref="N164">IF(D164&lt;&gt;"",11-ROUNDUP(_xlfn.PERCENTRANK.EXC(IF($B$3:$B$341=$B164,D$3:D$341),D164)*10,0),"")</f>
        <v>2</v>
      </c>
      <c r="O164">
        <f t="array" ref="O164">IF(E164&lt;&gt;"",11-ROUNDUP(_xlfn.PERCENTRANK.EXC(IF($B$3:$B$341=$B164,E$3:E$341),E164)*10,0),"")</f>
        <v>4</v>
      </c>
    </row>
    <row r="165" spans="1:15" x14ac:dyDescent="0.2">
      <c r="A165" t="s">
        <v>313</v>
      </c>
      <c r="B165" t="s">
        <v>1035</v>
      </c>
      <c r="C165" s="11">
        <v>3.2309036254882812</v>
      </c>
      <c r="D165" s="131">
        <v>92.357826232910156</v>
      </c>
      <c r="E165" s="131">
        <v>0.30063292384147644</v>
      </c>
      <c r="G165" t="str">
        <f t="shared" si="13"/>
        <v>Lewisham</v>
      </c>
      <c r="H165">
        <f t="shared" si="14"/>
        <v>3</v>
      </c>
      <c r="I165">
        <f t="shared" si="15"/>
        <v>3</v>
      </c>
      <c r="J165">
        <f t="shared" si="16"/>
        <v>1</v>
      </c>
      <c r="L165" t="str">
        <f t="shared" si="17"/>
        <v>Lewisham</v>
      </c>
      <c r="M165">
        <f t="array" ref="M165">IF(C165&lt;&gt;"",11-ROUNDUP(_xlfn.PERCENTRANK.EXC(IF($B$3:$B$341=$B165,C$3:C$341),C165)*10,0),"")</f>
        <v>4</v>
      </c>
      <c r="N165">
        <f t="array" ref="N165">IF(D165&lt;&gt;"",11-ROUNDUP(_xlfn.PERCENTRANK.EXC(IF($B$3:$B$341=$B165,D$3:D$341),D165)*10,0),"")</f>
        <v>4</v>
      </c>
      <c r="O165">
        <f t="array" ref="O165">IF(E165&lt;&gt;"",11-ROUNDUP(_xlfn.PERCENTRANK.EXC(IF($B$3:$B$341=$B165,E$3:E$341),E165)*10,0),"")</f>
        <v>3</v>
      </c>
    </row>
    <row r="166" spans="1:15" x14ac:dyDescent="0.2">
      <c r="A166" t="s">
        <v>212</v>
      </c>
      <c r="B166" t="s">
        <v>1034</v>
      </c>
      <c r="C166" s="11">
        <v>2.6485235691070557</v>
      </c>
      <c r="D166" s="131">
        <v>105.85784912109375</v>
      </c>
      <c r="E166" s="131">
        <v>0.17788460850715637</v>
      </c>
      <c r="G166" t="str">
        <f t="shared" si="13"/>
        <v>Lichfield</v>
      </c>
      <c r="H166">
        <f t="shared" si="14"/>
        <v>4</v>
      </c>
      <c r="I166">
        <f t="shared" si="15"/>
        <v>2</v>
      </c>
      <c r="J166">
        <f t="shared" si="16"/>
        <v>4</v>
      </c>
      <c r="L166" t="str">
        <f t="shared" si="17"/>
        <v>Lichfield</v>
      </c>
      <c r="M166">
        <f t="array" ref="M166">IF(C166&lt;&gt;"",11-ROUNDUP(_xlfn.PERCENTRANK.EXC(IF($B$3:$B$341=$B166,C$3:C$341),C166)*10,0),"")</f>
        <v>3</v>
      </c>
      <c r="N166">
        <f t="array" ref="N166">IF(D166&lt;&gt;"",11-ROUNDUP(_xlfn.PERCENTRANK.EXC(IF($B$3:$B$341=$B166,D$3:D$341),D166)*10,0),"")</f>
        <v>2</v>
      </c>
      <c r="O166">
        <f t="array" ref="O166">IF(E166&lt;&gt;"",11-ROUNDUP(_xlfn.PERCENTRANK.EXC(IF($B$3:$B$341=$B166,E$3:E$341),E166)*10,0),"")</f>
        <v>3</v>
      </c>
    </row>
    <row r="167" spans="1:15" x14ac:dyDescent="0.2">
      <c r="A167" t="s">
        <v>169</v>
      </c>
      <c r="B167" t="s">
        <v>1034</v>
      </c>
      <c r="C167" s="11">
        <v>1.4804543256759644</v>
      </c>
      <c r="D167" s="131">
        <v>25.113437652587891</v>
      </c>
      <c r="E167" s="131">
        <v>5.7736720889806747E-2</v>
      </c>
      <c r="G167" t="str">
        <f t="shared" si="13"/>
        <v>Lincoln</v>
      </c>
      <c r="H167">
        <f t="shared" si="14"/>
        <v>10</v>
      </c>
      <c r="I167">
        <f t="shared" si="15"/>
        <v>10</v>
      </c>
      <c r="J167">
        <f t="shared" si="16"/>
        <v>10</v>
      </c>
      <c r="L167" t="str">
        <f t="shared" si="17"/>
        <v>Lincoln</v>
      </c>
      <c r="M167">
        <f t="array" ref="M167">IF(C167&lt;&gt;"",11-ROUNDUP(_xlfn.PERCENTRANK.EXC(IF($B$3:$B$341=$B167,C$3:C$341),C167)*10,0),"")</f>
        <v>10</v>
      </c>
      <c r="N167">
        <f t="array" ref="N167">IF(D167&lt;&gt;"",11-ROUNDUP(_xlfn.PERCENTRANK.EXC(IF($B$3:$B$341=$B167,D$3:D$341),D167)*10,0),"")</f>
        <v>10</v>
      </c>
      <c r="O167">
        <f t="array" ref="O167">IF(E167&lt;&gt;"",11-ROUNDUP(_xlfn.PERCENTRANK.EXC(IF($B$3:$B$341=$B167,E$3:E$341),E167)*10,0),"")</f>
        <v>10</v>
      </c>
    </row>
    <row r="168" spans="1:15" x14ac:dyDescent="0.2">
      <c r="A168" t="s">
        <v>1021</v>
      </c>
      <c r="B168" t="s">
        <v>1038</v>
      </c>
      <c r="C168" s="11">
        <v>1.4804543256759644</v>
      </c>
      <c r="D168" s="131">
        <v>36.490070343017578</v>
      </c>
      <c r="E168" s="131">
        <v>6.8982504308223724E-2</v>
      </c>
      <c r="G168" t="str">
        <f t="shared" si="13"/>
        <v>Lincolnshire</v>
      </c>
      <c r="H168">
        <f t="shared" si="14"/>
        <v>10</v>
      </c>
      <c r="I168">
        <f t="shared" si="15"/>
        <v>10</v>
      </c>
      <c r="J168">
        <f t="shared" si="16"/>
        <v>10</v>
      </c>
      <c r="L168" t="str">
        <f t="shared" si="17"/>
        <v>Lincolnshire</v>
      </c>
      <c r="M168">
        <f t="array" ref="M168">IF(C168&lt;&gt;"",11-ROUNDUP(_xlfn.PERCENTRANK.EXC(IF($B$3:$B$341=$B168,C$3:C$341),C168)*10,0),"")</f>
        <v>9</v>
      </c>
      <c r="N168">
        <f t="array" ref="N168">IF(D168&lt;&gt;"",11-ROUNDUP(_xlfn.PERCENTRANK.EXC(IF($B$3:$B$341=$B168,D$3:D$341),D168)*10,0),"")</f>
        <v>9</v>
      </c>
      <c r="O168">
        <f t="array" ref="O168">IF(E168&lt;&gt;"",11-ROUNDUP(_xlfn.PERCENTRANK.EXC(IF($B$3:$B$341=$B168,E$3:E$341),E168)*10,0),"")</f>
        <v>9</v>
      </c>
    </row>
    <row r="169" spans="1:15" x14ac:dyDescent="0.2">
      <c r="A169" t="s">
        <v>266</v>
      </c>
      <c r="B169" t="s">
        <v>1036</v>
      </c>
      <c r="C169" s="11">
        <v>3.3205516338348389</v>
      </c>
      <c r="D169" s="131">
        <v>109.68968200683594</v>
      </c>
      <c r="E169" s="131">
        <v>0.21200461685657501</v>
      </c>
      <c r="G169" t="str">
        <f t="shared" si="13"/>
        <v>Liverpool</v>
      </c>
      <c r="H169">
        <f t="shared" si="14"/>
        <v>2</v>
      </c>
      <c r="I169">
        <f t="shared" si="15"/>
        <v>2</v>
      </c>
      <c r="J169">
        <f t="shared" si="16"/>
        <v>2</v>
      </c>
      <c r="L169" t="str">
        <f t="shared" si="17"/>
        <v>Liverpool</v>
      </c>
      <c r="M169">
        <f t="array" ref="M169">IF(C169&lt;&gt;"",11-ROUNDUP(_xlfn.PERCENTRANK.EXC(IF($B$3:$B$341=$B169,C$3:C$341),C169)*10,0),"")</f>
        <v>7</v>
      </c>
      <c r="N169">
        <f t="array" ref="N169">IF(D169&lt;&gt;"",11-ROUNDUP(_xlfn.PERCENTRANK.EXC(IF($B$3:$B$341=$B169,D$3:D$341),D169)*10,0),"")</f>
        <v>3</v>
      </c>
      <c r="O169">
        <f t="array" ref="O169">IF(E169&lt;&gt;"",11-ROUNDUP(_xlfn.PERCENTRANK.EXC(IF($B$3:$B$341=$B169,E$3:E$341),E169)*10,0),"")</f>
        <v>2</v>
      </c>
    </row>
    <row r="170" spans="1:15" x14ac:dyDescent="0.2">
      <c r="A170" t="s">
        <v>43</v>
      </c>
      <c r="B170" t="s">
        <v>1037</v>
      </c>
      <c r="C170" s="11">
        <v>3.8010430335998535</v>
      </c>
      <c r="D170" s="131">
        <v>91.506591796875</v>
      </c>
      <c r="E170" s="131">
        <v>0.22621810436248779</v>
      </c>
      <c r="G170" t="str">
        <f t="shared" si="13"/>
        <v>Luton</v>
      </c>
      <c r="H170">
        <f t="shared" si="14"/>
        <v>1</v>
      </c>
      <c r="I170">
        <f t="shared" si="15"/>
        <v>3</v>
      </c>
      <c r="J170">
        <f t="shared" si="16"/>
        <v>2</v>
      </c>
      <c r="L170" t="str">
        <f t="shared" si="17"/>
        <v>Luton</v>
      </c>
      <c r="M170">
        <f t="array" ref="M170">IF(C170&lt;&gt;"",11-ROUNDUP(_xlfn.PERCENTRANK.EXC(IF($B$3:$B$341=$B170,C$3:C$341),C170)*10,0),"")</f>
        <v>1</v>
      </c>
      <c r="N170">
        <f t="array" ref="N170">IF(D170&lt;&gt;"",11-ROUNDUP(_xlfn.PERCENTRANK.EXC(IF($B$3:$B$341=$B170,D$3:D$341),D170)*10,0),"")</f>
        <v>2</v>
      </c>
      <c r="O170">
        <f t="array" ref="O170">IF(E170&lt;&gt;"",11-ROUNDUP(_xlfn.PERCENTRANK.EXC(IF($B$3:$B$341=$B170,E$3:E$341),E170)*10,0),"")</f>
        <v>1</v>
      </c>
    </row>
    <row r="171" spans="1:15" x14ac:dyDescent="0.2">
      <c r="A171" t="s">
        <v>141</v>
      </c>
      <c r="B171" t="s">
        <v>1034</v>
      </c>
      <c r="C171" s="11">
        <v>3.3795773983001709</v>
      </c>
      <c r="D171" s="131">
        <v>62.621257781982422</v>
      </c>
      <c r="E171" s="131">
        <v>0.14064516127109528</v>
      </c>
      <c r="G171" t="str">
        <f t="shared" si="13"/>
        <v>Maidstone</v>
      </c>
      <c r="H171">
        <f t="shared" si="14"/>
        <v>2</v>
      </c>
      <c r="I171">
        <f t="shared" si="15"/>
        <v>8</v>
      </c>
      <c r="J171">
        <f t="shared" si="16"/>
        <v>7</v>
      </c>
      <c r="L171" t="str">
        <f t="shared" si="17"/>
        <v>Maidstone</v>
      </c>
      <c r="M171">
        <f t="array" ref="M171">IF(C171&lt;&gt;"",11-ROUNDUP(_xlfn.PERCENTRANK.EXC(IF($B$3:$B$341=$B171,C$3:C$341),C171)*10,0),"")</f>
        <v>1</v>
      </c>
      <c r="N171">
        <f t="array" ref="N171">IF(D171&lt;&gt;"",11-ROUNDUP(_xlfn.PERCENTRANK.EXC(IF($B$3:$B$341=$B171,D$3:D$341),D171)*10,0),"")</f>
        <v>7</v>
      </c>
      <c r="O171">
        <f t="array" ref="O171">IF(E171&lt;&gt;"",11-ROUNDUP(_xlfn.PERCENTRANK.EXC(IF($B$3:$B$341=$B171,E$3:E$341),E171)*10,0),"")</f>
        <v>6</v>
      </c>
    </row>
    <row r="172" spans="1:15" x14ac:dyDescent="0.2">
      <c r="A172" t="s">
        <v>109</v>
      </c>
      <c r="B172" t="s">
        <v>1034</v>
      </c>
      <c r="C172" s="11">
        <v>2.2293698787689209</v>
      </c>
      <c r="D172" s="131">
        <v>49.00091552734375</v>
      </c>
      <c r="E172" s="131">
        <v>8.8154271245002747E-2</v>
      </c>
      <c r="G172" t="str">
        <f t="shared" si="13"/>
        <v>Maldon</v>
      </c>
      <c r="H172">
        <f t="shared" si="14"/>
        <v>7</v>
      </c>
      <c r="I172">
        <f t="shared" si="15"/>
        <v>9</v>
      </c>
      <c r="J172">
        <f t="shared" si="16"/>
        <v>9</v>
      </c>
      <c r="L172" t="str">
        <f t="shared" si="17"/>
        <v>Maldon</v>
      </c>
      <c r="M172">
        <f t="array" ref="M172">IF(C172&lt;&gt;"",11-ROUNDUP(_xlfn.PERCENTRANK.EXC(IF($B$3:$B$341=$B172,C$3:C$341),C172)*10,0),"")</f>
        <v>6</v>
      </c>
      <c r="N172">
        <f t="array" ref="N172">IF(D172&lt;&gt;"",11-ROUNDUP(_xlfn.PERCENTRANK.EXC(IF($B$3:$B$341=$B172,D$3:D$341),D172)*10,0),"")</f>
        <v>9</v>
      </c>
      <c r="O172">
        <f t="array" ref="O172">IF(E172&lt;&gt;"",11-ROUNDUP(_xlfn.PERCENTRANK.EXC(IF($B$3:$B$341=$B172,E$3:E$341),E172)*10,0),"")</f>
        <v>9</v>
      </c>
    </row>
    <row r="173" spans="1:15" x14ac:dyDescent="0.2">
      <c r="A173" t="s">
        <v>243</v>
      </c>
      <c r="B173" t="s">
        <v>1034</v>
      </c>
      <c r="C173" s="11">
        <v>2.3872792720794678</v>
      </c>
      <c r="D173" s="131">
        <v>57.747303009033203</v>
      </c>
      <c r="E173" s="131">
        <v>8.3941608667373657E-2</v>
      </c>
      <c r="G173" t="str">
        <f t="shared" si="13"/>
        <v>Malvern Hills</v>
      </c>
      <c r="H173">
        <f t="shared" si="14"/>
        <v>6</v>
      </c>
      <c r="I173">
        <f t="shared" si="15"/>
        <v>8</v>
      </c>
      <c r="J173">
        <f t="shared" si="16"/>
        <v>10</v>
      </c>
      <c r="L173" t="str">
        <f t="shared" si="17"/>
        <v>Malvern Hills</v>
      </c>
      <c r="M173">
        <f t="array" ref="M173">IF(C173&lt;&gt;"",11-ROUNDUP(_xlfn.PERCENTRANK.EXC(IF($B$3:$B$341=$B173,C$3:C$341),C173)*10,0),"")</f>
        <v>5</v>
      </c>
      <c r="N173">
        <f t="array" ref="N173">IF(D173&lt;&gt;"",11-ROUNDUP(_xlfn.PERCENTRANK.EXC(IF($B$3:$B$341=$B173,D$3:D$341),D173)*10,0),"")</f>
        <v>8</v>
      </c>
      <c r="O173">
        <f t="array" ref="O173">IF(E173&lt;&gt;"",11-ROUNDUP(_xlfn.PERCENTRANK.EXC(IF($B$3:$B$341=$B173,E$3:E$341),E173)*10,0),"")</f>
        <v>9</v>
      </c>
    </row>
    <row r="174" spans="1:15" x14ac:dyDescent="0.2">
      <c r="A174" t="s">
        <v>257</v>
      </c>
      <c r="B174" t="s">
        <v>1036</v>
      </c>
      <c r="C174" s="11">
        <v>3.0564801692962646</v>
      </c>
      <c r="D174" s="131">
        <v>66.978981018066406</v>
      </c>
      <c r="E174" s="131">
        <v>0.20901408791542053</v>
      </c>
      <c r="G174" t="str">
        <f t="shared" si="13"/>
        <v>Manchester</v>
      </c>
      <c r="H174">
        <f t="shared" si="14"/>
        <v>3</v>
      </c>
      <c r="I174">
        <f t="shared" si="15"/>
        <v>7</v>
      </c>
      <c r="J174">
        <f t="shared" si="16"/>
        <v>2</v>
      </c>
      <c r="L174" t="str">
        <f t="shared" si="17"/>
        <v>Manchester</v>
      </c>
      <c r="M174">
        <f t="array" ref="M174">IF(C174&lt;&gt;"",11-ROUNDUP(_xlfn.PERCENTRANK.EXC(IF($B$3:$B$341=$B174,C$3:C$341),C174)*10,0),"")</f>
        <v>8</v>
      </c>
      <c r="N174">
        <f t="array" ref="N174">IF(D174&lt;&gt;"",11-ROUNDUP(_xlfn.PERCENTRANK.EXC(IF($B$3:$B$341=$B174,D$3:D$341),D174)*10,0),"")</f>
        <v>10</v>
      </c>
      <c r="O174">
        <f t="array" ref="O174">IF(E174&lt;&gt;"",11-ROUNDUP(_xlfn.PERCENTRANK.EXC(IF($B$3:$B$341=$B174,E$3:E$341),E174)*10,0),"")</f>
        <v>3</v>
      </c>
    </row>
    <row r="175" spans="1:15" x14ac:dyDescent="0.2">
      <c r="A175" t="s">
        <v>199</v>
      </c>
      <c r="B175" t="s">
        <v>1034</v>
      </c>
      <c r="C175" s="11">
        <v>1.7516765594482422</v>
      </c>
      <c r="D175" s="131">
        <v>56.237613677978516</v>
      </c>
      <c r="E175" s="131">
        <v>0.10708117485046387</v>
      </c>
      <c r="G175" t="str">
        <f t="shared" si="13"/>
        <v>Mansfield</v>
      </c>
      <c r="H175">
        <f t="shared" si="14"/>
        <v>9</v>
      </c>
      <c r="I175">
        <f t="shared" si="15"/>
        <v>8</v>
      </c>
      <c r="J175">
        <f t="shared" si="16"/>
        <v>9</v>
      </c>
      <c r="L175" t="str">
        <f t="shared" si="17"/>
        <v>Mansfield</v>
      </c>
      <c r="M175">
        <f t="array" ref="M175">IF(C175&lt;&gt;"",11-ROUNDUP(_xlfn.PERCENTRANK.EXC(IF($B$3:$B$341=$B175,C$3:C$341),C175)*10,0),"")</f>
        <v>9</v>
      </c>
      <c r="N175">
        <f t="array" ref="N175">IF(D175&lt;&gt;"",11-ROUNDUP(_xlfn.PERCENTRANK.EXC(IF($B$3:$B$341=$B175,D$3:D$341),D175)*10,0),"")</f>
        <v>8</v>
      </c>
      <c r="O175">
        <f t="array" ref="O175">IF(E175&lt;&gt;"",11-ROUNDUP(_xlfn.PERCENTRANK.EXC(IF($B$3:$B$341=$B175,E$3:E$341),E175)*10,0),"")</f>
        <v>8</v>
      </c>
    </row>
    <row r="176" spans="1:15" x14ac:dyDescent="0.2">
      <c r="A176" t="s">
        <v>46</v>
      </c>
      <c r="B176" t="s">
        <v>1037</v>
      </c>
      <c r="C176" s="11">
        <v>2.8033378124237061</v>
      </c>
      <c r="D176" s="131">
        <v>64.086524963378906</v>
      </c>
      <c r="E176" s="131">
        <v>0.15826702117919922</v>
      </c>
      <c r="G176" t="str">
        <f t="shared" si="13"/>
        <v>Medway</v>
      </c>
      <c r="H176">
        <f t="shared" si="14"/>
        <v>4</v>
      </c>
      <c r="I176">
        <f t="shared" si="15"/>
        <v>8</v>
      </c>
      <c r="J176">
        <f t="shared" si="16"/>
        <v>5</v>
      </c>
      <c r="L176" t="str">
        <f t="shared" si="17"/>
        <v>Medway</v>
      </c>
      <c r="M176">
        <f t="array" ref="M176">IF(C176&lt;&gt;"",11-ROUNDUP(_xlfn.PERCENTRANK.EXC(IF($B$3:$B$341=$B176,C$3:C$341),C176)*10,0),"")</f>
        <v>4</v>
      </c>
      <c r="N176">
        <f t="array" ref="N176">IF(D176&lt;&gt;"",11-ROUNDUP(_xlfn.PERCENTRANK.EXC(IF($B$3:$B$341=$B176,D$3:D$341),D176)*10,0),"")</f>
        <v>7</v>
      </c>
      <c r="O176">
        <f t="array" ref="O176">IF(E176&lt;&gt;"",11-ROUNDUP(_xlfn.PERCENTRANK.EXC(IF($B$3:$B$341=$B176,E$3:E$341),E176)*10,0),"")</f>
        <v>5</v>
      </c>
    </row>
    <row r="177" spans="1:15" x14ac:dyDescent="0.2">
      <c r="A177" t="s">
        <v>164</v>
      </c>
      <c r="B177" t="s">
        <v>1034</v>
      </c>
      <c r="C177" s="11">
        <v>1.9199652671813965</v>
      </c>
      <c r="D177" s="131">
        <v>50.700645446777344</v>
      </c>
      <c r="E177" s="131">
        <v>0.10483870655298233</v>
      </c>
      <c r="G177" t="str">
        <f t="shared" si="13"/>
        <v>Melton</v>
      </c>
      <c r="H177">
        <f t="shared" si="14"/>
        <v>8</v>
      </c>
      <c r="I177">
        <f t="shared" si="15"/>
        <v>9</v>
      </c>
      <c r="J177">
        <f t="shared" si="16"/>
        <v>9</v>
      </c>
      <c r="L177" t="str">
        <f t="shared" si="17"/>
        <v>Melton</v>
      </c>
      <c r="M177">
        <f t="array" ref="M177">IF(C177&lt;&gt;"",11-ROUNDUP(_xlfn.PERCENTRANK.EXC(IF($B$3:$B$341=$B177,C$3:C$341),C177)*10,0),"")</f>
        <v>8</v>
      </c>
      <c r="N177">
        <f t="array" ref="N177">IF(D177&lt;&gt;"",11-ROUNDUP(_xlfn.PERCENTRANK.EXC(IF($B$3:$B$341=$B177,D$3:D$341),D177)*10,0),"")</f>
        <v>9</v>
      </c>
      <c r="O177">
        <f t="array" ref="O177">IF(E177&lt;&gt;"",11-ROUNDUP(_xlfn.PERCENTRANK.EXC(IF($B$3:$B$341=$B177,E$3:E$341),E177)*10,0),"")</f>
        <v>8</v>
      </c>
    </row>
    <row r="178" spans="1:15" x14ac:dyDescent="0.2">
      <c r="A178" t="s">
        <v>207</v>
      </c>
      <c r="B178" t="s">
        <v>1034</v>
      </c>
      <c r="C178" s="11">
        <v>1.3916722536087036</v>
      </c>
      <c r="D178" s="131">
        <v>24.012445449829102</v>
      </c>
      <c r="E178" s="131">
        <v>5.0909090787172318E-2</v>
      </c>
      <c r="G178" t="str">
        <f t="shared" si="13"/>
        <v>Mendip</v>
      </c>
      <c r="H178">
        <f t="shared" si="14"/>
        <v>10</v>
      </c>
      <c r="I178">
        <f t="shared" si="15"/>
        <v>10</v>
      </c>
      <c r="J178">
        <f t="shared" si="16"/>
        <v>10</v>
      </c>
      <c r="L178" t="str">
        <f t="shared" si="17"/>
        <v>Mendip</v>
      </c>
      <c r="M178">
        <f t="array" ref="M178">IF(C178&lt;&gt;"",11-ROUNDUP(_xlfn.PERCENTRANK.EXC(IF($B$3:$B$341=$B178,C$3:C$341),C178)*10,0),"")</f>
        <v>10</v>
      </c>
      <c r="N178">
        <f t="array" ref="N178">IF(D178&lt;&gt;"",11-ROUNDUP(_xlfn.PERCENTRANK.EXC(IF($B$3:$B$341=$B178,D$3:D$341),D178)*10,0),"")</f>
        <v>10</v>
      </c>
      <c r="O178">
        <f t="array" ref="O178">IF(E178&lt;&gt;"",11-ROUNDUP(_xlfn.PERCENTRANK.EXC(IF($B$3:$B$341=$B178,E$3:E$341),E178)*10,0),"")</f>
        <v>10</v>
      </c>
    </row>
    <row r="179" spans="1:15" x14ac:dyDescent="0.2">
      <c r="A179" t="s">
        <v>314</v>
      </c>
      <c r="B179" t="s">
        <v>1035</v>
      </c>
      <c r="C179" s="11">
        <v>3.3958029747009277</v>
      </c>
      <c r="D179" s="131">
        <v>94.94683837890625</v>
      </c>
      <c r="E179" s="131">
        <v>0.25994694232940674</v>
      </c>
      <c r="G179" t="str">
        <f t="shared" si="13"/>
        <v>Merton</v>
      </c>
      <c r="H179">
        <f t="shared" si="14"/>
        <v>2</v>
      </c>
      <c r="I179">
        <f t="shared" si="15"/>
        <v>3</v>
      </c>
      <c r="J179">
        <f t="shared" si="16"/>
        <v>1</v>
      </c>
      <c r="L179" t="str">
        <f t="shared" si="17"/>
        <v>Merton</v>
      </c>
      <c r="M179">
        <f t="array" ref="M179">IF(C179&lt;&gt;"",11-ROUNDUP(_xlfn.PERCENTRANK.EXC(IF($B$3:$B$341=$B179,C$3:C$341),C179)*10,0),"")</f>
        <v>3</v>
      </c>
      <c r="N179">
        <f t="array" ref="N179">IF(D179&lt;&gt;"",11-ROUNDUP(_xlfn.PERCENTRANK.EXC(IF($B$3:$B$341=$B179,D$3:D$341),D179)*10,0),"")</f>
        <v>4</v>
      </c>
      <c r="O179">
        <f t="array" ref="O179">IF(E179&lt;&gt;"",11-ROUNDUP(_xlfn.PERCENTRANK.EXC(IF($B$3:$B$341=$B179,E$3:E$341),E179)*10,0),"")</f>
        <v>6</v>
      </c>
    </row>
    <row r="180" spans="1:15" x14ac:dyDescent="0.2">
      <c r="A180" t="s">
        <v>90</v>
      </c>
      <c r="B180" t="s">
        <v>1034</v>
      </c>
      <c r="C180" s="11">
        <v>1.0195914506912231</v>
      </c>
      <c r="D180" s="131">
        <v>19.154129028320312</v>
      </c>
      <c r="E180" s="131">
        <v>4.3360434472560883E-2</v>
      </c>
      <c r="G180" t="str">
        <f t="shared" si="13"/>
        <v>Mid Devon</v>
      </c>
      <c r="H180">
        <f t="shared" si="14"/>
        <v>10</v>
      </c>
      <c r="I180">
        <f t="shared" si="15"/>
        <v>10</v>
      </c>
      <c r="J180">
        <f t="shared" si="16"/>
        <v>10</v>
      </c>
      <c r="L180" t="str">
        <f t="shared" si="17"/>
        <v>Mid Devon</v>
      </c>
      <c r="M180">
        <f t="array" ref="M180">IF(C180&lt;&gt;"",11-ROUNDUP(_xlfn.PERCENTRANK.EXC(IF($B$3:$B$341=$B180,C$3:C$341),C180)*10,0),"")</f>
        <v>10</v>
      </c>
      <c r="N180">
        <f t="array" ref="N180">IF(D180&lt;&gt;"",11-ROUNDUP(_xlfn.PERCENTRANK.EXC(IF($B$3:$B$341=$B180,D$3:D$341),D180)*10,0),"")</f>
        <v>10</v>
      </c>
      <c r="O180">
        <f t="array" ref="O180">IF(E180&lt;&gt;"",11-ROUNDUP(_xlfn.PERCENTRANK.EXC(IF($B$3:$B$341=$B180,E$3:E$341),E180)*10,0),"")</f>
        <v>10</v>
      </c>
    </row>
    <row r="181" spans="1:15" x14ac:dyDescent="0.2">
      <c r="A181" t="s">
        <v>220</v>
      </c>
      <c r="B181" t="s">
        <v>1034</v>
      </c>
      <c r="C181" s="11">
        <v>2.017237663269043</v>
      </c>
      <c r="D181" s="131">
        <v>68.169143676757812</v>
      </c>
      <c r="E181" s="131">
        <v>0.13148148357868195</v>
      </c>
      <c r="G181" t="str">
        <f t="shared" si="13"/>
        <v>Mid Suffolk</v>
      </c>
      <c r="H181">
        <f t="shared" si="14"/>
        <v>8</v>
      </c>
      <c r="I181">
        <f t="shared" si="15"/>
        <v>7</v>
      </c>
      <c r="J181">
        <f t="shared" si="16"/>
        <v>8</v>
      </c>
      <c r="L181" t="str">
        <f t="shared" si="17"/>
        <v>Mid Suffolk</v>
      </c>
      <c r="M181">
        <f t="array" ref="M181">IF(C181&lt;&gt;"",11-ROUNDUP(_xlfn.PERCENTRANK.EXC(IF($B$3:$B$341=$B181,C$3:C$341),C181)*10,0),"")</f>
        <v>8</v>
      </c>
      <c r="N181">
        <f t="array" ref="N181">IF(D181&lt;&gt;"",11-ROUNDUP(_xlfn.PERCENTRANK.EXC(IF($B$3:$B$341=$B181,D$3:D$341),D181)*10,0),"")</f>
        <v>6</v>
      </c>
      <c r="O181">
        <f t="array" ref="O181">IF(E181&lt;&gt;"",11-ROUNDUP(_xlfn.PERCENTRANK.EXC(IF($B$3:$B$341=$B181,E$3:E$341),E181)*10,0),"")</f>
        <v>7</v>
      </c>
    </row>
    <row r="182" spans="1:15" x14ac:dyDescent="0.2">
      <c r="A182" t="s">
        <v>240</v>
      </c>
      <c r="B182" t="s">
        <v>1034</v>
      </c>
      <c r="C182" s="11">
        <v>1.5590550899505615</v>
      </c>
      <c r="D182" s="131">
        <v>104.75315856933594</v>
      </c>
      <c r="E182" s="131">
        <v>0.19800747931003571</v>
      </c>
      <c r="G182" t="str">
        <f t="shared" si="13"/>
        <v>Mid Sussex</v>
      </c>
      <c r="H182">
        <f t="shared" si="14"/>
        <v>9</v>
      </c>
      <c r="I182">
        <f t="shared" si="15"/>
        <v>2</v>
      </c>
      <c r="J182">
        <f t="shared" si="16"/>
        <v>3</v>
      </c>
      <c r="L182" t="str">
        <f t="shared" si="17"/>
        <v>Mid Sussex</v>
      </c>
      <c r="M182">
        <f t="array" ref="M182">IF(C182&lt;&gt;"",11-ROUNDUP(_xlfn.PERCENTRANK.EXC(IF($B$3:$B$341=$B182,C$3:C$341),C182)*10,0),"")</f>
        <v>9</v>
      </c>
      <c r="N182">
        <f t="array" ref="N182">IF(D182&lt;&gt;"",11-ROUNDUP(_xlfn.PERCENTRANK.EXC(IF($B$3:$B$341=$B182,D$3:D$341),D182)*10,0),"")</f>
        <v>2</v>
      </c>
      <c r="O182">
        <f t="array" ref="O182">IF(E182&lt;&gt;"",11-ROUNDUP(_xlfn.PERCENTRANK.EXC(IF($B$3:$B$341=$B182,E$3:E$341),E182)*10,0),"")</f>
        <v>2</v>
      </c>
    </row>
    <row r="183" spans="1:15" x14ac:dyDescent="0.2">
      <c r="A183" t="s">
        <v>15</v>
      </c>
      <c r="B183" t="s">
        <v>1037</v>
      </c>
      <c r="C183" s="11">
        <v>4.9422206878662109</v>
      </c>
      <c r="D183" s="131">
        <v>141.00283813476562</v>
      </c>
      <c r="E183" s="131">
        <v>0.22996515035629272</v>
      </c>
      <c r="G183" t="str">
        <f t="shared" si="13"/>
        <v>Middlesbrough</v>
      </c>
      <c r="H183">
        <f t="shared" si="14"/>
        <v>1</v>
      </c>
      <c r="I183">
        <f t="shared" si="15"/>
        <v>1</v>
      </c>
      <c r="J183">
        <f t="shared" si="16"/>
        <v>1</v>
      </c>
      <c r="L183" t="str">
        <f t="shared" si="17"/>
        <v>Middlesbrough</v>
      </c>
      <c r="M183">
        <f t="array" ref="M183">IF(C183&lt;&gt;"",11-ROUNDUP(_xlfn.PERCENTRANK.EXC(IF($B$3:$B$341=$B183,C$3:C$341),C183)*10,0),"")</f>
        <v>1</v>
      </c>
      <c r="N183">
        <f t="array" ref="N183">IF(D183&lt;&gt;"",11-ROUNDUP(_xlfn.PERCENTRANK.EXC(IF($B$3:$B$341=$B183,D$3:D$341),D183)*10,0),"")</f>
        <v>1</v>
      </c>
      <c r="O183">
        <f t="array" ref="O183">IF(E183&lt;&gt;"",11-ROUNDUP(_xlfn.PERCENTRANK.EXC(IF($B$3:$B$341=$B183,E$3:E$341),E183)*10,0),"")</f>
        <v>1</v>
      </c>
    </row>
    <row r="184" spans="1:15" x14ac:dyDescent="0.2">
      <c r="A184" t="s">
        <v>53</v>
      </c>
      <c r="B184" t="s">
        <v>1037</v>
      </c>
      <c r="C184" s="11">
        <v>1.8913272619247437</v>
      </c>
      <c r="D184" s="131">
        <v>70.786514282226562</v>
      </c>
      <c r="E184" s="131">
        <v>0.18568664789199829</v>
      </c>
      <c r="G184" t="str">
        <f t="shared" si="13"/>
        <v>Milton Keynes</v>
      </c>
      <c r="H184">
        <f t="shared" si="14"/>
        <v>9</v>
      </c>
      <c r="I184">
        <f t="shared" si="15"/>
        <v>6</v>
      </c>
      <c r="J184">
        <f t="shared" si="16"/>
        <v>3</v>
      </c>
      <c r="L184" t="str">
        <f t="shared" si="17"/>
        <v>Milton Keynes</v>
      </c>
      <c r="M184">
        <f t="array" ref="M184">IF(C184&lt;&gt;"",11-ROUNDUP(_xlfn.PERCENTRANK.EXC(IF($B$3:$B$341=$B184,C$3:C$341),C184)*10,0),"")</f>
        <v>8</v>
      </c>
      <c r="N184">
        <f t="array" ref="N184">IF(D184&lt;&gt;"",11-ROUNDUP(_xlfn.PERCENTRANK.EXC(IF($B$3:$B$341=$B184,D$3:D$341),D184)*10,0),"")</f>
        <v>5</v>
      </c>
      <c r="O184">
        <f t="array" ref="O184">IF(E184&lt;&gt;"",11-ROUNDUP(_xlfn.PERCENTRANK.EXC(IF($B$3:$B$341=$B184,E$3:E$341),E184)*10,0),"")</f>
        <v>3</v>
      </c>
    </row>
    <row r="185" spans="1:15" x14ac:dyDescent="0.2">
      <c r="A185" t="s">
        <v>224</v>
      </c>
      <c r="B185" t="s">
        <v>1034</v>
      </c>
      <c r="C185" s="11">
        <v>2.4913265705108643</v>
      </c>
      <c r="D185" s="131">
        <v>117.11416625976562</v>
      </c>
      <c r="E185" s="131">
        <v>0.18819187581539154</v>
      </c>
      <c r="G185" t="str">
        <f t="shared" si="13"/>
        <v>Mole Valley</v>
      </c>
      <c r="H185">
        <f t="shared" si="14"/>
        <v>5</v>
      </c>
      <c r="I185">
        <f t="shared" si="15"/>
        <v>1</v>
      </c>
      <c r="J185">
        <f t="shared" si="16"/>
        <v>3</v>
      </c>
      <c r="L185" t="str">
        <f t="shared" si="17"/>
        <v>Mole Valley</v>
      </c>
      <c r="M185">
        <f t="array" ref="M185">IF(C185&lt;&gt;"",11-ROUNDUP(_xlfn.PERCENTRANK.EXC(IF($B$3:$B$341=$B185,C$3:C$341),C185)*10,0),"")</f>
        <v>4</v>
      </c>
      <c r="N185">
        <f t="array" ref="N185">IF(D185&lt;&gt;"",11-ROUNDUP(_xlfn.PERCENTRANK.EXC(IF($B$3:$B$341=$B185,D$3:D$341),D185)*10,0),"")</f>
        <v>1</v>
      </c>
      <c r="O185">
        <f t="array" ref="O185">IF(E185&lt;&gt;"",11-ROUNDUP(_xlfn.PERCENTRANK.EXC(IF($B$3:$B$341=$B185,E$3:E$341),E185)*10,0),"")</f>
        <v>2</v>
      </c>
    </row>
    <row r="186" spans="1:15" x14ac:dyDescent="0.2">
      <c r="A186" t="s">
        <v>126</v>
      </c>
      <c r="B186" t="s">
        <v>1034</v>
      </c>
      <c r="C186" s="11">
        <v>2.4307968616485596</v>
      </c>
      <c r="D186" s="131">
        <v>69.252769470214844</v>
      </c>
      <c r="E186" s="131">
        <v>0.10907504707574844</v>
      </c>
      <c r="G186" t="str">
        <f t="shared" si="13"/>
        <v>New Forest</v>
      </c>
      <c r="H186">
        <f t="shared" si="14"/>
        <v>6</v>
      </c>
      <c r="I186">
        <f t="shared" si="15"/>
        <v>7</v>
      </c>
      <c r="J186">
        <f t="shared" si="16"/>
        <v>9</v>
      </c>
      <c r="L186" t="str">
        <f t="shared" si="17"/>
        <v>New Forest</v>
      </c>
      <c r="M186">
        <f t="array" ref="M186">IF(C186&lt;&gt;"",11-ROUNDUP(_xlfn.PERCENTRANK.EXC(IF($B$3:$B$341=$B186,C$3:C$341),C186)*10,0),"")</f>
        <v>5</v>
      </c>
      <c r="N186">
        <f t="array" ref="N186">IF(D186&lt;&gt;"",11-ROUNDUP(_xlfn.PERCENTRANK.EXC(IF($B$3:$B$341=$B186,D$3:D$341),D186)*10,0),"")</f>
        <v>6</v>
      </c>
      <c r="O186">
        <f t="array" ref="O186">IF(E186&lt;&gt;"",11-ROUNDUP(_xlfn.PERCENTRANK.EXC(IF($B$3:$B$341=$B186,E$3:E$341),E186)*10,0),"")</f>
        <v>8</v>
      </c>
    </row>
    <row r="187" spans="1:15" x14ac:dyDescent="0.2">
      <c r="A187" t="s">
        <v>200</v>
      </c>
      <c r="B187" t="s">
        <v>1034</v>
      </c>
      <c r="C187" s="11">
        <v>1.7516765594482422</v>
      </c>
      <c r="D187" s="131">
        <v>58.284492492675781</v>
      </c>
      <c r="E187" s="131">
        <v>0.11900826543569565</v>
      </c>
      <c r="G187" t="str">
        <f t="shared" si="13"/>
        <v>Newark and Sherwood</v>
      </c>
      <c r="H187">
        <f t="shared" si="14"/>
        <v>9</v>
      </c>
      <c r="I187">
        <f t="shared" si="15"/>
        <v>8</v>
      </c>
      <c r="J187">
        <f t="shared" si="16"/>
        <v>8</v>
      </c>
      <c r="L187" t="str">
        <f t="shared" si="17"/>
        <v>Newark and Sherwood</v>
      </c>
      <c r="M187">
        <f t="array" ref="M187">IF(C187&lt;&gt;"",11-ROUNDUP(_xlfn.PERCENTRANK.EXC(IF($B$3:$B$341=$B187,C$3:C$341),C187)*10,0),"")</f>
        <v>9</v>
      </c>
      <c r="N187">
        <f t="array" ref="N187">IF(D187&lt;&gt;"",11-ROUNDUP(_xlfn.PERCENTRANK.EXC(IF($B$3:$B$341=$B187,D$3:D$341),D187)*10,0),"")</f>
        <v>8</v>
      </c>
      <c r="O187">
        <f t="array" ref="O187">IF(E187&lt;&gt;"",11-ROUNDUP(_xlfn.PERCENTRANK.EXC(IF($B$3:$B$341=$B187,E$3:E$341),E187)*10,0),"")</f>
        <v>8</v>
      </c>
    </row>
    <row r="188" spans="1:15" x14ac:dyDescent="0.2">
      <c r="A188" t="s">
        <v>274</v>
      </c>
      <c r="B188" t="s">
        <v>1036</v>
      </c>
      <c r="C188" s="11">
        <v>3.5582144260406494</v>
      </c>
      <c r="D188" s="131">
        <v>77.309394836425781</v>
      </c>
      <c r="E188" s="131">
        <v>0.17333333194255829</v>
      </c>
      <c r="G188" t="str">
        <f t="shared" si="13"/>
        <v>Newcastle upon Tyne</v>
      </c>
      <c r="H188">
        <f t="shared" si="14"/>
        <v>2</v>
      </c>
      <c r="I188">
        <f t="shared" si="15"/>
        <v>5</v>
      </c>
      <c r="J188">
        <f t="shared" si="16"/>
        <v>4</v>
      </c>
      <c r="L188" t="str">
        <f t="shared" si="17"/>
        <v>Newcastle upon Tyne</v>
      </c>
      <c r="M188">
        <f t="array" ref="M188">IF(C188&lt;&gt;"",11-ROUNDUP(_xlfn.PERCENTRANK.EXC(IF($B$3:$B$341=$B188,C$3:C$341),C188)*10,0),"")</f>
        <v>6</v>
      </c>
      <c r="N188">
        <f t="array" ref="N188">IF(D188&lt;&gt;"",11-ROUNDUP(_xlfn.PERCENTRANK.EXC(IF($B$3:$B$341=$B188,D$3:D$341),D188)*10,0),"")</f>
        <v>9</v>
      </c>
      <c r="O188">
        <f t="array" ref="O188">IF(E188&lt;&gt;"",11-ROUNDUP(_xlfn.PERCENTRANK.EXC(IF($B$3:$B$341=$B188,E$3:E$341),E188)*10,0),"")</f>
        <v>8</v>
      </c>
    </row>
    <row r="189" spans="1:15" x14ac:dyDescent="0.2">
      <c r="A189" t="s">
        <v>213</v>
      </c>
      <c r="B189" t="s">
        <v>1034</v>
      </c>
      <c r="C189" s="11">
        <v>2.6485235691070557</v>
      </c>
      <c r="D189" s="131">
        <v>94.807235717773438</v>
      </c>
      <c r="E189" s="131">
        <v>0.17563739418983459</v>
      </c>
      <c r="G189" t="str">
        <f t="shared" si="13"/>
        <v>Newcastle-under-Lyme</v>
      </c>
      <c r="H189">
        <f t="shared" si="14"/>
        <v>4</v>
      </c>
      <c r="I189">
        <f t="shared" si="15"/>
        <v>3</v>
      </c>
      <c r="J189">
        <f t="shared" si="16"/>
        <v>4</v>
      </c>
      <c r="L189" t="str">
        <f t="shared" si="17"/>
        <v>Newcastle-under-Lyme</v>
      </c>
      <c r="M189">
        <f t="array" ref="M189">IF(C189&lt;&gt;"",11-ROUNDUP(_xlfn.PERCENTRANK.EXC(IF($B$3:$B$341=$B189,C$3:C$341),C189)*10,0),"")</f>
        <v>3</v>
      </c>
      <c r="N189">
        <f t="array" ref="N189">IF(D189&lt;&gt;"",11-ROUNDUP(_xlfn.PERCENTRANK.EXC(IF($B$3:$B$341=$B189,D$3:D$341),D189)*10,0),"")</f>
        <v>3</v>
      </c>
      <c r="O189">
        <f t="array" ref="O189">IF(E189&lt;&gt;"",11-ROUNDUP(_xlfn.PERCENTRANK.EXC(IF($B$3:$B$341=$B189,E$3:E$341),E189)*10,0),"")</f>
        <v>3</v>
      </c>
    </row>
    <row r="190" spans="1:15" x14ac:dyDescent="0.2">
      <c r="A190" t="s">
        <v>315</v>
      </c>
      <c r="B190" t="s">
        <v>1035</v>
      </c>
      <c r="C190" s="11">
        <v>2.8136157989501953</v>
      </c>
      <c r="D190" s="131">
        <v>84.129898071289062</v>
      </c>
      <c r="E190" s="131">
        <v>0.33592879772186279</v>
      </c>
      <c r="G190" t="str">
        <f t="shared" si="13"/>
        <v>Newham</v>
      </c>
      <c r="H190">
        <f t="shared" si="14"/>
        <v>4</v>
      </c>
      <c r="I190">
        <f t="shared" si="15"/>
        <v>4</v>
      </c>
      <c r="J190">
        <f t="shared" si="16"/>
        <v>1</v>
      </c>
      <c r="L190" t="str">
        <f t="shared" si="17"/>
        <v>Newham</v>
      </c>
      <c r="M190">
        <f t="array" ref="M190">IF(C190&lt;&gt;"",11-ROUNDUP(_xlfn.PERCENTRANK.EXC(IF($B$3:$B$341=$B190,C$3:C$341),C190)*10,0),"")</f>
        <v>6</v>
      </c>
      <c r="N190">
        <f t="array" ref="N190">IF(D190&lt;&gt;"",11-ROUNDUP(_xlfn.PERCENTRANK.EXC(IF($B$3:$B$341=$B190,D$3:D$341),D190)*10,0),"")</f>
        <v>6</v>
      </c>
      <c r="O190">
        <f t="array" ref="O190">IF(E190&lt;&gt;"",11-ROUNDUP(_xlfn.PERCENTRANK.EXC(IF($B$3:$B$341=$B190,E$3:E$341),E190)*10,0),"")</f>
        <v>1</v>
      </c>
    </row>
    <row r="191" spans="1:15" x14ac:dyDescent="0.2">
      <c r="A191" t="s">
        <v>1022</v>
      </c>
      <c r="B191" t="s">
        <v>1038</v>
      </c>
      <c r="C191" s="11">
        <v>2.4298934936523438</v>
      </c>
      <c r="D191" s="131">
        <v>50.45025634765625</v>
      </c>
      <c r="E191" s="131">
        <v>9.2674136161804199E-2</v>
      </c>
      <c r="G191" t="str">
        <f t="shared" si="13"/>
        <v>Norfolk</v>
      </c>
      <c r="H191">
        <f t="shared" si="14"/>
        <v>6</v>
      </c>
      <c r="I191">
        <f t="shared" si="15"/>
        <v>9</v>
      </c>
      <c r="J191">
        <f t="shared" si="16"/>
        <v>9</v>
      </c>
      <c r="L191" t="str">
        <f t="shared" si="17"/>
        <v>Norfolk</v>
      </c>
      <c r="M191">
        <f t="array" ref="M191">IF(C191&lt;&gt;"",11-ROUNDUP(_xlfn.PERCENTRANK.EXC(IF($B$3:$B$341=$B191,C$3:C$341),C191)*10,0),"")</f>
        <v>4</v>
      </c>
      <c r="N191">
        <f t="array" ref="N191">IF(D191&lt;&gt;"",11-ROUNDUP(_xlfn.PERCENTRANK.EXC(IF($B$3:$B$341=$B191,D$3:D$341),D191)*10,0),"")</f>
        <v>9</v>
      </c>
      <c r="O191">
        <f t="array" ref="O191">IF(E191&lt;&gt;"",11-ROUNDUP(_xlfn.PERCENTRANK.EXC(IF($B$3:$B$341=$B191,E$3:E$341),E191)*10,0),"")</f>
        <v>9</v>
      </c>
    </row>
    <row r="192" spans="1:15" x14ac:dyDescent="0.2">
      <c r="A192" t="s">
        <v>91</v>
      </c>
      <c r="B192" t="s">
        <v>1034</v>
      </c>
      <c r="C192" s="11">
        <v>1.0195914506912231</v>
      </c>
      <c r="D192" s="131">
        <v>26.611288070678711</v>
      </c>
      <c r="E192" s="131">
        <v>5.068226158618927E-2</v>
      </c>
      <c r="G192" t="str">
        <f t="shared" si="13"/>
        <v>North Devon</v>
      </c>
      <c r="H192">
        <f t="shared" si="14"/>
        <v>10</v>
      </c>
      <c r="I192">
        <f t="shared" si="15"/>
        <v>10</v>
      </c>
      <c r="J192">
        <f t="shared" si="16"/>
        <v>10</v>
      </c>
      <c r="L192" t="str">
        <f t="shared" si="17"/>
        <v>North Devon</v>
      </c>
      <c r="M192">
        <f t="array" ref="M192">IF(C192&lt;&gt;"",11-ROUNDUP(_xlfn.PERCENTRANK.EXC(IF($B$3:$B$341=$B192,C$3:C$341),C192)*10,0),"")</f>
        <v>10</v>
      </c>
      <c r="N192">
        <f t="array" ref="N192">IF(D192&lt;&gt;"",11-ROUNDUP(_xlfn.PERCENTRANK.EXC(IF($B$3:$B$341=$B192,D$3:D$341),D192)*10,0),"")</f>
        <v>10</v>
      </c>
      <c r="O192">
        <f t="array" ref="O192">IF(E192&lt;&gt;"",11-ROUNDUP(_xlfn.PERCENTRANK.EXC(IF($B$3:$B$341=$B192,E$3:E$341),E192)*10,0),"")</f>
        <v>10</v>
      </c>
    </row>
    <row r="193" spans="1:15" x14ac:dyDescent="0.2">
      <c r="A193" t="s">
        <v>86</v>
      </c>
      <c r="B193" t="s">
        <v>1034</v>
      </c>
      <c r="C193" s="11">
        <v>2.2102246284484863</v>
      </c>
      <c r="D193" s="131">
        <v>131.28117370605469</v>
      </c>
      <c r="E193" s="131">
        <v>0.21717990934848785</v>
      </c>
      <c r="G193" t="str">
        <f t="shared" si="13"/>
        <v>North East Derbyshire</v>
      </c>
      <c r="H193">
        <f t="shared" si="14"/>
        <v>7</v>
      </c>
      <c r="I193">
        <f t="shared" si="15"/>
        <v>1</v>
      </c>
      <c r="J193">
        <f t="shared" si="16"/>
        <v>2</v>
      </c>
      <c r="L193" t="str">
        <f t="shared" si="17"/>
        <v>North East Derbyshire</v>
      </c>
      <c r="M193">
        <f t="array" ref="M193">IF(C193&lt;&gt;"",11-ROUNDUP(_xlfn.PERCENTRANK.EXC(IF($B$3:$B$341=$B193,C$3:C$341),C193)*10,0),"")</f>
        <v>6</v>
      </c>
      <c r="N193">
        <f t="array" ref="N193">IF(D193&lt;&gt;"",11-ROUNDUP(_xlfn.PERCENTRANK.EXC(IF($B$3:$B$341=$B193,D$3:D$341),D193)*10,0),"")</f>
        <v>1</v>
      </c>
      <c r="O193">
        <f t="array" ref="O193">IF(E193&lt;&gt;"",11-ROUNDUP(_xlfn.PERCENTRANK.EXC(IF($B$3:$B$341=$B193,E$3:E$341),E193)*10,0),"")</f>
        <v>1</v>
      </c>
    </row>
    <row r="194" spans="1:15" x14ac:dyDescent="0.2">
      <c r="A194" t="s">
        <v>25</v>
      </c>
      <c r="B194" t="s">
        <v>1037</v>
      </c>
      <c r="C194" s="11">
        <v>1.0250242948532104</v>
      </c>
      <c r="D194" s="131">
        <v>21.250505447387695</v>
      </c>
      <c r="E194" s="131">
        <v>4.3589744716882706E-2</v>
      </c>
      <c r="G194" t="str">
        <f t="shared" si="13"/>
        <v>North East Lincolnshire</v>
      </c>
      <c r="H194">
        <f t="shared" si="14"/>
        <v>10</v>
      </c>
      <c r="I194">
        <f t="shared" si="15"/>
        <v>10</v>
      </c>
      <c r="J194">
        <f t="shared" si="16"/>
        <v>10</v>
      </c>
      <c r="L194" t="str">
        <f t="shared" si="17"/>
        <v>North East Lincolnshire</v>
      </c>
      <c r="M194">
        <f t="array" ref="M194">IF(C194&lt;&gt;"",11-ROUNDUP(_xlfn.PERCENTRANK.EXC(IF($B$3:$B$341=$B194,C$3:C$341),C194)*10,0),"")</f>
        <v>10</v>
      </c>
      <c r="N194">
        <f t="array" ref="N194">IF(D194&lt;&gt;"",11-ROUNDUP(_xlfn.PERCENTRANK.EXC(IF($B$3:$B$341=$B194,D$3:D$341),D194)*10,0),"")</f>
        <v>10</v>
      </c>
      <c r="O194">
        <f t="array" ref="O194">IF(E194&lt;&gt;"",11-ROUNDUP(_xlfn.PERCENTRANK.EXC(IF($B$3:$B$341=$B194,E$3:E$341),E194)*10,0),"")</f>
        <v>10</v>
      </c>
    </row>
    <row r="195" spans="1:15" x14ac:dyDescent="0.2">
      <c r="A195" t="s">
        <v>133</v>
      </c>
      <c r="B195" t="s">
        <v>1034</v>
      </c>
      <c r="C195" s="11">
        <v>2.4839298725128174</v>
      </c>
      <c r="D195" s="131">
        <v>70.86944580078125</v>
      </c>
      <c r="E195" s="131">
        <v>0.14525993168354034</v>
      </c>
      <c r="G195" t="str">
        <f t="shared" si="13"/>
        <v>North Hertfordshire</v>
      </c>
      <c r="H195">
        <f t="shared" si="14"/>
        <v>5</v>
      </c>
      <c r="I195">
        <f t="shared" si="15"/>
        <v>6</v>
      </c>
      <c r="J195">
        <f t="shared" si="16"/>
        <v>6</v>
      </c>
      <c r="L195" t="str">
        <f t="shared" si="17"/>
        <v>North Hertfordshire</v>
      </c>
      <c r="M195">
        <f t="array" ref="M195">IF(C195&lt;&gt;"",11-ROUNDUP(_xlfn.PERCENTRANK.EXC(IF($B$3:$B$341=$B195,C$3:C$341),C195)*10,0),"")</f>
        <v>4</v>
      </c>
      <c r="N195">
        <f t="array" ref="N195">IF(D195&lt;&gt;"",11-ROUNDUP(_xlfn.PERCENTRANK.EXC(IF($B$3:$B$341=$B195,D$3:D$341),D195)*10,0),"")</f>
        <v>6</v>
      </c>
      <c r="O195">
        <f t="array" ref="O195">IF(E195&lt;&gt;"",11-ROUNDUP(_xlfn.PERCENTRANK.EXC(IF($B$3:$B$341=$B195,E$3:E$341),E195)*10,0),"")</f>
        <v>5</v>
      </c>
    </row>
    <row r="196" spans="1:15" x14ac:dyDescent="0.2">
      <c r="A196" t="s">
        <v>170</v>
      </c>
      <c r="B196" t="s">
        <v>1034</v>
      </c>
      <c r="C196" s="11">
        <v>1.4804543256759644</v>
      </c>
      <c r="D196" s="131">
        <v>35.488140106201172</v>
      </c>
      <c r="E196" s="131">
        <v>6.7961163818836212E-2</v>
      </c>
      <c r="G196" t="str">
        <f t="shared" ref="G196:G259" si="18">A196</f>
        <v>North Kesteven</v>
      </c>
      <c r="H196">
        <f t="shared" ref="H196:H259" si="19">IF(C196&lt;&gt;"",11-ROUNDUP(_xlfn.PERCENTRANK.EXC(C$3:C$341,C196)*10,0),"")</f>
        <v>10</v>
      </c>
      <c r="I196">
        <f t="shared" ref="I196:I259" si="20">IF(D196&lt;&gt;"",11-ROUNDUP(_xlfn.PERCENTRANK.EXC(D$3:D$341,D196)*10,0),"")</f>
        <v>10</v>
      </c>
      <c r="J196">
        <f t="shared" ref="J196:J259" si="21">IF(E196&lt;&gt;"",11-ROUNDUP(_xlfn.PERCENTRANK.EXC(E$3:E$341,E196)*10,0),"")</f>
        <v>10</v>
      </c>
      <c r="L196" t="str">
        <f t="shared" ref="L196:L259" si="22">A196</f>
        <v>North Kesteven</v>
      </c>
      <c r="M196">
        <f t="array" ref="M196">IF(C196&lt;&gt;"",11-ROUNDUP(_xlfn.PERCENTRANK.EXC(IF($B$3:$B$341=$B196,C$3:C$341),C196)*10,0),"")</f>
        <v>10</v>
      </c>
      <c r="N196">
        <f t="array" ref="N196">IF(D196&lt;&gt;"",11-ROUNDUP(_xlfn.PERCENTRANK.EXC(IF($B$3:$B$341=$B196,D$3:D$341),D196)*10,0),"")</f>
        <v>10</v>
      </c>
      <c r="O196">
        <f t="array" ref="O196">IF(E196&lt;&gt;"",11-ROUNDUP(_xlfn.PERCENTRANK.EXC(IF($B$3:$B$341=$B196,E$3:E$341),E196)*10,0),"")</f>
        <v>10</v>
      </c>
    </row>
    <row r="197" spans="1:15" x14ac:dyDescent="0.2">
      <c r="A197" t="s">
        <v>26</v>
      </c>
      <c r="B197" t="s">
        <v>1037</v>
      </c>
      <c r="C197" s="11">
        <v>3.0090699195861816</v>
      </c>
      <c r="D197" s="131">
        <v>55.4454345703125</v>
      </c>
      <c r="E197" s="131">
        <v>0.10311493277549744</v>
      </c>
      <c r="G197" t="str">
        <f t="shared" si="18"/>
        <v>North Lincolnshire</v>
      </c>
      <c r="H197">
        <f t="shared" si="19"/>
        <v>3</v>
      </c>
      <c r="I197">
        <f t="shared" si="20"/>
        <v>9</v>
      </c>
      <c r="J197">
        <f t="shared" si="21"/>
        <v>9</v>
      </c>
      <c r="L197" t="str">
        <f t="shared" si="22"/>
        <v>North Lincolnshire</v>
      </c>
      <c r="M197">
        <f t="array" ref="M197">IF(C197&lt;&gt;"",11-ROUNDUP(_xlfn.PERCENTRANK.EXC(IF($B$3:$B$341=$B197,C$3:C$341),C197)*10,0),"")</f>
        <v>4</v>
      </c>
      <c r="N197">
        <f t="array" ref="N197">IF(D197&lt;&gt;"",11-ROUNDUP(_xlfn.PERCENTRANK.EXC(IF($B$3:$B$341=$B197,D$3:D$341),D197)*10,0),"")</f>
        <v>8</v>
      </c>
      <c r="O197">
        <f t="array" ref="O197">IF(E197&lt;&gt;"",11-ROUNDUP(_xlfn.PERCENTRANK.EXC(IF($B$3:$B$341=$B197,E$3:E$341),E197)*10,0),"")</f>
        <v>9</v>
      </c>
    </row>
    <row r="198" spans="1:15" x14ac:dyDescent="0.2">
      <c r="A198" t="s">
        <v>178</v>
      </c>
      <c r="B198" t="s">
        <v>1034</v>
      </c>
      <c r="C198" s="11">
        <v>2.4298934936523438</v>
      </c>
      <c r="D198" s="131">
        <v>48.204204559326172</v>
      </c>
      <c r="E198" s="131">
        <v>7.0151306688785553E-2</v>
      </c>
      <c r="G198" t="str">
        <f t="shared" si="18"/>
        <v>North Norfolk</v>
      </c>
      <c r="H198">
        <f t="shared" si="19"/>
        <v>6</v>
      </c>
      <c r="I198">
        <f t="shared" si="20"/>
        <v>9</v>
      </c>
      <c r="J198">
        <f t="shared" si="21"/>
        <v>10</v>
      </c>
      <c r="L198" t="str">
        <f t="shared" si="22"/>
        <v>North Norfolk</v>
      </c>
      <c r="M198">
        <f t="array" ref="M198">IF(C198&lt;&gt;"",11-ROUNDUP(_xlfn.PERCENTRANK.EXC(IF($B$3:$B$341=$B198,C$3:C$341),C198)*10,0),"")</f>
        <v>5</v>
      </c>
      <c r="N198">
        <f t="array" ref="N198">IF(D198&lt;&gt;"",11-ROUNDUP(_xlfn.PERCENTRANK.EXC(IF($B$3:$B$341=$B198,D$3:D$341),D198)*10,0),"")</f>
        <v>9</v>
      </c>
      <c r="O198">
        <f t="array" ref="O198">IF(E198&lt;&gt;"",11-ROUNDUP(_xlfn.PERCENTRANK.EXC(IF($B$3:$B$341=$B198,E$3:E$341),E198)*10,0),"")</f>
        <v>10</v>
      </c>
    </row>
    <row r="199" spans="1:15" x14ac:dyDescent="0.2">
      <c r="A199" t="s">
        <v>37</v>
      </c>
      <c r="B199" t="s">
        <v>1037</v>
      </c>
      <c r="C199" s="11">
        <v>2.2348663806915283</v>
      </c>
      <c r="D199" s="131">
        <v>59.903636932373047</v>
      </c>
      <c r="E199" s="131">
        <v>0.11026293784379959</v>
      </c>
      <c r="G199" t="str">
        <f t="shared" si="18"/>
        <v>North Somerset</v>
      </c>
      <c r="H199">
        <f t="shared" si="19"/>
        <v>6</v>
      </c>
      <c r="I199">
        <f t="shared" si="20"/>
        <v>8</v>
      </c>
      <c r="J199">
        <f t="shared" si="21"/>
        <v>9</v>
      </c>
      <c r="L199" t="str">
        <f t="shared" si="22"/>
        <v>North Somerset</v>
      </c>
      <c r="M199">
        <f t="array" ref="M199">IF(C199&lt;&gt;"",11-ROUNDUP(_xlfn.PERCENTRANK.EXC(IF($B$3:$B$341=$B199,C$3:C$341),C199)*10,0),"")</f>
        <v>6</v>
      </c>
      <c r="N199">
        <f t="array" ref="N199">IF(D199&lt;&gt;"",11-ROUNDUP(_xlfn.PERCENTRANK.EXC(IF($B$3:$B$341=$B199,D$3:D$341),D199)*10,0),"")</f>
        <v>7</v>
      </c>
      <c r="O199">
        <f t="array" ref="O199">IF(E199&lt;&gt;"",11-ROUNDUP(_xlfn.PERCENTRANK.EXC(IF($B$3:$B$341=$B199,E$3:E$341),E199)*10,0),"")</f>
        <v>8</v>
      </c>
    </row>
    <row r="200" spans="1:15" x14ac:dyDescent="0.2">
      <c r="A200" t="s">
        <v>275</v>
      </c>
      <c r="B200" t="s">
        <v>1036</v>
      </c>
      <c r="C200" s="11">
        <v>3.0553669929504395</v>
      </c>
      <c r="D200" s="131">
        <v>70.988113403320312</v>
      </c>
      <c r="E200" s="131">
        <v>0.14162679016590118</v>
      </c>
      <c r="G200" t="str">
        <f t="shared" si="18"/>
        <v>North Tyneside</v>
      </c>
      <c r="H200">
        <f t="shared" si="19"/>
        <v>3</v>
      </c>
      <c r="I200">
        <f t="shared" si="20"/>
        <v>6</v>
      </c>
      <c r="J200">
        <f t="shared" si="21"/>
        <v>7</v>
      </c>
      <c r="L200" t="str">
        <f t="shared" si="22"/>
        <v>North Tyneside</v>
      </c>
      <c r="M200">
        <f t="array" ref="M200">IF(C200&lt;&gt;"",11-ROUNDUP(_xlfn.PERCENTRANK.EXC(IF($B$3:$B$341=$B200,C$3:C$341),C200)*10,0),"")</f>
        <v>8</v>
      </c>
      <c r="N200">
        <f t="array" ref="N200">IF(D200&lt;&gt;"",11-ROUNDUP(_xlfn.PERCENTRANK.EXC(IF($B$3:$B$341=$B200,D$3:D$341),D200)*10,0),"")</f>
        <v>9</v>
      </c>
      <c r="O200">
        <f t="array" ref="O200">IF(E200&lt;&gt;"",11-ROUNDUP(_xlfn.PERCENTRANK.EXC(IF($B$3:$B$341=$B200,E$3:E$341),E200)*10,0),"")</f>
        <v>10</v>
      </c>
    </row>
    <row r="201" spans="1:15" x14ac:dyDescent="0.2">
      <c r="A201" t="s">
        <v>232</v>
      </c>
      <c r="B201" t="s">
        <v>1034</v>
      </c>
      <c r="C201" s="11">
        <v>2.6804280281066895</v>
      </c>
      <c r="D201" s="131">
        <v>111.37918853759766</v>
      </c>
      <c r="E201" s="131">
        <v>0.17411763966083527</v>
      </c>
      <c r="G201" t="str">
        <f t="shared" si="18"/>
        <v>North Warwickshire</v>
      </c>
      <c r="H201">
        <f t="shared" si="19"/>
        <v>4</v>
      </c>
      <c r="I201">
        <f t="shared" si="20"/>
        <v>1</v>
      </c>
      <c r="J201">
        <f t="shared" si="21"/>
        <v>4</v>
      </c>
      <c r="L201" t="str">
        <f t="shared" si="22"/>
        <v>North Warwickshire</v>
      </c>
      <c r="M201">
        <f t="array" ref="M201">IF(C201&lt;&gt;"",11-ROUNDUP(_xlfn.PERCENTRANK.EXC(IF($B$3:$B$341=$B201,C$3:C$341),C201)*10,0),"")</f>
        <v>3</v>
      </c>
      <c r="N201">
        <f t="array" ref="N201">IF(D201&lt;&gt;"",11-ROUNDUP(_xlfn.PERCENTRANK.EXC(IF($B$3:$B$341=$B201,D$3:D$341),D201)*10,0),"")</f>
        <v>1</v>
      </c>
      <c r="O201">
        <f t="array" ref="O201">IF(E201&lt;&gt;"",11-ROUNDUP(_xlfn.PERCENTRANK.EXC(IF($B$3:$B$341=$B201,E$3:E$341),E201)*10,0),"")</f>
        <v>3</v>
      </c>
    </row>
    <row r="202" spans="1:15" x14ac:dyDescent="0.2">
      <c r="A202" t="s">
        <v>165</v>
      </c>
      <c r="B202" t="s">
        <v>1034</v>
      </c>
      <c r="C202" s="11">
        <v>1.9199652671813965</v>
      </c>
      <c r="D202" s="131">
        <v>56.781024932861328</v>
      </c>
      <c r="E202" s="131">
        <v>0.11976047605276108</v>
      </c>
      <c r="G202" t="str">
        <f t="shared" si="18"/>
        <v>North West Leicestershire</v>
      </c>
      <c r="H202">
        <f t="shared" si="19"/>
        <v>8</v>
      </c>
      <c r="I202">
        <f t="shared" si="20"/>
        <v>8</v>
      </c>
      <c r="J202">
        <f t="shared" si="21"/>
        <v>8</v>
      </c>
      <c r="L202" t="str">
        <f t="shared" si="22"/>
        <v>North West Leicestershire</v>
      </c>
      <c r="M202">
        <f t="array" ref="M202">IF(C202&lt;&gt;"",11-ROUNDUP(_xlfn.PERCENTRANK.EXC(IF($B$3:$B$341=$B202,C$3:C$341),C202)*10,0),"")</f>
        <v>8</v>
      </c>
      <c r="N202">
        <f t="array" ref="N202">IF(D202&lt;&gt;"",11-ROUNDUP(_xlfn.PERCENTRANK.EXC(IF($B$3:$B$341=$B202,D$3:D$341),D202)*10,0),"")</f>
        <v>8</v>
      </c>
      <c r="O202">
        <f t="array" ref="O202">IF(E202&lt;&gt;"",11-ROUNDUP(_xlfn.PERCENTRANK.EXC(IF($B$3:$B$341=$B202,E$3:E$341),E202)*10,0),"")</f>
        <v>7</v>
      </c>
    </row>
    <row r="203" spans="1:15" x14ac:dyDescent="0.2">
      <c r="A203" t="s">
        <v>1023</v>
      </c>
      <c r="B203" t="s">
        <v>1038</v>
      </c>
      <c r="C203" s="11">
        <v>2.1683478355407715</v>
      </c>
      <c r="D203" s="131">
        <v>77.233253479003906</v>
      </c>
      <c r="E203" s="131">
        <v>0.13548752665519714</v>
      </c>
      <c r="G203" t="str">
        <f t="shared" si="18"/>
        <v>North Yorkshire</v>
      </c>
      <c r="H203">
        <f t="shared" si="19"/>
        <v>7</v>
      </c>
      <c r="I203">
        <f t="shared" si="20"/>
        <v>5</v>
      </c>
      <c r="J203">
        <f t="shared" si="21"/>
        <v>7</v>
      </c>
      <c r="L203" t="str">
        <f t="shared" si="22"/>
        <v>North Yorkshire</v>
      </c>
      <c r="M203">
        <f t="array" ref="M203">IF(C203&lt;&gt;"",11-ROUNDUP(_xlfn.PERCENTRANK.EXC(IF($B$3:$B$341=$B203,C$3:C$341),C203)*10,0),"")</f>
        <v>6</v>
      </c>
      <c r="N203">
        <f t="array" ref="N203">IF(D203&lt;&gt;"",11-ROUNDUP(_xlfn.PERCENTRANK.EXC(IF($B$3:$B$341=$B203,D$3:D$341),D203)*10,0),"")</f>
        <v>5</v>
      </c>
      <c r="O203">
        <f t="array" ref="O203">IF(E203&lt;&gt;"",11-ROUNDUP(_xlfn.PERCENTRANK.EXC(IF($B$3:$B$341=$B203,E$3:E$341),E203)*10,0),"")</f>
        <v>7</v>
      </c>
    </row>
    <row r="204" spans="1:15" x14ac:dyDescent="0.2">
      <c r="A204" t="s">
        <v>185</v>
      </c>
      <c r="B204" t="s">
        <v>1034</v>
      </c>
      <c r="C204" s="11">
        <v>2.1428534984588623</v>
      </c>
      <c r="D204" s="131">
        <v>104.98349761962891</v>
      </c>
      <c r="E204" s="131">
        <v>0.21735160052776337</v>
      </c>
      <c r="G204" t="str">
        <f t="shared" si="18"/>
        <v>Northampton</v>
      </c>
      <c r="H204">
        <f t="shared" si="19"/>
        <v>8</v>
      </c>
      <c r="I204">
        <f t="shared" si="20"/>
        <v>2</v>
      </c>
      <c r="J204">
        <f t="shared" si="21"/>
        <v>2</v>
      </c>
      <c r="L204" t="str">
        <f t="shared" si="22"/>
        <v>Northampton</v>
      </c>
      <c r="M204">
        <f t="array" ref="M204">IF(C204&lt;&gt;"",11-ROUNDUP(_xlfn.PERCENTRANK.EXC(IF($B$3:$B$341=$B204,C$3:C$341),C204)*10,0),"")</f>
        <v>7</v>
      </c>
      <c r="N204">
        <f t="array" ref="N204">IF(D204&lt;&gt;"",11-ROUNDUP(_xlfn.PERCENTRANK.EXC(IF($B$3:$B$341=$B204,D$3:D$341),D204)*10,0),"")</f>
        <v>2</v>
      </c>
      <c r="O204">
        <f t="array" ref="O204">IF(E204&lt;&gt;"",11-ROUNDUP(_xlfn.PERCENTRANK.EXC(IF($B$3:$B$341=$B204,E$3:E$341),E204)*10,0),"")</f>
        <v>1</v>
      </c>
    </row>
    <row r="205" spans="1:15" x14ac:dyDescent="0.2">
      <c r="A205" t="s">
        <v>1024</v>
      </c>
      <c r="B205" t="s">
        <v>1038</v>
      </c>
      <c r="C205" s="11">
        <v>2.1428534984588623</v>
      </c>
      <c r="D205" s="131">
        <v>82.830787658691406</v>
      </c>
      <c r="E205" s="131">
        <v>0.17638850212097168</v>
      </c>
      <c r="G205" t="str">
        <f t="shared" si="18"/>
        <v>Northamptonshire</v>
      </c>
      <c r="H205">
        <f t="shared" si="19"/>
        <v>8</v>
      </c>
      <c r="I205">
        <f t="shared" si="20"/>
        <v>5</v>
      </c>
      <c r="J205">
        <f t="shared" si="21"/>
        <v>4</v>
      </c>
      <c r="L205" t="str">
        <f t="shared" si="22"/>
        <v>Northamptonshire</v>
      </c>
      <c r="M205">
        <f t="array" ref="M205">IF(C205&lt;&gt;"",11-ROUNDUP(_xlfn.PERCENTRANK.EXC(IF($B$3:$B$341=$B205,C$3:C$341),C205)*10,0),"")</f>
        <v>6</v>
      </c>
      <c r="N205">
        <f t="array" ref="N205">IF(D205&lt;&gt;"",11-ROUNDUP(_xlfn.PERCENTRANK.EXC(IF($B$3:$B$341=$B205,D$3:D$341),D205)*10,0),"")</f>
        <v>4</v>
      </c>
      <c r="O205">
        <f t="array" ref="O205">IF(E205&lt;&gt;"",11-ROUNDUP(_xlfn.PERCENTRANK.EXC(IF($B$3:$B$341=$B205,E$3:E$341),E205)*10,0),"")</f>
        <v>2</v>
      </c>
    </row>
    <row r="206" spans="1:15" x14ac:dyDescent="0.2">
      <c r="A206" t="s">
        <v>67</v>
      </c>
      <c r="B206" t="s">
        <v>1037</v>
      </c>
      <c r="C206" s="11">
        <v>3.2646517753601074</v>
      </c>
      <c r="D206" s="131">
        <v>80.841941833496094</v>
      </c>
      <c r="E206" s="131">
        <v>0.1407008022069931</v>
      </c>
      <c r="G206" t="str">
        <f t="shared" si="18"/>
        <v>Northumberland</v>
      </c>
      <c r="H206">
        <f t="shared" si="19"/>
        <v>2</v>
      </c>
      <c r="I206">
        <f t="shared" si="20"/>
        <v>5</v>
      </c>
      <c r="J206">
        <f t="shared" si="21"/>
        <v>7</v>
      </c>
      <c r="L206" t="str">
        <f t="shared" si="22"/>
        <v>Northumberland</v>
      </c>
      <c r="M206">
        <f t="array" ref="M206">IF(C206&lt;&gt;"",11-ROUNDUP(_xlfn.PERCENTRANK.EXC(IF($B$3:$B$341=$B206,C$3:C$341),C206)*10,0),"")</f>
        <v>3</v>
      </c>
      <c r="N206">
        <f t="array" ref="N206">IF(D206&lt;&gt;"",11-ROUNDUP(_xlfn.PERCENTRANK.EXC(IF($B$3:$B$341=$B206,D$3:D$341),D206)*10,0),"")</f>
        <v>4</v>
      </c>
      <c r="O206">
        <f t="array" ref="O206">IF(E206&lt;&gt;"",11-ROUNDUP(_xlfn.PERCENTRANK.EXC(IF($B$3:$B$341=$B206,E$3:E$341),E206)*10,0),"")</f>
        <v>6</v>
      </c>
    </row>
    <row r="207" spans="1:15" x14ac:dyDescent="0.2">
      <c r="A207" t="s">
        <v>179</v>
      </c>
      <c r="B207" t="s">
        <v>1034</v>
      </c>
      <c r="C207" s="11">
        <v>2.4298934936523438</v>
      </c>
      <c r="D207" s="131">
        <v>15.407209396362305</v>
      </c>
      <c r="E207" s="131">
        <v>4.0515653789043427E-2</v>
      </c>
      <c r="G207" t="str">
        <f t="shared" si="18"/>
        <v>Norwich</v>
      </c>
      <c r="H207">
        <f t="shared" si="19"/>
        <v>6</v>
      </c>
      <c r="I207">
        <f t="shared" si="20"/>
        <v>10</v>
      </c>
      <c r="J207">
        <f t="shared" si="21"/>
        <v>10</v>
      </c>
      <c r="L207" t="str">
        <f t="shared" si="22"/>
        <v>Norwich</v>
      </c>
      <c r="M207">
        <f t="array" ref="M207">IF(C207&lt;&gt;"",11-ROUNDUP(_xlfn.PERCENTRANK.EXC(IF($B$3:$B$341=$B207,C$3:C$341),C207)*10,0),"")</f>
        <v>5</v>
      </c>
      <c r="N207">
        <f t="array" ref="N207">IF(D207&lt;&gt;"",11-ROUNDUP(_xlfn.PERCENTRANK.EXC(IF($B$3:$B$341=$B207,D$3:D$341),D207)*10,0),"")</f>
        <v>10</v>
      </c>
      <c r="O207">
        <f t="array" ref="O207">IF(E207&lt;&gt;"",11-ROUNDUP(_xlfn.PERCENTRANK.EXC(IF($B$3:$B$341=$B207,E$3:E$341),E207)*10,0),"")</f>
        <v>10</v>
      </c>
    </row>
    <row r="208" spans="1:15" x14ac:dyDescent="0.2">
      <c r="A208" t="s">
        <v>31</v>
      </c>
      <c r="B208" t="s">
        <v>1037</v>
      </c>
      <c r="C208" s="11">
        <v>1.8714675903320312</v>
      </c>
      <c r="D208" s="131">
        <v>64.67791748046875</v>
      </c>
      <c r="E208" s="131">
        <v>0.17748561501502991</v>
      </c>
      <c r="G208" t="str">
        <f t="shared" si="18"/>
        <v>Nottingham</v>
      </c>
      <c r="H208">
        <f t="shared" si="19"/>
        <v>9</v>
      </c>
      <c r="I208">
        <f t="shared" si="20"/>
        <v>7</v>
      </c>
      <c r="J208">
        <f t="shared" si="21"/>
        <v>4</v>
      </c>
      <c r="L208" t="str">
        <f t="shared" si="22"/>
        <v>Nottingham</v>
      </c>
      <c r="M208">
        <f t="array" ref="M208">IF(C208&lt;&gt;"",11-ROUNDUP(_xlfn.PERCENTRANK.EXC(IF($B$3:$B$341=$B208,C$3:C$341),C208)*10,0),"")</f>
        <v>8</v>
      </c>
      <c r="N208">
        <f t="array" ref="N208">IF(D208&lt;&gt;"",11-ROUNDUP(_xlfn.PERCENTRANK.EXC(IF($B$3:$B$341=$B208,D$3:D$341),D208)*10,0),"")</f>
        <v>6</v>
      </c>
      <c r="O208">
        <f t="array" ref="O208">IF(E208&lt;&gt;"",11-ROUNDUP(_xlfn.PERCENTRANK.EXC(IF($B$3:$B$341=$B208,E$3:E$341),E208)*10,0),"")</f>
        <v>3</v>
      </c>
    </row>
    <row r="209" spans="1:15" x14ac:dyDescent="0.2">
      <c r="A209" t="s">
        <v>1025</v>
      </c>
      <c r="B209" t="s">
        <v>1038</v>
      </c>
      <c r="C209" s="11">
        <v>1.7516765594482422</v>
      </c>
      <c r="D209" s="131">
        <v>73.484382629394531</v>
      </c>
      <c r="E209" s="131">
        <v>0.14712919294834137</v>
      </c>
      <c r="G209" t="str">
        <f t="shared" si="18"/>
        <v>Nottinghamshire</v>
      </c>
      <c r="H209">
        <f t="shared" si="19"/>
        <v>9</v>
      </c>
      <c r="I209">
        <f t="shared" si="20"/>
        <v>6</v>
      </c>
      <c r="J209">
        <f t="shared" si="21"/>
        <v>6</v>
      </c>
      <c r="L209" t="str">
        <f t="shared" si="22"/>
        <v>Nottinghamshire</v>
      </c>
      <c r="M209">
        <f t="array" ref="M209">IF(C209&lt;&gt;"",11-ROUNDUP(_xlfn.PERCENTRANK.EXC(IF($B$3:$B$341=$B209,C$3:C$341),C209)*10,0),"")</f>
        <v>8</v>
      </c>
      <c r="N209">
        <f t="array" ref="N209">IF(D209&lt;&gt;"",11-ROUNDUP(_xlfn.PERCENTRANK.EXC(IF($B$3:$B$341=$B209,D$3:D$341),D209)*10,0),"")</f>
        <v>6</v>
      </c>
      <c r="O209">
        <f t="array" ref="O209">IF(E209&lt;&gt;"",11-ROUNDUP(_xlfn.PERCENTRANK.EXC(IF($B$3:$B$341=$B209,E$3:E$341),E209)*10,0),"")</f>
        <v>6</v>
      </c>
    </row>
    <row r="210" spans="1:15" x14ac:dyDescent="0.2">
      <c r="A210" t="s">
        <v>233</v>
      </c>
      <c r="B210" t="s">
        <v>1034</v>
      </c>
      <c r="C210" s="11">
        <v>2.6804280281066895</v>
      </c>
      <c r="D210" s="131">
        <v>101.222412109375</v>
      </c>
      <c r="E210" s="131">
        <v>0.17599999904632568</v>
      </c>
      <c r="G210" t="str">
        <f t="shared" si="18"/>
        <v>Nuneaton and Bedworth</v>
      </c>
      <c r="H210">
        <f t="shared" si="19"/>
        <v>4</v>
      </c>
      <c r="I210">
        <f t="shared" si="20"/>
        <v>2</v>
      </c>
      <c r="J210">
        <f t="shared" si="21"/>
        <v>4</v>
      </c>
      <c r="L210" t="str">
        <f t="shared" si="22"/>
        <v>Nuneaton and Bedworth</v>
      </c>
      <c r="M210">
        <f t="array" ref="M210">IF(C210&lt;&gt;"",11-ROUNDUP(_xlfn.PERCENTRANK.EXC(IF($B$3:$B$341=$B210,C$3:C$341),C210)*10,0),"")</f>
        <v>3</v>
      </c>
      <c r="N210">
        <f t="array" ref="N210">IF(D210&lt;&gt;"",11-ROUNDUP(_xlfn.PERCENTRANK.EXC(IF($B$3:$B$341=$B210,D$3:D$341),D210)*10,0),"")</f>
        <v>2</v>
      </c>
      <c r="O210">
        <f t="array" ref="O210">IF(E210&lt;&gt;"",11-ROUNDUP(_xlfn.PERCENTRANK.EXC(IF($B$3:$B$341=$B210,E$3:E$341),E210)*10,0),"")</f>
        <v>3</v>
      </c>
    </row>
    <row r="211" spans="1:15" x14ac:dyDescent="0.2">
      <c r="A211" t="s">
        <v>166</v>
      </c>
      <c r="B211" t="s">
        <v>1034</v>
      </c>
      <c r="C211" s="11">
        <v>1.9199652671813965</v>
      </c>
      <c r="D211" s="131">
        <v>96.069869995117188</v>
      </c>
      <c r="E211" s="131">
        <v>0.16417910158634186</v>
      </c>
      <c r="G211" t="str">
        <f t="shared" si="18"/>
        <v>Oadby and Wigston</v>
      </c>
      <c r="H211">
        <f t="shared" si="19"/>
        <v>8</v>
      </c>
      <c r="I211">
        <f t="shared" si="20"/>
        <v>3</v>
      </c>
      <c r="J211">
        <f t="shared" si="21"/>
        <v>5</v>
      </c>
      <c r="L211" t="str">
        <f t="shared" si="22"/>
        <v>Oadby and Wigston</v>
      </c>
      <c r="M211">
        <f t="array" ref="M211">IF(C211&lt;&gt;"",11-ROUNDUP(_xlfn.PERCENTRANK.EXC(IF($B$3:$B$341=$B211,C$3:C$341),C211)*10,0),"")</f>
        <v>8</v>
      </c>
      <c r="N211">
        <f t="array" ref="N211">IF(D211&lt;&gt;"",11-ROUNDUP(_xlfn.PERCENTRANK.EXC(IF($B$3:$B$341=$B211,D$3:D$341),D211)*10,0),"")</f>
        <v>3</v>
      </c>
      <c r="O211">
        <f t="array" ref="O211">IF(E211&lt;&gt;"",11-ROUNDUP(_xlfn.PERCENTRANK.EXC(IF($B$3:$B$341=$B211,E$3:E$341),E211)*10,0),"")</f>
        <v>4</v>
      </c>
    </row>
    <row r="212" spans="1:15" x14ac:dyDescent="0.2">
      <c r="A212" t="s">
        <v>258</v>
      </c>
      <c r="B212" t="s">
        <v>1036</v>
      </c>
      <c r="C212" s="11">
        <v>4.779365062713623</v>
      </c>
      <c r="D212" s="131">
        <v>102.71442413330078</v>
      </c>
      <c r="E212" s="131">
        <v>0.21739129722118378</v>
      </c>
      <c r="G212" t="str">
        <f t="shared" si="18"/>
        <v>Oldham</v>
      </c>
      <c r="H212">
        <f t="shared" si="19"/>
        <v>1</v>
      </c>
      <c r="I212">
        <f t="shared" si="20"/>
        <v>2</v>
      </c>
      <c r="J212">
        <f t="shared" si="21"/>
        <v>2</v>
      </c>
      <c r="L212" t="str">
        <f t="shared" si="22"/>
        <v>Oldham</v>
      </c>
      <c r="M212">
        <f t="array" ref="M212">IF(C212&lt;&gt;"",11-ROUNDUP(_xlfn.PERCENTRANK.EXC(IF($B$3:$B$341=$B212,C$3:C$341),C212)*10,0),"")</f>
        <v>2</v>
      </c>
      <c r="N212">
        <f t="array" ref="N212">IF(D212&lt;&gt;"",11-ROUNDUP(_xlfn.PERCENTRANK.EXC(IF($B$3:$B$341=$B212,D$3:D$341),D212)*10,0),"")</f>
        <v>5</v>
      </c>
      <c r="O212">
        <f t="array" ref="O212">IF(E212&lt;&gt;"",11-ROUNDUP(_xlfn.PERCENTRANK.EXC(IF($B$3:$B$341=$B212,E$3:E$341),E212)*10,0),"")</f>
        <v>2</v>
      </c>
    </row>
    <row r="213" spans="1:15" x14ac:dyDescent="0.2">
      <c r="A213" t="s">
        <v>203</v>
      </c>
      <c r="B213" t="s">
        <v>1034</v>
      </c>
      <c r="C213" s="11">
        <v>3.0421457290649414</v>
      </c>
      <c r="D213" s="131">
        <v>47.060115814208984</v>
      </c>
      <c r="E213" s="131">
        <v>0.14754098653793335</v>
      </c>
      <c r="G213" t="str">
        <f t="shared" si="18"/>
        <v>Oxford</v>
      </c>
      <c r="H213">
        <f t="shared" si="19"/>
        <v>3</v>
      </c>
      <c r="I213">
        <f t="shared" si="20"/>
        <v>9</v>
      </c>
      <c r="J213">
        <f t="shared" si="21"/>
        <v>6</v>
      </c>
      <c r="L213" t="str">
        <f t="shared" si="22"/>
        <v>Oxford</v>
      </c>
      <c r="M213">
        <f t="array" ref="M213">IF(C213&lt;&gt;"",11-ROUNDUP(_xlfn.PERCENTRANK.EXC(IF($B$3:$B$341=$B213,C$3:C$341),C213)*10,0),"")</f>
        <v>2</v>
      </c>
      <c r="N213">
        <f t="array" ref="N213">IF(D213&lt;&gt;"",11-ROUNDUP(_xlfn.PERCENTRANK.EXC(IF($B$3:$B$341=$B213,D$3:D$341),D213)*10,0),"")</f>
        <v>9</v>
      </c>
      <c r="O213">
        <f t="array" ref="O213">IF(E213&lt;&gt;"",11-ROUNDUP(_xlfn.PERCENTRANK.EXC(IF($B$3:$B$341=$B213,E$3:E$341),E213)*10,0),"")</f>
        <v>5</v>
      </c>
    </row>
    <row r="214" spans="1:15" x14ac:dyDescent="0.2">
      <c r="A214" t="s">
        <v>1026</v>
      </c>
      <c r="B214" t="s">
        <v>1038</v>
      </c>
      <c r="C214" s="11">
        <v>3.0421457290649414</v>
      </c>
      <c r="D214" s="131">
        <v>76.017715454101562</v>
      </c>
      <c r="E214" s="131">
        <v>0.17338576912879944</v>
      </c>
      <c r="G214" t="str">
        <f t="shared" si="18"/>
        <v>Oxfordshire</v>
      </c>
      <c r="H214">
        <f t="shared" si="19"/>
        <v>3</v>
      </c>
      <c r="I214">
        <f t="shared" si="20"/>
        <v>5</v>
      </c>
      <c r="J214">
        <f t="shared" si="21"/>
        <v>4</v>
      </c>
      <c r="L214" t="str">
        <f t="shared" si="22"/>
        <v>Oxfordshire</v>
      </c>
      <c r="M214">
        <f t="array" ref="M214">IF(C214&lt;&gt;"",11-ROUNDUP(_xlfn.PERCENTRANK.EXC(IF($B$3:$B$341=$B214,C$3:C$341),C214)*10,0),"")</f>
        <v>2</v>
      </c>
      <c r="N214">
        <f t="array" ref="N214">IF(D214&lt;&gt;"",11-ROUNDUP(_xlfn.PERCENTRANK.EXC(IF($B$3:$B$341=$B214,D$3:D$341),D214)*10,0),"")</f>
        <v>5</v>
      </c>
      <c r="O214">
        <f t="array" ref="O214">IF(E214&lt;&gt;"",11-ROUNDUP(_xlfn.PERCENTRANK.EXC(IF($B$3:$B$341=$B214,E$3:E$341),E214)*10,0),"")</f>
        <v>2</v>
      </c>
    </row>
    <row r="215" spans="1:15" x14ac:dyDescent="0.2">
      <c r="A215" t="s">
        <v>153</v>
      </c>
      <c r="B215" t="s">
        <v>1034</v>
      </c>
      <c r="C215" s="11">
        <v>3.1096200942993164</v>
      </c>
      <c r="D215" s="131">
        <v>76.053474426269531</v>
      </c>
      <c r="E215" s="131">
        <v>0.14373716711997986</v>
      </c>
      <c r="G215" t="str">
        <f t="shared" si="18"/>
        <v>Pendle</v>
      </c>
      <c r="H215">
        <f t="shared" si="19"/>
        <v>3</v>
      </c>
      <c r="I215">
        <f t="shared" si="20"/>
        <v>5</v>
      </c>
      <c r="J215">
        <f t="shared" si="21"/>
        <v>7</v>
      </c>
      <c r="L215" t="str">
        <f t="shared" si="22"/>
        <v>Pendle</v>
      </c>
      <c r="M215">
        <f t="array" ref="M215">IF(C215&lt;&gt;"",11-ROUNDUP(_xlfn.PERCENTRANK.EXC(IF($B$3:$B$341=$B215,C$3:C$341),C215)*10,0),"")</f>
        <v>2</v>
      </c>
      <c r="N215">
        <f t="array" ref="N215">IF(D215&lt;&gt;"",11-ROUNDUP(_xlfn.PERCENTRANK.EXC(IF($B$3:$B$341=$B215,D$3:D$341),D215)*10,0),"")</f>
        <v>5</v>
      </c>
      <c r="O215">
        <f t="array" ref="O215">IF(E215&lt;&gt;"",11-ROUNDUP(_xlfn.PERCENTRANK.EXC(IF($B$3:$B$341=$B215,E$3:E$341),E215)*10,0),"")</f>
        <v>6</v>
      </c>
    </row>
    <row r="216" spans="1:15" x14ac:dyDescent="0.2">
      <c r="A216" t="s">
        <v>42</v>
      </c>
      <c r="B216" t="s">
        <v>1037</v>
      </c>
      <c r="C216" s="11">
        <v>2.216127872467041</v>
      </c>
      <c r="D216" s="131">
        <v>43.253372192382812</v>
      </c>
      <c r="E216" s="131">
        <v>0.11209067702293396</v>
      </c>
      <c r="G216" t="str">
        <f t="shared" si="18"/>
        <v>Peterborough</v>
      </c>
      <c r="H216">
        <f t="shared" si="19"/>
        <v>7</v>
      </c>
      <c r="I216">
        <f t="shared" si="20"/>
        <v>10</v>
      </c>
      <c r="J216">
        <f t="shared" si="21"/>
        <v>9</v>
      </c>
      <c r="L216" t="str">
        <f t="shared" si="22"/>
        <v>Peterborough</v>
      </c>
      <c r="M216">
        <f t="array" ref="M216">IF(C216&lt;&gt;"",11-ROUNDUP(_xlfn.PERCENTRANK.EXC(IF($B$3:$B$341=$B216,C$3:C$341),C216)*10,0),"")</f>
        <v>6</v>
      </c>
      <c r="N216">
        <f t="array" ref="N216">IF(D216&lt;&gt;"",11-ROUNDUP(_xlfn.PERCENTRANK.EXC(IF($B$3:$B$341=$B216,D$3:D$341),D216)*10,0),"")</f>
        <v>9</v>
      </c>
      <c r="O216">
        <f t="array" ref="O216">IF(E216&lt;&gt;"",11-ROUNDUP(_xlfn.PERCENTRANK.EXC(IF($B$3:$B$341=$B216,E$3:E$341),E216)*10,0),"")</f>
        <v>8</v>
      </c>
    </row>
    <row r="217" spans="1:15" x14ac:dyDescent="0.2">
      <c r="A217" t="s">
        <v>39</v>
      </c>
      <c r="B217" t="s">
        <v>1037</v>
      </c>
      <c r="C217" s="11">
        <v>1.3924624919891357</v>
      </c>
      <c r="D217" s="131">
        <v>32.541244506835938</v>
      </c>
      <c r="E217" s="131">
        <v>7.4782609939575195E-2</v>
      </c>
      <c r="G217" t="str">
        <f t="shared" si="18"/>
        <v>Plymouth</v>
      </c>
      <c r="H217">
        <f t="shared" si="19"/>
        <v>10</v>
      </c>
      <c r="I217">
        <f t="shared" si="20"/>
        <v>10</v>
      </c>
      <c r="J217">
        <f t="shared" si="21"/>
        <v>10</v>
      </c>
      <c r="L217" t="str">
        <f t="shared" si="22"/>
        <v>Plymouth</v>
      </c>
      <c r="M217">
        <f t="array" ref="M217">IF(C217&lt;&gt;"",11-ROUNDUP(_xlfn.PERCENTRANK.EXC(IF($B$3:$B$341=$B217,C$3:C$341),C217)*10,0),"")</f>
        <v>9</v>
      </c>
      <c r="N217">
        <f t="array" ref="N217">IF(D217&lt;&gt;"",11-ROUNDUP(_xlfn.PERCENTRANK.EXC(IF($B$3:$B$341=$B217,D$3:D$341),D217)*10,0),"")</f>
        <v>10</v>
      </c>
      <c r="O217">
        <f t="array" ref="O217">IF(E217&lt;&gt;"",11-ROUNDUP(_xlfn.PERCENTRANK.EXC(IF($B$3:$B$341=$B217,E$3:E$341),E217)*10,0),"")</f>
        <v>9</v>
      </c>
    </row>
    <row r="218" spans="1:15" x14ac:dyDescent="0.2">
      <c r="A218" t="s">
        <v>55</v>
      </c>
      <c r="B218" t="s">
        <v>1037</v>
      </c>
      <c r="C218" s="11">
        <v>1.4937105178833008</v>
      </c>
      <c r="D218" s="131">
        <v>47.946262359619141</v>
      </c>
      <c r="E218" s="131">
        <v>0.13114753365516663</v>
      </c>
      <c r="G218" t="str">
        <f t="shared" si="18"/>
        <v>Portsmouth</v>
      </c>
      <c r="H218">
        <f t="shared" si="19"/>
        <v>9</v>
      </c>
      <c r="I218">
        <f t="shared" si="20"/>
        <v>9</v>
      </c>
      <c r="J218">
        <f t="shared" si="21"/>
        <v>8</v>
      </c>
      <c r="L218" t="str">
        <f t="shared" si="22"/>
        <v>Portsmouth</v>
      </c>
      <c r="M218">
        <f t="array" ref="M218">IF(C218&lt;&gt;"",11-ROUNDUP(_xlfn.PERCENTRANK.EXC(IF($B$3:$B$341=$B218,C$3:C$341),C218)*10,0),"")</f>
        <v>8</v>
      </c>
      <c r="N218">
        <f t="array" ref="N218">IF(D218&lt;&gt;"",11-ROUNDUP(_xlfn.PERCENTRANK.EXC(IF($B$3:$B$341=$B218,D$3:D$341),D218)*10,0),"")</f>
        <v>9</v>
      </c>
      <c r="O218">
        <f t="array" ref="O218">IF(E218&lt;&gt;"",11-ROUNDUP(_xlfn.PERCENTRANK.EXC(IF($B$3:$B$341=$B218,E$3:E$341),E218)*10,0),"")</f>
        <v>7</v>
      </c>
    </row>
    <row r="219" spans="1:15" x14ac:dyDescent="0.2">
      <c r="A219" t="s">
        <v>154</v>
      </c>
      <c r="B219" t="s">
        <v>1034</v>
      </c>
      <c r="C219" s="11">
        <v>3.1096200942993164</v>
      </c>
      <c r="D219" s="131">
        <v>82.737518310546875</v>
      </c>
      <c r="E219" s="131">
        <v>0.16411682963371277</v>
      </c>
      <c r="G219" t="str">
        <f t="shared" si="18"/>
        <v>Preston</v>
      </c>
      <c r="H219">
        <f t="shared" si="19"/>
        <v>3</v>
      </c>
      <c r="I219">
        <f t="shared" si="20"/>
        <v>5</v>
      </c>
      <c r="J219">
        <f t="shared" si="21"/>
        <v>5</v>
      </c>
      <c r="L219" t="str">
        <f t="shared" si="22"/>
        <v>Preston</v>
      </c>
      <c r="M219">
        <f t="array" ref="M219">IF(C219&lt;&gt;"",11-ROUNDUP(_xlfn.PERCENTRANK.EXC(IF($B$3:$B$341=$B219,C$3:C$341),C219)*10,0),"")</f>
        <v>2</v>
      </c>
      <c r="N219">
        <f t="array" ref="N219">IF(D219&lt;&gt;"",11-ROUNDUP(_xlfn.PERCENTRANK.EXC(IF($B$3:$B$341=$B219,D$3:D$341),D219)*10,0),"")</f>
        <v>4</v>
      </c>
      <c r="O219">
        <f t="array" ref="O219">IF(E219&lt;&gt;"",11-ROUNDUP(_xlfn.PERCENTRANK.EXC(IF($B$3:$B$341=$B219,E$3:E$341),E219)*10,0),"")</f>
        <v>4</v>
      </c>
    </row>
    <row r="220" spans="1:15" x14ac:dyDescent="0.2">
      <c r="A220" t="s">
        <v>49</v>
      </c>
      <c r="B220" t="s">
        <v>1037</v>
      </c>
      <c r="C220" s="11">
        <v>3.6130228042602539</v>
      </c>
      <c r="D220" s="131">
        <v>96.875312805175781</v>
      </c>
      <c r="E220" s="131">
        <v>0.2383808046579361</v>
      </c>
      <c r="G220" t="str">
        <f t="shared" si="18"/>
        <v>Reading</v>
      </c>
      <c r="H220">
        <f t="shared" si="19"/>
        <v>2</v>
      </c>
      <c r="I220">
        <f t="shared" si="20"/>
        <v>3</v>
      </c>
      <c r="J220">
        <f t="shared" si="21"/>
        <v>1</v>
      </c>
      <c r="L220" t="str">
        <f t="shared" si="22"/>
        <v>Reading</v>
      </c>
      <c r="M220">
        <f t="array" ref="M220">IF(C220&lt;&gt;"",11-ROUNDUP(_xlfn.PERCENTRANK.EXC(IF($B$3:$B$341=$B220,C$3:C$341),C220)*10,0),"")</f>
        <v>2</v>
      </c>
      <c r="N220">
        <f t="array" ref="N220">IF(D220&lt;&gt;"",11-ROUNDUP(_xlfn.PERCENTRANK.EXC(IF($B$3:$B$341=$B220,D$3:D$341),D220)*10,0),"")</f>
        <v>2</v>
      </c>
      <c r="O220">
        <f t="array" ref="O220">IF(E220&lt;&gt;"",11-ROUNDUP(_xlfn.PERCENTRANK.EXC(IF($B$3:$B$341=$B220,E$3:E$341),E220)*10,0),"")</f>
        <v>1</v>
      </c>
    </row>
    <row r="221" spans="1:15" x14ac:dyDescent="0.2">
      <c r="A221" t="s">
        <v>316</v>
      </c>
      <c r="B221" t="s">
        <v>1035</v>
      </c>
      <c r="C221" s="11">
        <v>2.5130999088287354</v>
      </c>
      <c r="D221" s="131">
        <v>101.11299896240234</v>
      </c>
      <c r="E221" s="131">
        <v>0.27248677611351013</v>
      </c>
      <c r="G221" t="str">
        <f t="shared" si="18"/>
        <v>Redbridge</v>
      </c>
      <c r="H221">
        <f t="shared" si="19"/>
        <v>4</v>
      </c>
      <c r="I221">
        <f t="shared" si="20"/>
        <v>2</v>
      </c>
      <c r="J221">
        <f t="shared" si="21"/>
        <v>1</v>
      </c>
      <c r="L221" t="str">
        <f t="shared" si="22"/>
        <v>Redbridge</v>
      </c>
      <c r="M221">
        <f t="array" ref="M221">IF(C221&lt;&gt;"",11-ROUNDUP(_xlfn.PERCENTRANK.EXC(IF($B$3:$B$341=$B221,C$3:C$341),C221)*10,0),"")</f>
        <v>8</v>
      </c>
      <c r="N221">
        <f t="array" ref="N221">IF(D221&lt;&gt;"",11-ROUNDUP(_xlfn.PERCENTRANK.EXC(IF($B$3:$B$341=$B221,D$3:D$341),D221)*10,0),"")</f>
        <v>3</v>
      </c>
      <c r="O221">
        <f t="array" ref="O221">IF(E221&lt;&gt;"",11-ROUNDUP(_xlfn.PERCENTRANK.EXC(IF($B$3:$B$341=$B221,E$3:E$341),E221)*10,0),"")</f>
        <v>6</v>
      </c>
    </row>
    <row r="222" spans="1:15" x14ac:dyDescent="0.2">
      <c r="A222" t="s">
        <v>16</v>
      </c>
      <c r="B222" t="s">
        <v>1037</v>
      </c>
      <c r="C222" s="11">
        <v>3.1114192008972168</v>
      </c>
      <c r="D222" s="131">
        <v>89.208526611328125</v>
      </c>
      <c r="E222" s="131">
        <v>0.15375000238418579</v>
      </c>
      <c r="G222" t="str">
        <f t="shared" si="18"/>
        <v>Redcar and Cleveland</v>
      </c>
      <c r="H222">
        <f t="shared" si="19"/>
        <v>3</v>
      </c>
      <c r="I222">
        <f t="shared" si="20"/>
        <v>4</v>
      </c>
      <c r="J222">
        <f t="shared" si="21"/>
        <v>6</v>
      </c>
      <c r="L222" t="str">
        <f t="shared" si="22"/>
        <v>Redcar and Cleveland</v>
      </c>
      <c r="M222">
        <f t="array" ref="M222">IF(C222&lt;&gt;"",11-ROUNDUP(_xlfn.PERCENTRANK.EXC(IF($B$3:$B$341=$B222,C$3:C$341),C222)*10,0),"")</f>
        <v>3</v>
      </c>
      <c r="N222">
        <f t="array" ref="N222">IF(D222&lt;&gt;"",11-ROUNDUP(_xlfn.PERCENTRANK.EXC(IF($B$3:$B$341=$B222,D$3:D$341),D222)*10,0),"")</f>
        <v>3</v>
      </c>
      <c r="O222">
        <f t="array" ref="O222">IF(E222&lt;&gt;"",11-ROUNDUP(_xlfn.PERCENTRANK.EXC(IF($B$3:$B$341=$B222,E$3:E$341),E222)*10,0),"")</f>
        <v>5</v>
      </c>
    </row>
    <row r="223" spans="1:15" x14ac:dyDescent="0.2">
      <c r="A223" t="s">
        <v>244</v>
      </c>
      <c r="B223" t="s">
        <v>1034</v>
      </c>
      <c r="C223" s="11">
        <v>2.3872792720794678</v>
      </c>
      <c r="D223" s="131">
        <v>64.615951538085938</v>
      </c>
      <c r="E223" s="131">
        <v>0.13853904604911804</v>
      </c>
      <c r="G223" t="str">
        <f t="shared" si="18"/>
        <v>Redditch</v>
      </c>
      <c r="H223">
        <f t="shared" si="19"/>
        <v>6</v>
      </c>
      <c r="I223">
        <f t="shared" si="20"/>
        <v>7</v>
      </c>
      <c r="J223">
        <f t="shared" si="21"/>
        <v>7</v>
      </c>
      <c r="L223" t="str">
        <f t="shared" si="22"/>
        <v>Redditch</v>
      </c>
      <c r="M223">
        <f t="array" ref="M223">IF(C223&lt;&gt;"",11-ROUNDUP(_xlfn.PERCENTRANK.EXC(IF($B$3:$B$341=$B223,C$3:C$341),C223)*10,0),"")</f>
        <v>5</v>
      </c>
      <c r="N223">
        <f t="array" ref="N223">IF(D223&lt;&gt;"",11-ROUNDUP(_xlfn.PERCENTRANK.EXC(IF($B$3:$B$341=$B223,D$3:D$341),D223)*10,0),"")</f>
        <v>7</v>
      </c>
      <c r="O223">
        <f t="array" ref="O223">IF(E223&lt;&gt;"",11-ROUNDUP(_xlfn.PERCENTRANK.EXC(IF($B$3:$B$341=$B223,E$3:E$341),E223)*10,0),"")</f>
        <v>6</v>
      </c>
    </row>
    <row r="224" spans="1:15" x14ac:dyDescent="0.2">
      <c r="A224" t="s">
        <v>225</v>
      </c>
      <c r="B224" t="s">
        <v>1034</v>
      </c>
      <c r="C224" s="11">
        <v>2.4913265705108643</v>
      </c>
      <c r="D224" s="131">
        <v>114.71569061279297</v>
      </c>
      <c r="E224" s="131">
        <v>0.2222222238779068</v>
      </c>
      <c r="G224" t="str">
        <f t="shared" si="18"/>
        <v>Reigate and Banstead</v>
      </c>
      <c r="H224">
        <f t="shared" si="19"/>
        <v>5</v>
      </c>
      <c r="I224">
        <f t="shared" si="20"/>
        <v>1</v>
      </c>
      <c r="J224">
        <f t="shared" si="21"/>
        <v>2</v>
      </c>
      <c r="L224" t="str">
        <f t="shared" si="22"/>
        <v>Reigate and Banstead</v>
      </c>
      <c r="M224">
        <f t="array" ref="M224">IF(C224&lt;&gt;"",11-ROUNDUP(_xlfn.PERCENTRANK.EXC(IF($B$3:$B$341=$B224,C$3:C$341),C224)*10,0),"")</f>
        <v>4</v>
      </c>
      <c r="N224">
        <f t="array" ref="N224">IF(D224&lt;&gt;"",11-ROUNDUP(_xlfn.PERCENTRANK.EXC(IF($B$3:$B$341=$B224,D$3:D$341),D224)*10,0),"")</f>
        <v>1</v>
      </c>
      <c r="O224">
        <f t="array" ref="O224">IF(E224&lt;&gt;"",11-ROUNDUP(_xlfn.PERCENTRANK.EXC(IF($B$3:$B$341=$B224,E$3:E$341),E224)*10,0),"")</f>
        <v>1</v>
      </c>
    </row>
    <row r="225" spans="1:15" x14ac:dyDescent="0.2">
      <c r="A225" t="s">
        <v>155</v>
      </c>
      <c r="B225" t="s">
        <v>1034</v>
      </c>
      <c r="C225" s="11">
        <v>3.1096200942993164</v>
      </c>
      <c r="D225" s="131">
        <v>37.733497619628906</v>
      </c>
      <c r="E225" s="131">
        <v>7.3248408734798431E-2</v>
      </c>
      <c r="G225" t="str">
        <f t="shared" si="18"/>
        <v>Ribble Valley</v>
      </c>
      <c r="H225">
        <f t="shared" si="19"/>
        <v>3</v>
      </c>
      <c r="I225">
        <f t="shared" si="20"/>
        <v>10</v>
      </c>
      <c r="J225">
        <f t="shared" si="21"/>
        <v>10</v>
      </c>
      <c r="L225" t="str">
        <f t="shared" si="22"/>
        <v>Ribble Valley</v>
      </c>
      <c r="M225">
        <f t="array" ref="M225">IF(C225&lt;&gt;"",11-ROUNDUP(_xlfn.PERCENTRANK.EXC(IF($B$3:$B$341=$B225,C$3:C$341),C225)*10,0),"")</f>
        <v>2</v>
      </c>
      <c r="N225">
        <f t="array" ref="N225">IF(D225&lt;&gt;"",11-ROUNDUP(_xlfn.PERCENTRANK.EXC(IF($B$3:$B$341=$B225,D$3:D$341),D225)*10,0),"")</f>
        <v>9</v>
      </c>
      <c r="O225">
        <f t="array" ref="O225">IF(E225&lt;&gt;"",11-ROUNDUP(_xlfn.PERCENTRANK.EXC(IF($B$3:$B$341=$B225,E$3:E$341),E225)*10,0),"")</f>
        <v>10</v>
      </c>
    </row>
    <row r="226" spans="1:15" x14ac:dyDescent="0.2">
      <c r="A226" t="s">
        <v>317</v>
      </c>
      <c r="B226" t="s">
        <v>1035</v>
      </c>
      <c r="C226" s="11">
        <v>2.0971372127532959</v>
      </c>
      <c r="D226" s="131">
        <v>73.424949645996094</v>
      </c>
      <c r="E226" s="131">
        <v>0.22054380178451538</v>
      </c>
      <c r="G226" t="str">
        <f t="shared" si="18"/>
        <v>Richmond upon Thames</v>
      </c>
      <c r="H226">
        <f t="shared" si="19"/>
        <v>8</v>
      </c>
      <c r="I226">
        <f t="shared" si="20"/>
        <v>6</v>
      </c>
      <c r="J226">
        <f t="shared" si="21"/>
        <v>2</v>
      </c>
      <c r="L226" t="str">
        <f t="shared" si="22"/>
        <v>Richmond upon Thames</v>
      </c>
      <c r="M226">
        <f t="array" ref="M226">IF(C226&lt;&gt;"",11-ROUNDUP(_xlfn.PERCENTRANK.EXC(IF($B$3:$B$341=$B226,C$3:C$341),C226)*10,0),"")</f>
        <v>9</v>
      </c>
      <c r="N226">
        <f t="array" ref="N226">IF(D226&lt;&gt;"",11-ROUNDUP(_xlfn.PERCENTRANK.EXC(IF($B$3:$B$341=$B226,D$3:D$341),D226)*10,0),"")</f>
        <v>8</v>
      </c>
      <c r="O226">
        <f t="array" ref="O226">IF(E226&lt;&gt;"",11-ROUNDUP(_xlfn.PERCENTRANK.EXC(IF($B$3:$B$341=$B226,E$3:E$341),E226)*10,0),"")</f>
        <v>8</v>
      </c>
    </row>
    <row r="227" spans="1:15" x14ac:dyDescent="0.2">
      <c r="A227" t="s">
        <v>191</v>
      </c>
      <c r="B227" t="s">
        <v>1034</v>
      </c>
      <c r="C227" s="11">
        <v>2.1683478355407715</v>
      </c>
      <c r="D227" s="131">
        <v>82.723564147949219</v>
      </c>
      <c r="E227" s="131">
        <v>0.1560283750295639</v>
      </c>
      <c r="G227" t="str">
        <f t="shared" si="18"/>
        <v>Richmondshire</v>
      </c>
      <c r="H227">
        <f t="shared" si="19"/>
        <v>7</v>
      </c>
      <c r="I227">
        <f t="shared" si="20"/>
        <v>5</v>
      </c>
      <c r="J227">
        <f t="shared" si="21"/>
        <v>6</v>
      </c>
      <c r="L227" t="str">
        <f t="shared" si="22"/>
        <v>Richmondshire</v>
      </c>
      <c r="M227">
        <f t="array" ref="M227">IF(C227&lt;&gt;"",11-ROUNDUP(_xlfn.PERCENTRANK.EXC(IF($B$3:$B$341=$B227,C$3:C$341),C227)*10,0),"")</f>
        <v>7</v>
      </c>
      <c r="N227">
        <f t="array" ref="N227">IF(D227&lt;&gt;"",11-ROUNDUP(_xlfn.PERCENTRANK.EXC(IF($B$3:$B$341=$B227,D$3:D$341),D227)*10,0),"")</f>
        <v>4</v>
      </c>
      <c r="O227">
        <f t="array" ref="O227">IF(E227&lt;&gt;"",11-ROUNDUP(_xlfn.PERCENTRANK.EXC(IF($B$3:$B$341=$B227,E$3:E$341),E227)*10,0),"")</f>
        <v>4</v>
      </c>
    </row>
    <row r="228" spans="1:15" x14ac:dyDescent="0.2">
      <c r="A228" t="s">
        <v>259</v>
      </c>
      <c r="B228" t="s">
        <v>1036</v>
      </c>
      <c r="C228" s="11">
        <v>3.8858909606933594</v>
      </c>
      <c r="D228" s="131">
        <v>91.327392578125</v>
      </c>
      <c r="E228" s="131">
        <v>0.19172932207584381</v>
      </c>
      <c r="G228" t="str">
        <f t="shared" si="18"/>
        <v>Rochdale</v>
      </c>
      <c r="H228">
        <f t="shared" si="19"/>
        <v>1</v>
      </c>
      <c r="I228">
        <f t="shared" si="20"/>
        <v>3</v>
      </c>
      <c r="J228">
        <f t="shared" si="21"/>
        <v>3</v>
      </c>
      <c r="L228" t="str">
        <f t="shared" si="22"/>
        <v>Rochdale</v>
      </c>
      <c r="M228">
        <f t="array" ref="M228">IF(C228&lt;&gt;"",11-ROUNDUP(_xlfn.PERCENTRANK.EXC(IF($B$3:$B$341=$B228,C$3:C$341),C228)*10,0),"")</f>
        <v>4</v>
      </c>
      <c r="N228">
        <f t="array" ref="N228">IF(D228&lt;&gt;"",11-ROUNDUP(_xlfn.PERCENTRANK.EXC(IF($B$3:$B$341=$B228,D$3:D$341),D228)*10,0),"")</f>
        <v>7</v>
      </c>
      <c r="O228">
        <f t="array" ref="O228">IF(E228&lt;&gt;"",11-ROUNDUP(_xlfn.PERCENTRANK.EXC(IF($B$3:$B$341=$B228,E$3:E$341),E228)*10,0),"")</f>
        <v>5</v>
      </c>
    </row>
    <row r="229" spans="1:15" x14ac:dyDescent="0.2">
      <c r="A229" t="s">
        <v>110</v>
      </c>
      <c r="B229" t="s">
        <v>1034</v>
      </c>
      <c r="C229" s="11">
        <v>2.2293698787689209</v>
      </c>
      <c r="D229" s="131">
        <v>91.803741455078125</v>
      </c>
      <c r="E229" s="131">
        <v>0.16770187020301819</v>
      </c>
      <c r="G229" t="str">
        <f t="shared" si="18"/>
        <v>Rochford</v>
      </c>
      <c r="H229">
        <f t="shared" si="19"/>
        <v>7</v>
      </c>
      <c r="I229">
        <f t="shared" si="20"/>
        <v>3</v>
      </c>
      <c r="J229">
        <f t="shared" si="21"/>
        <v>5</v>
      </c>
      <c r="L229" t="str">
        <f t="shared" si="22"/>
        <v>Rochford</v>
      </c>
      <c r="M229">
        <f t="array" ref="M229">IF(C229&lt;&gt;"",11-ROUNDUP(_xlfn.PERCENTRANK.EXC(IF($B$3:$B$341=$B229,C$3:C$341),C229)*10,0),"")</f>
        <v>6</v>
      </c>
      <c r="N229">
        <f t="array" ref="N229">IF(D229&lt;&gt;"",11-ROUNDUP(_xlfn.PERCENTRANK.EXC(IF($B$3:$B$341=$B229,D$3:D$341),D229)*10,0),"")</f>
        <v>3</v>
      </c>
      <c r="O229">
        <f t="array" ref="O229">IF(E229&lt;&gt;"",11-ROUNDUP(_xlfn.PERCENTRANK.EXC(IF($B$3:$B$341=$B229,E$3:E$341),E229)*10,0),"")</f>
        <v>3</v>
      </c>
    </row>
    <row r="230" spans="1:15" x14ac:dyDescent="0.2">
      <c r="A230" t="s">
        <v>156</v>
      </c>
      <c r="B230" t="s">
        <v>1034</v>
      </c>
      <c r="C230" s="11">
        <v>3.1096200942993164</v>
      </c>
      <c r="D230" s="131">
        <v>70.944976806640625</v>
      </c>
      <c r="E230" s="131">
        <v>0.13527850806713104</v>
      </c>
      <c r="G230" t="str">
        <f t="shared" si="18"/>
        <v>Rossendale</v>
      </c>
      <c r="H230">
        <f t="shared" si="19"/>
        <v>3</v>
      </c>
      <c r="I230">
        <f t="shared" si="20"/>
        <v>6</v>
      </c>
      <c r="J230">
        <f t="shared" si="21"/>
        <v>7</v>
      </c>
      <c r="L230" t="str">
        <f t="shared" si="22"/>
        <v>Rossendale</v>
      </c>
      <c r="M230">
        <f t="array" ref="M230">IF(C230&lt;&gt;"",11-ROUNDUP(_xlfn.PERCENTRANK.EXC(IF($B$3:$B$341=$B230,C$3:C$341),C230)*10,0),"")</f>
        <v>2</v>
      </c>
      <c r="N230">
        <f t="array" ref="N230">IF(D230&lt;&gt;"",11-ROUNDUP(_xlfn.PERCENTRANK.EXC(IF($B$3:$B$341=$B230,D$3:D$341),D230)*10,0),"")</f>
        <v>6</v>
      </c>
      <c r="O230">
        <f t="array" ref="O230">IF(E230&lt;&gt;"",11-ROUNDUP(_xlfn.PERCENTRANK.EXC(IF($B$3:$B$341=$B230,E$3:E$341),E230)*10,0),"")</f>
        <v>6</v>
      </c>
    </row>
    <row r="231" spans="1:15" x14ac:dyDescent="0.2">
      <c r="A231" t="s">
        <v>99</v>
      </c>
      <c r="B231" t="s">
        <v>1034</v>
      </c>
      <c r="C231" s="11">
        <v>1.3433837890625</v>
      </c>
      <c r="D231" s="131">
        <v>51.385402679443359</v>
      </c>
      <c r="E231" s="131">
        <v>7.7160492539405823E-2</v>
      </c>
      <c r="G231" t="str">
        <f t="shared" si="18"/>
        <v>Rother</v>
      </c>
      <c r="H231">
        <f t="shared" si="19"/>
        <v>10</v>
      </c>
      <c r="I231">
        <f t="shared" si="20"/>
        <v>9</v>
      </c>
      <c r="J231">
        <f t="shared" si="21"/>
        <v>10</v>
      </c>
      <c r="L231" t="str">
        <f t="shared" si="22"/>
        <v>Rother</v>
      </c>
      <c r="M231">
        <f t="array" ref="M231">IF(C231&lt;&gt;"",11-ROUNDUP(_xlfn.PERCENTRANK.EXC(IF($B$3:$B$341=$B231,C$3:C$341),C231)*10,0),"")</f>
        <v>10</v>
      </c>
      <c r="N231">
        <f t="array" ref="N231">IF(D231&lt;&gt;"",11-ROUNDUP(_xlfn.PERCENTRANK.EXC(IF($B$3:$B$341=$B231,D$3:D$341),D231)*10,0),"")</f>
        <v>8</v>
      </c>
      <c r="O231">
        <f t="array" ref="O231">IF(E231&lt;&gt;"",11-ROUNDUP(_xlfn.PERCENTRANK.EXC(IF($B$3:$B$341=$B231,E$3:E$341),E231)*10,0),"")</f>
        <v>9</v>
      </c>
    </row>
    <row r="232" spans="1:15" x14ac:dyDescent="0.2">
      <c r="A232" t="s">
        <v>272</v>
      </c>
      <c r="B232" t="s">
        <v>1036</v>
      </c>
      <c r="C232" s="11">
        <v>3.884509801864624</v>
      </c>
      <c r="D232" s="131">
        <v>108.90099334716797</v>
      </c>
      <c r="E232" s="131">
        <v>0.18336483836174011</v>
      </c>
      <c r="G232" t="str">
        <f t="shared" si="18"/>
        <v>Rotherham</v>
      </c>
      <c r="H232">
        <f t="shared" si="19"/>
        <v>1</v>
      </c>
      <c r="I232">
        <f t="shared" si="20"/>
        <v>2</v>
      </c>
      <c r="J232">
        <f t="shared" si="21"/>
        <v>4</v>
      </c>
      <c r="L232" t="str">
        <f t="shared" si="22"/>
        <v>Rotherham</v>
      </c>
      <c r="M232">
        <f t="array" ref="M232">IF(C232&lt;&gt;"",11-ROUNDUP(_xlfn.PERCENTRANK.EXC(IF($B$3:$B$341=$B232,C$3:C$341),C232)*10,0),"")</f>
        <v>4</v>
      </c>
      <c r="N232">
        <f t="array" ref="N232">IF(D232&lt;&gt;"",11-ROUNDUP(_xlfn.PERCENTRANK.EXC(IF($B$3:$B$341=$B232,D$3:D$341),D232)*10,0),"")</f>
        <v>4</v>
      </c>
      <c r="O232">
        <f t="array" ref="O232">IF(E232&lt;&gt;"",11-ROUNDUP(_xlfn.PERCENTRANK.EXC(IF($B$3:$B$341=$B232,E$3:E$341),E232)*10,0),"")</f>
        <v>6</v>
      </c>
    </row>
    <row r="233" spans="1:15" x14ac:dyDescent="0.2">
      <c r="A233" t="s">
        <v>234</v>
      </c>
      <c r="B233" t="s">
        <v>1034</v>
      </c>
      <c r="C233" s="11">
        <v>2.6804280281066895</v>
      </c>
      <c r="D233" s="131">
        <v>64.113838195800781</v>
      </c>
      <c r="E233" s="131">
        <v>0.13409961760044098</v>
      </c>
      <c r="G233" t="str">
        <f t="shared" si="18"/>
        <v>Rugby</v>
      </c>
      <c r="H233">
        <f t="shared" si="19"/>
        <v>4</v>
      </c>
      <c r="I233">
        <f t="shared" si="20"/>
        <v>8</v>
      </c>
      <c r="J233">
        <f t="shared" si="21"/>
        <v>7</v>
      </c>
      <c r="L233" t="str">
        <f t="shared" si="22"/>
        <v>Rugby</v>
      </c>
      <c r="M233">
        <f t="array" ref="M233">IF(C233&lt;&gt;"",11-ROUNDUP(_xlfn.PERCENTRANK.EXC(IF($B$3:$B$341=$B233,C$3:C$341),C233)*10,0),"")</f>
        <v>3</v>
      </c>
      <c r="N233">
        <f t="array" ref="N233">IF(D233&lt;&gt;"",11-ROUNDUP(_xlfn.PERCENTRANK.EXC(IF($B$3:$B$341=$B233,D$3:D$341),D233)*10,0),"")</f>
        <v>7</v>
      </c>
      <c r="O233">
        <f t="array" ref="O233">IF(E233&lt;&gt;"",11-ROUNDUP(_xlfn.PERCENTRANK.EXC(IF($B$3:$B$341=$B233,E$3:E$341),E233)*10,0),"")</f>
        <v>7</v>
      </c>
    </row>
    <row r="234" spans="1:15" x14ac:dyDescent="0.2">
      <c r="A234" t="s">
        <v>226</v>
      </c>
      <c r="B234" t="s">
        <v>1034</v>
      </c>
      <c r="C234" s="11">
        <v>2.4913265705108643</v>
      </c>
      <c r="D234" s="131">
        <v>74.077651977539062</v>
      </c>
      <c r="E234" s="131">
        <v>0.15420560538768768</v>
      </c>
      <c r="G234" t="str">
        <f t="shared" si="18"/>
        <v>Runnymede</v>
      </c>
      <c r="H234">
        <f t="shared" si="19"/>
        <v>5</v>
      </c>
      <c r="I234">
        <f t="shared" si="20"/>
        <v>6</v>
      </c>
      <c r="J234">
        <f t="shared" si="21"/>
        <v>6</v>
      </c>
      <c r="L234" t="str">
        <f t="shared" si="22"/>
        <v>Runnymede</v>
      </c>
      <c r="M234">
        <f t="array" ref="M234">IF(C234&lt;&gt;"",11-ROUNDUP(_xlfn.PERCENTRANK.EXC(IF($B$3:$B$341=$B234,C$3:C$341),C234)*10,0),"")</f>
        <v>4</v>
      </c>
      <c r="N234">
        <f t="array" ref="N234">IF(D234&lt;&gt;"",11-ROUNDUP(_xlfn.PERCENTRANK.EXC(IF($B$3:$B$341=$B234,D$3:D$341),D234)*10,0),"")</f>
        <v>5</v>
      </c>
      <c r="O234">
        <f t="array" ref="O234">IF(E234&lt;&gt;"",11-ROUNDUP(_xlfn.PERCENTRANK.EXC(IF($B$3:$B$341=$B234,E$3:E$341),E234)*10,0),"")</f>
        <v>4</v>
      </c>
    </row>
    <row r="235" spans="1:15" x14ac:dyDescent="0.2">
      <c r="A235" t="s">
        <v>201</v>
      </c>
      <c r="B235" t="s">
        <v>1034</v>
      </c>
      <c r="C235" s="11">
        <v>1.7516765594482422</v>
      </c>
      <c r="D235" s="131">
        <v>65.616744995117188</v>
      </c>
      <c r="E235" s="131">
        <v>0.14711359143257141</v>
      </c>
      <c r="G235" t="str">
        <f t="shared" si="18"/>
        <v>Rushcliffe</v>
      </c>
      <c r="H235">
        <f t="shared" si="19"/>
        <v>9</v>
      </c>
      <c r="I235">
        <f t="shared" si="20"/>
        <v>7</v>
      </c>
      <c r="J235">
        <f t="shared" si="21"/>
        <v>6</v>
      </c>
      <c r="L235" t="str">
        <f t="shared" si="22"/>
        <v>Rushcliffe</v>
      </c>
      <c r="M235">
        <f t="array" ref="M235">IF(C235&lt;&gt;"",11-ROUNDUP(_xlfn.PERCENTRANK.EXC(IF($B$3:$B$341=$B235,C$3:C$341),C235)*10,0),"")</f>
        <v>9</v>
      </c>
      <c r="N235">
        <f t="array" ref="N235">IF(D235&lt;&gt;"",11-ROUNDUP(_xlfn.PERCENTRANK.EXC(IF($B$3:$B$341=$B235,D$3:D$341),D235)*10,0),"")</f>
        <v>7</v>
      </c>
      <c r="O235">
        <f t="array" ref="O235">IF(E235&lt;&gt;"",11-ROUNDUP(_xlfn.PERCENTRANK.EXC(IF($B$3:$B$341=$B235,E$3:E$341),E235)*10,0),"")</f>
        <v>5</v>
      </c>
    </row>
    <row r="236" spans="1:15" x14ac:dyDescent="0.2">
      <c r="A236" t="s">
        <v>127</v>
      </c>
      <c r="B236" t="s">
        <v>1034</v>
      </c>
      <c r="C236" s="11">
        <v>2.4307968616485596</v>
      </c>
      <c r="D236" s="131">
        <v>82.432647705078125</v>
      </c>
      <c r="E236" s="131">
        <v>0.19548872113227844</v>
      </c>
      <c r="G236" t="str">
        <f t="shared" si="18"/>
        <v>Rushmoor</v>
      </c>
      <c r="H236">
        <f t="shared" si="19"/>
        <v>6</v>
      </c>
      <c r="I236">
        <f t="shared" si="20"/>
        <v>5</v>
      </c>
      <c r="J236">
        <f t="shared" si="21"/>
        <v>3</v>
      </c>
      <c r="L236" t="str">
        <f t="shared" si="22"/>
        <v>Rushmoor</v>
      </c>
      <c r="M236">
        <f t="array" ref="M236">IF(C236&lt;&gt;"",11-ROUNDUP(_xlfn.PERCENTRANK.EXC(IF($B$3:$B$341=$B236,C$3:C$341),C236)*10,0),"")</f>
        <v>5</v>
      </c>
      <c r="N236">
        <f t="array" ref="N236">IF(D236&lt;&gt;"",11-ROUNDUP(_xlfn.PERCENTRANK.EXC(IF($B$3:$B$341=$B236,D$3:D$341),D236)*10,0),"")</f>
        <v>4</v>
      </c>
      <c r="O236">
        <f t="array" ref="O236">IF(E236&lt;&gt;"",11-ROUNDUP(_xlfn.PERCENTRANK.EXC(IF($B$3:$B$341=$B236,E$3:E$341),E236)*10,0),"")</f>
        <v>2</v>
      </c>
    </row>
    <row r="237" spans="1:15" x14ac:dyDescent="0.2">
      <c r="A237" t="s">
        <v>30</v>
      </c>
      <c r="B237" t="s">
        <v>1037</v>
      </c>
      <c r="C237" s="11">
        <v>0.86662620306015015</v>
      </c>
      <c r="D237" s="131">
        <v>51.997573852539062</v>
      </c>
      <c r="E237" s="131">
        <v>9.9526070058345795E-2</v>
      </c>
      <c r="G237" t="str">
        <f t="shared" si="18"/>
        <v>Rutland</v>
      </c>
      <c r="H237">
        <f t="shared" si="19"/>
        <v>10</v>
      </c>
      <c r="I237">
        <f t="shared" si="20"/>
        <v>9</v>
      </c>
      <c r="J237">
        <f t="shared" si="21"/>
        <v>9</v>
      </c>
      <c r="L237" t="str">
        <f t="shared" si="22"/>
        <v>Rutland</v>
      </c>
      <c r="M237">
        <f t="array" ref="M237">IF(C237&lt;&gt;"",11-ROUNDUP(_xlfn.PERCENTRANK.EXC(IF($B$3:$B$341=$B237,C$3:C$341),C237)*10,0),"")</f>
        <v>10</v>
      </c>
      <c r="N237">
        <f t="array" ref="N237">IF(D237&lt;&gt;"",11-ROUNDUP(_xlfn.PERCENTRANK.EXC(IF($B$3:$B$341=$B237,D$3:D$341),D237)*10,0),"")</f>
        <v>8</v>
      </c>
      <c r="O237">
        <f t="array" ref="O237">IF(E237&lt;&gt;"",11-ROUNDUP(_xlfn.PERCENTRANK.EXC(IF($B$3:$B$341=$B237,E$3:E$341),E237)*10,0),"")</f>
        <v>9</v>
      </c>
    </row>
    <row r="238" spans="1:15" x14ac:dyDescent="0.2">
      <c r="A238" t="s">
        <v>192</v>
      </c>
      <c r="B238" t="s">
        <v>1034</v>
      </c>
      <c r="C238" s="11">
        <v>2.1683478355407715</v>
      </c>
      <c r="D238" s="131">
        <v>51.928237915039062</v>
      </c>
      <c r="E238" s="131">
        <v>9.7972974181175232E-2</v>
      </c>
      <c r="G238" t="str">
        <f t="shared" si="18"/>
        <v>Ryedale</v>
      </c>
      <c r="H238">
        <f t="shared" si="19"/>
        <v>7</v>
      </c>
      <c r="I238">
        <f t="shared" si="20"/>
        <v>9</v>
      </c>
      <c r="J238">
        <f t="shared" si="21"/>
        <v>9</v>
      </c>
      <c r="L238" t="str">
        <f t="shared" si="22"/>
        <v>Ryedale</v>
      </c>
      <c r="M238">
        <f t="array" ref="M238">IF(C238&lt;&gt;"",11-ROUNDUP(_xlfn.PERCENTRANK.EXC(IF($B$3:$B$341=$B238,C$3:C$341),C238)*10,0),"")</f>
        <v>7</v>
      </c>
      <c r="N238">
        <f t="array" ref="N238">IF(D238&lt;&gt;"",11-ROUNDUP(_xlfn.PERCENTRANK.EXC(IF($B$3:$B$341=$B238,D$3:D$341),D238)*10,0),"")</f>
        <v>8</v>
      </c>
      <c r="O238">
        <f t="array" ref="O238">IF(E238&lt;&gt;"",11-ROUNDUP(_xlfn.PERCENTRANK.EXC(IF($B$3:$B$341=$B238,E$3:E$341),E238)*10,0),"")</f>
        <v>9</v>
      </c>
    </row>
    <row r="239" spans="1:15" x14ac:dyDescent="0.2">
      <c r="A239" t="s">
        <v>260</v>
      </c>
      <c r="B239" t="s">
        <v>1036</v>
      </c>
      <c r="C239" s="11">
        <v>3.7192752361297607</v>
      </c>
      <c r="D239" s="131">
        <v>117.3297119140625</v>
      </c>
      <c r="E239" s="131">
        <v>0.24440895020961761</v>
      </c>
      <c r="G239" t="str">
        <f t="shared" si="18"/>
        <v>Salford</v>
      </c>
      <c r="H239">
        <f t="shared" si="19"/>
        <v>2</v>
      </c>
      <c r="I239">
        <f t="shared" si="20"/>
        <v>1</v>
      </c>
      <c r="J239">
        <f t="shared" si="21"/>
        <v>1</v>
      </c>
      <c r="L239" t="str">
        <f t="shared" si="22"/>
        <v>Salford</v>
      </c>
      <c r="M239">
        <f t="array" ref="M239">IF(C239&lt;&gt;"",11-ROUNDUP(_xlfn.PERCENTRANK.EXC(IF($B$3:$B$341=$B239,C$3:C$341),C239)*10,0),"")</f>
        <v>5</v>
      </c>
      <c r="N239">
        <f t="array" ref="N239">IF(D239&lt;&gt;"",11-ROUNDUP(_xlfn.PERCENTRANK.EXC(IF($B$3:$B$341=$B239,D$3:D$341),D239)*10,0),"")</f>
        <v>2</v>
      </c>
      <c r="O239">
        <f t="array" ref="O239">IF(E239&lt;&gt;"",11-ROUNDUP(_xlfn.PERCENTRANK.EXC(IF($B$3:$B$341=$B239,E$3:E$341),E239)*10,0),"")</f>
        <v>1</v>
      </c>
    </row>
    <row r="240" spans="1:15" x14ac:dyDescent="0.2">
      <c r="A240" t="s">
        <v>281</v>
      </c>
      <c r="B240" t="s">
        <v>1036</v>
      </c>
      <c r="C240" s="11">
        <v>3.2467465400695801</v>
      </c>
      <c r="D240" s="131">
        <v>104.30587005615234</v>
      </c>
      <c r="E240" s="131">
        <v>0.19318816065788269</v>
      </c>
      <c r="G240" t="str">
        <f t="shared" si="18"/>
        <v>Sandwell</v>
      </c>
      <c r="H240">
        <f t="shared" si="19"/>
        <v>3</v>
      </c>
      <c r="I240">
        <f t="shared" si="20"/>
        <v>2</v>
      </c>
      <c r="J240">
        <f t="shared" si="21"/>
        <v>3</v>
      </c>
      <c r="L240" t="str">
        <f t="shared" si="22"/>
        <v>Sandwell</v>
      </c>
      <c r="M240">
        <f t="array" ref="M240">IF(C240&lt;&gt;"",11-ROUNDUP(_xlfn.PERCENTRANK.EXC(IF($B$3:$B$341=$B240,C$3:C$341),C240)*10,0),"")</f>
        <v>7</v>
      </c>
      <c r="N240">
        <f t="array" ref="N240">IF(D240&lt;&gt;"",11-ROUNDUP(_xlfn.PERCENTRANK.EXC(IF($B$3:$B$341=$B240,D$3:D$341),D240)*10,0),"")</f>
        <v>4</v>
      </c>
      <c r="O240">
        <f t="array" ref="O240">IF(E240&lt;&gt;"",11-ROUNDUP(_xlfn.PERCENTRANK.EXC(IF($B$3:$B$341=$B240,E$3:E$341),E240)*10,0),"")</f>
        <v>5</v>
      </c>
    </row>
    <row r="241" spans="1:15" x14ac:dyDescent="0.2">
      <c r="A241" t="s">
        <v>193</v>
      </c>
      <c r="B241" t="s">
        <v>1034</v>
      </c>
      <c r="C241" s="11">
        <v>2.1683478355407715</v>
      </c>
      <c r="D241" s="131">
        <v>70.369697570800781</v>
      </c>
      <c r="E241" s="131">
        <v>0.10754189640283585</v>
      </c>
      <c r="G241" t="str">
        <f t="shared" si="18"/>
        <v>Scarborough</v>
      </c>
      <c r="H241">
        <f t="shared" si="19"/>
        <v>7</v>
      </c>
      <c r="I241">
        <f t="shared" si="20"/>
        <v>6</v>
      </c>
      <c r="J241">
        <f t="shared" si="21"/>
        <v>9</v>
      </c>
      <c r="L241" t="str">
        <f t="shared" si="22"/>
        <v>Scarborough</v>
      </c>
      <c r="M241">
        <f t="array" ref="M241">IF(C241&lt;&gt;"",11-ROUNDUP(_xlfn.PERCENTRANK.EXC(IF($B$3:$B$341=$B241,C$3:C$341),C241)*10,0),"")</f>
        <v>7</v>
      </c>
      <c r="N241">
        <f t="array" ref="N241">IF(D241&lt;&gt;"",11-ROUNDUP(_xlfn.PERCENTRANK.EXC(IF($B$3:$B$341=$B241,D$3:D$341),D241)*10,0),"")</f>
        <v>6</v>
      </c>
      <c r="O241">
        <f t="array" ref="O241">IF(E241&lt;&gt;"",11-ROUNDUP(_xlfn.PERCENTRANK.EXC(IF($B$3:$B$341=$B241,E$3:E$341),E241)*10,0),"")</f>
        <v>8</v>
      </c>
    </row>
    <row r="242" spans="1:15" x14ac:dyDescent="0.2">
      <c r="A242" t="s">
        <v>208</v>
      </c>
      <c r="B242" t="s">
        <v>1034</v>
      </c>
      <c r="C242" s="11">
        <v>1.3916722536087036</v>
      </c>
      <c r="D242" s="131">
        <v>52.216300964355469</v>
      </c>
      <c r="E242" s="131">
        <v>8.9531682431697845E-2</v>
      </c>
      <c r="G242" t="str">
        <f t="shared" si="18"/>
        <v>Sedgemoor</v>
      </c>
      <c r="H242">
        <f t="shared" si="19"/>
        <v>10</v>
      </c>
      <c r="I242">
        <f t="shared" si="20"/>
        <v>9</v>
      </c>
      <c r="J242">
        <f t="shared" si="21"/>
        <v>9</v>
      </c>
      <c r="L242" t="str">
        <f t="shared" si="22"/>
        <v>Sedgemoor</v>
      </c>
      <c r="M242">
        <f t="array" ref="M242">IF(C242&lt;&gt;"",11-ROUNDUP(_xlfn.PERCENTRANK.EXC(IF($B$3:$B$341=$B242,C$3:C$341),C242)*10,0),"")</f>
        <v>10</v>
      </c>
      <c r="N242">
        <f t="array" ref="N242">IF(D242&lt;&gt;"",11-ROUNDUP(_xlfn.PERCENTRANK.EXC(IF($B$3:$B$341=$B242,D$3:D$341),D242)*10,0),"")</f>
        <v>8</v>
      </c>
      <c r="O242">
        <f t="array" ref="O242">IF(E242&lt;&gt;"",11-ROUNDUP(_xlfn.PERCENTRANK.EXC(IF($B$3:$B$341=$B242,E$3:E$341),E242)*10,0),"")</f>
        <v>9</v>
      </c>
    </row>
    <row r="243" spans="1:15" x14ac:dyDescent="0.2">
      <c r="A243" t="s">
        <v>268</v>
      </c>
      <c r="B243" t="s">
        <v>1036</v>
      </c>
      <c r="C243" s="11">
        <v>3.4828815460205078</v>
      </c>
      <c r="D243" s="131">
        <v>98.272178649902344</v>
      </c>
      <c r="E243" s="131">
        <v>0.14233385026454926</v>
      </c>
      <c r="G243" t="str">
        <f t="shared" si="18"/>
        <v>Sefton</v>
      </c>
      <c r="H243">
        <f t="shared" si="19"/>
        <v>2</v>
      </c>
      <c r="I243">
        <f t="shared" si="20"/>
        <v>3</v>
      </c>
      <c r="J243">
        <f t="shared" si="21"/>
        <v>7</v>
      </c>
      <c r="L243" t="str">
        <f t="shared" si="22"/>
        <v>Sefton</v>
      </c>
      <c r="M243">
        <f t="array" ref="M243">IF(C243&lt;&gt;"",11-ROUNDUP(_xlfn.PERCENTRANK.EXC(IF($B$3:$B$341=$B243,C$3:C$341),C243)*10,0),"")</f>
        <v>6</v>
      </c>
      <c r="N243">
        <f t="array" ref="N243">IF(D243&lt;&gt;"",11-ROUNDUP(_xlfn.PERCENTRANK.EXC(IF($B$3:$B$341=$B243,D$3:D$341),D243)*10,0),"")</f>
        <v>6</v>
      </c>
      <c r="O243">
        <f t="array" ref="O243">IF(E243&lt;&gt;"",11-ROUNDUP(_xlfn.PERCENTRANK.EXC(IF($B$3:$B$341=$B243,E$3:E$341),E243)*10,0),"")</f>
        <v>9</v>
      </c>
    </row>
    <row r="244" spans="1:15" x14ac:dyDescent="0.2">
      <c r="A244" t="s">
        <v>194</v>
      </c>
      <c r="B244" t="s">
        <v>1034</v>
      </c>
      <c r="C244" s="11">
        <v>2.1683478355407715</v>
      </c>
      <c r="D244" s="131">
        <v>44.981197357177734</v>
      </c>
      <c r="E244" s="131">
        <v>0.10275689512491226</v>
      </c>
      <c r="G244" t="str">
        <f t="shared" si="18"/>
        <v>Selby</v>
      </c>
      <c r="H244">
        <f t="shared" si="19"/>
        <v>7</v>
      </c>
      <c r="I244">
        <f t="shared" si="20"/>
        <v>9</v>
      </c>
      <c r="J244">
        <f t="shared" si="21"/>
        <v>9</v>
      </c>
      <c r="L244" t="str">
        <f t="shared" si="22"/>
        <v>Selby</v>
      </c>
      <c r="M244">
        <f t="array" ref="M244">IF(C244&lt;&gt;"",11-ROUNDUP(_xlfn.PERCENTRANK.EXC(IF($B$3:$B$341=$B244,C$3:C$341),C244)*10,0),"")</f>
        <v>7</v>
      </c>
      <c r="N244">
        <f t="array" ref="N244">IF(D244&lt;&gt;"",11-ROUNDUP(_xlfn.PERCENTRANK.EXC(IF($B$3:$B$341=$B244,D$3:D$341),D244)*10,0),"")</f>
        <v>9</v>
      </c>
      <c r="O244">
        <f t="array" ref="O244">IF(E244&lt;&gt;"",11-ROUNDUP(_xlfn.PERCENTRANK.EXC(IF($B$3:$B$341=$B244,E$3:E$341),E244)*10,0),"")</f>
        <v>8</v>
      </c>
    </row>
    <row r="245" spans="1:15" x14ac:dyDescent="0.2">
      <c r="A245" t="s">
        <v>142</v>
      </c>
      <c r="B245" t="s">
        <v>1034</v>
      </c>
      <c r="C245" s="11">
        <v>3.3795773983001709</v>
      </c>
      <c r="D245" s="131">
        <v>75.773239135742188</v>
      </c>
      <c r="E245" s="131">
        <v>0.15726496279239655</v>
      </c>
      <c r="G245" t="str">
        <f t="shared" si="18"/>
        <v>Sevenoaks</v>
      </c>
      <c r="H245">
        <f t="shared" si="19"/>
        <v>2</v>
      </c>
      <c r="I245">
        <f t="shared" si="20"/>
        <v>6</v>
      </c>
      <c r="J245">
        <f t="shared" si="21"/>
        <v>5</v>
      </c>
      <c r="L245" t="str">
        <f t="shared" si="22"/>
        <v>Sevenoaks</v>
      </c>
      <c r="M245">
        <f t="array" ref="M245">IF(C245&lt;&gt;"",11-ROUNDUP(_xlfn.PERCENTRANK.EXC(IF($B$3:$B$341=$B245,C$3:C$341),C245)*10,0),"")</f>
        <v>1</v>
      </c>
      <c r="N245">
        <f t="array" ref="N245">IF(D245&lt;&gt;"",11-ROUNDUP(_xlfn.PERCENTRANK.EXC(IF($B$3:$B$341=$B245,D$3:D$341),D245)*10,0),"")</f>
        <v>5</v>
      </c>
      <c r="O245">
        <f t="array" ref="O245">IF(E245&lt;&gt;"",11-ROUNDUP(_xlfn.PERCENTRANK.EXC(IF($B$3:$B$341=$B245,E$3:E$341),E245)*10,0),"")</f>
        <v>4</v>
      </c>
    </row>
    <row r="246" spans="1:15" x14ac:dyDescent="0.2">
      <c r="A246" t="s">
        <v>273</v>
      </c>
      <c r="B246" t="s">
        <v>1036</v>
      </c>
      <c r="C246" s="11">
        <v>4.4699926376342773</v>
      </c>
      <c r="D246" s="131">
        <v>92.587867736816406</v>
      </c>
      <c r="E246" s="131">
        <v>0.19861768186092377</v>
      </c>
      <c r="G246" t="str">
        <f t="shared" si="18"/>
        <v>Sheffield</v>
      </c>
      <c r="H246">
        <f t="shared" si="19"/>
        <v>1</v>
      </c>
      <c r="I246">
        <f t="shared" si="20"/>
        <v>3</v>
      </c>
      <c r="J246">
        <f t="shared" si="21"/>
        <v>3</v>
      </c>
      <c r="L246" t="str">
        <f t="shared" si="22"/>
        <v>Sheffield</v>
      </c>
      <c r="M246">
        <f t="array" ref="M246">IF(C246&lt;&gt;"",11-ROUNDUP(_xlfn.PERCENTRANK.EXC(IF($B$3:$B$341=$B246,C$3:C$341),C246)*10,0),"")</f>
        <v>2</v>
      </c>
      <c r="N246">
        <f t="array" ref="N246">IF(D246&lt;&gt;"",11-ROUNDUP(_xlfn.PERCENTRANK.EXC(IF($B$3:$B$341=$B246,D$3:D$341),D246)*10,0),"")</f>
        <v>6</v>
      </c>
      <c r="O246">
        <f t="array" ref="O246">IF(E246&lt;&gt;"",11-ROUNDUP(_xlfn.PERCENTRANK.EXC(IF($B$3:$B$341=$B246,E$3:E$341),E246)*10,0),"")</f>
        <v>4</v>
      </c>
    </row>
    <row r="247" spans="1:15" x14ac:dyDescent="0.2">
      <c r="A247" t="s">
        <v>61</v>
      </c>
      <c r="B247" t="s">
        <v>1037</v>
      </c>
      <c r="C247" s="11">
        <v>2.6110234260559082</v>
      </c>
      <c r="D247" s="131">
        <v>67.647857666015625</v>
      </c>
      <c r="E247" s="131">
        <v>0.12096332758665085</v>
      </c>
      <c r="G247" t="str">
        <f t="shared" si="18"/>
        <v>Shropshire</v>
      </c>
      <c r="H247">
        <f t="shared" si="19"/>
        <v>4</v>
      </c>
      <c r="I247">
        <f t="shared" si="20"/>
        <v>7</v>
      </c>
      <c r="J247">
        <f t="shared" si="21"/>
        <v>8</v>
      </c>
      <c r="L247" t="str">
        <f t="shared" si="22"/>
        <v>Shropshire</v>
      </c>
      <c r="M247">
        <f t="array" ref="M247">IF(C247&lt;&gt;"",11-ROUNDUP(_xlfn.PERCENTRANK.EXC(IF($B$3:$B$341=$B247,C$3:C$341),C247)*10,0),"")</f>
        <v>5</v>
      </c>
      <c r="N247">
        <f t="array" ref="N247">IF(D247&lt;&gt;"",11-ROUNDUP(_xlfn.PERCENTRANK.EXC(IF($B$3:$B$341=$B247,D$3:D$341),D247)*10,0),"")</f>
        <v>6</v>
      </c>
      <c r="O247">
        <f t="array" ref="O247">IF(E247&lt;&gt;"",11-ROUNDUP(_xlfn.PERCENTRANK.EXC(IF($B$3:$B$341=$B247,E$3:E$341),E247)*10,0),"")</f>
        <v>8</v>
      </c>
    </row>
    <row r="248" spans="1:15" x14ac:dyDescent="0.2">
      <c r="A248" t="s">
        <v>50</v>
      </c>
      <c r="B248" t="s">
        <v>1037</v>
      </c>
      <c r="C248" s="11">
        <v>3.0594606399536133</v>
      </c>
      <c r="D248" s="131">
        <v>70.500617980957031</v>
      </c>
      <c r="E248" s="131">
        <v>0.22698073089122772</v>
      </c>
      <c r="G248" t="str">
        <f t="shared" si="18"/>
        <v>Slough</v>
      </c>
      <c r="H248">
        <f t="shared" si="19"/>
        <v>3</v>
      </c>
      <c r="I248">
        <f t="shared" si="20"/>
        <v>6</v>
      </c>
      <c r="J248">
        <f t="shared" si="21"/>
        <v>2</v>
      </c>
      <c r="L248" t="str">
        <f t="shared" si="22"/>
        <v>Slough</v>
      </c>
      <c r="M248">
        <f t="array" ref="M248">IF(C248&lt;&gt;"",11-ROUNDUP(_xlfn.PERCENTRANK.EXC(IF($B$3:$B$341=$B248,C$3:C$341),C248)*10,0),"")</f>
        <v>3</v>
      </c>
      <c r="N248">
        <f t="array" ref="N248">IF(D248&lt;&gt;"",11-ROUNDUP(_xlfn.PERCENTRANK.EXC(IF($B$3:$B$341=$B248,D$3:D$341),D248)*10,0),"")</f>
        <v>5</v>
      </c>
      <c r="O248">
        <f t="array" ref="O248">IF(E248&lt;&gt;"",11-ROUNDUP(_xlfn.PERCENTRANK.EXC(IF($B$3:$B$341=$B248,E$3:E$341),E248)*10,0),"")</f>
        <v>1</v>
      </c>
    </row>
    <row r="249" spans="1:15" x14ac:dyDescent="0.2">
      <c r="A249" t="s">
        <v>282</v>
      </c>
      <c r="B249" t="s">
        <v>1036</v>
      </c>
      <c r="C249" s="11">
        <v>3.1096055507659912</v>
      </c>
      <c r="D249" s="131">
        <v>122.17948150634766</v>
      </c>
      <c r="E249" s="131">
        <v>0.20684292912483215</v>
      </c>
      <c r="G249" t="str">
        <f t="shared" si="18"/>
        <v>Solihull</v>
      </c>
      <c r="H249">
        <f t="shared" si="19"/>
        <v>3</v>
      </c>
      <c r="I249">
        <f t="shared" si="20"/>
        <v>1</v>
      </c>
      <c r="J249">
        <f t="shared" si="21"/>
        <v>2</v>
      </c>
      <c r="L249" t="str">
        <f t="shared" si="22"/>
        <v>Solihull</v>
      </c>
      <c r="M249">
        <f t="array" ref="M249">IF(C249&lt;&gt;"",11-ROUNDUP(_xlfn.PERCENTRANK.EXC(IF($B$3:$B$341=$B249,C$3:C$341),C249)*10,0),"")</f>
        <v>7</v>
      </c>
      <c r="N249">
        <f t="array" ref="N249">IF(D249&lt;&gt;"",11-ROUNDUP(_xlfn.PERCENTRANK.EXC(IF($B$3:$B$341=$B249,D$3:D$341),D249)*10,0),"")</f>
        <v>1</v>
      </c>
      <c r="O249">
        <f t="array" ref="O249">IF(E249&lt;&gt;"",11-ROUNDUP(_xlfn.PERCENTRANK.EXC(IF($B$3:$B$341=$B249,E$3:E$341),E249)*10,0),"")</f>
        <v>3</v>
      </c>
    </row>
    <row r="250" spans="1:15" x14ac:dyDescent="0.2">
      <c r="A250" t="s">
        <v>1027</v>
      </c>
      <c r="B250" t="s">
        <v>1038</v>
      </c>
      <c r="C250" s="11">
        <v>1.3916722536087036</v>
      </c>
      <c r="D250" s="131">
        <v>33.999080657958984</v>
      </c>
      <c r="E250" s="131">
        <v>6.3361786305904388E-2</v>
      </c>
      <c r="G250" t="str">
        <f t="shared" si="18"/>
        <v>Somerset</v>
      </c>
      <c r="H250">
        <f t="shared" si="19"/>
        <v>10</v>
      </c>
      <c r="I250">
        <f t="shared" si="20"/>
        <v>10</v>
      </c>
      <c r="J250">
        <f t="shared" si="21"/>
        <v>10</v>
      </c>
      <c r="L250" t="str">
        <f t="shared" si="22"/>
        <v>Somerset</v>
      </c>
      <c r="M250">
        <f t="array" ref="M250">IF(C250&lt;&gt;"",11-ROUNDUP(_xlfn.PERCENTRANK.EXC(IF($B$3:$B$341=$B250,C$3:C$341),C250)*10,0),"")</f>
        <v>9</v>
      </c>
      <c r="N250">
        <f t="array" ref="N250">IF(D250&lt;&gt;"",11-ROUNDUP(_xlfn.PERCENTRANK.EXC(IF($B$3:$B$341=$B250,D$3:D$341),D250)*10,0),"")</f>
        <v>10</v>
      </c>
      <c r="O250">
        <f t="array" ref="O250">IF(E250&lt;&gt;"",11-ROUNDUP(_xlfn.PERCENTRANK.EXC(IF($B$3:$B$341=$B250,E$3:E$341),E250)*10,0),"")</f>
        <v>10</v>
      </c>
    </row>
    <row r="251" spans="1:15" x14ac:dyDescent="0.2">
      <c r="A251" t="s">
        <v>254</v>
      </c>
      <c r="B251" t="s">
        <v>1034</v>
      </c>
      <c r="C251" s="11">
        <v>1.3916722536087036</v>
      </c>
      <c r="D251" s="131">
        <v>28.615324020385742</v>
      </c>
      <c r="E251" s="131">
        <v>5.0448428839445114E-2</v>
      </c>
      <c r="G251" t="str">
        <f t="shared" si="18"/>
        <v>Somerset West and Taunton</v>
      </c>
      <c r="H251">
        <f t="shared" si="19"/>
        <v>10</v>
      </c>
      <c r="I251">
        <f t="shared" si="20"/>
        <v>10</v>
      </c>
      <c r="J251">
        <f t="shared" si="21"/>
        <v>10</v>
      </c>
      <c r="L251" t="str">
        <f t="shared" si="22"/>
        <v>Somerset West and Taunton</v>
      </c>
      <c r="M251">
        <f t="array" ref="M251">IF(C251&lt;&gt;"",11-ROUNDUP(_xlfn.PERCENTRANK.EXC(IF($B$3:$B$341=$B251,C$3:C$341),C251)*10,0),"")</f>
        <v>10</v>
      </c>
      <c r="N251">
        <f t="array" ref="N251">IF(D251&lt;&gt;"",11-ROUNDUP(_xlfn.PERCENTRANK.EXC(IF($B$3:$B$341=$B251,D$3:D$341),D251)*10,0),"")</f>
        <v>10</v>
      </c>
      <c r="O251">
        <f t="array" ref="O251">IF(E251&lt;&gt;"",11-ROUNDUP(_xlfn.PERCENTRANK.EXC(IF($B$3:$B$341=$B251,E$3:E$341),E251)*10,0),"")</f>
        <v>10</v>
      </c>
    </row>
    <row r="252" spans="1:15" x14ac:dyDescent="0.2">
      <c r="A252" t="s">
        <v>74</v>
      </c>
      <c r="B252" t="s">
        <v>1034</v>
      </c>
      <c r="C252" s="11">
        <v>1.8864980936050415</v>
      </c>
      <c r="D252" s="131">
        <v>35.803009033203125</v>
      </c>
      <c r="E252" s="131">
        <v>9.7269624471664429E-2</v>
      </c>
      <c r="G252" t="str">
        <f t="shared" si="18"/>
        <v>South Cambridgeshire</v>
      </c>
      <c r="H252">
        <f t="shared" si="19"/>
        <v>9</v>
      </c>
      <c r="I252">
        <f t="shared" si="20"/>
        <v>10</v>
      </c>
      <c r="J252">
        <f t="shared" si="21"/>
        <v>9</v>
      </c>
      <c r="L252" t="str">
        <f t="shared" si="22"/>
        <v>South Cambridgeshire</v>
      </c>
      <c r="M252">
        <f t="array" ref="M252">IF(C252&lt;&gt;"",11-ROUNDUP(_xlfn.PERCENTRANK.EXC(IF($B$3:$B$341=$B252,C$3:C$341),C252)*10,0),"")</f>
        <v>8</v>
      </c>
      <c r="N252">
        <f t="array" ref="N252">IF(D252&lt;&gt;"",11-ROUNDUP(_xlfn.PERCENTRANK.EXC(IF($B$3:$B$341=$B252,D$3:D$341),D252)*10,0),"")</f>
        <v>10</v>
      </c>
      <c r="O252">
        <f t="array" ref="O252">IF(E252&lt;&gt;"",11-ROUNDUP(_xlfn.PERCENTRANK.EXC(IF($B$3:$B$341=$B252,E$3:E$341),E252)*10,0),"")</f>
        <v>9</v>
      </c>
    </row>
    <row r="253" spans="1:15" x14ac:dyDescent="0.2">
      <c r="A253" t="s">
        <v>87</v>
      </c>
      <c r="B253" t="s">
        <v>1034</v>
      </c>
      <c r="C253" s="11">
        <v>2.2102246284484863</v>
      </c>
      <c r="D253" s="131">
        <v>94.301506042480469</v>
      </c>
      <c r="E253" s="131">
        <v>0.20606060326099396</v>
      </c>
      <c r="G253" t="str">
        <f t="shared" si="18"/>
        <v>South Derbyshire</v>
      </c>
      <c r="H253">
        <f t="shared" si="19"/>
        <v>7</v>
      </c>
      <c r="I253">
        <f t="shared" si="20"/>
        <v>3</v>
      </c>
      <c r="J253">
        <f t="shared" si="21"/>
        <v>2</v>
      </c>
      <c r="L253" t="str">
        <f t="shared" si="22"/>
        <v>South Derbyshire</v>
      </c>
      <c r="M253">
        <f t="array" ref="M253">IF(C253&lt;&gt;"",11-ROUNDUP(_xlfn.PERCENTRANK.EXC(IF($B$3:$B$341=$B253,C$3:C$341),C253)*10,0),"")</f>
        <v>6</v>
      </c>
      <c r="N253">
        <f t="array" ref="N253">IF(D253&lt;&gt;"",11-ROUNDUP(_xlfn.PERCENTRANK.EXC(IF($B$3:$B$341=$B253,D$3:D$341),D253)*10,0),"")</f>
        <v>3</v>
      </c>
      <c r="O253">
        <f t="array" ref="O253">IF(E253&lt;&gt;"",11-ROUNDUP(_xlfn.PERCENTRANK.EXC(IF($B$3:$B$341=$B253,E$3:E$341),E253)*10,0),"")</f>
        <v>1</v>
      </c>
    </row>
    <row r="254" spans="1:15" x14ac:dyDescent="0.2">
      <c r="A254" t="s">
        <v>38</v>
      </c>
      <c r="B254" t="s">
        <v>1037</v>
      </c>
      <c r="C254" s="11">
        <v>1.4025249481201172</v>
      </c>
      <c r="D254" s="131">
        <v>56.653720855712891</v>
      </c>
      <c r="E254" s="131">
        <v>0.13781513273715973</v>
      </c>
      <c r="G254" t="str">
        <f t="shared" si="18"/>
        <v>South Gloucestershire</v>
      </c>
      <c r="H254">
        <f t="shared" si="19"/>
        <v>10</v>
      </c>
      <c r="I254">
        <f t="shared" si="20"/>
        <v>8</v>
      </c>
      <c r="J254">
        <f t="shared" si="21"/>
        <v>7</v>
      </c>
      <c r="L254" t="str">
        <f t="shared" si="22"/>
        <v>South Gloucestershire</v>
      </c>
      <c r="M254">
        <f t="array" ref="M254">IF(C254&lt;&gt;"",11-ROUNDUP(_xlfn.PERCENTRANK.EXC(IF($B$3:$B$341=$B254,C$3:C$341),C254)*10,0),"")</f>
        <v>9</v>
      </c>
      <c r="N254">
        <f t="array" ref="N254">IF(D254&lt;&gt;"",11-ROUNDUP(_xlfn.PERCENTRANK.EXC(IF($B$3:$B$341=$B254,D$3:D$341),D254)*10,0),"")</f>
        <v>7</v>
      </c>
      <c r="O254">
        <f t="array" ref="O254">IF(E254&lt;&gt;"",11-ROUNDUP(_xlfn.PERCENTRANK.EXC(IF($B$3:$B$341=$B254,E$3:E$341),E254)*10,0),"")</f>
        <v>6</v>
      </c>
    </row>
    <row r="255" spans="1:15" x14ac:dyDescent="0.2">
      <c r="A255" t="s">
        <v>92</v>
      </c>
      <c r="B255" t="s">
        <v>1034</v>
      </c>
      <c r="C255" s="11">
        <v>1.0195914506912231</v>
      </c>
      <c r="D255" s="131">
        <v>13.682151794433594</v>
      </c>
      <c r="E255" s="131">
        <v>2.9126213863492012E-2</v>
      </c>
      <c r="G255" t="str">
        <f t="shared" si="18"/>
        <v>South Hams</v>
      </c>
      <c r="H255">
        <f t="shared" si="19"/>
        <v>10</v>
      </c>
      <c r="I255">
        <f t="shared" si="20"/>
        <v>10</v>
      </c>
      <c r="J255">
        <f t="shared" si="21"/>
        <v>10</v>
      </c>
      <c r="L255" t="str">
        <f t="shared" si="22"/>
        <v>South Hams</v>
      </c>
      <c r="M255">
        <f t="array" ref="M255">IF(C255&lt;&gt;"",11-ROUNDUP(_xlfn.PERCENTRANK.EXC(IF($B$3:$B$341=$B255,C$3:C$341),C255)*10,0),"")</f>
        <v>10</v>
      </c>
      <c r="N255">
        <f t="array" ref="N255">IF(D255&lt;&gt;"",11-ROUNDUP(_xlfn.PERCENTRANK.EXC(IF($B$3:$B$341=$B255,D$3:D$341),D255)*10,0),"")</f>
        <v>10</v>
      </c>
      <c r="O255">
        <f t="array" ref="O255">IF(E255&lt;&gt;"",11-ROUNDUP(_xlfn.PERCENTRANK.EXC(IF($B$3:$B$341=$B255,E$3:E$341),E255)*10,0),"")</f>
        <v>10</v>
      </c>
    </row>
    <row r="256" spans="1:15" x14ac:dyDescent="0.2">
      <c r="A256" t="s">
        <v>171</v>
      </c>
      <c r="B256" t="s">
        <v>1034</v>
      </c>
      <c r="C256" s="11">
        <v>1.4804543256759644</v>
      </c>
      <c r="D256" s="131">
        <v>51.102352142333984</v>
      </c>
      <c r="E256" s="131">
        <v>9.2105261981487274E-2</v>
      </c>
      <c r="G256" t="str">
        <f t="shared" si="18"/>
        <v>South Holland</v>
      </c>
      <c r="H256">
        <f t="shared" si="19"/>
        <v>10</v>
      </c>
      <c r="I256">
        <f t="shared" si="20"/>
        <v>9</v>
      </c>
      <c r="J256">
        <f t="shared" si="21"/>
        <v>9</v>
      </c>
      <c r="L256" t="str">
        <f t="shared" si="22"/>
        <v>South Holland</v>
      </c>
      <c r="M256">
        <f t="array" ref="M256">IF(C256&lt;&gt;"",11-ROUNDUP(_xlfn.PERCENTRANK.EXC(IF($B$3:$B$341=$B256,C$3:C$341),C256)*10,0),"")</f>
        <v>10</v>
      </c>
      <c r="N256">
        <f t="array" ref="N256">IF(D256&lt;&gt;"",11-ROUNDUP(_xlfn.PERCENTRANK.EXC(IF($B$3:$B$341=$B256,D$3:D$341),D256)*10,0),"")</f>
        <v>9</v>
      </c>
      <c r="O256">
        <f t="array" ref="O256">IF(E256&lt;&gt;"",11-ROUNDUP(_xlfn.PERCENTRANK.EXC(IF($B$3:$B$341=$B256,E$3:E$341),E256)*10,0),"")</f>
        <v>9</v>
      </c>
    </row>
    <row r="257" spans="1:15" x14ac:dyDescent="0.2">
      <c r="A257" t="s">
        <v>172</v>
      </c>
      <c r="B257" t="s">
        <v>1034</v>
      </c>
      <c r="C257" s="11">
        <v>1.4804543256759644</v>
      </c>
      <c r="D257" s="131">
        <v>42.55419921875</v>
      </c>
      <c r="E257" s="131">
        <v>8.8791847229003906E-2</v>
      </c>
      <c r="G257" t="str">
        <f t="shared" si="18"/>
        <v>South Kesteven</v>
      </c>
      <c r="H257">
        <f t="shared" si="19"/>
        <v>10</v>
      </c>
      <c r="I257">
        <f t="shared" si="20"/>
        <v>10</v>
      </c>
      <c r="J257">
        <f t="shared" si="21"/>
        <v>9</v>
      </c>
      <c r="L257" t="str">
        <f t="shared" si="22"/>
        <v>South Kesteven</v>
      </c>
      <c r="M257">
        <f t="array" ref="M257">IF(C257&lt;&gt;"",11-ROUNDUP(_xlfn.PERCENTRANK.EXC(IF($B$3:$B$341=$B257,C$3:C$341),C257)*10,0),"")</f>
        <v>10</v>
      </c>
      <c r="N257">
        <f t="array" ref="N257">IF(D257&lt;&gt;"",11-ROUNDUP(_xlfn.PERCENTRANK.EXC(IF($B$3:$B$341=$B257,D$3:D$341),D257)*10,0),"")</f>
        <v>9</v>
      </c>
      <c r="O257">
        <f t="array" ref="O257">IF(E257&lt;&gt;"",11-ROUNDUP(_xlfn.PERCENTRANK.EXC(IF($B$3:$B$341=$B257,E$3:E$341),E257)*10,0),"")</f>
        <v>9</v>
      </c>
    </row>
    <row r="258" spans="1:15" x14ac:dyDescent="0.2">
      <c r="A258" t="s">
        <v>80</v>
      </c>
      <c r="B258" t="s">
        <v>1034</v>
      </c>
      <c r="C258" s="11">
        <v>4.5258088111877441</v>
      </c>
      <c r="D258" s="131">
        <v>138.58409118652344</v>
      </c>
      <c r="E258" s="131">
        <v>0.19035202264785767</v>
      </c>
      <c r="G258" t="str">
        <f t="shared" si="18"/>
        <v>South Lakeland</v>
      </c>
      <c r="H258">
        <f t="shared" si="19"/>
        <v>1</v>
      </c>
      <c r="I258">
        <f t="shared" si="20"/>
        <v>1</v>
      </c>
      <c r="J258">
        <f t="shared" si="21"/>
        <v>3</v>
      </c>
      <c r="L258" t="str">
        <f t="shared" si="22"/>
        <v>South Lakeland</v>
      </c>
      <c r="M258">
        <f t="array" ref="M258">IF(C258&lt;&gt;"",11-ROUNDUP(_xlfn.PERCENTRANK.EXC(IF($B$3:$B$341=$B258,C$3:C$341),C258)*10,0),"")</f>
        <v>1</v>
      </c>
      <c r="N258">
        <f t="array" ref="N258">IF(D258&lt;&gt;"",11-ROUNDUP(_xlfn.PERCENTRANK.EXC(IF($B$3:$B$341=$B258,D$3:D$341),D258)*10,0),"")</f>
        <v>1</v>
      </c>
      <c r="O258">
        <f t="array" ref="O258">IF(E258&lt;&gt;"",11-ROUNDUP(_xlfn.PERCENTRANK.EXC(IF($B$3:$B$341=$B258,E$3:E$341),E258)*10,0),"")</f>
        <v>2</v>
      </c>
    </row>
    <row r="259" spans="1:15" x14ac:dyDescent="0.2">
      <c r="A259" t="s">
        <v>180</v>
      </c>
      <c r="B259" t="s">
        <v>1034</v>
      </c>
      <c r="C259" s="11">
        <v>2.4298934936523438</v>
      </c>
      <c r="D259" s="131">
        <v>37.139682769775391</v>
      </c>
      <c r="E259" s="131">
        <v>7.8055962920188904E-2</v>
      </c>
      <c r="G259" t="str">
        <f t="shared" si="18"/>
        <v>South Norfolk</v>
      </c>
      <c r="H259">
        <f t="shared" si="19"/>
        <v>6</v>
      </c>
      <c r="I259">
        <f t="shared" si="20"/>
        <v>10</v>
      </c>
      <c r="J259">
        <f t="shared" si="21"/>
        <v>10</v>
      </c>
      <c r="L259" t="str">
        <f t="shared" si="22"/>
        <v>South Norfolk</v>
      </c>
      <c r="M259">
        <f t="array" ref="M259">IF(C259&lt;&gt;"",11-ROUNDUP(_xlfn.PERCENTRANK.EXC(IF($B$3:$B$341=$B259,C$3:C$341),C259)*10,0),"")</f>
        <v>5</v>
      </c>
      <c r="N259">
        <f t="array" ref="N259">IF(D259&lt;&gt;"",11-ROUNDUP(_xlfn.PERCENTRANK.EXC(IF($B$3:$B$341=$B259,D$3:D$341),D259)*10,0),"")</f>
        <v>10</v>
      </c>
      <c r="O259">
        <f t="array" ref="O259">IF(E259&lt;&gt;"",11-ROUNDUP(_xlfn.PERCENTRANK.EXC(IF($B$3:$B$341=$B259,E$3:E$341),E259)*10,0),"")</f>
        <v>9</v>
      </c>
    </row>
    <row r="260" spans="1:15" x14ac:dyDescent="0.2">
      <c r="A260" t="s">
        <v>186</v>
      </c>
      <c r="B260" t="s">
        <v>1034</v>
      </c>
      <c r="C260" s="11">
        <v>2.1428534984588623</v>
      </c>
      <c r="D260" s="131">
        <v>51.629543304443359</v>
      </c>
      <c r="E260" s="131">
        <v>0.13243243098258972</v>
      </c>
      <c r="G260" t="str">
        <f t="shared" ref="G260:G323" si="23">A260</f>
        <v>South Northamptonshire</v>
      </c>
      <c r="H260">
        <f t="shared" ref="H260:H323" si="24">IF(C260&lt;&gt;"",11-ROUNDUP(_xlfn.PERCENTRANK.EXC(C$3:C$341,C260)*10,0),"")</f>
        <v>8</v>
      </c>
      <c r="I260">
        <f t="shared" ref="I260:I323" si="25">IF(D260&lt;&gt;"",11-ROUNDUP(_xlfn.PERCENTRANK.EXC(D$3:D$341,D260)*10,0),"")</f>
        <v>9</v>
      </c>
      <c r="J260">
        <f t="shared" ref="J260:J323" si="26">IF(E260&lt;&gt;"",11-ROUNDUP(_xlfn.PERCENTRANK.EXC(E$3:E$341,E260)*10,0),"")</f>
        <v>8</v>
      </c>
      <c r="L260" t="str">
        <f t="shared" ref="L260:L323" si="27">A260</f>
        <v>South Northamptonshire</v>
      </c>
      <c r="M260">
        <f t="array" ref="M260">IF(C260&lt;&gt;"",11-ROUNDUP(_xlfn.PERCENTRANK.EXC(IF($B$3:$B$341=$B260,C$3:C$341),C260)*10,0),"")</f>
        <v>7</v>
      </c>
      <c r="N260">
        <f t="array" ref="N260">IF(D260&lt;&gt;"",11-ROUNDUP(_xlfn.PERCENTRANK.EXC(IF($B$3:$B$341=$B260,D$3:D$341),D260)*10,0),"")</f>
        <v>8</v>
      </c>
      <c r="O260">
        <f t="array" ref="O260">IF(E260&lt;&gt;"",11-ROUNDUP(_xlfn.PERCENTRANK.EXC(IF($B$3:$B$341=$B260,E$3:E$341),E260)*10,0),"")</f>
        <v>7</v>
      </c>
    </row>
    <row r="261" spans="1:15" x14ac:dyDescent="0.2">
      <c r="A261" t="s">
        <v>204</v>
      </c>
      <c r="B261" t="s">
        <v>1034</v>
      </c>
      <c r="C261" s="11">
        <v>3.0421457290649414</v>
      </c>
      <c r="D261" s="131">
        <v>78.234413146972656</v>
      </c>
      <c r="E261" s="131">
        <v>0.1739811897277832</v>
      </c>
      <c r="G261" t="str">
        <f t="shared" si="23"/>
        <v>South Oxfordshire</v>
      </c>
      <c r="H261">
        <f t="shared" si="24"/>
        <v>3</v>
      </c>
      <c r="I261">
        <f t="shared" si="25"/>
        <v>5</v>
      </c>
      <c r="J261">
        <f t="shared" si="26"/>
        <v>4</v>
      </c>
      <c r="L261" t="str">
        <f t="shared" si="27"/>
        <v>South Oxfordshire</v>
      </c>
      <c r="M261">
        <f t="array" ref="M261">IF(C261&lt;&gt;"",11-ROUNDUP(_xlfn.PERCENTRANK.EXC(IF($B$3:$B$341=$B261,C$3:C$341),C261)*10,0),"")</f>
        <v>2</v>
      </c>
      <c r="N261">
        <f t="array" ref="N261">IF(D261&lt;&gt;"",11-ROUNDUP(_xlfn.PERCENTRANK.EXC(IF($B$3:$B$341=$B261,D$3:D$341),D261)*10,0),"")</f>
        <v>4</v>
      </c>
      <c r="O261">
        <f t="array" ref="O261">IF(E261&lt;&gt;"",11-ROUNDUP(_xlfn.PERCENTRANK.EXC(IF($B$3:$B$341=$B261,E$3:E$341),E261)*10,0),"")</f>
        <v>3</v>
      </c>
    </row>
    <row r="262" spans="1:15" x14ac:dyDescent="0.2">
      <c r="A262" t="s">
        <v>157</v>
      </c>
      <c r="B262" t="s">
        <v>1034</v>
      </c>
      <c r="C262" s="11">
        <v>3.1096200942993164</v>
      </c>
      <c r="D262" s="131">
        <v>73.839881896972656</v>
      </c>
      <c r="E262" s="131">
        <v>0.1507352888584137</v>
      </c>
      <c r="G262" t="str">
        <f t="shared" si="23"/>
        <v>South Ribble</v>
      </c>
      <c r="H262">
        <f t="shared" si="24"/>
        <v>3</v>
      </c>
      <c r="I262">
        <f t="shared" si="25"/>
        <v>6</v>
      </c>
      <c r="J262">
        <f t="shared" si="26"/>
        <v>6</v>
      </c>
      <c r="L262" t="str">
        <f t="shared" si="27"/>
        <v>South Ribble</v>
      </c>
      <c r="M262">
        <f t="array" ref="M262">IF(C262&lt;&gt;"",11-ROUNDUP(_xlfn.PERCENTRANK.EXC(IF($B$3:$B$341=$B262,C$3:C$341),C262)*10,0),"")</f>
        <v>2</v>
      </c>
      <c r="N262">
        <f t="array" ref="N262">IF(D262&lt;&gt;"",11-ROUNDUP(_xlfn.PERCENTRANK.EXC(IF($B$3:$B$341=$B262,D$3:D$341),D262)*10,0),"")</f>
        <v>5</v>
      </c>
      <c r="O262">
        <f t="array" ref="O262">IF(E262&lt;&gt;"",11-ROUNDUP(_xlfn.PERCENTRANK.EXC(IF($B$3:$B$341=$B262,E$3:E$341),E262)*10,0),"")</f>
        <v>5</v>
      </c>
    </row>
    <row r="263" spans="1:15" x14ac:dyDescent="0.2">
      <c r="A263" t="s">
        <v>209</v>
      </c>
      <c r="B263" t="s">
        <v>1034</v>
      </c>
      <c r="C263" s="11">
        <v>1.3916722536087036</v>
      </c>
      <c r="D263" s="131">
        <v>32.483734130859375</v>
      </c>
      <c r="E263" s="131">
        <v>6.2642365694046021E-2</v>
      </c>
      <c r="G263" t="str">
        <f t="shared" si="23"/>
        <v>South Somerset</v>
      </c>
      <c r="H263">
        <f t="shared" si="24"/>
        <v>10</v>
      </c>
      <c r="I263">
        <f t="shared" si="25"/>
        <v>10</v>
      </c>
      <c r="J263">
        <f t="shared" si="26"/>
        <v>10</v>
      </c>
      <c r="L263" t="str">
        <f t="shared" si="27"/>
        <v>South Somerset</v>
      </c>
      <c r="M263">
        <f t="array" ref="M263">IF(C263&lt;&gt;"",11-ROUNDUP(_xlfn.PERCENTRANK.EXC(IF($B$3:$B$341=$B263,C$3:C$341),C263)*10,0),"")</f>
        <v>10</v>
      </c>
      <c r="N263">
        <f t="array" ref="N263">IF(D263&lt;&gt;"",11-ROUNDUP(_xlfn.PERCENTRANK.EXC(IF($B$3:$B$341=$B263,D$3:D$341),D263)*10,0),"")</f>
        <v>10</v>
      </c>
      <c r="O263">
        <f t="array" ref="O263">IF(E263&lt;&gt;"",11-ROUNDUP(_xlfn.PERCENTRANK.EXC(IF($B$3:$B$341=$B263,E$3:E$341),E263)*10,0),"")</f>
        <v>10</v>
      </c>
    </row>
    <row r="264" spans="1:15" x14ac:dyDescent="0.2">
      <c r="A264" t="s">
        <v>214</v>
      </c>
      <c r="B264" t="s">
        <v>1034</v>
      </c>
      <c r="C264" s="11">
        <v>2.6485235691070557</v>
      </c>
      <c r="D264" s="131">
        <v>78.044212341308594</v>
      </c>
      <c r="E264" s="131">
        <v>0.12553495168685913</v>
      </c>
      <c r="G264" t="str">
        <f t="shared" si="23"/>
        <v>South Staffordshire</v>
      </c>
      <c r="H264">
        <f t="shared" si="24"/>
        <v>4</v>
      </c>
      <c r="I264">
        <f t="shared" si="25"/>
        <v>5</v>
      </c>
      <c r="J264">
        <f t="shared" si="26"/>
        <v>8</v>
      </c>
      <c r="L264" t="str">
        <f t="shared" si="27"/>
        <v>South Staffordshire</v>
      </c>
      <c r="M264">
        <f t="array" ref="M264">IF(C264&lt;&gt;"",11-ROUNDUP(_xlfn.PERCENTRANK.EXC(IF($B$3:$B$341=$B264,C$3:C$341),C264)*10,0),"")</f>
        <v>3</v>
      </c>
      <c r="N264">
        <f t="array" ref="N264">IF(D264&lt;&gt;"",11-ROUNDUP(_xlfn.PERCENTRANK.EXC(IF($B$3:$B$341=$B264,D$3:D$341),D264)*10,0),"")</f>
        <v>4</v>
      </c>
      <c r="O264">
        <f t="array" ref="O264">IF(E264&lt;&gt;"",11-ROUNDUP(_xlfn.PERCENTRANK.EXC(IF($B$3:$B$341=$B264,E$3:E$341),E264)*10,0),"")</f>
        <v>7</v>
      </c>
    </row>
    <row r="265" spans="1:15" x14ac:dyDescent="0.2">
      <c r="A265" t="s">
        <v>276</v>
      </c>
      <c r="B265" t="s">
        <v>1036</v>
      </c>
      <c r="C265" s="11">
        <v>4.960566520690918</v>
      </c>
      <c r="D265" s="131">
        <v>103.04238891601562</v>
      </c>
      <c r="E265" s="131">
        <v>0.16993464529514313</v>
      </c>
      <c r="G265" t="str">
        <f t="shared" si="23"/>
        <v>South Tyneside</v>
      </c>
      <c r="H265">
        <f t="shared" si="24"/>
        <v>1</v>
      </c>
      <c r="I265">
        <f t="shared" si="25"/>
        <v>2</v>
      </c>
      <c r="J265">
        <f t="shared" si="26"/>
        <v>5</v>
      </c>
      <c r="L265" t="str">
        <f t="shared" si="27"/>
        <v>South Tyneside</v>
      </c>
      <c r="M265">
        <f t="array" ref="M265">IF(C265&lt;&gt;"",11-ROUNDUP(_xlfn.PERCENTRANK.EXC(IF($B$3:$B$341=$B265,C$3:C$341),C265)*10,0),"")</f>
        <v>1</v>
      </c>
      <c r="N265">
        <f t="array" ref="N265">IF(D265&lt;&gt;"",11-ROUNDUP(_xlfn.PERCENTRANK.EXC(IF($B$3:$B$341=$B265,D$3:D$341),D265)*10,0),"")</f>
        <v>5</v>
      </c>
      <c r="O265">
        <f t="array" ref="O265">IF(E265&lt;&gt;"",11-ROUNDUP(_xlfn.PERCENTRANK.EXC(IF($B$3:$B$341=$B265,E$3:E$341),E265)*10,0),"")</f>
        <v>8</v>
      </c>
    </row>
    <row r="266" spans="1:15" x14ac:dyDescent="0.2">
      <c r="A266" t="s">
        <v>56</v>
      </c>
      <c r="B266" t="s">
        <v>1037</v>
      </c>
      <c r="C266" s="11">
        <v>2.3768222332000732</v>
      </c>
      <c r="D266" s="131">
        <v>63.042568206787109</v>
      </c>
      <c r="E266" s="131">
        <v>0.17055085301399231</v>
      </c>
      <c r="G266" t="str">
        <f t="shared" si="23"/>
        <v>Southampton</v>
      </c>
      <c r="H266">
        <f t="shared" si="24"/>
        <v>6</v>
      </c>
      <c r="I266">
        <f t="shared" si="25"/>
        <v>8</v>
      </c>
      <c r="J266">
        <f t="shared" si="26"/>
        <v>5</v>
      </c>
      <c r="L266" t="str">
        <f t="shared" si="27"/>
        <v>Southampton</v>
      </c>
      <c r="M266">
        <f t="array" ref="M266">IF(C266&lt;&gt;"",11-ROUNDUP(_xlfn.PERCENTRANK.EXC(IF($B$3:$B$341=$B266,C$3:C$341),C266)*10,0),"")</f>
        <v>6</v>
      </c>
      <c r="N266">
        <f t="array" ref="N266">IF(D266&lt;&gt;"",11-ROUNDUP(_xlfn.PERCENTRANK.EXC(IF($B$3:$B$341=$B266,D$3:D$341),D266)*10,0),"")</f>
        <v>7</v>
      </c>
      <c r="O266">
        <f t="array" ref="O266">IF(E266&lt;&gt;"",11-ROUNDUP(_xlfn.PERCENTRANK.EXC(IF($B$3:$B$341=$B266,E$3:E$341),E266)*10,0),"")</f>
        <v>4</v>
      </c>
    </row>
    <row r="267" spans="1:15" x14ac:dyDescent="0.2">
      <c r="A267" t="s">
        <v>44</v>
      </c>
      <c r="B267" t="s">
        <v>1037</v>
      </c>
      <c r="C267" s="11">
        <v>2.2717227935791016</v>
      </c>
      <c r="D267" s="131">
        <v>96.277778625488281</v>
      </c>
      <c r="E267" s="131">
        <v>0.17450980842113495</v>
      </c>
      <c r="G267" t="str">
        <f t="shared" si="23"/>
        <v>Southend-on-Sea</v>
      </c>
      <c r="H267">
        <f t="shared" si="24"/>
        <v>6</v>
      </c>
      <c r="I267">
        <f t="shared" si="25"/>
        <v>3</v>
      </c>
      <c r="J267">
        <f t="shared" si="26"/>
        <v>4</v>
      </c>
      <c r="L267" t="str">
        <f t="shared" si="27"/>
        <v>Southend-on-Sea</v>
      </c>
      <c r="M267">
        <f t="array" ref="M267">IF(C267&lt;&gt;"",11-ROUNDUP(_xlfn.PERCENTRANK.EXC(IF($B$3:$B$341=$B267,C$3:C$341),C267)*10,0),"")</f>
        <v>6</v>
      </c>
      <c r="N267">
        <f t="array" ref="N267">IF(D267&lt;&gt;"",11-ROUNDUP(_xlfn.PERCENTRANK.EXC(IF($B$3:$B$341=$B267,D$3:D$341),D267)*10,0),"")</f>
        <v>2</v>
      </c>
      <c r="O267">
        <f t="array" ref="O267">IF(E267&lt;&gt;"",11-ROUNDUP(_xlfn.PERCENTRANK.EXC(IF($B$3:$B$341=$B267,E$3:E$341),E267)*10,0),"")</f>
        <v>4</v>
      </c>
    </row>
    <row r="268" spans="1:15" x14ac:dyDescent="0.2">
      <c r="A268" t="s">
        <v>318</v>
      </c>
      <c r="B268" t="s">
        <v>1035</v>
      </c>
      <c r="C268" s="11">
        <v>3.9455387592315674</v>
      </c>
      <c r="D268" s="131">
        <v>75.270637512207031</v>
      </c>
      <c r="E268" s="131">
        <v>0.29611650109291077</v>
      </c>
      <c r="G268" t="str">
        <f t="shared" si="23"/>
        <v>Southwark</v>
      </c>
      <c r="H268">
        <f t="shared" si="24"/>
        <v>1</v>
      </c>
      <c r="I268">
        <f t="shared" si="25"/>
        <v>6</v>
      </c>
      <c r="J268">
        <f t="shared" si="26"/>
        <v>1</v>
      </c>
      <c r="L268" t="str">
        <f t="shared" si="27"/>
        <v>Southwark</v>
      </c>
      <c r="M268">
        <f t="array" ref="M268">IF(C268&lt;&gt;"",11-ROUNDUP(_xlfn.PERCENTRANK.EXC(IF($B$3:$B$341=$B268,C$3:C$341),C268)*10,0),"")</f>
        <v>1</v>
      </c>
      <c r="N268">
        <f t="array" ref="N268">IF(D268&lt;&gt;"",11-ROUNDUP(_xlfn.PERCENTRANK.EXC(IF($B$3:$B$341=$B268,D$3:D$341),D268)*10,0),"")</f>
        <v>8</v>
      </c>
      <c r="O268">
        <f t="array" ref="O268">IF(E268&lt;&gt;"",11-ROUNDUP(_xlfn.PERCENTRANK.EXC(IF($B$3:$B$341=$B268,E$3:E$341),E268)*10,0),"")</f>
        <v>3</v>
      </c>
    </row>
    <row r="269" spans="1:15" x14ac:dyDescent="0.2">
      <c r="A269" t="s">
        <v>227</v>
      </c>
      <c r="B269" t="s">
        <v>1034</v>
      </c>
      <c r="C269" s="11">
        <v>2.4913265705108643</v>
      </c>
      <c r="D269" s="131">
        <v>86.161117553710938</v>
      </c>
      <c r="E269" s="131">
        <v>0.1802935004234314</v>
      </c>
      <c r="G269" t="str">
        <f t="shared" si="23"/>
        <v>Spelthorne</v>
      </c>
      <c r="H269">
        <f t="shared" si="24"/>
        <v>5</v>
      </c>
      <c r="I269">
        <f t="shared" si="25"/>
        <v>4</v>
      </c>
      <c r="J269">
        <f t="shared" si="26"/>
        <v>4</v>
      </c>
      <c r="L269" t="str">
        <f t="shared" si="27"/>
        <v>Spelthorne</v>
      </c>
      <c r="M269">
        <f t="array" ref="M269">IF(C269&lt;&gt;"",11-ROUNDUP(_xlfn.PERCENTRANK.EXC(IF($B$3:$B$341=$B269,C$3:C$341),C269)*10,0),"")</f>
        <v>4</v>
      </c>
      <c r="N269">
        <f t="array" ref="N269">IF(D269&lt;&gt;"",11-ROUNDUP(_xlfn.PERCENTRANK.EXC(IF($B$3:$B$341=$B269,D$3:D$341),D269)*10,0),"")</f>
        <v>3</v>
      </c>
      <c r="O269">
        <f t="array" ref="O269">IF(E269&lt;&gt;"",11-ROUNDUP(_xlfn.PERCENTRANK.EXC(IF($B$3:$B$341=$B269,E$3:E$341),E269)*10,0),"")</f>
        <v>3</v>
      </c>
    </row>
    <row r="270" spans="1:15" x14ac:dyDescent="0.2">
      <c r="A270" t="s">
        <v>248</v>
      </c>
      <c r="B270" t="s">
        <v>1034</v>
      </c>
      <c r="C270" s="11">
        <v>2.4839298725128174</v>
      </c>
      <c r="D270" s="131">
        <v>80.462326049804688</v>
      </c>
      <c r="E270" s="131">
        <v>0.17629629373550415</v>
      </c>
      <c r="G270" t="str">
        <f t="shared" si="23"/>
        <v>St Albans</v>
      </c>
      <c r="H270">
        <f t="shared" si="24"/>
        <v>5</v>
      </c>
      <c r="I270">
        <f t="shared" si="25"/>
        <v>5</v>
      </c>
      <c r="J270">
        <f t="shared" si="26"/>
        <v>4</v>
      </c>
      <c r="L270" t="str">
        <f t="shared" si="27"/>
        <v>St Albans</v>
      </c>
      <c r="M270">
        <f t="array" ref="M270">IF(C270&lt;&gt;"",11-ROUNDUP(_xlfn.PERCENTRANK.EXC(IF($B$3:$B$341=$B270,C$3:C$341),C270)*10,0),"")</f>
        <v>4</v>
      </c>
      <c r="N270">
        <f t="array" ref="N270">IF(D270&lt;&gt;"",11-ROUNDUP(_xlfn.PERCENTRANK.EXC(IF($B$3:$B$341=$B270,D$3:D$341),D270)*10,0),"")</f>
        <v>4</v>
      </c>
      <c r="O270">
        <f t="array" ref="O270">IF(E270&lt;&gt;"",11-ROUNDUP(_xlfn.PERCENTRANK.EXC(IF($B$3:$B$341=$B270,E$3:E$341),E270)*10,0),"")</f>
        <v>3</v>
      </c>
    </row>
    <row r="271" spans="1:15" x14ac:dyDescent="0.2">
      <c r="A271" t="s">
        <v>267</v>
      </c>
      <c r="B271" t="s">
        <v>1036</v>
      </c>
      <c r="C271" s="11">
        <v>4.1900143623352051</v>
      </c>
      <c r="D271" s="131">
        <v>103.51152038574219</v>
      </c>
      <c r="E271" s="131">
        <v>0.17803029716014862</v>
      </c>
      <c r="G271" t="str">
        <f t="shared" si="23"/>
        <v>St. Helens</v>
      </c>
      <c r="H271">
        <f t="shared" si="24"/>
        <v>1</v>
      </c>
      <c r="I271">
        <f t="shared" si="25"/>
        <v>2</v>
      </c>
      <c r="J271">
        <f t="shared" si="26"/>
        <v>4</v>
      </c>
      <c r="L271" t="str">
        <f t="shared" si="27"/>
        <v>St. Helens</v>
      </c>
      <c r="M271">
        <f t="array" ref="M271">IF(C271&lt;&gt;"",11-ROUNDUP(_xlfn.PERCENTRANK.EXC(IF($B$3:$B$341=$B271,C$3:C$341),C271)*10,0),"")</f>
        <v>3</v>
      </c>
      <c r="N271">
        <f t="array" ref="N271">IF(D271&lt;&gt;"",11-ROUNDUP(_xlfn.PERCENTRANK.EXC(IF($B$3:$B$341=$B271,D$3:D$341),D271)*10,0),"")</f>
        <v>5</v>
      </c>
      <c r="O271">
        <f t="array" ref="O271">IF(E271&lt;&gt;"",11-ROUNDUP(_xlfn.PERCENTRANK.EXC(IF($B$3:$B$341=$B271,E$3:E$341),E271)*10,0),"")</f>
        <v>7</v>
      </c>
    </row>
    <row r="272" spans="1:15" x14ac:dyDescent="0.2">
      <c r="A272" t="s">
        <v>215</v>
      </c>
      <c r="B272" t="s">
        <v>1034</v>
      </c>
      <c r="C272" s="11">
        <v>2.6485235691070557</v>
      </c>
      <c r="D272" s="131">
        <v>80.363563537597656</v>
      </c>
      <c r="E272" s="131">
        <v>0.15834522247314453</v>
      </c>
      <c r="G272" t="str">
        <f t="shared" si="23"/>
        <v>Stafford</v>
      </c>
      <c r="H272">
        <f t="shared" si="24"/>
        <v>4</v>
      </c>
      <c r="I272">
        <f t="shared" si="25"/>
        <v>5</v>
      </c>
      <c r="J272">
        <f t="shared" si="26"/>
        <v>5</v>
      </c>
      <c r="L272" t="str">
        <f t="shared" si="27"/>
        <v>Stafford</v>
      </c>
      <c r="M272">
        <f t="array" ref="M272">IF(C272&lt;&gt;"",11-ROUNDUP(_xlfn.PERCENTRANK.EXC(IF($B$3:$B$341=$B272,C$3:C$341),C272)*10,0),"")</f>
        <v>3</v>
      </c>
      <c r="N272">
        <f t="array" ref="N272">IF(D272&lt;&gt;"",11-ROUNDUP(_xlfn.PERCENTRANK.EXC(IF($B$3:$B$341=$B272,D$3:D$341),D272)*10,0),"")</f>
        <v>4</v>
      </c>
      <c r="O272">
        <f t="array" ref="O272">IF(E272&lt;&gt;"",11-ROUNDUP(_xlfn.PERCENTRANK.EXC(IF($B$3:$B$341=$B272,E$3:E$341),E272)*10,0),"")</f>
        <v>4</v>
      </c>
    </row>
    <row r="273" spans="1:15" x14ac:dyDescent="0.2">
      <c r="A273" t="s">
        <v>1028</v>
      </c>
      <c r="B273" t="s">
        <v>1038</v>
      </c>
      <c r="C273" s="11">
        <v>2.6485235691070557</v>
      </c>
      <c r="D273" s="131">
        <v>87.152275085449219</v>
      </c>
      <c r="E273" s="131">
        <v>0.16179870069026947</v>
      </c>
      <c r="G273" t="str">
        <f t="shared" si="23"/>
        <v>Staffordshire</v>
      </c>
      <c r="H273">
        <f t="shared" si="24"/>
        <v>4</v>
      </c>
      <c r="I273">
        <f t="shared" si="25"/>
        <v>4</v>
      </c>
      <c r="J273">
        <f t="shared" si="26"/>
        <v>5</v>
      </c>
      <c r="L273" t="str">
        <f t="shared" si="27"/>
        <v>Staffordshire</v>
      </c>
      <c r="M273">
        <f t="array" ref="M273">IF(C273&lt;&gt;"",11-ROUNDUP(_xlfn.PERCENTRANK.EXC(IF($B$3:$B$341=$B273,C$3:C$341),C273)*10,0),"")</f>
        <v>3</v>
      </c>
      <c r="N273">
        <f t="array" ref="N273">IF(D273&lt;&gt;"",11-ROUNDUP(_xlfn.PERCENTRANK.EXC(IF($B$3:$B$341=$B273,D$3:D$341),D273)*10,0),"")</f>
        <v>3</v>
      </c>
      <c r="O273">
        <f t="array" ref="O273">IF(E273&lt;&gt;"",11-ROUNDUP(_xlfn.PERCENTRANK.EXC(IF($B$3:$B$341=$B273,E$3:E$341),E273)*10,0),"")</f>
        <v>4</v>
      </c>
    </row>
    <row r="274" spans="1:15" x14ac:dyDescent="0.2">
      <c r="A274" t="s">
        <v>216</v>
      </c>
      <c r="B274" t="s">
        <v>1034</v>
      </c>
      <c r="C274" s="11">
        <v>2.6485235691070557</v>
      </c>
      <c r="D274" s="131">
        <v>63.814979553222656</v>
      </c>
      <c r="E274" s="131">
        <v>0.11496350169181824</v>
      </c>
      <c r="G274" t="str">
        <f t="shared" si="23"/>
        <v>Staffordshire Moorlands</v>
      </c>
      <c r="H274">
        <f t="shared" si="24"/>
        <v>4</v>
      </c>
      <c r="I274">
        <f t="shared" si="25"/>
        <v>8</v>
      </c>
      <c r="J274">
        <f t="shared" si="26"/>
        <v>8</v>
      </c>
      <c r="L274" t="str">
        <f t="shared" si="27"/>
        <v>Staffordshire Moorlands</v>
      </c>
      <c r="M274">
        <f t="array" ref="M274">IF(C274&lt;&gt;"",11-ROUNDUP(_xlfn.PERCENTRANK.EXC(IF($B$3:$B$341=$B274,C$3:C$341),C274)*10,0),"")</f>
        <v>3</v>
      </c>
      <c r="N274">
        <f t="array" ref="N274">IF(D274&lt;&gt;"",11-ROUNDUP(_xlfn.PERCENTRANK.EXC(IF($B$3:$B$341=$B274,D$3:D$341),D274)*10,0),"")</f>
        <v>7</v>
      </c>
      <c r="O274">
        <f t="array" ref="O274">IF(E274&lt;&gt;"",11-ROUNDUP(_xlfn.PERCENTRANK.EXC(IF($B$3:$B$341=$B274,E$3:E$341),E274)*10,0),"")</f>
        <v>8</v>
      </c>
    </row>
    <row r="275" spans="1:15" x14ac:dyDescent="0.2">
      <c r="A275" t="s">
        <v>251</v>
      </c>
      <c r="B275" t="s">
        <v>1034</v>
      </c>
      <c r="C275" s="11">
        <v>2.4839298725128174</v>
      </c>
      <c r="D275" s="131">
        <v>64.615447998046875</v>
      </c>
      <c r="E275" s="131">
        <v>0.1380145251750946</v>
      </c>
      <c r="G275" t="str">
        <f t="shared" si="23"/>
        <v>Stevenage</v>
      </c>
      <c r="H275">
        <f t="shared" si="24"/>
        <v>5</v>
      </c>
      <c r="I275">
        <f t="shared" si="25"/>
        <v>7</v>
      </c>
      <c r="J275">
        <f t="shared" si="26"/>
        <v>7</v>
      </c>
      <c r="L275" t="str">
        <f t="shared" si="27"/>
        <v>Stevenage</v>
      </c>
      <c r="M275">
        <f t="array" ref="M275">IF(C275&lt;&gt;"",11-ROUNDUP(_xlfn.PERCENTRANK.EXC(IF($B$3:$B$341=$B275,C$3:C$341),C275)*10,0),"")</f>
        <v>4</v>
      </c>
      <c r="N275">
        <f t="array" ref="N275">IF(D275&lt;&gt;"",11-ROUNDUP(_xlfn.PERCENTRANK.EXC(IF($B$3:$B$341=$B275,D$3:D$341),D275)*10,0),"")</f>
        <v>7</v>
      </c>
      <c r="O275">
        <f t="array" ref="O275">IF(E275&lt;&gt;"",11-ROUNDUP(_xlfn.PERCENTRANK.EXC(IF($B$3:$B$341=$B275,E$3:E$341),E275)*10,0),"")</f>
        <v>6</v>
      </c>
    </row>
    <row r="276" spans="1:15" x14ac:dyDescent="0.2">
      <c r="A276" t="s">
        <v>261</v>
      </c>
      <c r="B276" t="s">
        <v>1036</v>
      </c>
      <c r="C276" s="11">
        <v>3.6524028778076172</v>
      </c>
      <c r="D276" s="131">
        <v>113.24488830566406</v>
      </c>
      <c r="E276" s="131">
        <v>0.216796875</v>
      </c>
      <c r="G276" t="str">
        <f t="shared" si="23"/>
        <v>Stockport</v>
      </c>
      <c r="H276">
        <f t="shared" si="24"/>
        <v>2</v>
      </c>
      <c r="I276">
        <f t="shared" si="25"/>
        <v>1</v>
      </c>
      <c r="J276">
        <f t="shared" si="26"/>
        <v>2</v>
      </c>
      <c r="L276" t="str">
        <f t="shared" si="27"/>
        <v>Stockport</v>
      </c>
      <c r="M276">
        <f t="array" ref="M276">IF(C276&lt;&gt;"",11-ROUNDUP(_xlfn.PERCENTRANK.EXC(IF($B$3:$B$341=$B276,C$3:C$341),C276)*10,0),"")</f>
        <v>5</v>
      </c>
      <c r="N276">
        <f t="array" ref="N276">IF(D276&lt;&gt;"",11-ROUNDUP(_xlfn.PERCENTRANK.EXC(IF($B$3:$B$341=$B276,D$3:D$341),D276)*10,0),"")</f>
        <v>2</v>
      </c>
      <c r="O276">
        <f t="array" ref="O276">IF(E276&lt;&gt;"",11-ROUNDUP(_xlfn.PERCENTRANK.EXC(IF($B$3:$B$341=$B276,E$3:E$341),E276)*10,0),"")</f>
        <v>2</v>
      </c>
    </row>
    <row r="277" spans="1:15" x14ac:dyDescent="0.2">
      <c r="A277" t="s">
        <v>17</v>
      </c>
      <c r="B277" t="s">
        <v>1037</v>
      </c>
      <c r="C277" s="11">
        <v>3.1928980350494385</v>
      </c>
      <c r="D277" s="131">
        <v>67.086166381835938</v>
      </c>
      <c r="E277" s="131">
        <v>0.14615385234355927</v>
      </c>
      <c r="G277" t="str">
        <f t="shared" si="23"/>
        <v>Stockton-on-Tees</v>
      </c>
      <c r="H277">
        <f t="shared" si="24"/>
        <v>3</v>
      </c>
      <c r="I277">
        <f t="shared" si="25"/>
        <v>7</v>
      </c>
      <c r="J277">
        <f t="shared" si="26"/>
        <v>6</v>
      </c>
      <c r="L277" t="str">
        <f t="shared" si="27"/>
        <v>Stockton-on-Tees</v>
      </c>
      <c r="M277">
        <f t="array" ref="M277">IF(C277&lt;&gt;"",11-ROUNDUP(_xlfn.PERCENTRANK.EXC(IF($B$3:$B$341=$B277,C$3:C$341),C277)*10,0),"")</f>
        <v>3</v>
      </c>
      <c r="N277">
        <f t="array" ref="N277">IF(D277&lt;&gt;"",11-ROUNDUP(_xlfn.PERCENTRANK.EXC(IF($B$3:$B$341=$B277,D$3:D$341),D277)*10,0),"")</f>
        <v>6</v>
      </c>
      <c r="O277">
        <f t="array" ref="O277">IF(E277&lt;&gt;"",11-ROUNDUP(_xlfn.PERCENTRANK.EXC(IF($B$3:$B$341=$B277,E$3:E$341),E277)*10,0),"")</f>
        <v>6</v>
      </c>
    </row>
    <row r="278" spans="1:15" x14ac:dyDescent="0.2">
      <c r="A278" t="s">
        <v>34</v>
      </c>
      <c r="B278" t="s">
        <v>1037</v>
      </c>
      <c r="C278" s="11">
        <v>3.257441520690918</v>
      </c>
      <c r="D278" s="131">
        <v>68.251152038574219</v>
      </c>
      <c r="E278" s="131">
        <v>0.1346595287322998</v>
      </c>
      <c r="G278" t="str">
        <f t="shared" si="23"/>
        <v>Stoke-on-Trent</v>
      </c>
      <c r="H278">
        <f t="shared" si="24"/>
        <v>2</v>
      </c>
      <c r="I278">
        <f t="shared" si="25"/>
        <v>7</v>
      </c>
      <c r="J278">
        <f t="shared" si="26"/>
        <v>7</v>
      </c>
      <c r="L278" t="str">
        <f t="shared" si="27"/>
        <v>Stoke-on-Trent</v>
      </c>
      <c r="M278">
        <f t="array" ref="M278">IF(C278&lt;&gt;"",11-ROUNDUP(_xlfn.PERCENTRANK.EXC(IF($B$3:$B$341=$B278,C$3:C$341),C278)*10,0),"")</f>
        <v>3</v>
      </c>
      <c r="N278">
        <f t="array" ref="N278">IF(D278&lt;&gt;"",11-ROUNDUP(_xlfn.PERCENTRANK.EXC(IF($B$3:$B$341=$B278,D$3:D$341),D278)*10,0),"")</f>
        <v>6</v>
      </c>
      <c r="O278">
        <f t="array" ref="O278">IF(E278&lt;&gt;"",11-ROUNDUP(_xlfn.PERCENTRANK.EXC(IF($B$3:$B$341=$B278,E$3:E$341),E278)*10,0),"")</f>
        <v>7</v>
      </c>
    </row>
    <row r="279" spans="1:15" x14ac:dyDescent="0.2">
      <c r="A279" t="s">
        <v>235</v>
      </c>
      <c r="B279" t="s">
        <v>1034</v>
      </c>
      <c r="C279" s="11">
        <v>2.6804280281066895</v>
      </c>
      <c r="D279" s="131">
        <v>122.40032196044922</v>
      </c>
      <c r="E279" s="131">
        <v>0.20405577123165131</v>
      </c>
      <c r="G279" t="str">
        <f t="shared" si="23"/>
        <v>Stratford-on-Avon</v>
      </c>
      <c r="H279">
        <f t="shared" si="24"/>
        <v>4</v>
      </c>
      <c r="I279">
        <f t="shared" si="25"/>
        <v>1</v>
      </c>
      <c r="J279">
        <f t="shared" si="26"/>
        <v>2</v>
      </c>
      <c r="L279" t="str">
        <f t="shared" si="27"/>
        <v>Stratford-on-Avon</v>
      </c>
      <c r="M279">
        <f t="array" ref="M279">IF(C279&lt;&gt;"",11-ROUNDUP(_xlfn.PERCENTRANK.EXC(IF($B$3:$B$341=$B279,C$3:C$341),C279)*10,0),"")</f>
        <v>3</v>
      </c>
      <c r="N279">
        <f t="array" ref="N279">IF(D279&lt;&gt;"",11-ROUNDUP(_xlfn.PERCENTRANK.EXC(IF($B$3:$B$341=$B279,D$3:D$341),D279)*10,0),"")</f>
        <v>1</v>
      </c>
      <c r="O279">
        <f t="array" ref="O279">IF(E279&lt;&gt;"",11-ROUNDUP(_xlfn.PERCENTRANK.EXC(IF($B$3:$B$341=$B279,E$3:E$341),E279)*10,0),"")</f>
        <v>1</v>
      </c>
    </row>
    <row r="280" spans="1:15" x14ac:dyDescent="0.2">
      <c r="A280" t="s">
        <v>117</v>
      </c>
      <c r="B280" t="s">
        <v>1034</v>
      </c>
      <c r="C280" s="11">
        <v>2.1414780616760254</v>
      </c>
      <c r="D280" s="131">
        <v>76.231513977050781</v>
      </c>
      <c r="E280" s="131">
        <v>0.14767254889011383</v>
      </c>
      <c r="G280" t="str">
        <f t="shared" si="23"/>
        <v>Stroud</v>
      </c>
      <c r="H280">
        <f t="shared" si="24"/>
        <v>8</v>
      </c>
      <c r="I280">
        <f t="shared" si="25"/>
        <v>5</v>
      </c>
      <c r="J280">
        <f t="shared" si="26"/>
        <v>6</v>
      </c>
      <c r="L280" t="str">
        <f t="shared" si="27"/>
        <v>Stroud</v>
      </c>
      <c r="M280">
        <f t="array" ref="M280">IF(C280&lt;&gt;"",11-ROUNDUP(_xlfn.PERCENTRANK.EXC(IF($B$3:$B$341=$B280,C$3:C$341),C280)*10,0),"")</f>
        <v>8</v>
      </c>
      <c r="N280">
        <f t="array" ref="N280">IF(D280&lt;&gt;"",11-ROUNDUP(_xlfn.PERCENTRANK.EXC(IF($B$3:$B$341=$B280,D$3:D$341),D280)*10,0),"")</f>
        <v>5</v>
      </c>
      <c r="O280">
        <f t="array" ref="O280">IF(E280&lt;&gt;"",11-ROUNDUP(_xlfn.PERCENTRANK.EXC(IF($B$3:$B$341=$B280,E$3:E$341),E280)*10,0),"")</f>
        <v>5</v>
      </c>
    </row>
    <row r="281" spans="1:15" x14ac:dyDescent="0.2">
      <c r="A281" t="s">
        <v>1029</v>
      </c>
      <c r="B281" t="s">
        <v>1038</v>
      </c>
      <c r="C281" s="11">
        <v>2.017237663269043</v>
      </c>
      <c r="D281" s="131">
        <v>69.199745178222656</v>
      </c>
      <c r="E281" s="131">
        <v>0.12907940149307251</v>
      </c>
      <c r="G281" t="str">
        <f t="shared" si="23"/>
        <v>Suffolk</v>
      </c>
      <c r="H281">
        <f t="shared" si="24"/>
        <v>8</v>
      </c>
      <c r="I281">
        <f t="shared" si="25"/>
        <v>7</v>
      </c>
      <c r="J281">
        <f t="shared" si="26"/>
        <v>8</v>
      </c>
      <c r="L281" t="str">
        <f t="shared" si="27"/>
        <v>Suffolk</v>
      </c>
      <c r="M281">
        <f t="array" ref="M281">IF(C281&lt;&gt;"",11-ROUNDUP(_xlfn.PERCENTRANK.EXC(IF($B$3:$B$341=$B281,C$3:C$341),C281)*10,0),"")</f>
        <v>7</v>
      </c>
      <c r="N281">
        <f t="array" ref="N281">IF(D281&lt;&gt;"",11-ROUNDUP(_xlfn.PERCENTRANK.EXC(IF($B$3:$B$341=$B281,D$3:D$341),D281)*10,0),"")</f>
        <v>7</v>
      </c>
      <c r="O281">
        <f t="array" ref="O281">IF(E281&lt;&gt;"",11-ROUNDUP(_xlfn.PERCENTRANK.EXC(IF($B$3:$B$341=$B281,E$3:E$341),E281)*10,0),"")</f>
        <v>8</v>
      </c>
    </row>
    <row r="282" spans="1:15" x14ac:dyDescent="0.2">
      <c r="A282" t="s">
        <v>277</v>
      </c>
      <c r="B282" t="s">
        <v>1036</v>
      </c>
      <c r="C282" s="11">
        <v>4.9938821792602539</v>
      </c>
      <c r="D282" s="131">
        <v>119.62256622314453</v>
      </c>
      <c r="E282" s="131">
        <v>0.19963920116424561</v>
      </c>
      <c r="G282" t="str">
        <f t="shared" si="23"/>
        <v>Sunderland</v>
      </c>
      <c r="H282">
        <f t="shared" si="24"/>
        <v>1</v>
      </c>
      <c r="I282">
        <f t="shared" si="25"/>
        <v>1</v>
      </c>
      <c r="J282">
        <f t="shared" si="26"/>
        <v>2</v>
      </c>
      <c r="L282" t="str">
        <f t="shared" si="27"/>
        <v>Sunderland</v>
      </c>
      <c r="M282">
        <f t="array" ref="M282">IF(C282&lt;&gt;"",11-ROUNDUP(_xlfn.PERCENTRANK.EXC(IF($B$3:$B$341=$B282,C$3:C$341),C282)*10,0),"")</f>
        <v>1</v>
      </c>
      <c r="N282">
        <f t="array" ref="N282">IF(D282&lt;&gt;"",11-ROUNDUP(_xlfn.PERCENTRANK.EXC(IF($B$3:$B$341=$B282,D$3:D$341),D282)*10,0),"")</f>
        <v>2</v>
      </c>
      <c r="O282">
        <f t="array" ref="O282">IF(E282&lt;&gt;"",11-ROUNDUP(_xlfn.PERCENTRANK.EXC(IF($B$3:$B$341=$B282,E$3:E$341),E282)*10,0),"")</f>
        <v>4</v>
      </c>
    </row>
    <row r="283" spans="1:15" x14ac:dyDescent="0.2">
      <c r="A283" t="s">
        <v>1030</v>
      </c>
      <c r="B283" t="s">
        <v>1038</v>
      </c>
      <c r="C283" s="11">
        <v>2.4913265705108643</v>
      </c>
      <c r="D283" s="131">
        <v>89.310134887695312</v>
      </c>
      <c r="E283" s="131">
        <v>0.18443754315376282</v>
      </c>
      <c r="G283" t="str">
        <f t="shared" si="23"/>
        <v>Surrey</v>
      </c>
      <c r="H283">
        <f t="shared" si="24"/>
        <v>5</v>
      </c>
      <c r="I283">
        <f t="shared" si="25"/>
        <v>4</v>
      </c>
      <c r="J283">
        <f t="shared" si="26"/>
        <v>4</v>
      </c>
      <c r="L283" t="str">
        <f t="shared" si="27"/>
        <v>Surrey</v>
      </c>
      <c r="M283">
        <f t="array" ref="M283">IF(C283&lt;&gt;"",11-ROUNDUP(_xlfn.PERCENTRANK.EXC(IF($B$3:$B$341=$B283,C$3:C$341),C283)*10,0),"")</f>
        <v>3</v>
      </c>
      <c r="N283">
        <f t="array" ref="N283">IF(D283&lt;&gt;"",11-ROUNDUP(_xlfn.PERCENTRANK.EXC(IF($B$3:$B$341=$B283,D$3:D$341),D283)*10,0),"")</f>
        <v>2</v>
      </c>
      <c r="O283">
        <f t="array" ref="O283">IF(E283&lt;&gt;"",11-ROUNDUP(_xlfn.PERCENTRANK.EXC(IF($B$3:$B$341=$B283,E$3:E$341),E283)*10,0),"")</f>
        <v>1</v>
      </c>
    </row>
    <row r="284" spans="1:15" x14ac:dyDescent="0.2">
      <c r="A284" t="s">
        <v>228</v>
      </c>
      <c r="B284" t="s">
        <v>1034</v>
      </c>
      <c r="C284" s="11">
        <v>2.4913265705108643</v>
      </c>
      <c r="D284" s="131">
        <v>96.64788818359375</v>
      </c>
      <c r="E284" s="131">
        <v>0.16895873844623566</v>
      </c>
      <c r="G284" t="str">
        <f t="shared" si="23"/>
        <v>Surrey Heath</v>
      </c>
      <c r="H284">
        <f t="shared" si="24"/>
        <v>5</v>
      </c>
      <c r="I284">
        <f t="shared" si="25"/>
        <v>3</v>
      </c>
      <c r="J284">
        <f t="shared" si="26"/>
        <v>5</v>
      </c>
      <c r="L284" t="str">
        <f t="shared" si="27"/>
        <v>Surrey Heath</v>
      </c>
      <c r="M284">
        <f t="array" ref="M284">IF(C284&lt;&gt;"",11-ROUNDUP(_xlfn.PERCENTRANK.EXC(IF($B$3:$B$341=$B284,C$3:C$341),C284)*10,0),"")</f>
        <v>4</v>
      </c>
      <c r="N284">
        <f t="array" ref="N284">IF(D284&lt;&gt;"",11-ROUNDUP(_xlfn.PERCENTRANK.EXC(IF($B$3:$B$341=$B284,D$3:D$341),D284)*10,0),"")</f>
        <v>2</v>
      </c>
      <c r="O284">
        <f t="array" ref="O284">IF(E284&lt;&gt;"",11-ROUNDUP(_xlfn.PERCENTRANK.EXC(IF($B$3:$B$341=$B284,E$3:E$341),E284)*10,0),"")</f>
        <v>3</v>
      </c>
    </row>
    <row r="285" spans="1:15" x14ac:dyDescent="0.2">
      <c r="A285" t="s">
        <v>319</v>
      </c>
      <c r="B285" t="s">
        <v>1035</v>
      </c>
      <c r="C285" s="11">
        <v>3.702878475189209</v>
      </c>
      <c r="D285" s="131">
        <v>84.595787048339844</v>
      </c>
      <c r="E285" s="131">
        <v>0.2013808935880661</v>
      </c>
      <c r="G285" t="str">
        <f t="shared" si="23"/>
        <v>Sutton</v>
      </c>
      <c r="H285">
        <f t="shared" si="24"/>
        <v>2</v>
      </c>
      <c r="I285">
        <f t="shared" si="25"/>
        <v>4</v>
      </c>
      <c r="J285">
        <f t="shared" si="26"/>
        <v>2</v>
      </c>
      <c r="L285" t="str">
        <f t="shared" si="27"/>
        <v>Sutton</v>
      </c>
      <c r="M285">
        <f t="array" ref="M285">IF(C285&lt;&gt;"",11-ROUNDUP(_xlfn.PERCENTRANK.EXC(IF($B$3:$B$341=$B285,C$3:C$341),C285)*10,0),"")</f>
        <v>2</v>
      </c>
      <c r="N285">
        <f t="array" ref="N285">IF(D285&lt;&gt;"",11-ROUNDUP(_xlfn.PERCENTRANK.EXC(IF($B$3:$B$341=$B285,D$3:D$341),D285)*10,0),"")</f>
        <v>6</v>
      </c>
      <c r="O285">
        <f t="array" ref="O285">IF(E285&lt;&gt;"",11-ROUNDUP(_xlfn.PERCENTRANK.EXC(IF($B$3:$B$341=$B285,E$3:E$341),E285)*10,0),"")</f>
        <v>9</v>
      </c>
    </row>
    <row r="286" spans="1:15" x14ac:dyDescent="0.2">
      <c r="A286" t="s">
        <v>144</v>
      </c>
      <c r="B286" t="s">
        <v>1034</v>
      </c>
      <c r="C286" s="11">
        <v>3.3795773983001709</v>
      </c>
      <c r="D286" s="131">
        <v>72.38494873046875</v>
      </c>
      <c r="E286" s="131">
        <v>0.150478795170784</v>
      </c>
      <c r="G286" t="str">
        <f t="shared" si="23"/>
        <v>Swale</v>
      </c>
      <c r="H286">
        <f t="shared" si="24"/>
        <v>2</v>
      </c>
      <c r="I286">
        <f t="shared" si="25"/>
        <v>6</v>
      </c>
      <c r="J286">
        <f t="shared" si="26"/>
        <v>6</v>
      </c>
      <c r="L286" t="str">
        <f t="shared" si="27"/>
        <v>Swale</v>
      </c>
      <c r="M286">
        <f t="array" ref="M286">IF(C286&lt;&gt;"",11-ROUNDUP(_xlfn.PERCENTRANK.EXC(IF($B$3:$B$341=$B286,C$3:C$341),C286)*10,0),"")</f>
        <v>1</v>
      </c>
      <c r="N286">
        <f t="array" ref="N286">IF(D286&lt;&gt;"",11-ROUNDUP(_xlfn.PERCENTRANK.EXC(IF($B$3:$B$341=$B286,D$3:D$341),D286)*10,0),"")</f>
        <v>5</v>
      </c>
      <c r="O286">
        <f t="array" ref="O286">IF(E286&lt;&gt;"",11-ROUNDUP(_xlfn.PERCENTRANK.EXC(IF($B$3:$B$341=$B286,E$3:E$341),E286)*10,0),"")</f>
        <v>5</v>
      </c>
    </row>
    <row r="287" spans="1:15" x14ac:dyDescent="0.2">
      <c r="A287" t="s">
        <v>41</v>
      </c>
      <c r="B287" t="s">
        <v>1037</v>
      </c>
      <c r="C287" s="11">
        <v>2.0545535087585449</v>
      </c>
      <c r="D287" s="131">
        <v>71.887184143066406</v>
      </c>
      <c r="E287" s="131">
        <v>0.16363635659217834</v>
      </c>
      <c r="G287" t="str">
        <f t="shared" si="23"/>
        <v>Swindon</v>
      </c>
      <c r="H287">
        <f t="shared" si="24"/>
        <v>8</v>
      </c>
      <c r="I287">
        <f t="shared" si="25"/>
        <v>6</v>
      </c>
      <c r="J287">
        <f t="shared" si="26"/>
        <v>5</v>
      </c>
      <c r="L287" t="str">
        <f t="shared" si="27"/>
        <v>Swindon</v>
      </c>
      <c r="M287">
        <f t="array" ref="M287">IF(C287&lt;&gt;"",11-ROUNDUP(_xlfn.PERCENTRANK.EXC(IF($B$3:$B$341=$B287,C$3:C$341),C287)*10,0),"")</f>
        <v>7</v>
      </c>
      <c r="N287">
        <f t="array" ref="N287">IF(D287&lt;&gt;"",11-ROUNDUP(_xlfn.PERCENTRANK.EXC(IF($B$3:$B$341=$B287,D$3:D$341),D287)*10,0),"")</f>
        <v>5</v>
      </c>
      <c r="O287">
        <f t="array" ref="O287">IF(E287&lt;&gt;"",11-ROUNDUP(_xlfn.PERCENTRANK.EXC(IF($B$3:$B$341=$B287,E$3:E$341),E287)*10,0),"")</f>
        <v>5</v>
      </c>
    </row>
    <row r="288" spans="1:15" x14ac:dyDescent="0.2">
      <c r="A288" t="s">
        <v>262</v>
      </c>
      <c r="B288" t="s">
        <v>1036</v>
      </c>
      <c r="C288" s="11">
        <v>3.673820972442627</v>
      </c>
      <c r="D288" s="131">
        <v>110.74197387695312</v>
      </c>
      <c r="E288" s="131">
        <v>0.201277956366539</v>
      </c>
      <c r="G288" t="str">
        <f t="shared" si="23"/>
        <v>Tameside</v>
      </c>
      <c r="H288">
        <f t="shared" si="24"/>
        <v>2</v>
      </c>
      <c r="I288">
        <f t="shared" si="25"/>
        <v>2</v>
      </c>
      <c r="J288">
        <f t="shared" si="26"/>
        <v>2</v>
      </c>
      <c r="L288" t="str">
        <f t="shared" si="27"/>
        <v>Tameside</v>
      </c>
      <c r="M288">
        <f t="array" ref="M288">IF(C288&lt;&gt;"",11-ROUNDUP(_xlfn.PERCENTRANK.EXC(IF($B$3:$B$341=$B288,C$3:C$341),C288)*10,0),"")</f>
        <v>5</v>
      </c>
      <c r="N288">
        <f t="array" ref="N288">IF(D288&lt;&gt;"",11-ROUNDUP(_xlfn.PERCENTRANK.EXC(IF($B$3:$B$341=$B288,D$3:D$341),D288)*10,0),"")</f>
        <v>3</v>
      </c>
      <c r="O288">
        <f t="array" ref="O288">IF(E288&lt;&gt;"",11-ROUNDUP(_xlfn.PERCENTRANK.EXC(IF($B$3:$B$341=$B288,E$3:E$341),E288)*10,0),"")</f>
        <v>3</v>
      </c>
    </row>
    <row r="289" spans="1:15" x14ac:dyDescent="0.2">
      <c r="A289" t="s">
        <v>217</v>
      </c>
      <c r="B289" t="s">
        <v>1034</v>
      </c>
      <c r="C289" s="11">
        <v>2.6485235691070557</v>
      </c>
      <c r="D289" s="131">
        <v>74.554244995117188</v>
      </c>
      <c r="E289" s="131">
        <v>0.16101695597171783</v>
      </c>
      <c r="G289" t="str">
        <f t="shared" si="23"/>
        <v>Tamworth</v>
      </c>
      <c r="H289">
        <f t="shared" si="24"/>
        <v>4</v>
      </c>
      <c r="I289">
        <f t="shared" si="25"/>
        <v>6</v>
      </c>
      <c r="J289">
        <f t="shared" si="26"/>
        <v>5</v>
      </c>
      <c r="L289" t="str">
        <f t="shared" si="27"/>
        <v>Tamworth</v>
      </c>
      <c r="M289">
        <f t="array" ref="M289">IF(C289&lt;&gt;"",11-ROUNDUP(_xlfn.PERCENTRANK.EXC(IF($B$3:$B$341=$B289,C$3:C$341),C289)*10,0),"")</f>
        <v>3</v>
      </c>
      <c r="N289">
        <f t="array" ref="N289">IF(D289&lt;&gt;"",11-ROUNDUP(_xlfn.PERCENTRANK.EXC(IF($B$3:$B$341=$B289,D$3:D$341),D289)*10,0),"")</f>
        <v>5</v>
      </c>
      <c r="O289">
        <f t="array" ref="O289">IF(E289&lt;&gt;"",11-ROUNDUP(_xlfn.PERCENTRANK.EXC(IF($B$3:$B$341=$B289,E$3:E$341),E289)*10,0),"")</f>
        <v>4</v>
      </c>
    </row>
    <row r="290" spans="1:15" x14ac:dyDescent="0.2">
      <c r="A290" t="s">
        <v>229</v>
      </c>
      <c r="B290" t="s">
        <v>1034</v>
      </c>
      <c r="C290" s="11">
        <v>2.4913265705108643</v>
      </c>
      <c r="D290" s="131">
        <v>97.412124633789062</v>
      </c>
      <c r="E290" s="131">
        <v>0.18777292966842651</v>
      </c>
      <c r="G290" t="str">
        <f t="shared" si="23"/>
        <v>Tandridge</v>
      </c>
      <c r="H290">
        <f t="shared" si="24"/>
        <v>5</v>
      </c>
      <c r="I290">
        <f t="shared" si="25"/>
        <v>3</v>
      </c>
      <c r="J290">
        <f t="shared" si="26"/>
        <v>3</v>
      </c>
      <c r="L290" t="str">
        <f t="shared" si="27"/>
        <v>Tandridge</v>
      </c>
      <c r="M290">
        <f t="array" ref="M290">IF(C290&lt;&gt;"",11-ROUNDUP(_xlfn.PERCENTRANK.EXC(IF($B$3:$B$341=$B290,C$3:C$341),C290)*10,0),"")</f>
        <v>4</v>
      </c>
      <c r="N290">
        <f t="array" ref="N290">IF(D290&lt;&gt;"",11-ROUNDUP(_xlfn.PERCENTRANK.EXC(IF($B$3:$B$341=$B290,D$3:D$341),D290)*10,0),"")</f>
        <v>2</v>
      </c>
      <c r="O290">
        <f t="array" ref="O290">IF(E290&lt;&gt;"",11-ROUNDUP(_xlfn.PERCENTRANK.EXC(IF($B$3:$B$341=$B290,E$3:E$341),E290)*10,0),"")</f>
        <v>2</v>
      </c>
    </row>
    <row r="291" spans="1:15" x14ac:dyDescent="0.2">
      <c r="A291" t="s">
        <v>93</v>
      </c>
      <c r="B291" t="s">
        <v>1034</v>
      </c>
      <c r="C291" s="11">
        <v>1.0195914506912231</v>
      </c>
      <c r="D291" s="131">
        <v>23.556068420410156</v>
      </c>
      <c r="E291" s="131">
        <v>4.2496681213378906E-2</v>
      </c>
      <c r="G291" t="str">
        <f t="shared" si="23"/>
        <v>Teignbridge</v>
      </c>
      <c r="H291">
        <f t="shared" si="24"/>
        <v>10</v>
      </c>
      <c r="I291">
        <f t="shared" si="25"/>
        <v>10</v>
      </c>
      <c r="J291">
        <f t="shared" si="26"/>
        <v>10</v>
      </c>
      <c r="L291" t="str">
        <f t="shared" si="27"/>
        <v>Teignbridge</v>
      </c>
      <c r="M291">
        <f t="array" ref="M291">IF(C291&lt;&gt;"",11-ROUNDUP(_xlfn.PERCENTRANK.EXC(IF($B$3:$B$341=$B291,C$3:C$341),C291)*10,0),"")</f>
        <v>10</v>
      </c>
      <c r="N291">
        <f t="array" ref="N291">IF(D291&lt;&gt;"",11-ROUNDUP(_xlfn.PERCENTRANK.EXC(IF($B$3:$B$341=$B291,D$3:D$341),D291)*10,0),"")</f>
        <v>10</v>
      </c>
      <c r="O291">
        <f t="array" ref="O291">IF(E291&lt;&gt;"",11-ROUNDUP(_xlfn.PERCENTRANK.EXC(IF($B$3:$B$341=$B291,E$3:E$341),E291)*10,0),"")</f>
        <v>10</v>
      </c>
    </row>
    <row r="292" spans="1:15" x14ac:dyDescent="0.2">
      <c r="A292" t="s">
        <v>33</v>
      </c>
      <c r="B292" t="s">
        <v>1037</v>
      </c>
      <c r="C292" s="11">
        <v>2.0410475730895996</v>
      </c>
      <c r="D292" s="131">
        <v>52.814170837402344</v>
      </c>
      <c r="E292" s="131">
        <v>0.11469534039497375</v>
      </c>
      <c r="G292" t="str">
        <f t="shared" si="23"/>
        <v>Telford and Wrekin</v>
      </c>
      <c r="H292">
        <f t="shared" si="24"/>
        <v>8</v>
      </c>
      <c r="I292">
        <f t="shared" si="25"/>
        <v>9</v>
      </c>
      <c r="J292">
        <f t="shared" si="26"/>
        <v>8</v>
      </c>
      <c r="L292" t="str">
        <f t="shared" si="27"/>
        <v>Telford and Wrekin</v>
      </c>
      <c r="M292">
        <f t="array" ref="M292">IF(C292&lt;&gt;"",11-ROUNDUP(_xlfn.PERCENTRANK.EXC(IF($B$3:$B$341=$B292,C$3:C$341),C292)*10,0),"")</f>
        <v>7</v>
      </c>
      <c r="N292">
        <f t="array" ref="N292">IF(D292&lt;&gt;"",11-ROUNDUP(_xlfn.PERCENTRANK.EXC(IF($B$3:$B$341=$B292,D$3:D$341),D292)*10,0),"")</f>
        <v>8</v>
      </c>
      <c r="O292">
        <f t="array" ref="O292">IF(E292&lt;&gt;"",11-ROUNDUP(_xlfn.PERCENTRANK.EXC(IF($B$3:$B$341=$B292,E$3:E$341),E292)*10,0),"")</f>
        <v>8</v>
      </c>
    </row>
    <row r="293" spans="1:15" x14ac:dyDescent="0.2">
      <c r="A293" t="s">
        <v>111</v>
      </c>
      <c r="B293" t="s">
        <v>1034</v>
      </c>
      <c r="C293" s="11">
        <v>2.2293698787689209</v>
      </c>
      <c r="D293" s="131">
        <v>104.962646484375</v>
      </c>
      <c r="E293" s="131">
        <v>0.13648293912410736</v>
      </c>
      <c r="G293" t="str">
        <f t="shared" si="23"/>
        <v>Tendring</v>
      </c>
      <c r="H293">
        <f t="shared" si="24"/>
        <v>7</v>
      </c>
      <c r="I293">
        <f t="shared" si="25"/>
        <v>2</v>
      </c>
      <c r="J293">
        <f t="shared" si="26"/>
        <v>7</v>
      </c>
      <c r="L293" t="str">
        <f t="shared" si="27"/>
        <v>Tendring</v>
      </c>
      <c r="M293">
        <f t="array" ref="M293">IF(C293&lt;&gt;"",11-ROUNDUP(_xlfn.PERCENTRANK.EXC(IF($B$3:$B$341=$B293,C$3:C$341),C293)*10,0),"")</f>
        <v>6</v>
      </c>
      <c r="N293">
        <f t="array" ref="N293">IF(D293&lt;&gt;"",11-ROUNDUP(_xlfn.PERCENTRANK.EXC(IF($B$3:$B$341=$B293,D$3:D$341),D293)*10,0),"")</f>
        <v>2</v>
      </c>
      <c r="O293">
        <f t="array" ref="O293">IF(E293&lt;&gt;"",11-ROUNDUP(_xlfn.PERCENTRANK.EXC(IF($B$3:$B$341=$B293,E$3:E$341),E293)*10,0),"")</f>
        <v>6</v>
      </c>
    </row>
    <row r="294" spans="1:15" x14ac:dyDescent="0.2">
      <c r="A294" t="s">
        <v>128</v>
      </c>
      <c r="B294" t="s">
        <v>1034</v>
      </c>
      <c r="C294" s="11">
        <v>2.4307968616485596</v>
      </c>
      <c r="D294" s="131">
        <v>86.3255615234375</v>
      </c>
      <c r="E294" s="131">
        <v>0.16616314649581909</v>
      </c>
      <c r="G294" t="str">
        <f t="shared" si="23"/>
        <v>Test Valley</v>
      </c>
      <c r="H294">
        <f t="shared" si="24"/>
        <v>6</v>
      </c>
      <c r="I294">
        <f t="shared" si="25"/>
        <v>4</v>
      </c>
      <c r="J294">
        <f t="shared" si="26"/>
        <v>5</v>
      </c>
      <c r="L294" t="str">
        <f t="shared" si="27"/>
        <v>Test Valley</v>
      </c>
      <c r="M294">
        <f t="array" ref="M294">IF(C294&lt;&gt;"",11-ROUNDUP(_xlfn.PERCENTRANK.EXC(IF($B$3:$B$341=$B294,C$3:C$341),C294)*10,0),"")</f>
        <v>5</v>
      </c>
      <c r="N294">
        <f t="array" ref="N294">IF(D294&lt;&gt;"",11-ROUNDUP(_xlfn.PERCENTRANK.EXC(IF($B$3:$B$341=$B294,D$3:D$341),D294)*10,0),"")</f>
        <v>3</v>
      </c>
      <c r="O294">
        <f t="array" ref="O294">IF(E294&lt;&gt;"",11-ROUNDUP(_xlfn.PERCENTRANK.EXC(IF($B$3:$B$341=$B294,E$3:E$341),E294)*10,0),"")</f>
        <v>4</v>
      </c>
    </row>
    <row r="295" spans="1:15" x14ac:dyDescent="0.2">
      <c r="A295" t="s">
        <v>118</v>
      </c>
      <c r="B295" t="s">
        <v>1034</v>
      </c>
      <c r="C295" s="11">
        <v>2.1414780616760254</v>
      </c>
      <c r="D295" s="131">
        <v>105.94408416748047</v>
      </c>
      <c r="E295" s="131">
        <v>0.21383647620677948</v>
      </c>
      <c r="G295" t="str">
        <f t="shared" si="23"/>
        <v>Tewkesbury</v>
      </c>
      <c r="H295">
        <f t="shared" si="24"/>
        <v>8</v>
      </c>
      <c r="I295">
        <f t="shared" si="25"/>
        <v>2</v>
      </c>
      <c r="J295">
        <f t="shared" si="26"/>
        <v>2</v>
      </c>
      <c r="L295" t="str">
        <f t="shared" si="27"/>
        <v>Tewkesbury</v>
      </c>
      <c r="M295">
        <f t="array" ref="M295">IF(C295&lt;&gt;"",11-ROUNDUP(_xlfn.PERCENTRANK.EXC(IF($B$3:$B$341=$B295,C$3:C$341),C295)*10,0),"")</f>
        <v>8</v>
      </c>
      <c r="N295">
        <f t="array" ref="N295">IF(D295&lt;&gt;"",11-ROUNDUP(_xlfn.PERCENTRANK.EXC(IF($B$3:$B$341=$B295,D$3:D$341),D295)*10,0),"")</f>
        <v>2</v>
      </c>
      <c r="O295">
        <f t="array" ref="O295">IF(E295&lt;&gt;"",11-ROUNDUP(_xlfn.PERCENTRANK.EXC(IF($B$3:$B$341=$B295,E$3:E$341),E295)*10,0),"")</f>
        <v>1</v>
      </c>
    </row>
    <row r="296" spans="1:15" x14ac:dyDescent="0.2">
      <c r="A296" t="s">
        <v>145</v>
      </c>
      <c r="B296" t="s">
        <v>1034</v>
      </c>
      <c r="C296" s="11">
        <v>3.3795773983001709</v>
      </c>
      <c r="D296" s="131">
        <v>92.780426025390625</v>
      </c>
      <c r="E296" s="131">
        <v>0.14362850785255432</v>
      </c>
      <c r="G296" t="str">
        <f t="shared" si="23"/>
        <v>Thanet</v>
      </c>
      <c r="H296">
        <f t="shared" si="24"/>
        <v>2</v>
      </c>
      <c r="I296">
        <f t="shared" si="25"/>
        <v>3</v>
      </c>
      <c r="J296">
        <f t="shared" si="26"/>
        <v>7</v>
      </c>
      <c r="L296" t="str">
        <f t="shared" si="27"/>
        <v>Thanet</v>
      </c>
      <c r="M296">
        <f t="array" ref="M296">IF(C296&lt;&gt;"",11-ROUNDUP(_xlfn.PERCENTRANK.EXC(IF($B$3:$B$341=$B296,C$3:C$341),C296)*10,0),"")</f>
        <v>1</v>
      </c>
      <c r="N296">
        <f t="array" ref="N296">IF(D296&lt;&gt;"",11-ROUNDUP(_xlfn.PERCENTRANK.EXC(IF($B$3:$B$341=$B296,D$3:D$341),D296)*10,0),"")</f>
        <v>3</v>
      </c>
      <c r="O296">
        <f t="array" ref="O296">IF(E296&lt;&gt;"",11-ROUNDUP(_xlfn.PERCENTRANK.EXC(IF($B$3:$B$341=$B296,E$3:E$341),E296)*10,0),"")</f>
        <v>6</v>
      </c>
    </row>
    <row r="297" spans="1:15" x14ac:dyDescent="0.2">
      <c r="A297" t="s">
        <v>134</v>
      </c>
      <c r="B297" t="s">
        <v>1034</v>
      </c>
      <c r="C297" s="11">
        <v>2.4839298725128174</v>
      </c>
      <c r="D297" s="131">
        <v>92.322029113769531</v>
      </c>
      <c r="E297" s="131">
        <v>0.19634702801704407</v>
      </c>
      <c r="G297" t="str">
        <f t="shared" si="23"/>
        <v>Three Rivers</v>
      </c>
      <c r="H297">
        <f t="shared" si="24"/>
        <v>5</v>
      </c>
      <c r="I297">
        <f t="shared" si="25"/>
        <v>3</v>
      </c>
      <c r="J297">
        <f t="shared" si="26"/>
        <v>3</v>
      </c>
      <c r="L297" t="str">
        <f t="shared" si="27"/>
        <v>Three Rivers</v>
      </c>
      <c r="M297">
        <f t="array" ref="M297">IF(C297&lt;&gt;"",11-ROUNDUP(_xlfn.PERCENTRANK.EXC(IF($B$3:$B$341=$B297,C$3:C$341),C297)*10,0),"")</f>
        <v>4</v>
      </c>
      <c r="N297">
        <f t="array" ref="N297">IF(D297&lt;&gt;"",11-ROUNDUP(_xlfn.PERCENTRANK.EXC(IF($B$3:$B$341=$B297,D$3:D$341),D297)*10,0),"")</f>
        <v>3</v>
      </c>
      <c r="O297">
        <f t="array" ref="O297">IF(E297&lt;&gt;"",11-ROUNDUP(_xlfn.PERCENTRANK.EXC(IF($B$3:$B$341=$B297,E$3:E$341),E297)*10,0),"")</f>
        <v>2</v>
      </c>
    </row>
    <row r="298" spans="1:15" x14ac:dyDescent="0.2">
      <c r="A298" t="s">
        <v>45</v>
      </c>
      <c r="B298" t="s">
        <v>1037</v>
      </c>
      <c r="C298" s="11">
        <v>2.0495457649230957</v>
      </c>
      <c r="D298" s="131">
        <v>75.867164611816406</v>
      </c>
      <c r="E298" s="131">
        <v>0.1838134378194809</v>
      </c>
      <c r="G298" t="str">
        <f t="shared" si="23"/>
        <v>Thurrock</v>
      </c>
      <c r="H298">
        <f t="shared" si="24"/>
        <v>8</v>
      </c>
      <c r="I298">
        <f t="shared" si="25"/>
        <v>5</v>
      </c>
      <c r="J298">
        <f t="shared" si="26"/>
        <v>4</v>
      </c>
      <c r="L298" t="str">
        <f t="shared" si="27"/>
        <v>Thurrock</v>
      </c>
      <c r="M298">
        <f t="array" ref="M298">IF(C298&lt;&gt;"",11-ROUNDUP(_xlfn.PERCENTRANK.EXC(IF($B$3:$B$341=$B298,C$3:C$341),C298)*10,0),"")</f>
        <v>7</v>
      </c>
      <c r="N298">
        <f t="array" ref="N298">IF(D298&lt;&gt;"",11-ROUNDUP(_xlfn.PERCENTRANK.EXC(IF($B$3:$B$341=$B298,D$3:D$341),D298)*10,0),"")</f>
        <v>4</v>
      </c>
      <c r="O298">
        <f t="array" ref="O298">IF(E298&lt;&gt;"",11-ROUNDUP(_xlfn.PERCENTRANK.EXC(IF($B$3:$B$341=$B298,E$3:E$341),E298)*10,0),"")</f>
        <v>3</v>
      </c>
    </row>
    <row r="299" spans="1:15" x14ac:dyDescent="0.2">
      <c r="A299" t="s">
        <v>146</v>
      </c>
      <c r="B299" t="s">
        <v>1034</v>
      </c>
      <c r="C299" s="11">
        <v>3.3795773983001709</v>
      </c>
      <c r="D299" s="131">
        <v>51.038291931152344</v>
      </c>
      <c r="E299" s="131">
        <v>0.12734082341194153</v>
      </c>
      <c r="G299" t="str">
        <f t="shared" si="23"/>
        <v>Tonbridge and Malling</v>
      </c>
      <c r="H299">
        <f t="shared" si="24"/>
        <v>2</v>
      </c>
      <c r="I299">
        <f t="shared" si="25"/>
        <v>9</v>
      </c>
      <c r="J299">
        <f t="shared" si="26"/>
        <v>8</v>
      </c>
      <c r="L299" t="str">
        <f t="shared" si="27"/>
        <v>Tonbridge and Malling</v>
      </c>
      <c r="M299">
        <f t="array" ref="M299">IF(C299&lt;&gt;"",11-ROUNDUP(_xlfn.PERCENTRANK.EXC(IF($B$3:$B$341=$B299,C$3:C$341),C299)*10,0),"")</f>
        <v>1</v>
      </c>
      <c r="N299">
        <f t="array" ref="N299">IF(D299&lt;&gt;"",11-ROUNDUP(_xlfn.PERCENTRANK.EXC(IF($B$3:$B$341=$B299,D$3:D$341),D299)*10,0),"")</f>
        <v>9</v>
      </c>
      <c r="O299">
        <f t="array" ref="O299">IF(E299&lt;&gt;"",11-ROUNDUP(_xlfn.PERCENTRANK.EXC(IF($B$3:$B$341=$B299,E$3:E$341),E299)*10,0),"")</f>
        <v>7</v>
      </c>
    </row>
    <row r="300" spans="1:15" x14ac:dyDescent="0.2">
      <c r="A300" t="s">
        <v>40</v>
      </c>
      <c r="B300" t="s">
        <v>1037</v>
      </c>
      <c r="C300" s="11">
        <v>1.6291371583938599</v>
      </c>
      <c r="D300" s="131">
        <v>42.183013916015625</v>
      </c>
      <c r="E300" s="131">
        <v>7.030303031206131E-2</v>
      </c>
      <c r="G300" t="str">
        <f t="shared" si="23"/>
        <v>Torbay</v>
      </c>
      <c r="H300">
        <f t="shared" si="24"/>
        <v>9</v>
      </c>
      <c r="I300">
        <f t="shared" si="25"/>
        <v>10</v>
      </c>
      <c r="J300">
        <f t="shared" si="26"/>
        <v>10</v>
      </c>
      <c r="L300" t="str">
        <f t="shared" si="27"/>
        <v>Torbay</v>
      </c>
      <c r="M300">
        <f t="array" ref="M300">IF(C300&lt;&gt;"",11-ROUNDUP(_xlfn.PERCENTRANK.EXC(IF($B$3:$B$341=$B300,C$3:C$341),C300)*10,0),"")</f>
        <v>8</v>
      </c>
      <c r="N300">
        <f t="array" ref="N300">IF(D300&lt;&gt;"",11-ROUNDUP(_xlfn.PERCENTRANK.EXC(IF($B$3:$B$341=$B300,D$3:D$341),D300)*10,0),"")</f>
        <v>9</v>
      </c>
      <c r="O300">
        <f t="array" ref="O300">IF(E300&lt;&gt;"",11-ROUNDUP(_xlfn.PERCENTRANK.EXC(IF($B$3:$B$341=$B300,E$3:E$341),E300)*10,0),"")</f>
        <v>10</v>
      </c>
    </row>
    <row r="301" spans="1:15" x14ac:dyDescent="0.2">
      <c r="A301" t="s">
        <v>94</v>
      </c>
      <c r="B301" t="s">
        <v>1034</v>
      </c>
      <c r="C301" s="11">
        <v>1.0195914506912231</v>
      </c>
      <c r="D301" s="131">
        <v>28.838472366333008</v>
      </c>
      <c r="E301" s="131">
        <v>5.4495912045240402E-2</v>
      </c>
      <c r="G301" t="str">
        <f t="shared" si="23"/>
        <v>Torridge</v>
      </c>
      <c r="H301">
        <f t="shared" si="24"/>
        <v>10</v>
      </c>
      <c r="I301">
        <f t="shared" si="25"/>
        <v>10</v>
      </c>
      <c r="J301">
        <f t="shared" si="26"/>
        <v>10</v>
      </c>
      <c r="L301" t="str">
        <f t="shared" si="27"/>
        <v>Torridge</v>
      </c>
      <c r="M301">
        <f t="array" ref="M301">IF(C301&lt;&gt;"",11-ROUNDUP(_xlfn.PERCENTRANK.EXC(IF($B$3:$B$341=$B301,C$3:C$341),C301)*10,0),"")</f>
        <v>10</v>
      </c>
      <c r="N301">
        <f t="array" ref="N301">IF(D301&lt;&gt;"",11-ROUNDUP(_xlfn.PERCENTRANK.EXC(IF($B$3:$B$341=$B301,D$3:D$341),D301)*10,0),"")</f>
        <v>10</v>
      </c>
      <c r="O301">
        <f t="array" ref="O301">IF(E301&lt;&gt;"",11-ROUNDUP(_xlfn.PERCENTRANK.EXC(IF($B$3:$B$341=$B301,E$3:E$341),E301)*10,0),"")</f>
        <v>10</v>
      </c>
    </row>
    <row r="302" spans="1:15" x14ac:dyDescent="0.2">
      <c r="A302" t="s">
        <v>320</v>
      </c>
      <c r="B302" t="s">
        <v>1035</v>
      </c>
      <c r="C302" s="11">
        <v>1.9451937675476074</v>
      </c>
      <c r="D302" s="131">
        <v>55.706012725830078</v>
      </c>
      <c r="E302" s="131">
        <v>0.29886913299560547</v>
      </c>
      <c r="G302" t="str">
        <f t="shared" si="23"/>
        <v>Tower Hamlets</v>
      </c>
      <c r="H302">
        <f t="shared" si="24"/>
        <v>8</v>
      </c>
      <c r="I302">
        <f t="shared" si="25"/>
        <v>9</v>
      </c>
      <c r="J302">
        <f t="shared" si="26"/>
        <v>1</v>
      </c>
      <c r="L302" t="str">
        <f t="shared" si="27"/>
        <v>Tower Hamlets</v>
      </c>
      <c r="M302">
        <f t="array" ref="M302">IF(C302&lt;&gt;"",11-ROUNDUP(_xlfn.PERCENTRANK.EXC(IF($B$3:$B$341=$B302,C$3:C$341),C302)*10,0),"")</f>
        <v>10</v>
      </c>
      <c r="N302">
        <f t="array" ref="N302">IF(D302&lt;&gt;"",11-ROUNDUP(_xlfn.PERCENTRANK.EXC(IF($B$3:$B$341=$B302,D$3:D$341),D302)*10,0),"")</f>
        <v>10</v>
      </c>
      <c r="O302">
        <f t="array" ref="O302">IF(E302&lt;&gt;"",11-ROUNDUP(_xlfn.PERCENTRANK.EXC(IF($B$3:$B$341=$B302,E$3:E$341),E302)*10,0),"")</f>
        <v>3</v>
      </c>
    </row>
    <row r="303" spans="1:15" x14ac:dyDescent="0.2">
      <c r="A303" t="s">
        <v>263</v>
      </c>
      <c r="B303" t="s">
        <v>1036</v>
      </c>
      <c r="C303" s="11">
        <v>3.647205114364624</v>
      </c>
      <c r="D303" s="131">
        <v>92.122291564941406</v>
      </c>
      <c r="E303" s="131">
        <v>0.19909502565860748</v>
      </c>
      <c r="G303" t="str">
        <f t="shared" si="23"/>
        <v>Trafford</v>
      </c>
      <c r="H303">
        <f t="shared" si="24"/>
        <v>2</v>
      </c>
      <c r="I303">
        <f t="shared" si="25"/>
        <v>3</v>
      </c>
      <c r="J303">
        <f t="shared" si="26"/>
        <v>3</v>
      </c>
      <c r="L303" t="str">
        <f t="shared" si="27"/>
        <v>Trafford</v>
      </c>
      <c r="M303">
        <f t="array" ref="M303">IF(C303&lt;&gt;"",11-ROUNDUP(_xlfn.PERCENTRANK.EXC(IF($B$3:$B$341=$B303,C$3:C$341),C303)*10,0),"")</f>
        <v>6</v>
      </c>
      <c r="N303">
        <f t="array" ref="N303">IF(D303&lt;&gt;"",11-ROUNDUP(_xlfn.PERCENTRANK.EXC(IF($B$3:$B$341=$B303,D$3:D$341),D303)*10,0),"")</f>
        <v>6</v>
      </c>
      <c r="O303">
        <f t="array" ref="O303">IF(E303&lt;&gt;"",11-ROUNDUP(_xlfn.PERCENTRANK.EXC(IF($B$3:$B$341=$B303,E$3:E$341),E303)*10,0),"")</f>
        <v>4</v>
      </c>
    </row>
    <row r="304" spans="1:15" x14ac:dyDescent="0.2">
      <c r="A304" t="s">
        <v>147</v>
      </c>
      <c r="B304" t="s">
        <v>1034</v>
      </c>
      <c r="C304" s="11">
        <v>3.3795773983001709</v>
      </c>
      <c r="D304" s="131">
        <v>51.326148986816406</v>
      </c>
      <c r="E304" s="131">
        <v>0.11254612356424332</v>
      </c>
      <c r="G304" t="str">
        <f t="shared" si="23"/>
        <v>Tunbridge Wells</v>
      </c>
      <c r="H304">
        <f t="shared" si="24"/>
        <v>2</v>
      </c>
      <c r="I304">
        <f t="shared" si="25"/>
        <v>9</v>
      </c>
      <c r="J304">
        <f t="shared" si="26"/>
        <v>8</v>
      </c>
      <c r="L304" t="str">
        <f t="shared" si="27"/>
        <v>Tunbridge Wells</v>
      </c>
      <c r="M304">
        <f t="array" ref="M304">IF(C304&lt;&gt;"",11-ROUNDUP(_xlfn.PERCENTRANK.EXC(IF($B$3:$B$341=$B304,C$3:C$341),C304)*10,0),"")</f>
        <v>1</v>
      </c>
      <c r="N304">
        <f t="array" ref="N304">IF(D304&lt;&gt;"",11-ROUNDUP(_xlfn.PERCENTRANK.EXC(IF($B$3:$B$341=$B304,D$3:D$341),D304)*10,0),"")</f>
        <v>9</v>
      </c>
      <c r="O304">
        <f t="array" ref="O304">IF(E304&lt;&gt;"",11-ROUNDUP(_xlfn.PERCENTRANK.EXC(IF($B$3:$B$341=$B304,E$3:E$341),E304)*10,0),"")</f>
        <v>8</v>
      </c>
    </row>
    <row r="305" spans="1:15" x14ac:dyDescent="0.2">
      <c r="A305" t="s">
        <v>112</v>
      </c>
      <c r="B305" t="s">
        <v>1034</v>
      </c>
      <c r="C305" s="11">
        <v>2.2293698787689209</v>
      </c>
      <c r="D305" s="131">
        <v>67.682487487792969</v>
      </c>
      <c r="E305" s="131">
        <v>0.15308642387390137</v>
      </c>
      <c r="G305" t="str">
        <f t="shared" si="23"/>
        <v>Uttlesford</v>
      </c>
      <c r="H305">
        <f t="shared" si="24"/>
        <v>7</v>
      </c>
      <c r="I305">
        <f t="shared" si="25"/>
        <v>7</v>
      </c>
      <c r="J305">
        <f t="shared" si="26"/>
        <v>6</v>
      </c>
      <c r="L305" t="str">
        <f t="shared" si="27"/>
        <v>Uttlesford</v>
      </c>
      <c r="M305">
        <f t="array" ref="M305">IF(C305&lt;&gt;"",11-ROUNDUP(_xlfn.PERCENTRANK.EXC(IF($B$3:$B$341=$B305,C$3:C$341),C305)*10,0),"")</f>
        <v>6</v>
      </c>
      <c r="N305">
        <f t="array" ref="N305">IF(D305&lt;&gt;"",11-ROUNDUP(_xlfn.PERCENTRANK.EXC(IF($B$3:$B$341=$B305,D$3:D$341),D305)*10,0),"")</f>
        <v>6</v>
      </c>
      <c r="O305">
        <f t="array" ref="O305">IF(E305&lt;&gt;"",11-ROUNDUP(_xlfn.PERCENTRANK.EXC(IF($B$3:$B$341=$B305,E$3:E$341),E305)*10,0),"")</f>
        <v>4</v>
      </c>
    </row>
    <row r="306" spans="1:15" x14ac:dyDescent="0.2">
      <c r="A306" t="s">
        <v>205</v>
      </c>
      <c r="B306" t="s">
        <v>1034</v>
      </c>
      <c r="C306" s="11">
        <v>3.0421457290649414</v>
      </c>
      <c r="D306" s="131">
        <v>86.812210083007812</v>
      </c>
      <c r="E306" s="131">
        <v>0.19480518996715546</v>
      </c>
      <c r="G306" t="str">
        <f t="shared" si="23"/>
        <v>Vale of White Horse</v>
      </c>
      <c r="H306">
        <f t="shared" si="24"/>
        <v>3</v>
      </c>
      <c r="I306">
        <f t="shared" si="25"/>
        <v>4</v>
      </c>
      <c r="J306">
        <f t="shared" si="26"/>
        <v>3</v>
      </c>
      <c r="L306" t="str">
        <f t="shared" si="27"/>
        <v>Vale of White Horse</v>
      </c>
      <c r="M306">
        <f t="array" ref="M306">IF(C306&lt;&gt;"",11-ROUNDUP(_xlfn.PERCENTRANK.EXC(IF($B$3:$B$341=$B306,C$3:C$341),C306)*10,0),"")</f>
        <v>2</v>
      </c>
      <c r="N306">
        <f t="array" ref="N306">IF(D306&lt;&gt;"",11-ROUNDUP(_xlfn.PERCENTRANK.EXC(IF($B$3:$B$341=$B306,D$3:D$341),D306)*10,0),"")</f>
        <v>3</v>
      </c>
      <c r="O306">
        <f t="array" ref="O306">IF(E306&lt;&gt;"",11-ROUNDUP(_xlfn.PERCENTRANK.EXC(IF($B$3:$B$341=$B306,E$3:E$341),E306)*10,0),"")</f>
        <v>2</v>
      </c>
    </row>
    <row r="307" spans="1:15" x14ac:dyDescent="0.2">
      <c r="A307" t="s">
        <v>289</v>
      </c>
      <c r="B307" t="s">
        <v>1036</v>
      </c>
      <c r="C307" s="11">
        <v>2.2182371616363525</v>
      </c>
      <c r="D307" s="131">
        <v>91.78912353515625</v>
      </c>
      <c r="E307" s="131">
        <v>0.17197452485561371</v>
      </c>
      <c r="G307" t="str">
        <f t="shared" si="23"/>
        <v>Wakefield</v>
      </c>
      <c r="H307">
        <f t="shared" si="24"/>
        <v>7</v>
      </c>
      <c r="I307">
        <f t="shared" si="25"/>
        <v>3</v>
      </c>
      <c r="J307">
        <f t="shared" si="26"/>
        <v>4</v>
      </c>
      <c r="L307" t="str">
        <f t="shared" si="27"/>
        <v>Wakefield</v>
      </c>
      <c r="M307">
        <f t="array" ref="M307">IF(C307&lt;&gt;"",11-ROUNDUP(_xlfn.PERCENTRANK.EXC(IF($B$3:$B$341=$B307,C$3:C$341),C307)*10,0),"")</f>
        <v>9</v>
      </c>
      <c r="N307">
        <f t="array" ref="N307">IF(D307&lt;&gt;"",11-ROUNDUP(_xlfn.PERCENTRANK.EXC(IF($B$3:$B$341=$B307,D$3:D$341),D307)*10,0),"")</f>
        <v>7</v>
      </c>
      <c r="O307">
        <f t="array" ref="O307">IF(E307&lt;&gt;"",11-ROUNDUP(_xlfn.PERCENTRANK.EXC(IF($B$3:$B$341=$B307,E$3:E$341),E307)*10,0),"")</f>
        <v>8</v>
      </c>
    </row>
    <row r="308" spans="1:15" x14ac:dyDescent="0.2">
      <c r="A308" t="s">
        <v>283</v>
      </c>
      <c r="B308" t="s">
        <v>1036</v>
      </c>
      <c r="C308" s="11">
        <v>3.8472752571105957</v>
      </c>
      <c r="D308" s="131">
        <v>126.96703338623047</v>
      </c>
      <c r="E308" s="131">
        <v>0.22884012758731842</v>
      </c>
      <c r="G308" t="str">
        <f t="shared" si="23"/>
        <v>Walsall</v>
      </c>
      <c r="H308">
        <f t="shared" si="24"/>
        <v>1</v>
      </c>
      <c r="I308">
        <f t="shared" si="25"/>
        <v>1</v>
      </c>
      <c r="J308">
        <f t="shared" si="26"/>
        <v>1</v>
      </c>
      <c r="L308" t="str">
        <f t="shared" si="27"/>
        <v>Walsall</v>
      </c>
      <c r="M308">
        <f t="array" ref="M308">IF(C308&lt;&gt;"",11-ROUNDUP(_xlfn.PERCENTRANK.EXC(IF($B$3:$B$341=$B308,C$3:C$341),C308)*10,0),"")</f>
        <v>4</v>
      </c>
      <c r="N308">
        <f t="array" ref="N308">IF(D308&lt;&gt;"",11-ROUNDUP(_xlfn.PERCENTRANK.EXC(IF($B$3:$B$341=$B308,D$3:D$341),D308)*10,0),"")</f>
        <v>1</v>
      </c>
      <c r="O308">
        <f t="array" ref="O308">IF(E308&lt;&gt;"",11-ROUNDUP(_xlfn.PERCENTRANK.EXC(IF($B$3:$B$341=$B308,E$3:E$341),E308)*10,0),"")</f>
        <v>1</v>
      </c>
    </row>
    <row r="309" spans="1:15" x14ac:dyDescent="0.2">
      <c r="A309" t="s">
        <v>321</v>
      </c>
      <c r="B309" t="s">
        <v>1035</v>
      </c>
      <c r="C309" s="11">
        <v>2.7611734867095947</v>
      </c>
      <c r="D309" s="131">
        <v>87.044746398925781</v>
      </c>
      <c r="E309" s="131">
        <v>0.28672149777412415</v>
      </c>
      <c r="G309" t="str">
        <f t="shared" si="23"/>
        <v>Waltham Forest</v>
      </c>
      <c r="H309">
        <f t="shared" si="24"/>
        <v>4</v>
      </c>
      <c r="I309">
        <f t="shared" si="25"/>
        <v>4</v>
      </c>
      <c r="J309">
        <f t="shared" si="26"/>
        <v>1</v>
      </c>
      <c r="L309" t="str">
        <f t="shared" si="27"/>
        <v>Waltham Forest</v>
      </c>
      <c r="M309">
        <f t="array" ref="M309">IF(C309&lt;&gt;"",11-ROUNDUP(_xlfn.PERCENTRANK.EXC(IF($B$3:$B$341=$B309,C$3:C$341),C309)*10,0),"")</f>
        <v>6</v>
      </c>
      <c r="N309">
        <f t="array" ref="N309">IF(D309&lt;&gt;"",11-ROUNDUP(_xlfn.PERCENTRANK.EXC(IF($B$3:$B$341=$B309,D$3:D$341),D309)*10,0),"")</f>
        <v>5</v>
      </c>
      <c r="O309">
        <f t="array" ref="O309">IF(E309&lt;&gt;"",11-ROUNDUP(_xlfn.PERCENTRANK.EXC(IF($B$3:$B$341=$B309,E$3:E$341),E309)*10,0),"")</f>
        <v>4</v>
      </c>
    </row>
    <row r="310" spans="1:15" x14ac:dyDescent="0.2">
      <c r="A310" t="s">
        <v>322</v>
      </c>
      <c r="B310" t="s">
        <v>1035</v>
      </c>
      <c r="C310" s="11">
        <v>3.0243651866912842</v>
      </c>
      <c r="D310" s="131">
        <v>63.258632659912109</v>
      </c>
      <c r="E310" s="131">
        <v>0.23945267498493195</v>
      </c>
      <c r="G310" t="str">
        <f t="shared" si="23"/>
        <v>Wandsworth</v>
      </c>
      <c r="H310">
        <f t="shared" si="24"/>
        <v>3</v>
      </c>
      <c r="I310">
        <f t="shared" si="25"/>
        <v>8</v>
      </c>
      <c r="J310">
        <f t="shared" si="26"/>
        <v>1</v>
      </c>
      <c r="L310" t="str">
        <f t="shared" si="27"/>
        <v>Wandsworth</v>
      </c>
      <c r="M310">
        <f t="array" ref="M310">IF(C310&lt;&gt;"",11-ROUNDUP(_xlfn.PERCENTRANK.EXC(IF($B$3:$B$341=$B310,C$3:C$341),C310)*10,0),"")</f>
        <v>5</v>
      </c>
      <c r="N310">
        <f t="array" ref="N310">IF(D310&lt;&gt;"",11-ROUNDUP(_xlfn.PERCENTRANK.EXC(IF($B$3:$B$341=$B310,D$3:D$341),D310)*10,0),"")</f>
        <v>9</v>
      </c>
      <c r="O310">
        <f t="array" ref="O310">IF(E310&lt;&gt;"",11-ROUNDUP(_xlfn.PERCENTRANK.EXC(IF($B$3:$B$341=$B310,E$3:E$341),E310)*10,0),"")</f>
        <v>7</v>
      </c>
    </row>
    <row r="311" spans="1:15" x14ac:dyDescent="0.2">
      <c r="A311" t="s">
        <v>20</v>
      </c>
      <c r="B311" t="s">
        <v>1037</v>
      </c>
      <c r="C311" s="11">
        <v>3.7934792041778564</v>
      </c>
      <c r="D311" s="131">
        <v>102.5521240234375</v>
      </c>
      <c r="E311" s="131">
        <v>0.19944597780704498</v>
      </c>
      <c r="G311" t="str">
        <f t="shared" si="23"/>
        <v>Warrington</v>
      </c>
      <c r="H311">
        <f t="shared" si="24"/>
        <v>1</v>
      </c>
      <c r="I311">
        <f t="shared" si="25"/>
        <v>2</v>
      </c>
      <c r="J311">
        <f t="shared" si="26"/>
        <v>2</v>
      </c>
      <c r="L311" t="str">
        <f t="shared" si="27"/>
        <v>Warrington</v>
      </c>
      <c r="M311">
        <f t="array" ref="M311">IF(C311&lt;&gt;"",11-ROUNDUP(_xlfn.PERCENTRANK.EXC(IF($B$3:$B$341=$B311,C$3:C$341),C311)*10,0),"")</f>
        <v>2</v>
      </c>
      <c r="N311">
        <f t="array" ref="N311">IF(D311&lt;&gt;"",11-ROUNDUP(_xlfn.PERCENTRANK.EXC(IF($B$3:$B$341=$B311,D$3:D$341),D311)*10,0),"")</f>
        <v>2</v>
      </c>
      <c r="O311">
        <f t="array" ref="O311">IF(E311&lt;&gt;"",11-ROUNDUP(_xlfn.PERCENTRANK.EXC(IF($B$3:$B$341=$B311,E$3:E$341),E311)*10,0),"")</f>
        <v>2</v>
      </c>
    </row>
    <row r="312" spans="1:15" x14ac:dyDescent="0.2">
      <c r="A312" t="s">
        <v>236</v>
      </c>
      <c r="B312" t="s">
        <v>1034</v>
      </c>
      <c r="C312" s="11">
        <v>2.6804280281066895</v>
      </c>
      <c r="D312" s="131">
        <v>66.638160705566406</v>
      </c>
      <c r="E312" s="131">
        <v>0.15311004221439362</v>
      </c>
      <c r="G312" t="str">
        <f t="shared" si="23"/>
        <v>Warwick</v>
      </c>
      <c r="H312">
        <f t="shared" si="24"/>
        <v>4</v>
      </c>
      <c r="I312">
        <f t="shared" si="25"/>
        <v>7</v>
      </c>
      <c r="J312">
        <f t="shared" si="26"/>
        <v>6</v>
      </c>
      <c r="L312" t="str">
        <f t="shared" si="27"/>
        <v>Warwick</v>
      </c>
      <c r="M312">
        <f t="array" ref="M312">IF(C312&lt;&gt;"",11-ROUNDUP(_xlfn.PERCENTRANK.EXC(IF($B$3:$B$341=$B312,C$3:C$341),C312)*10,0),"")</f>
        <v>3</v>
      </c>
      <c r="N312">
        <f t="array" ref="N312">IF(D312&lt;&gt;"",11-ROUNDUP(_xlfn.PERCENTRANK.EXC(IF($B$3:$B$341=$B312,D$3:D$341),D312)*10,0),"")</f>
        <v>6</v>
      </c>
      <c r="O312">
        <f t="array" ref="O312">IF(E312&lt;&gt;"",11-ROUNDUP(_xlfn.PERCENTRANK.EXC(IF($B$3:$B$341=$B312,E$3:E$341),E312)*10,0),"")</f>
        <v>4</v>
      </c>
    </row>
    <row r="313" spans="1:15" x14ac:dyDescent="0.2">
      <c r="A313" t="s">
        <v>1031</v>
      </c>
      <c r="B313" t="s">
        <v>1038</v>
      </c>
      <c r="C313" s="11">
        <v>2.6804280281066895</v>
      </c>
      <c r="D313" s="131">
        <v>91.640037536621094</v>
      </c>
      <c r="E313" s="131">
        <v>0.17121747136116028</v>
      </c>
      <c r="G313" t="str">
        <f t="shared" si="23"/>
        <v>Warwickshire</v>
      </c>
      <c r="H313">
        <f t="shared" si="24"/>
        <v>4</v>
      </c>
      <c r="I313">
        <f t="shared" si="25"/>
        <v>3</v>
      </c>
      <c r="J313">
        <f t="shared" si="26"/>
        <v>4</v>
      </c>
      <c r="L313" t="str">
        <f t="shared" si="27"/>
        <v>Warwickshire</v>
      </c>
      <c r="M313">
        <f t="array" ref="M313">IF(C313&lt;&gt;"",11-ROUNDUP(_xlfn.PERCENTRANK.EXC(IF($B$3:$B$341=$B313,C$3:C$341),C313)*10,0),"")</f>
        <v>2</v>
      </c>
      <c r="N313">
        <f t="array" ref="N313">IF(D313&lt;&gt;"",11-ROUNDUP(_xlfn.PERCENTRANK.EXC(IF($B$3:$B$341=$B313,D$3:D$341),D313)*10,0),"")</f>
        <v>1</v>
      </c>
      <c r="O313">
        <f t="array" ref="O313">IF(E313&lt;&gt;"",11-ROUNDUP(_xlfn.PERCENTRANK.EXC(IF($B$3:$B$341=$B313,E$3:E$341),E313)*10,0),"")</f>
        <v>2</v>
      </c>
    </row>
    <row r="314" spans="1:15" x14ac:dyDescent="0.2">
      <c r="A314" t="s">
        <v>135</v>
      </c>
      <c r="B314" t="s">
        <v>1034</v>
      </c>
      <c r="C314" s="11">
        <v>2.4839298725128174</v>
      </c>
      <c r="D314" s="131">
        <v>116.40256500244141</v>
      </c>
      <c r="E314" s="131">
        <v>0.25740319490432739</v>
      </c>
      <c r="G314" t="str">
        <f t="shared" si="23"/>
        <v>Watford</v>
      </c>
      <c r="H314">
        <f t="shared" si="24"/>
        <v>5</v>
      </c>
      <c r="I314">
        <f t="shared" si="25"/>
        <v>1</v>
      </c>
      <c r="J314">
        <f t="shared" si="26"/>
        <v>1</v>
      </c>
      <c r="L314" t="str">
        <f t="shared" si="27"/>
        <v>Watford</v>
      </c>
      <c r="M314">
        <f t="array" ref="M314">IF(C314&lt;&gt;"",11-ROUNDUP(_xlfn.PERCENTRANK.EXC(IF($B$3:$B$341=$B314,C$3:C$341),C314)*10,0),"")</f>
        <v>4</v>
      </c>
      <c r="N314">
        <f t="array" ref="N314">IF(D314&lt;&gt;"",11-ROUNDUP(_xlfn.PERCENTRANK.EXC(IF($B$3:$B$341=$B314,D$3:D$341),D314)*10,0),"")</f>
        <v>1</v>
      </c>
      <c r="O314">
        <f t="array" ref="O314">IF(E314&lt;&gt;"",11-ROUNDUP(_xlfn.PERCENTRANK.EXC(IF($B$3:$B$341=$B314,E$3:E$341),E314)*10,0),"")</f>
        <v>1</v>
      </c>
    </row>
    <row r="315" spans="1:15" x14ac:dyDescent="0.2">
      <c r="A315" t="s">
        <v>230</v>
      </c>
      <c r="B315" t="s">
        <v>1034</v>
      </c>
      <c r="C315" s="11">
        <v>2.4913265705108643</v>
      </c>
      <c r="D315" s="131">
        <v>106.23361206054688</v>
      </c>
      <c r="E315" s="131">
        <v>0.19822485744953156</v>
      </c>
      <c r="G315" t="str">
        <f t="shared" si="23"/>
        <v>Waverley</v>
      </c>
      <c r="H315">
        <f t="shared" si="24"/>
        <v>5</v>
      </c>
      <c r="I315">
        <f t="shared" si="25"/>
        <v>2</v>
      </c>
      <c r="J315">
        <f t="shared" si="26"/>
        <v>3</v>
      </c>
      <c r="L315" t="str">
        <f t="shared" si="27"/>
        <v>Waverley</v>
      </c>
      <c r="M315">
        <f t="array" ref="M315">IF(C315&lt;&gt;"",11-ROUNDUP(_xlfn.PERCENTRANK.EXC(IF($B$3:$B$341=$B315,C$3:C$341),C315)*10,0),"")</f>
        <v>4</v>
      </c>
      <c r="N315">
        <f t="array" ref="N315">IF(D315&lt;&gt;"",11-ROUNDUP(_xlfn.PERCENTRANK.EXC(IF($B$3:$B$341=$B315,D$3:D$341),D315)*10,0),"")</f>
        <v>2</v>
      </c>
      <c r="O315">
        <f t="array" ref="O315">IF(E315&lt;&gt;"",11-ROUNDUP(_xlfn.PERCENTRANK.EXC(IF($B$3:$B$341=$B315,E$3:E$341),E315)*10,0),"")</f>
        <v>1</v>
      </c>
    </row>
    <row r="316" spans="1:15" x14ac:dyDescent="0.2">
      <c r="A316" t="s">
        <v>100</v>
      </c>
      <c r="B316" t="s">
        <v>1034</v>
      </c>
      <c r="C316" s="11">
        <v>1.3433837890625</v>
      </c>
      <c r="D316" s="131">
        <v>64.636627197265625</v>
      </c>
      <c r="E316" s="131">
        <v>0.11784511804580688</v>
      </c>
      <c r="G316" t="str">
        <f t="shared" si="23"/>
        <v>Wealden</v>
      </c>
      <c r="H316">
        <f t="shared" si="24"/>
        <v>10</v>
      </c>
      <c r="I316">
        <f t="shared" si="25"/>
        <v>7</v>
      </c>
      <c r="J316">
        <f t="shared" si="26"/>
        <v>8</v>
      </c>
      <c r="L316" t="str">
        <f t="shared" si="27"/>
        <v>Wealden</v>
      </c>
      <c r="M316">
        <f t="array" ref="M316">IF(C316&lt;&gt;"",11-ROUNDUP(_xlfn.PERCENTRANK.EXC(IF($B$3:$B$341=$B316,C$3:C$341),C316)*10,0),"")</f>
        <v>10</v>
      </c>
      <c r="N316">
        <f t="array" ref="N316">IF(D316&lt;&gt;"",11-ROUNDUP(_xlfn.PERCENTRANK.EXC(IF($B$3:$B$341=$B316,D$3:D$341),D316)*10,0),"")</f>
        <v>7</v>
      </c>
      <c r="O316">
        <f t="array" ref="O316">IF(E316&lt;&gt;"",11-ROUNDUP(_xlfn.PERCENTRANK.EXC(IF($B$3:$B$341=$B316,E$3:E$341),E316)*10,0),"")</f>
        <v>8</v>
      </c>
    </row>
    <row r="317" spans="1:15" x14ac:dyDescent="0.2">
      <c r="A317" t="s">
        <v>187</v>
      </c>
      <c r="B317" t="s">
        <v>1034</v>
      </c>
      <c r="C317" s="11">
        <v>2.1428534984588623</v>
      </c>
      <c r="D317" s="131">
        <v>78.046798706054688</v>
      </c>
      <c r="E317" s="131">
        <v>0.1458333283662796</v>
      </c>
      <c r="G317" t="str">
        <f t="shared" si="23"/>
        <v>Wellingborough</v>
      </c>
      <c r="H317">
        <f t="shared" si="24"/>
        <v>8</v>
      </c>
      <c r="I317">
        <f t="shared" si="25"/>
        <v>5</v>
      </c>
      <c r="J317">
        <f t="shared" si="26"/>
        <v>6</v>
      </c>
      <c r="L317" t="str">
        <f t="shared" si="27"/>
        <v>Wellingborough</v>
      </c>
      <c r="M317">
        <f t="array" ref="M317">IF(C317&lt;&gt;"",11-ROUNDUP(_xlfn.PERCENTRANK.EXC(IF($B$3:$B$341=$B317,C$3:C$341),C317)*10,0),"")</f>
        <v>7</v>
      </c>
      <c r="N317">
        <f t="array" ref="N317">IF(D317&lt;&gt;"",11-ROUNDUP(_xlfn.PERCENTRANK.EXC(IF($B$3:$B$341=$B317,D$3:D$341),D317)*10,0),"")</f>
        <v>4</v>
      </c>
      <c r="O317">
        <f t="array" ref="O317">IF(E317&lt;&gt;"",11-ROUNDUP(_xlfn.PERCENTRANK.EXC(IF($B$3:$B$341=$B317,E$3:E$341),E317)*10,0),"")</f>
        <v>5</v>
      </c>
    </row>
    <row r="318" spans="1:15" x14ac:dyDescent="0.2">
      <c r="A318" t="s">
        <v>249</v>
      </c>
      <c r="B318" t="s">
        <v>1034</v>
      </c>
      <c r="C318" s="11">
        <v>2.4839298725128174</v>
      </c>
      <c r="D318" s="131">
        <v>84.280014038085938</v>
      </c>
      <c r="E318" s="131">
        <v>0.19811320304870605</v>
      </c>
      <c r="G318" t="str">
        <f t="shared" si="23"/>
        <v>Welwyn Hatfield</v>
      </c>
      <c r="H318">
        <f t="shared" si="24"/>
        <v>5</v>
      </c>
      <c r="I318">
        <f t="shared" si="25"/>
        <v>4</v>
      </c>
      <c r="J318">
        <f t="shared" si="26"/>
        <v>3</v>
      </c>
      <c r="L318" t="str">
        <f t="shared" si="27"/>
        <v>Welwyn Hatfield</v>
      </c>
      <c r="M318">
        <f t="array" ref="M318">IF(C318&lt;&gt;"",11-ROUNDUP(_xlfn.PERCENTRANK.EXC(IF($B$3:$B$341=$B318,C$3:C$341),C318)*10,0),"")</f>
        <v>4</v>
      </c>
      <c r="N318">
        <f t="array" ref="N318">IF(D318&lt;&gt;"",11-ROUNDUP(_xlfn.PERCENTRANK.EXC(IF($B$3:$B$341=$B318,D$3:D$341),D318)*10,0),"")</f>
        <v>3</v>
      </c>
      <c r="O318">
        <f t="array" ref="O318">IF(E318&lt;&gt;"",11-ROUNDUP(_xlfn.PERCENTRANK.EXC(IF($B$3:$B$341=$B318,E$3:E$341),E318)*10,0),"")</f>
        <v>2</v>
      </c>
    </row>
    <row r="319" spans="1:15" x14ac:dyDescent="0.2">
      <c r="A319" t="s">
        <v>48</v>
      </c>
      <c r="B319" t="s">
        <v>1037</v>
      </c>
      <c r="C319" s="11">
        <v>2.4231059551239014</v>
      </c>
      <c r="D319" s="131">
        <v>82.0322265625</v>
      </c>
      <c r="E319" s="131">
        <v>0.19726859033107758</v>
      </c>
      <c r="G319" t="str">
        <f t="shared" si="23"/>
        <v>West Berkshire</v>
      </c>
      <c r="H319">
        <f t="shared" si="24"/>
        <v>6</v>
      </c>
      <c r="I319">
        <f t="shared" si="25"/>
        <v>5</v>
      </c>
      <c r="J319">
        <f t="shared" si="26"/>
        <v>3</v>
      </c>
      <c r="L319" t="str">
        <f t="shared" si="27"/>
        <v>West Berkshire</v>
      </c>
      <c r="M319">
        <f t="array" ref="M319">IF(C319&lt;&gt;"",11-ROUNDUP(_xlfn.PERCENTRANK.EXC(IF($B$3:$B$341=$B319,C$3:C$341),C319)*10,0),"")</f>
        <v>5</v>
      </c>
      <c r="N319">
        <f t="array" ref="N319">IF(D319&lt;&gt;"",11-ROUNDUP(_xlfn.PERCENTRANK.EXC(IF($B$3:$B$341=$B319,D$3:D$341),D319)*10,0),"")</f>
        <v>4</v>
      </c>
      <c r="O319">
        <f t="array" ref="O319">IF(E319&lt;&gt;"",11-ROUNDUP(_xlfn.PERCENTRANK.EXC(IF($B$3:$B$341=$B319,E$3:E$341),E319)*10,0),"")</f>
        <v>2</v>
      </c>
    </row>
    <row r="320" spans="1:15" x14ac:dyDescent="0.2">
      <c r="A320" t="s">
        <v>95</v>
      </c>
      <c r="B320" t="s">
        <v>1034</v>
      </c>
      <c r="C320" s="11">
        <v>1.0195914506912231</v>
      </c>
      <c r="D320" s="131">
        <v>26.667282104492188</v>
      </c>
      <c r="E320" s="131">
        <v>4.702194407582283E-2</v>
      </c>
      <c r="G320" t="str">
        <f t="shared" si="23"/>
        <v>West Devon</v>
      </c>
      <c r="H320">
        <f t="shared" si="24"/>
        <v>10</v>
      </c>
      <c r="I320">
        <f t="shared" si="25"/>
        <v>10</v>
      </c>
      <c r="J320">
        <f t="shared" si="26"/>
        <v>10</v>
      </c>
      <c r="L320" t="str">
        <f t="shared" si="27"/>
        <v>West Devon</v>
      </c>
      <c r="M320">
        <f t="array" ref="M320">IF(C320&lt;&gt;"",11-ROUNDUP(_xlfn.PERCENTRANK.EXC(IF($B$3:$B$341=$B320,C$3:C$341),C320)*10,0),"")</f>
        <v>10</v>
      </c>
      <c r="N320">
        <f t="array" ref="N320">IF(D320&lt;&gt;"",11-ROUNDUP(_xlfn.PERCENTRANK.EXC(IF($B$3:$B$341=$B320,D$3:D$341),D320)*10,0),"")</f>
        <v>10</v>
      </c>
      <c r="O320">
        <f t="array" ref="O320">IF(E320&lt;&gt;"",11-ROUNDUP(_xlfn.PERCENTRANK.EXC(IF($B$3:$B$341=$B320,E$3:E$341),E320)*10,0),"")</f>
        <v>10</v>
      </c>
    </row>
    <row r="321" spans="1:15" x14ac:dyDescent="0.2">
      <c r="A321" t="s">
        <v>158</v>
      </c>
      <c r="B321" t="s">
        <v>1034</v>
      </c>
      <c r="C321" s="11">
        <v>3.1096200942993164</v>
      </c>
      <c r="D321" s="131">
        <v>95.213882446289062</v>
      </c>
      <c r="E321" s="131">
        <v>0.15223464369773865</v>
      </c>
      <c r="G321" t="str">
        <f t="shared" si="23"/>
        <v>West Lancashire</v>
      </c>
      <c r="H321">
        <f t="shared" si="24"/>
        <v>3</v>
      </c>
      <c r="I321">
        <f t="shared" si="25"/>
        <v>3</v>
      </c>
      <c r="J321">
        <f t="shared" si="26"/>
        <v>6</v>
      </c>
      <c r="L321" t="str">
        <f t="shared" si="27"/>
        <v>West Lancashire</v>
      </c>
      <c r="M321">
        <f t="array" ref="M321">IF(C321&lt;&gt;"",11-ROUNDUP(_xlfn.PERCENTRANK.EXC(IF($B$3:$B$341=$B321,C$3:C$341),C321)*10,0),"")</f>
        <v>2</v>
      </c>
      <c r="N321">
        <f t="array" ref="N321">IF(D321&lt;&gt;"",11-ROUNDUP(_xlfn.PERCENTRANK.EXC(IF($B$3:$B$341=$B321,D$3:D$341),D321)*10,0),"")</f>
        <v>3</v>
      </c>
      <c r="O321">
        <f t="array" ref="O321">IF(E321&lt;&gt;"",11-ROUNDUP(_xlfn.PERCENTRANK.EXC(IF($B$3:$B$341=$B321,E$3:E$341),E321)*10,0),"")</f>
        <v>5</v>
      </c>
    </row>
    <row r="322" spans="1:15" x14ac:dyDescent="0.2">
      <c r="A322" t="s">
        <v>173</v>
      </c>
      <c r="B322" t="s">
        <v>1034</v>
      </c>
      <c r="C322" s="11">
        <v>1.4804543256759644</v>
      </c>
      <c r="D322" s="131">
        <v>23.983741760253906</v>
      </c>
      <c r="E322" s="131">
        <v>4.831932857632637E-2</v>
      </c>
      <c r="G322" t="str">
        <f t="shared" si="23"/>
        <v>West Lindsey</v>
      </c>
      <c r="H322">
        <f t="shared" si="24"/>
        <v>10</v>
      </c>
      <c r="I322">
        <f t="shared" si="25"/>
        <v>10</v>
      </c>
      <c r="J322">
        <f t="shared" si="26"/>
        <v>10</v>
      </c>
      <c r="L322" t="str">
        <f t="shared" si="27"/>
        <v>West Lindsey</v>
      </c>
      <c r="M322">
        <f t="array" ref="M322">IF(C322&lt;&gt;"",11-ROUNDUP(_xlfn.PERCENTRANK.EXC(IF($B$3:$B$341=$B322,C$3:C$341),C322)*10,0),"")</f>
        <v>10</v>
      </c>
      <c r="N322">
        <f t="array" ref="N322">IF(D322&lt;&gt;"",11-ROUNDUP(_xlfn.PERCENTRANK.EXC(IF($B$3:$B$341=$B322,D$3:D$341),D322)*10,0),"")</f>
        <v>10</v>
      </c>
      <c r="O322">
        <f t="array" ref="O322">IF(E322&lt;&gt;"",11-ROUNDUP(_xlfn.PERCENTRANK.EXC(IF($B$3:$B$341=$B322,E$3:E$341),E322)*10,0),"")</f>
        <v>10</v>
      </c>
    </row>
    <row r="323" spans="1:15" x14ac:dyDescent="0.2">
      <c r="A323" t="s">
        <v>206</v>
      </c>
      <c r="B323" t="s">
        <v>1034</v>
      </c>
      <c r="C323" s="11">
        <v>3.0421457290649414</v>
      </c>
      <c r="D323" s="131">
        <v>101.74652862548828</v>
      </c>
      <c r="E323" s="131">
        <v>0.19217686355113983</v>
      </c>
      <c r="G323" t="str">
        <f t="shared" si="23"/>
        <v>West Oxfordshire</v>
      </c>
      <c r="H323">
        <f t="shared" si="24"/>
        <v>3</v>
      </c>
      <c r="I323">
        <f t="shared" si="25"/>
        <v>2</v>
      </c>
      <c r="J323">
        <f t="shared" si="26"/>
        <v>3</v>
      </c>
      <c r="L323" t="str">
        <f t="shared" si="27"/>
        <v>West Oxfordshire</v>
      </c>
      <c r="M323">
        <f t="array" ref="M323">IF(C323&lt;&gt;"",11-ROUNDUP(_xlfn.PERCENTRANK.EXC(IF($B$3:$B$341=$B323,C$3:C$341),C323)*10,0),"")</f>
        <v>2</v>
      </c>
      <c r="N323">
        <f t="array" ref="N323">IF(D323&lt;&gt;"",11-ROUNDUP(_xlfn.PERCENTRANK.EXC(IF($B$3:$B$341=$B323,D$3:D$341),D323)*10,0),"")</f>
        <v>2</v>
      </c>
      <c r="O323">
        <f t="array" ref="O323">IF(E323&lt;&gt;"",11-ROUNDUP(_xlfn.PERCENTRANK.EXC(IF($B$3:$B$341=$B323,E$3:E$341),E323)*10,0),"")</f>
        <v>2</v>
      </c>
    </row>
    <row r="324" spans="1:15" x14ac:dyDescent="0.2">
      <c r="A324" t="s">
        <v>253</v>
      </c>
      <c r="B324" t="s">
        <v>1034</v>
      </c>
      <c r="C324" s="11">
        <v>2.017237663269043</v>
      </c>
      <c r="D324" s="131">
        <v>39.901309967041016</v>
      </c>
      <c r="E324" s="131">
        <v>8.7912090122699738E-2</v>
      </c>
      <c r="G324" t="str">
        <f t="shared" ref="G324:G341" si="28">A324</f>
        <v>West Suffolk</v>
      </c>
      <c r="H324">
        <f t="shared" ref="H324:H341" si="29">IF(C324&lt;&gt;"",11-ROUNDUP(_xlfn.PERCENTRANK.EXC(C$3:C$341,C324)*10,0),"")</f>
        <v>8</v>
      </c>
      <c r="I324">
        <f t="shared" ref="I324:I341" si="30">IF(D324&lt;&gt;"",11-ROUNDUP(_xlfn.PERCENTRANK.EXC(D$3:D$341,D324)*10,0),"")</f>
        <v>10</v>
      </c>
      <c r="J324">
        <f t="shared" ref="J324:J341" si="31">IF(E324&lt;&gt;"",11-ROUNDUP(_xlfn.PERCENTRANK.EXC(E$3:E$341,E324)*10,0),"")</f>
        <v>9</v>
      </c>
      <c r="L324" t="str">
        <f t="shared" ref="L324:L341" si="32">A324</f>
        <v>West Suffolk</v>
      </c>
      <c r="M324">
        <f t="array" ref="M324">IF(C324&lt;&gt;"",11-ROUNDUP(_xlfn.PERCENTRANK.EXC(IF($B$3:$B$341=$B324,C$3:C$341),C324)*10,0),"")</f>
        <v>8</v>
      </c>
      <c r="N324">
        <f t="array" ref="N324">IF(D324&lt;&gt;"",11-ROUNDUP(_xlfn.PERCENTRANK.EXC(IF($B$3:$B$341=$B324,D$3:D$341),D324)*10,0),"")</f>
        <v>9</v>
      </c>
      <c r="O324">
        <f t="array" ref="O324">IF(E324&lt;&gt;"",11-ROUNDUP(_xlfn.PERCENTRANK.EXC(IF($B$3:$B$341=$B324,E$3:E$341),E324)*10,0),"")</f>
        <v>9</v>
      </c>
    </row>
    <row r="325" spans="1:15" x14ac:dyDescent="0.2">
      <c r="A325" t="s">
        <v>1032</v>
      </c>
      <c r="B325" t="s">
        <v>1038</v>
      </c>
      <c r="C325" s="11">
        <v>1.5590550899505615</v>
      </c>
      <c r="D325" s="131">
        <v>68.717735290527344</v>
      </c>
      <c r="E325" s="131">
        <v>0.12113245576620102</v>
      </c>
      <c r="G325" t="str">
        <f t="shared" si="28"/>
        <v>West Sussex</v>
      </c>
      <c r="H325">
        <f t="shared" si="29"/>
        <v>9</v>
      </c>
      <c r="I325">
        <f t="shared" si="30"/>
        <v>7</v>
      </c>
      <c r="J325">
        <f t="shared" si="31"/>
        <v>8</v>
      </c>
      <c r="L325" t="str">
        <f t="shared" si="32"/>
        <v>West Sussex</v>
      </c>
      <c r="M325">
        <f t="array" ref="M325">IF(C325&lt;&gt;"",11-ROUNDUP(_xlfn.PERCENTRANK.EXC(IF($B$3:$B$341=$B325,C$3:C$341),C325)*10,0),"")</f>
        <v>9</v>
      </c>
      <c r="N325">
        <f t="array" ref="N325">IF(D325&lt;&gt;"",11-ROUNDUP(_xlfn.PERCENTRANK.EXC(IF($B$3:$B$341=$B325,D$3:D$341),D325)*10,0),"")</f>
        <v>7</v>
      </c>
      <c r="O325">
        <f t="array" ref="O325">IF(E325&lt;&gt;"",11-ROUNDUP(_xlfn.PERCENTRANK.EXC(IF($B$3:$B$341=$B325,E$3:E$341),E325)*10,0),"")</f>
        <v>8</v>
      </c>
    </row>
    <row r="326" spans="1:15" x14ac:dyDescent="0.2">
      <c r="A326" t="s">
        <v>323</v>
      </c>
      <c r="B326" t="s">
        <v>1035</v>
      </c>
      <c r="C326" s="11">
        <v>2.5564405918121338</v>
      </c>
      <c r="D326" s="131">
        <v>68.929214477539062</v>
      </c>
      <c r="E326" s="131">
        <v>0.27368420362472534</v>
      </c>
      <c r="G326" t="str">
        <f t="shared" si="28"/>
        <v>Westminster</v>
      </c>
      <c r="H326">
        <f t="shared" si="29"/>
        <v>4</v>
      </c>
      <c r="I326">
        <f t="shared" si="30"/>
        <v>7</v>
      </c>
      <c r="J326">
        <f t="shared" si="31"/>
        <v>1</v>
      </c>
      <c r="L326" t="str">
        <f t="shared" si="32"/>
        <v>Westminster</v>
      </c>
      <c r="M326">
        <f t="array" ref="M326">IF(C326&lt;&gt;"",11-ROUNDUP(_xlfn.PERCENTRANK.EXC(IF($B$3:$B$341=$B326,C$3:C$341),C326)*10,0),"")</f>
        <v>7</v>
      </c>
      <c r="N326">
        <f t="array" ref="N326">IF(D326&lt;&gt;"",11-ROUNDUP(_xlfn.PERCENTRANK.EXC(IF($B$3:$B$341=$B326,D$3:D$341),D326)*10,0),"")</f>
        <v>9</v>
      </c>
      <c r="O326">
        <f t="array" ref="O326">IF(E326&lt;&gt;"",11-ROUNDUP(_xlfn.PERCENTRANK.EXC(IF($B$3:$B$341=$B326,E$3:E$341),E326)*10,0),"")</f>
        <v>5</v>
      </c>
    </row>
    <row r="327" spans="1:15" x14ac:dyDescent="0.2">
      <c r="A327" t="s">
        <v>264</v>
      </c>
      <c r="B327" t="s">
        <v>1036</v>
      </c>
      <c r="C327" s="11">
        <v>3.7440290451049805</v>
      </c>
      <c r="D327" s="131">
        <v>99.151374816894531</v>
      </c>
      <c r="E327" s="131">
        <v>0.19165197014808655</v>
      </c>
      <c r="G327" t="str">
        <f t="shared" si="28"/>
        <v>Wigan</v>
      </c>
      <c r="H327">
        <f t="shared" si="29"/>
        <v>2</v>
      </c>
      <c r="I327">
        <f t="shared" si="30"/>
        <v>3</v>
      </c>
      <c r="J327">
        <f t="shared" si="31"/>
        <v>3</v>
      </c>
      <c r="L327" t="str">
        <f t="shared" si="32"/>
        <v>Wigan</v>
      </c>
      <c r="M327">
        <f t="array" ref="M327">IF(C327&lt;&gt;"",11-ROUNDUP(_xlfn.PERCENTRANK.EXC(IF($B$3:$B$341=$B327,C$3:C$341),C327)*10,0),"")</f>
        <v>5</v>
      </c>
      <c r="N327">
        <f t="array" ref="N327">IF(D327&lt;&gt;"",11-ROUNDUP(_xlfn.PERCENTRANK.EXC(IF($B$3:$B$341=$B327,D$3:D$341),D327)*10,0),"")</f>
        <v>6</v>
      </c>
      <c r="O327">
        <f t="array" ref="O327">IF(E327&lt;&gt;"",11-ROUNDUP(_xlfn.PERCENTRANK.EXC(IF($B$3:$B$341=$B327,E$3:E$341),E327)*10,0),"")</f>
        <v>5</v>
      </c>
    </row>
    <row r="328" spans="1:15" x14ac:dyDescent="0.2">
      <c r="A328" t="s">
        <v>64</v>
      </c>
      <c r="B328" t="s">
        <v>1037</v>
      </c>
      <c r="C328" s="11">
        <v>1.0667421817779541</v>
      </c>
      <c r="D328" s="131">
        <v>67.063568115234375</v>
      </c>
      <c r="E328" s="131">
        <v>0.13364595174789429</v>
      </c>
      <c r="G328" t="str">
        <f t="shared" si="28"/>
        <v>Wiltshire</v>
      </c>
      <c r="H328">
        <f t="shared" si="29"/>
        <v>10</v>
      </c>
      <c r="I328">
        <f t="shared" si="30"/>
        <v>7</v>
      </c>
      <c r="J328">
        <f t="shared" si="31"/>
        <v>7</v>
      </c>
      <c r="L328" t="str">
        <f t="shared" si="32"/>
        <v>Wiltshire</v>
      </c>
      <c r="M328">
        <f t="array" ref="M328">IF(C328&lt;&gt;"",11-ROUNDUP(_xlfn.PERCENTRANK.EXC(IF($B$3:$B$341=$B328,C$3:C$341),C328)*10,0),"")</f>
        <v>9</v>
      </c>
      <c r="N328">
        <f t="array" ref="N328">IF(D328&lt;&gt;"",11-ROUNDUP(_xlfn.PERCENTRANK.EXC(IF($B$3:$B$341=$B328,D$3:D$341),D328)*10,0),"")</f>
        <v>6</v>
      </c>
      <c r="O328">
        <f t="array" ref="O328">IF(E328&lt;&gt;"",11-ROUNDUP(_xlfn.PERCENTRANK.EXC(IF($B$3:$B$341=$B328,E$3:E$341),E328)*10,0),"")</f>
        <v>7</v>
      </c>
    </row>
    <row r="329" spans="1:15" x14ac:dyDescent="0.2">
      <c r="A329" t="s">
        <v>129</v>
      </c>
      <c r="B329" t="s">
        <v>1034</v>
      </c>
      <c r="C329" s="11">
        <v>2.4307968616485596</v>
      </c>
      <c r="D329" s="131">
        <v>85.049491882324219</v>
      </c>
      <c r="E329" s="131">
        <v>0.18641115725040436</v>
      </c>
      <c r="G329" t="str">
        <f t="shared" si="28"/>
        <v>Winchester</v>
      </c>
      <c r="H329">
        <f t="shared" si="29"/>
        <v>6</v>
      </c>
      <c r="I329">
        <f t="shared" si="30"/>
        <v>4</v>
      </c>
      <c r="J329">
        <f t="shared" si="31"/>
        <v>3</v>
      </c>
      <c r="L329" t="str">
        <f t="shared" si="32"/>
        <v>Winchester</v>
      </c>
      <c r="M329">
        <f t="array" ref="M329">IF(C329&lt;&gt;"",11-ROUNDUP(_xlfn.PERCENTRANK.EXC(IF($B$3:$B$341=$B329,C$3:C$341),C329)*10,0),"")</f>
        <v>5</v>
      </c>
      <c r="N329">
        <f t="array" ref="N329">IF(D329&lt;&gt;"",11-ROUNDUP(_xlfn.PERCENTRANK.EXC(IF($B$3:$B$341=$B329,D$3:D$341),D329)*10,0),"")</f>
        <v>3</v>
      </c>
      <c r="O329">
        <f t="array" ref="O329">IF(E329&lt;&gt;"",11-ROUNDUP(_xlfn.PERCENTRANK.EXC(IF($B$3:$B$341=$B329,E$3:E$341),E329)*10,0),"")</f>
        <v>2</v>
      </c>
    </row>
    <row r="330" spans="1:15" x14ac:dyDescent="0.2">
      <c r="A330" t="s">
        <v>51</v>
      </c>
      <c r="B330" t="s">
        <v>1037</v>
      </c>
      <c r="C330" s="11">
        <v>2.0193982124328613</v>
      </c>
      <c r="D330" s="131">
        <v>83.811622619628906</v>
      </c>
      <c r="E330" s="131">
        <v>0.17069892585277557</v>
      </c>
      <c r="G330" t="str">
        <f t="shared" si="28"/>
        <v>Windsor and Maidenhead</v>
      </c>
      <c r="H330">
        <f t="shared" si="29"/>
        <v>8</v>
      </c>
      <c r="I330">
        <f t="shared" si="30"/>
        <v>4</v>
      </c>
      <c r="J330">
        <f t="shared" si="31"/>
        <v>4</v>
      </c>
      <c r="L330" t="str">
        <f t="shared" si="32"/>
        <v>Windsor and Maidenhead</v>
      </c>
      <c r="M330">
        <f t="array" ref="M330">IF(C330&lt;&gt;"",11-ROUNDUP(_xlfn.PERCENTRANK.EXC(IF($B$3:$B$341=$B330,C$3:C$341),C330)*10,0),"")</f>
        <v>7</v>
      </c>
      <c r="N330">
        <f t="array" ref="N330">IF(D330&lt;&gt;"",11-ROUNDUP(_xlfn.PERCENTRANK.EXC(IF($B$3:$B$341=$B330,D$3:D$341),D330)*10,0),"")</f>
        <v>3</v>
      </c>
      <c r="O330">
        <f t="array" ref="O330">IF(E330&lt;&gt;"",11-ROUNDUP(_xlfn.PERCENTRANK.EXC(IF($B$3:$B$341=$B330,E$3:E$341),E330)*10,0),"")</f>
        <v>4</v>
      </c>
    </row>
    <row r="331" spans="1:15" x14ac:dyDescent="0.2">
      <c r="A331" t="s">
        <v>269</v>
      </c>
      <c r="B331" t="s">
        <v>1036</v>
      </c>
      <c r="C331" s="11">
        <v>4.1598196029663086</v>
      </c>
      <c r="D331" s="131">
        <v>124.79458618164062</v>
      </c>
      <c r="E331" s="131">
        <v>0.19518072903156281</v>
      </c>
      <c r="G331" t="str">
        <f t="shared" si="28"/>
        <v>Wirral</v>
      </c>
      <c r="H331">
        <f t="shared" si="29"/>
        <v>1</v>
      </c>
      <c r="I331">
        <f t="shared" si="30"/>
        <v>1</v>
      </c>
      <c r="J331">
        <f t="shared" si="31"/>
        <v>3</v>
      </c>
      <c r="L331" t="str">
        <f t="shared" si="32"/>
        <v>Wirral</v>
      </c>
      <c r="M331">
        <f t="array" ref="M331">IF(C331&lt;&gt;"",11-ROUNDUP(_xlfn.PERCENTRANK.EXC(IF($B$3:$B$341=$B331,C$3:C$341),C331)*10,0),"")</f>
        <v>3</v>
      </c>
      <c r="N331">
        <f t="array" ref="N331">IF(D331&lt;&gt;"",11-ROUNDUP(_xlfn.PERCENTRANK.EXC(IF($B$3:$B$341=$B331,D$3:D$341),D331)*10,0),"")</f>
        <v>1</v>
      </c>
      <c r="O331">
        <f t="array" ref="O331">IF(E331&lt;&gt;"",11-ROUNDUP(_xlfn.PERCENTRANK.EXC(IF($B$3:$B$341=$B331,E$3:E$341),E331)*10,0),"")</f>
        <v>5</v>
      </c>
    </row>
    <row r="332" spans="1:15" x14ac:dyDescent="0.2">
      <c r="A332" t="s">
        <v>231</v>
      </c>
      <c r="B332" t="s">
        <v>1034</v>
      </c>
      <c r="C332" s="11">
        <v>2.4913265705108643</v>
      </c>
      <c r="D332" s="131">
        <v>67.268722534179688</v>
      </c>
      <c r="E332" s="131">
        <v>0.15925058722496033</v>
      </c>
      <c r="G332" t="str">
        <f t="shared" si="28"/>
        <v>Woking</v>
      </c>
      <c r="H332">
        <f t="shared" si="29"/>
        <v>5</v>
      </c>
      <c r="I332">
        <f t="shared" si="30"/>
        <v>7</v>
      </c>
      <c r="J332">
        <f t="shared" si="31"/>
        <v>5</v>
      </c>
      <c r="L332" t="str">
        <f t="shared" si="32"/>
        <v>Woking</v>
      </c>
      <c r="M332">
        <f t="array" ref="M332">IF(C332&lt;&gt;"",11-ROUNDUP(_xlfn.PERCENTRANK.EXC(IF($B$3:$B$341=$B332,C$3:C$341),C332)*10,0),"")</f>
        <v>4</v>
      </c>
      <c r="N332">
        <f t="array" ref="N332">IF(D332&lt;&gt;"",11-ROUNDUP(_xlfn.PERCENTRANK.EXC(IF($B$3:$B$341=$B332,D$3:D$341),D332)*10,0),"")</f>
        <v>6</v>
      </c>
      <c r="O332">
        <f t="array" ref="O332">IF(E332&lt;&gt;"",11-ROUNDUP(_xlfn.PERCENTRANK.EXC(IF($B$3:$B$341=$B332,E$3:E$341),E332)*10,0),"")</f>
        <v>4</v>
      </c>
    </row>
    <row r="333" spans="1:15" x14ac:dyDescent="0.2">
      <c r="A333" t="s">
        <v>52</v>
      </c>
      <c r="B333" t="s">
        <v>1037</v>
      </c>
      <c r="C333" s="11">
        <v>2.6611878871917725</v>
      </c>
      <c r="D333" s="131">
        <v>83.6705322265625</v>
      </c>
      <c r="E333" s="131">
        <v>0.2149253785610199</v>
      </c>
      <c r="G333" t="str">
        <f t="shared" si="28"/>
        <v>Wokingham</v>
      </c>
      <c r="H333">
        <f t="shared" si="29"/>
        <v>4</v>
      </c>
      <c r="I333">
        <f t="shared" si="30"/>
        <v>4</v>
      </c>
      <c r="J333">
        <f t="shared" si="31"/>
        <v>2</v>
      </c>
      <c r="L333" t="str">
        <f t="shared" si="32"/>
        <v>Wokingham</v>
      </c>
      <c r="M333">
        <f t="array" ref="M333">IF(C333&lt;&gt;"",11-ROUNDUP(_xlfn.PERCENTRANK.EXC(IF($B$3:$B$341=$B333,C$3:C$341),C333)*10,0),"")</f>
        <v>5</v>
      </c>
      <c r="N333">
        <f t="array" ref="N333">IF(D333&lt;&gt;"",11-ROUNDUP(_xlfn.PERCENTRANK.EXC(IF($B$3:$B$341=$B333,D$3:D$341),D333)*10,0),"")</f>
        <v>3</v>
      </c>
      <c r="O333">
        <f t="array" ref="O333">IF(E333&lt;&gt;"",11-ROUNDUP(_xlfn.PERCENTRANK.EXC(IF($B$3:$B$341=$B333,E$3:E$341),E333)*10,0),"")</f>
        <v>2</v>
      </c>
    </row>
    <row r="334" spans="1:15" x14ac:dyDescent="0.2">
      <c r="A334" t="s">
        <v>284</v>
      </c>
      <c r="B334" t="s">
        <v>1036</v>
      </c>
      <c r="C334" s="11">
        <v>3.9163398742675781</v>
      </c>
      <c r="D334" s="131">
        <v>111.35798645019531</v>
      </c>
      <c r="E334" s="131">
        <v>0.18746042251586914</v>
      </c>
      <c r="G334" t="str">
        <f t="shared" si="28"/>
        <v>Wolverhampton</v>
      </c>
      <c r="H334">
        <f t="shared" si="29"/>
        <v>1</v>
      </c>
      <c r="I334">
        <f t="shared" si="30"/>
        <v>1</v>
      </c>
      <c r="J334">
        <f t="shared" si="31"/>
        <v>3</v>
      </c>
      <c r="L334" t="str">
        <f t="shared" si="32"/>
        <v>Wolverhampton</v>
      </c>
      <c r="M334">
        <f t="array" ref="M334">IF(C334&lt;&gt;"",11-ROUNDUP(_xlfn.PERCENTRANK.EXC(IF($B$3:$B$341=$B334,C$3:C$341),C334)*10,0),"")</f>
        <v>3</v>
      </c>
      <c r="N334">
        <f t="array" ref="N334">IF(D334&lt;&gt;"",11-ROUNDUP(_xlfn.PERCENTRANK.EXC(IF($B$3:$B$341=$B334,D$3:D$341),D334)*10,0),"")</f>
        <v>3</v>
      </c>
      <c r="O334">
        <f t="array" ref="O334">IF(E334&lt;&gt;"",11-ROUNDUP(_xlfn.PERCENTRANK.EXC(IF($B$3:$B$341=$B334,E$3:E$341),E334)*10,0),"")</f>
        <v>6</v>
      </c>
    </row>
    <row r="335" spans="1:15" x14ac:dyDescent="0.2">
      <c r="A335" t="s">
        <v>245</v>
      </c>
      <c r="B335" t="s">
        <v>1034</v>
      </c>
      <c r="C335" s="11">
        <v>2.3872792720794678</v>
      </c>
      <c r="D335" s="131">
        <v>58.731346130371094</v>
      </c>
      <c r="E335" s="131">
        <v>0.12345679104328156</v>
      </c>
      <c r="G335" t="str">
        <f t="shared" si="28"/>
        <v>Worcester</v>
      </c>
      <c r="H335">
        <f t="shared" si="29"/>
        <v>6</v>
      </c>
      <c r="I335">
        <f t="shared" si="30"/>
        <v>8</v>
      </c>
      <c r="J335">
        <f t="shared" si="31"/>
        <v>8</v>
      </c>
      <c r="L335" t="str">
        <f t="shared" si="32"/>
        <v>Worcester</v>
      </c>
      <c r="M335">
        <f t="array" ref="M335">IF(C335&lt;&gt;"",11-ROUNDUP(_xlfn.PERCENTRANK.EXC(IF($B$3:$B$341=$B335,C$3:C$341),C335)*10,0),"")</f>
        <v>5</v>
      </c>
      <c r="N335">
        <f t="array" ref="N335">IF(D335&lt;&gt;"",11-ROUNDUP(_xlfn.PERCENTRANK.EXC(IF($B$3:$B$341=$B335,D$3:D$341),D335)*10,0),"")</f>
        <v>8</v>
      </c>
      <c r="O335">
        <f t="array" ref="O335">IF(E335&lt;&gt;"",11-ROUNDUP(_xlfn.PERCENTRANK.EXC(IF($B$3:$B$341=$B335,E$3:E$341),E335)*10,0),"")</f>
        <v>7</v>
      </c>
    </row>
    <row r="336" spans="1:15" x14ac:dyDescent="0.2">
      <c r="A336" t="s">
        <v>1033</v>
      </c>
      <c r="B336" t="s">
        <v>1038</v>
      </c>
      <c r="C336" s="11">
        <v>2.3872792720794678</v>
      </c>
      <c r="D336" s="131">
        <v>83.845901489257812</v>
      </c>
      <c r="E336" s="131">
        <v>0.14862872660160065</v>
      </c>
      <c r="G336" t="str">
        <f t="shared" si="28"/>
        <v>Worcestershire</v>
      </c>
      <c r="H336">
        <f t="shared" si="29"/>
        <v>6</v>
      </c>
      <c r="I336">
        <f t="shared" si="30"/>
        <v>4</v>
      </c>
      <c r="J336">
        <f t="shared" si="31"/>
        <v>6</v>
      </c>
      <c r="L336" t="str">
        <f t="shared" si="32"/>
        <v>Worcestershire</v>
      </c>
      <c r="M336">
        <f t="array" ref="M336">IF(C336&lt;&gt;"",11-ROUNDUP(_xlfn.PERCENTRANK.EXC(IF($B$3:$B$341=$B336,C$3:C$341),C336)*10,0),"")</f>
        <v>5</v>
      </c>
      <c r="N336">
        <f t="array" ref="N336">IF(D336&lt;&gt;"",11-ROUNDUP(_xlfn.PERCENTRANK.EXC(IF($B$3:$B$341=$B336,D$3:D$341),D336)*10,0),"")</f>
        <v>4</v>
      </c>
      <c r="O336">
        <f t="array" ref="O336">IF(E336&lt;&gt;"",11-ROUNDUP(_xlfn.PERCENTRANK.EXC(IF($B$3:$B$341=$B336,E$3:E$341),E336)*10,0),"")</f>
        <v>5</v>
      </c>
    </row>
    <row r="337" spans="1:15" x14ac:dyDescent="0.2">
      <c r="A337" t="s">
        <v>241</v>
      </c>
      <c r="B337" t="s">
        <v>1034</v>
      </c>
      <c r="C337" s="11">
        <v>1.5590550899505615</v>
      </c>
      <c r="D337" s="131">
        <v>65.5987548828125</v>
      </c>
      <c r="E337" s="131">
        <v>0.10428571701049805</v>
      </c>
      <c r="G337" t="str">
        <f t="shared" si="28"/>
        <v>Worthing</v>
      </c>
      <c r="H337">
        <f t="shared" si="29"/>
        <v>9</v>
      </c>
      <c r="I337">
        <f t="shared" si="30"/>
        <v>7</v>
      </c>
      <c r="J337">
        <f t="shared" si="31"/>
        <v>9</v>
      </c>
      <c r="L337" t="str">
        <f t="shared" si="32"/>
        <v>Worthing</v>
      </c>
      <c r="M337">
        <f t="array" ref="M337">IF(C337&lt;&gt;"",11-ROUNDUP(_xlfn.PERCENTRANK.EXC(IF($B$3:$B$341=$B337,C$3:C$341),C337)*10,0),"")</f>
        <v>9</v>
      </c>
      <c r="N337">
        <f t="array" ref="N337">IF(D337&lt;&gt;"",11-ROUNDUP(_xlfn.PERCENTRANK.EXC(IF($B$3:$B$341=$B337,D$3:D$341),D337)*10,0),"")</f>
        <v>7</v>
      </c>
      <c r="O337">
        <f t="array" ref="O337">IF(E337&lt;&gt;"",11-ROUNDUP(_xlfn.PERCENTRANK.EXC(IF($B$3:$B$341=$B337,E$3:E$341),E337)*10,0),"")</f>
        <v>8</v>
      </c>
    </row>
    <row r="338" spans="1:15" x14ac:dyDescent="0.2">
      <c r="A338" t="s">
        <v>246</v>
      </c>
      <c r="B338" t="s">
        <v>1034</v>
      </c>
      <c r="C338" s="11">
        <v>2.3872792720794678</v>
      </c>
      <c r="D338" s="131">
        <v>76.857749938964844</v>
      </c>
      <c r="E338" s="131">
        <v>0.14407987892627716</v>
      </c>
      <c r="G338" t="str">
        <f t="shared" si="28"/>
        <v>Wychavon</v>
      </c>
      <c r="H338">
        <f t="shared" si="29"/>
        <v>6</v>
      </c>
      <c r="I338">
        <f t="shared" si="30"/>
        <v>5</v>
      </c>
      <c r="J338">
        <f t="shared" si="31"/>
        <v>6</v>
      </c>
      <c r="L338" t="str">
        <f t="shared" si="32"/>
        <v>Wychavon</v>
      </c>
      <c r="M338">
        <f t="array" ref="M338">IF(C338&lt;&gt;"",11-ROUNDUP(_xlfn.PERCENTRANK.EXC(IF($B$3:$B$341=$B338,C$3:C$341),C338)*10,0),"")</f>
        <v>5</v>
      </c>
      <c r="N338">
        <f t="array" ref="N338">IF(D338&lt;&gt;"",11-ROUNDUP(_xlfn.PERCENTRANK.EXC(IF($B$3:$B$341=$B338,D$3:D$341),D338)*10,0),"")</f>
        <v>5</v>
      </c>
      <c r="O338">
        <f t="array" ref="O338">IF(E338&lt;&gt;"",11-ROUNDUP(_xlfn.PERCENTRANK.EXC(IF($B$3:$B$341=$B338,E$3:E$341),E338)*10,0),"")</f>
        <v>5</v>
      </c>
    </row>
    <row r="339" spans="1:15" x14ac:dyDescent="0.2">
      <c r="A339" t="s">
        <v>159</v>
      </c>
      <c r="B339" t="s">
        <v>1034</v>
      </c>
      <c r="C339" s="11">
        <v>3.1096200942993164</v>
      </c>
      <c r="D339" s="131">
        <v>92.503402709960938</v>
      </c>
      <c r="E339" s="131">
        <v>0.13488975167274475</v>
      </c>
      <c r="G339" t="str">
        <f t="shared" si="28"/>
        <v>Wyre</v>
      </c>
      <c r="H339">
        <f t="shared" si="29"/>
        <v>3</v>
      </c>
      <c r="I339">
        <f t="shared" si="30"/>
        <v>3</v>
      </c>
      <c r="J339">
        <f t="shared" si="31"/>
        <v>7</v>
      </c>
      <c r="L339" t="str">
        <f t="shared" si="32"/>
        <v>Wyre</v>
      </c>
      <c r="M339">
        <f t="array" ref="M339">IF(C339&lt;&gt;"",11-ROUNDUP(_xlfn.PERCENTRANK.EXC(IF($B$3:$B$341=$B339,C$3:C$341),C339)*10,0),"")</f>
        <v>2</v>
      </c>
      <c r="N339">
        <f t="array" ref="N339">IF(D339&lt;&gt;"",11-ROUNDUP(_xlfn.PERCENTRANK.EXC(IF($B$3:$B$341=$B339,D$3:D$341),D339)*10,0),"")</f>
        <v>3</v>
      </c>
      <c r="O339">
        <f t="array" ref="O339">IF(E339&lt;&gt;"",11-ROUNDUP(_xlfn.PERCENTRANK.EXC(IF($B$3:$B$341=$B339,E$3:E$341),E339)*10,0),"")</f>
        <v>7</v>
      </c>
    </row>
    <row r="340" spans="1:15" x14ac:dyDescent="0.2">
      <c r="A340" t="s">
        <v>247</v>
      </c>
      <c r="B340" t="s">
        <v>1034</v>
      </c>
      <c r="C340" s="11">
        <v>2.3872792720794678</v>
      </c>
      <c r="D340" s="131">
        <v>109.54198455810547</v>
      </c>
      <c r="E340" s="131">
        <v>0.17637795209884644</v>
      </c>
      <c r="G340" t="str">
        <f t="shared" si="28"/>
        <v>Wyre Forest</v>
      </c>
      <c r="H340">
        <f t="shared" si="29"/>
        <v>6</v>
      </c>
      <c r="I340">
        <f t="shared" si="30"/>
        <v>2</v>
      </c>
      <c r="J340">
        <f t="shared" si="31"/>
        <v>4</v>
      </c>
      <c r="L340" t="str">
        <f t="shared" si="32"/>
        <v>Wyre Forest</v>
      </c>
      <c r="M340">
        <f t="array" ref="M340">IF(C340&lt;&gt;"",11-ROUNDUP(_xlfn.PERCENTRANK.EXC(IF($B$3:$B$341=$B340,C$3:C$341),C340)*10,0),"")</f>
        <v>5</v>
      </c>
      <c r="N340">
        <f t="array" ref="N340">IF(D340&lt;&gt;"",11-ROUNDUP(_xlfn.PERCENTRANK.EXC(IF($B$3:$B$341=$B340,D$3:D$341),D340)*10,0),"")</f>
        <v>1</v>
      </c>
      <c r="O340">
        <f t="array" ref="O340">IF(E340&lt;&gt;"",11-ROUNDUP(_xlfn.PERCENTRANK.EXC(IF($B$3:$B$341=$B340,E$3:E$341),E340)*10,0),"")</f>
        <v>3</v>
      </c>
    </row>
    <row r="341" spans="1:15" x14ac:dyDescent="0.2">
      <c r="A341" t="s">
        <v>27</v>
      </c>
      <c r="B341" t="s">
        <v>1037</v>
      </c>
      <c r="C341" s="11">
        <v>2.1885435581207275</v>
      </c>
      <c r="D341" s="131">
        <v>73.898872375488281</v>
      </c>
      <c r="E341" s="131">
        <v>0.15584415197372437</v>
      </c>
      <c r="G341" t="str">
        <f t="shared" si="28"/>
        <v>York</v>
      </c>
      <c r="H341">
        <f t="shared" si="29"/>
        <v>7</v>
      </c>
      <c r="I341">
        <f t="shared" si="30"/>
        <v>6</v>
      </c>
      <c r="J341">
        <f t="shared" si="31"/>
        <v>6</v>
      </c>
      <c r="L341" t="str">
        <f t="shared" si="32"/>
        <v>York</v>
      </c>
      <c r="M341">
        <f t="array" ref="M341">IF(C341&lt;&gt;"",11-ROUNDUP(_xlfn.PERCENTRANK.EXC(IF($B$3:$B$341=$B341,C$3:C$341),C341)*10,0),"")</f>
        <v>6</v>
      </c>
      <c r="N341">
        <f t="array" ref="N341">IF(D341&lt;&gt;"",11-ROUNDUP(_xlfn.PERCENTRANK.EXC(IF($B$3:$B$341=$B341,D$3:D$341),D341)*10,0),"")</f>
        <v>4</v>
      </c>
      <c r="O341">
        <f t="array" ref="O341">IF(E341&lt;&gt;"",11-ROUNDUP(_xlfn.PERCENTRANK.EXC(IF($B$3:$B$341=$B341,E$3:E$341),E341)*10,0),"")</f>
        <v>5</v>
      </c>
    </row>
  </sheetData>
  <sheetProtection sheet="1" objects="1" scenarios="1"/>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E341"/>
  <sheetViews>
    <sheetView workbookViewId="0">
      <selection activeCell="AG8" sqref="AG7:AG8"/>
    </sheetView>
  </sheetViews>
  <sheetFormatPr baseColWidth="10" defaultColWidth="8.83203125" defaultRowHeight="15" x14ac:dyDescent="0.2"/>
  <cols>
    <col min="12" max="30" width="9.1640625" hidden="1" customWidth="1"/>
  </cols>
  <sheetData>
    <row r="1" spans="1:31" x14ac:dyDescent="0.2">
      <c r="A1" s="81"/>
      <c r="M1" t="s">
        <v>1152</v>
      </c>
      <c r="N1" t="s">
        <v>1152</v>
      </c>
      <c r="O1" t="s">
        <v>1152</v>
      </c>
      <c r="P1" t="s">
        <v>1152</v>
      </c>
      <c r="Q1" t="s">
        <v>1152</v>
      </c>
      <c r="R1" t="s">
        <v>1152</v>
      </c>
      <c r="S1" t="s">
        <v>1152</v>
      </c>
      <c r="T1" t="s">
        <v>1152</v>
      </c>
    </row>
    <row r="2" spans="1:31" ht="160" x14ac:dyDescent="0.2">
      <c r="A2" s="9" t="s">
        <v>1007</v>
      </c>
      <c r="B2" s="9" t="s">
        <v>1105</v>
      </c>
      <c r="C2" s="9" t="s">
        <v>1047</v>
      </c>
      <c r="D2" s="9" t="s">
        <v>1048</v>
      </c>
      <c r="E2" s="9" t="s">
        <v>1049</v>
      </c>
      <c r="F2" s="9" t="s">
        <v>1050</v>
      </c>
      <c r="G2" s="9" t="s">
        <v>1051</v>
      </c>
      <c r="H2" s="9" t="s">
        <v>1052</v>
      </c>
      <c r="I2" s="9" t="s">
        <v>1053</v>
      </c>
      <c r="J2" s="9" t="s">
        <v>1293</v>
      </c>
      <c r="K2" s="9"/>
      <c r="L2" s="9"/>
      <c r="M2" s="9" t="s">
        <v>1047</v>
      </c>
      <c r="N2" s="9" t="s">
        <v>1048</v>
      </c>
      <c r="O2" s="9" t="s">
        <v>1049</v>
      </c>
      <c r="P2" s="9" t="s">
        <v>1050</v>
      </c>
      <c r="Q2" s="9" t="s">
        <v>1051</v>
      </c>
      <c r="R2" s="9" t="s">
        <v>1052</v>
      </c>
      <c r="S2" s="9" t="s">
        <v>1053</v>
      </c>
      <c r="T2" s="9" t="s">
        <v>1293</v>
      </c>
      <c r="U2" s="9"/>
      <c r="V2" s="9"/>
      <c r="W2" s="9" t="s">
        <v>1047</v>
      </c>
      <c r="X2" s="9" t="s">
        <v>1048</v>
      </c>
      <c r="Y2" s="9" t="s">
        <v>1049</v>
      </c>
      <c r="Z2" s="9" t="s">
        <v>1050</v>
      </c>
      <c r="AA2" s="9" t="s">
        <v>1051</v>
      </c>
      <c r="AB2" s="9" t="s">
        <v>1052</v>
      </c>
      <c r="AC2" s="9" t="s">
        <v>1053</v>
      </c>
      <c r="AD2" s="9" t="s">
        <v>1293</v>
      </c>
      <c r="AE2" s="9"/>
    </row>
    <row r="3" spans="1:31" x14ac:dyDescent="0.2">
      <c r="A3" t="s">
        <v>11</v>
      </c>
      <c r="B3" t="s">
        <v>1034</v>
      </c>
      <c r="C3">
        <v>0.17958199977874756</v>
      </c>
      <c r="D3">
        <v>3.5761326551437378E-2</v>
      </c>
      <c r="E3">
        <v>7.058551162481308E-2</v>
      </c>
      <c r="F3">
        <v>0.15552006661891937</v>
      </c>
      <c r="G3">
        <v>-5.5E-2</v>
      </c>
      <c r="H3">
        <v>0</v>
      </c>
      <c r="I3">
        <v>1530.9095458984375</v>
      </c>
      <c r="J3">
        <v>0.14447939395904541</v>
      </c>
      <c r="L3" t="str">
        <f>A3</f>
        <v>Adur</v>
      </c>
      <c r="M3">
        <f>IF(C3&lt;&gt;"",11-ROUNDUP(_xlfn.PERCENTRANK.EXC(C$3:C$341,C3)*10,0),"")</f>
        <v>3</v>
      </c>
      <c r="N3">
        <f>IF(D3&lt;&gt;"",11-ROUNDUP(_xlfn.PERCENTRANK.EXC(D$3:D$341,D3)*10,0),"")</f>
        <v>5</v>
      </c>
      <c r="O3">
        <f>IF(E3&lt;&gt;"",11-ROUNDUP(_xlfn.PERCENTRANK.EXC(E$3:E$341,E3)*10,0),"")</f>
        <v>4</v>
      </c>
      <c r="P3">
        <f>IF(F3&lt;&gt;"",11-ROUNDUP(_xlfn.PERCENTRANK.EXC(F$3:F$341,F3)*10,0),"")</f>
        <v>4</v>
      </c>
      <c r="Q3">
        <f>IF(G3&lt;&gt;"",11-ROUNDUP(_xlfn.PERCENTRANK.EXC(G$3:G$341,G3)*10,0),"")</f>
        <v>5</v>
      </c>
      <c r="R3">
        <f t="shared" ref="R3:T3" si="0">IF(H3&lt;&gt;"",11-ROUNDUP(_xlfn.PERCENTRANK.EXC(H$3:H$341,H3)*10,0),"")</f>
        <v>10</v>
      </c>
      <c r="S3">
        <f t="shared" si="0"/>
        <v>4</v>
      </c>
      <c r="T3">
        <f t="shared" si="0"/>
        <v>8</v>
      </c>
      <c r="V3" t="str">
        <f>A3</f>
        <v>Adur</v>
      </c>
      <c r="W3">
        <f t="array" ref="W3">IF(C3&lt;&gt;"",11-ROUNDUP(_xlfn.PERCENTRANK.EXC(IF($B$3:$B$341=$B3,C$3:C$341),C3)*10,0),"")</f>
        <v>4</v>
      </c>
      <c r="X3">
        <f t="array" ref="X3">IF(D3&lt;&gt;"",11-ROUNDUP(_xlfn.PERCENTRANK.EXC(IF($B$3:$B$341=$B3,D$3:D$341),D3)*10,0),"")</f>
        <v>5</v>
      </c>
      <c r="Y3">
        <f t="array" ref="Y3">IF(E3&lt;&gt;"",11-ROUNDUP(_xlfn.PERCENTRANK.EXC(IF($B$3:$B$341=$B3,E$3:E$341),E3)*10,0),"")</f>
        <v>4</v>
      </c>
      <c r="Z3">
        <f t="array" ref="Z3">IF(F3&lt;&gt;"",11-ROUNDUP(_xlfn.PERCENTRANK.EXC(IF($B$3:$B$341=$B3,F$3:F$341),F3)*10,0),"")</f>
        <v>5</v>
      </c>
      <c r="AA3">
        <f t="array" ref="AA3">IF(G3&lt;&gt;"",11-ROUNDUP(_xlfn.PERCENTRANK.EXC(IF($B$3:$B$341=$B3,G$3:G$341),G3)*10,0),"")</f>
        <v>4</v>
      </c>
      <c r="AB3">
        <f t="array" ref="AB3">IF(H3&lt;&gt;"",11-ROUNDUP(_xlfn.PERCENTRANK.EXC(IF($B$3:$B$341=$B3,H$3:H$341),H3)*10,0),"")</f>
        <v>10</v>
      </c>
      <c r="AC3">
        <f t="array" ref="AC3">IF(I3&lt;&gt;"",11-ROUNDUP(_xlfn.PERCENTRANK.EXC(IF($B$3:$B$341=$B3,I$3:I$341),I3)*10,0),"")</f>
        <v>2</v>
      </c>
      <c r="AD3">
        <f t="array" ref="AD3">IF(J3&lt;&gt;"",11-ROUNDUP(_xlfn.PERCENTRANK.EXC(IF($B$3:$B$341=$B3,J$3:J$341),J3)*10,0),"")</f>
        <v>7</v>
      </c>
    </row>
    <row r="4" spans="1:31" x14ac:dyDescent="0.2">
      <c r="A4" t="s">
        <v>75</v>
      </c>
      <c r="B4" t="s">
        <v>1034</v>
      </c>
      <c r="C4">
        <v>0.18271279335021973</v>
      </c>
      <c r="D4">
        <v>4.560532420873642E-2</v>
      </c>
      <c r="E4">
        <v>7.4592478573322296E-2</v>
      </c>
      <c r="F4">
        <v>0.1629386693239212</v>
      </c>
      <c r="G4">
        <v>0.189</v>
      </c>
      <c r="H4">
        <v>0.1167</v>
      </c>
      <c r="I4">
        <v>78.873023986816406</v>
      </c>
      <c r="J4">
        <v>0.16283281147480011</v>
      </c>
      <c r="L4" t="str">
        <f t="shared" ref="L4:L67" si="1">A4</f>
        <v>Allerdale</v>
      </c>
      <c r="M4">
        <f t="shared" ref="M4:M67" si="2">IF(C4&lt;&gt;"",11-ROUNDUP(_xlfn.PERCENTRANK.EXC(C$3:C$341,C4)*10,0),"")</f>
        <v>2</v>
      </c>
      <c r="N4">
        <f t="shared" ref="N4:N67" si="3">IF(D4&lt;&gt;"",11-ROUNDUP(_xlfn.PERCENTRANK.EXC(D$3:D$341,D4)*10,0),"")</f>
        <v>1</v>
      </c>
      <c r="O4">
        <f t="shared" ref="O4:O67" si="4">IF(E4&lt;&gt;"",11-ROUNDUP(_xlfn.PERCENTRANK.EXC(E$3:E$341,E4)*10,0),"")</f>
        <v>3</v>
      </c>
      <c r="P4">
        <f t="shared" ref="P4:P67" si="5">IF(F4&lt;&gt;"",11-ROUNDUP(_xlfn.PERCENTRANK.EXC(F$3:F$341,F4)*10,0),"")</f>
        <v>2</v>
      </c>
      <c r="Q4">
        <f t="shared" ref="Q4:Q67" si="6">IF(G4&lt;&gt;"",11-ROUNDUP(_xlfn.PERCENTRANK.EXC(G$3:G$341,G4)*10,0),"")</f>
        <v>4</v>
      </c>
      <c r="R4">
        <f t="shared" ref="R4:R67" si="7">IF(H4&lt;&gt;"",11-ROUNDUP(_xlfn.PERCENTRANK.EXC(H$3:H$341,H4)*10,0),"")</f>
        <v>3</v>
      </c>
      <c r="S4">
        <f t="shared" ref="S4:S67" si="8">IF(I4&lt;&gt;"",11-ROUNDUP(_xlfn.PERCENTRANK.EXC(I$3:I$341,I4)*10,0),"")</f>
        <v>10</v>
      </c>
      <c r="T4">
        <f t="shared" ref="T4:T67" si="9">IF(J4&lt;&gt;"",11-ROUNDUP(_xlfn.PERCENTRANK.EXC(J$3:J$341,J4)*10,0),"")</f>
        <v>4</v>
      </c>
      <c r="V4" t="str">
        <f t="shared" ref="V4:V67" si="10">A4</f>
        <v>Allerdale</v>
      </c>
      <c r="W4">
        <f t="array" ref="W4">IF(C4&lt;&gt;"",11-ROUNDUP(_xlfn.PERCENTRANK.EXC(IF($B$3:$B$341=$B4,C$3:C$341),C4)*10,0),"")</f>
        <v>3</v>
      </c>
      <c r="X4">
        <f t="array" ref="X4">IF(D4&lt;&gt;"",11-ROUNDUP(_xlfn.PERCENTRANK.EXC(IF($B$3:$B$341=$B4,D$3:D$341),D4)*10,0),"")</f>
        <v>1</v>
      </c>
      <c r="Y4">
        <f t="array" ref="Y4">IF(E4&lt;&gt;"",11-ROUNDUP(_xlfn.PERCENTRANK.EXC(IF($B$3:$B$341=$B4,E$3:E$341),E4)*10,0),"")</f>
        <v>2</v>
      </c>
      <c r="Z4">
        <f t="array" ref="Z4">IF(F4&lt;&gt;"",11-ROUNDUP(_xlfn.PERCENTRANK.EXC(IF($B$3:$B$341=$B4,F$3:F$341),F4)*10,0),"")</f>
        <v>2</v>
      </c>
      <c r="AA4">
        <f t="array" ref="AA4">IF(G4&lt;&gt;"",11-ROUNDUP(_xlfn.PERCENTRANK.EXC(IF($B$3:$B$341=$B4,G$3:G$341),G4)*10,0),"")</f>
        <v>2</v>
      </c>
      <c r="AB4">
        <f t="array" ref="AB4">IF(H4&lt;&gt;"",11-ROUNDUP(_xlfn.PERCENTRANK.EXC(IF($B$3:$B$341=$B4,H$3:H$341),H4)*10,0),"")</f>
        <v>2</v>
      </c>
      <c r="AC4">
        <f t="array" ref="AC4">IF(I4&lt;&gt;"",11-ROUNDUP(_xlfn.PERCENTRANK.EXC(IF($B$3:$B$341=$B4,I$3:I$341),I4)*10,0),"")</f>
        <v>10</v>
      </c>
      <c r="AD4">
        <f t="array" ref="AD4">IF(J4&lt;&gt;"",11-ROUNDUP(_xlfn.PERCENTRANK.EXC(IF($B$3:$B$341=$B4,J$3:J$341),J4)*10,0),"")</f>
        <v>1</v>
      </c>
    </row>
    <row r="5" spans="1:31" x14ac:dyDescent="0.2">
      <c r="A5" t="s">
        <v>12</v>
      </c>
      <c r="B5" t="s">
        <v>1034</v>
      </c>
      <c r="C5">
        <v>0.16521912813186646</v>
      </c>
      <c r="D5">
        <v>3.8696974515914917E-2</v>
      </c>
      <c r="E5">
        <v>7.6033920049667358E-2</v>
      </c>
      <c r="F5">
        <v>0.16539756953716278</v>
      </c>
      <c r="G5">
        <v>0.114</v>
      </c>
      <c r="H5">
        <v>5.1299999999999998E-2</v>
      </c>
      <c r="I5">
        <v>485.1898193359375</v>
      </c>
      <c r="J5">
        <v>0.15973144769668579</v>
      </c>
      <c r="L5" t="str">
        <f t="shared" si="1"/>
        <v>Amber Valley</v>
      </c>
      <c r="M5">
        <f t="shared" si="2"/>
        <v>4</v>
      </c>
      <c r="N5">
        <f t="shared" si="3"/>
        <v>2</v>
      </c>
      <c r="O5">
        <f t="shared" si="4"/>
        <v>2</v>
      </c>
      <c r="P5">
        <f t="shared" si="5"/>
        <v>2</v>
      </c>
      <c r="Q5">
        <f t="shared" si="6"/>
        <v>4</v>
      </c>
      <c r="R5">
        <f t="shared" si="7"/>
        <v>4</v>
      </c>
      <c r="S5">
        <f t="shared" si="8"/>
        <v>6</v>
      </c>
      <c r="T5">
        <f t="shared" si="9"/>
        <v>4</v>
      </c>
      <c r="V5" t="str">
        <f t="shared" si="10"/>
        <v>Amber Valley</v>
      </c>
      <c r="W5">
        <f t="array" ref="W5">IF(C5&lt;&gt;"",11-ROUNDUP(_xlfn.PERCENTRANK.EXC(IF($B$3:$B$341=$B5,C$3:C$341),C5)*10,0),"")</f>
        <v>5</v>
      </c>
      <c r="X5">
        <f t="array" ref="X5">IF(D5&lt;&gt;"",11-ROUNDUP(_xlfn.PERCENTRANK.EXC(IF($B$3:$B$341=$B5,D$3:D$341),D5)*10,0),"")</f>
        <v>2</v>
      </c>
      <c r="Y5">
        <f t="array" ref="Y5">IF(E5&lt;&gt;"",11-ROUNDUP(_xlfn.PERCENTRANK.EXC(IF($B$3:$B$341=$B5,E$3:E$341),E5)*10,0),"")</f>
        <v>1</v>
      </c>
      <c r="Z5">
        <f t="array" ref="Z5">IF(F5&lt;&gt;"",11-ROUNDUP(_xlfn.PERCENTRANK.EXC(IF($B$3:$B$341=$B5,F$3:F$341),F5)*10,0),"")</f>
        <v>2</v>
      </c>
      <c r="AA5">
        <f t="array" ref="AA5">IF(G5&lt;&gt;"",11-ROUNDUP(_xlfn.PERCENTRANK.EXC(IF($B$3:$B$341=$B5,G$3:G$341),G5)*10,0),"")</f>
        <v>3</v>
      </c>
      <c r="AB5">
        <f t="array" ref="AB5">IF(H5&lt;&gt;"",11-ROUNDUP(_xlfn.PERCENTRANK.EXC(IF($B$3:$B$341=$B5,H$3:H$341),H5)*10,0),"")</f>
        <v>3</v>
      </c>
      <c r="AC5">
        <f t="array" ref="AC5">IF(I5&lt;&gt;"",11-ROUNDUP(_xlfn.PERCENTRANK.EXC(IF($B$3:$B$341=$B5,I$3:I$341),I5)*10,0),"")</f>
        <v>5</v>
      </c>
      <c r="AD5">
        <f t="array" ref="AD5">IF(J5&lt;&gt;"",11-ROUNDUP(_xlfn.PERCENTRANK.EXC(IF($B$3:$B$341=$B5,J$3:J$341),J5)*10,0),"")</f>
        <v>3</v>
      </c>
    </row>
    <row r="6" spans="1:31" x14ac:dyDescent="0.2">
      <c r="A6" t="s">
        <v>13</v>
      </c>
      <c r="B6" t="s">
        <v>1034</v>
      </c>
      <c r="C6">
        <v>0.22290347516536713</v>
      </c>
      <c r="D6">
        <v>3.5761326551437378E-2</v>
      </c>
      <c r="E6">
        <v>7.058551162481308E-2</v>
      </c>
      <c r="F6">
        <v>0.15552006661891937</v>
      </c>
      <c r="G6">
        <v>0.128</v>
      </c>
      <c r="H6">
        <v>5.3199999999999997E-2</v>
      </c>
      <c r="I6">
        <v>737.19183349609375</v>
      </c>
      <c r="J6">
        <v>0.14447939395904541</v>
      </c>
      <c r="L6" t="str">
        <f t="shared" si="1"/>
        <v>Arun</v>
      </c>
      <c r="M6">
        <f t="shared" si="2"/>
        <v>1</v>
      </c>
      <c r="N6">
        <f t="shared" si="3"/>
        <v>5</v>
      </c>
      <c r="O6">
        <f t="shared" si="4"/>
        <v>4</v>
      </c>
      <c r="P6">
        <f t="shared" si="5"/>
        <v>4</v>
      </c>
      <c r="Q6">
        <f t="shared" si="6"/>
        <v>4</v>
      </c>
      <c r="R6">
        <f t="shared" si="7"/>
        <v>4</v>
      </c>
      <c r="S6">
        <f t="shared" si="8"/>
        <v>5</v>
      </c>
      <c r="T6">
        <f t="shared" si="9"/>
        <v>8</v>
      </c>
      <c r="V6" t="str">
        <f t="shared" si="10"/>
        <v>Arun</v>
      </c>
      <c r="W6">
        <f t="array" ref="W6">IF(C6&lt;&gt;"",11-ROUNDUP(_xlfn.PERCENTRANK.EXC(IF($B$3:$B$341=$B6,C$3:C$341),C6)*10,0),"")</f>
        <v>1</v>
      </c>
      <c r="X6">
        <f t="array" ref="X6">IF(D6&lt;&gt;"",11-ROUNDUP(_xlfn.PERCENTRANK.EXC(IF($B$3:$B$341=$B6,D$3:D$341),D6)*10,0),"")</f>
        <v>5</v>
      </c>
      <c r="Y6">
        <f t="array" ref="Y6">IF(E6&lt;&gt;"",11-ROUNDUP(_xlfn.PERCENTRANK.EXC(IF($B$3:$B$341=$B6,E$3:E$341),E6)*10,0),"")</f>
        <v>4</v>
      </c>
      <c r="Z6">
        <f t="array" ref="Z6">IF(F6&lt;&gt;"",11-ROUNDUP(_xlfn.PERCENTRANK.EXC(IF($B$3:$B$341=$B6,F$3:F$341),F6)*10,0),"")</f>
        <v>5</v>
      </c>
      <c r="AA6">
        <f t="array" ref="AA6">IF(G6&lt;&gt;"",11-ROUNDUP(_xlfn.PERCENTRANK.EXC(IF($B$3:$B$341=$B6,G$3:G$341),G6)*10,0),"")</f>
        <v>3</v>
      </c>
      <c r="AB6">
        <f t="array" ref="AB6">IF(H6&lt;&gt;"",11-ROUNDUP(_xlfn.PERCENTRANK.EXC(IF($B$3:$B$341=$B6,H$3:H$341),H6)*10,0),"")</f>
        <v>3</v>
      </c>
      <c r="AC6">
        <f t="array" ref="AC6">IF(I6&lt;&gt;"",11-ROUNDUP(_xlfn.PERCENTRANK.EXC(IF($B$3:$B$341=$B6,I$3:I$341),I6)*10,0),"")</f>
        <v>4</v>
      </c>
      <c r="AD6">
        <f t="array" ref="AD6">IF(J6&lt;&gt;"",11-ROUNDUP(_xlfn.PERCENTRANK.EXC(IF($B$3:$B$341=$B6,J$3:J$341),J6)*10,0),"")</f>
        <v>7</v>
      </c>
    </row>
    <row r="7" spans="1:31" x14ac:dyDescent="0.2">
      <c r="A7" t="s">
        <v>195</v>
      </c>
      <c r="B7" t="s">
        <v>1034</v>
      </c>
      <c r="C7">
        <v>0.14123287796974182</v>
      </c>
      <c r="D7">
        <v>3.6901108920574188E-2</v>
      </c>
      <c r="E7">
        <v>7.2951667010784149E-2</v>
      </c>
      <c r="F7">
        <v>0.1507255882024765</v>
      </c>
      <c r="G7">
        <v>0.54200000000000004</v>
      </c>
      <c r="H7">
        <v>0.1351</v>
      </c>
      <c r="I7">
        <v>1180.22998046875</v>
      </c>
      <c r="J7">
        <v>0.16232168674468994</v>
      </c>
      <c r="L7" t="str">
        <f t="shared" si="1"/>
        <v>Ashfield</v>
      </c>
      <c r="M7">
        <f t="shared" si="2"/>
        <v>6</v>
      </c>
      <c r="N7">
        <f t="shared" si="3"/>
        <v>4</v>
      </c>
      <c r="O7">
        <f t="shared" si="4"/>
        <v>4</v>
      </c>
      <c r="P7">
        <f t="shared" si="5"/>
        <v>5</v>
      </c>
      <c r="Q7">
        <f t="shared" si="6"/>
        <v>2</v>
      </c>
      <c r="R7">
        <f t="shared" si="7"/>
        <v>3</v>
      </c>
      <c r="S7">
        <f t="shared" si="8"/>
        <v>4</v>
      </c>
      <c r="T7">
        <f t="shared" si="9"/>
        <v>4</v>
      </c>
      <c r="V7" t="str">
        <f t="shared" si="10"/>
        <v>Ashfield</v>
      </c>
      <c r="W7">
        <f t="array" ref="W7">IF(C7&lt;&gt;"",11-ROUNDUP(_xlfn.PERCENTRANK.EXC(IF($B$3:$B$341=$B7,C$3:C$341),C7)*10,0),"")</f>
        <v>8</v>
      </c>
      <c r="X7">
        <f t="array" ref="X7">IF(D7&lt;&gt;"",11-ROUNDUP(_xlfn.PERCENTRANK.EXC(IF($B$3:$B$341=$B7,D$3:D$341),D7)*10,0),"")</f>
        <v>4</v>
      </c>
      <c r="Y7">
        <f t="array" ref="Y7">IF(E7&lt;&gt;"",11-ROUNDUP(_xlfn.PERCENTRANK.EXC(IF($B$3:$B$341=$B7,E$3:E$341),E7)*10,0),"")</f>
        <v>3</v>
      </c>
      <c r="Z7">
        <f t="array" ref="Z7">IF(F7&lt;&gt;"",11-ROUNDUP(_xlfn.PERCENTRANK.EXC(IF($B$3:$B$341=$B7,F$3:F$341),F7)*10,0),"")</f>
        <v>6</v>
      </c>
      <c r="AA7">
        <f t="array" ref="AA7">IF(G7&lt;&gt;"",11-ROUNDUP(_xlfn.PERCENTRANK.EXC(IF($B$3:$B$341=$B7,G$3:G$341),G7)*10,0),"")</f>
        <v>1</v>
      </c>
      <c r="AB7">
        <f t="array" ref="AB7">IF(H7&lt;&gt;"",11-ROUNDUP(_xlfn.PERCENTRANK.EXC(IF($B$3:$B$341=$B7,H$3:H$341),H7)*10,0),"")</f>
        <v>2</v>
      </c>
      <c r="AC7">
        <f t="array" ref="AC7">IF(I7&lt;&gt;"",11-ROUNDUP(_xlfn.PERCENTRANK.EXC(IF($B$3:$B$341=$B7,I$3:I$341),I7)*10,0),"")</f>
        <v>3</v>
      </c>
      <c r="AD7">
        <f t="array" ref="AD7">IF(J7&lt;&gt;"",11-ROUNDUP(_xlfn.PERCENTRANK.EXC(IF($B$3:$B$341=$B7,J$3:J$341),J7)*10,0),"")</f>
        <v>2</v>
      </c>
    </row>
    <row r="8" spans="1:31" x14ac:dyDescent="0.2">
      <c r="A8" t="s">
        <v>136</v>
      </c>
      <c r="B8" t="s">
        <v>1034</v>
      </c>
      <c r="C8">
        <v>0.14547629654407501</v>
      </c>
      <c r="D8">
        <v>2.9421534389257431E-2</v>
      </c>
      <c r="E8">
        <v>6.7743398249149323E-2</v>
      </c>
      <c r="F8">
        <v>0.14744479954242706</v>
      </c>
      <c r="G8">
        <v>-0.47299999999999998</v>
      </c>
      <c r="H8">
        <v>0</v>
      </c>
      <c r="I8">
        <v>227.91651916503906</v>
      </c>
      <c r="J8">
        <v>0.15803095698356628</v>
      </c>
      <c r="L8" t="str">
        <f t="shared" si="1"/>
        <v>Ashford</v>
      </c>
      <c r="M8">
        <f t="shared" si="2"/>
        <v>6</v>
      </c>
      <c r="N8">
        <f t="shared" si="3"/>
        <v>8</v>
      </c>
      <c r="O8">
        <f t="shared" si="4"/>
        <v>7</v>
      </c>
      <c r="P8">
        <f t="shared" si="5"/>
        <v>6</v>
      </c>
      <c r="Q8">
        <f t="shared" si="6"/>
        <v>7</v>
      </c>
      <c r="R8">
        <f t="shared" si="7"/>
        <v>10</v>
      </c>
      <c r="S8">
        <f t="shared" si="8"/>
        <v>8</v>
      </c>
      <c r="T8">
        <f t="shared" si="9"/>
        <v>5</v>
      </c>
      <c r="V8" t="str">
        <f t="shared" si="10"/>
        <v>Ashford</v>
      </c>
      <c r="W8">
        <f t="array" ref="W8">IF(C8&lt;&gt;"",11-ROUNDUP(_xlfn.PERCENTRANK.EXC(IF($B$3:$B$341=$B8,C$3:C$341),C8)*10,0),"")</f>
        <v>7</v>
      </c>
      <c r="X8">
        <f t="array" ref="X8">IF(D8&lt;&gt;"",11-ROUNDUP(_xlfn.PERCENTRANK.EXC(IF($B$3:$B$341=$B8,D$3:D$341),D8)*10,0),"")</f>
        <v>9</v>
      </c>
      <c r="Y8">
        <f t="array" ref="Y8">IF(E8&lt;&gt;"",11-ROUNDUP(_xlfn.PERCENTRANK.EXC(IF($B$3:$B$341=$B8,E$3:E$341),E8)*10,0),"")</f>
        <v>7</v>
      </c>
      <c r="Z8">
        <f t="array" ref="Z8">IF(F8&lt;&gt;"",11-ROUNDUP(_xlfn.PERCENTRANK.EXC(IF($B$3:$B$341=$B8,F$3:F$341),F8)*10,0),"")</f>
        <v>7</v>
      </c>
      <c r="AA8">
        <f t="array" ref="AA8">IF(G8&lt;&gt;"",11-ROUNDUP(_xlfn.PERCENTRANK.EXC(IF($B$3:$B$341=$B8,G$3:G$341),G8)*10,0),"")</f>
        <v>6</v>
      </c>
      <c r="AB8">
        <f t="array" ref="AB8">IF(H8&lt;&gt;"",11-ROUNDUP(_xlfn.PERCENTRANK.EXC(IF($B$3:$B$341=$B8,H$3:H$341),H8)*10,0),"")</f>
        <v>10</v>
      </c>
      <c r="AC8">
        <f t="array" ref="AC8">IF(I8&lt;&gt;"",11-ROUNDUP(_xlfn.PERCENTRANK.EXC(IF($B$3:$B$341=$B8,I$3:I$341),I8)*10,0),"")</f>
        <v>7</v>
      </c>
      <c r="AD8">
        <f t="array" ref="AD8">IF(J8&lt;&gt;"",11-ROUNDUP(_xlfn.PERCENTRANK.EXC(IF($B$3:$B$341=$B8,J$3:J$341),J8)*10,0),"")</f>
        <v>4</v>
      </c>
    </row>
    <row r="9" spans="1:31" x14ac:dyDescent="0.2">
      <c r="A9" t="s">
        <v>218</v>
      </c>
      <c r="B9" t="s">
        <v>1034</v>
      </c>
      <c r="C9">
        <v>0.20061682164669037</v>
      </c>
      <c r="D9">
        <v>3.6422520875930786E-2</v>
      </c>
      <c r="E9">
        <v>6.8435877561569214E-2</v>
      </c>
      <c r="F9">
        <v>0.15626837313175201</v>
      </c>
      <c r="G9">
        <v>-0.69299999999999995</v>
      </c>
      <c r="H9">
        <v>0</v>
      </c>
      <c r="I9">
        <v>155.78720092773438</v>
      </c>
      <c r="J9">
        <v>0.14807268977165222</v>
      </c>
      <c r="L9" t="str">
        <f t="shared" si="1"/>
        <v>Babergh</v>
      </c>
      <c r="M9">
        <f t="shared" si="2"/>
        <v>1</v>
      </c>
      <c r="N9">
        <f t="shared" si="3"/>
        <v>4</v>
      </c>
      <c r="O9">
        <f t="shared" si="4"/>
        <v>6</v>
      </c>
      <c r="P9">
        <f t="shared" si="5"/>
        <v>4</v>
      </c>
      <c r="Q9">
        <f t="shared" si="6"/>
        <v>9</v>
      </c>
      <c r="R9">
        <f t="shared" si="7"/>
        <v>10</v>
      </c>
      <c r="S9">
        <f t="shared" si="8"/>
        <v>9</v>
      </c>
      <c r="T9">
        <f t="shared" si="9"/>
        <v>7</v>
      </c>
      <c r="V9" t="str">
        <f t="shared" si="10"/>
        <v>Babergh</v>
      </c>
      <c r="W9">
        <f t="array" ref="W9">IF(C9&lt;&gt;"",11-ROUNDUP(_xlfn.PERCENTRANK.EXC(IF($B$3:$B$341=$B9,C$3:C$341),C9)*10,0),"")</f>
        <v>2</v>
      </c>
      <c r="X9">
        <f t="array" ref="X9">IF(D9&lt;&gt;"",11-ROUNDUP(_xlfn.PERCENTRANK.EXC(IF($B$3:$B$341=$B9,D$3:D$341),D9)*10,0),"")</f>
        <v>5</v>
      </c>
      <c r="Y9">
        <f t="array" ref="Y9">IF(E9&lt;&gt;"",11-ROUNDUP(_xlfn.PERCENTRANK.EXC(IF($B$3:$B$341=$B9,E$3:E$341),E9)*10,0),"")</f>
        <v>6</v>
      </c>
      <c r="Z9">
        <f t="array" ref="Z9">IF(F9&lt;&gt;"",11-ROUNDUP(_xlfn.PERCENTRANK.EXC(IF($B$3:$B$341=$B9,F$3:F$341),F9)*10,0),"")</f>
        <v>4</v>
      </c>
      <c r="AA9">
        <f t="array" ref="AA9">IF(G9&lt;&gt;"",11-ROUNDUP(_xlfn.PERCENTRANK.EXC(IF($B$3:$B$341=$B9,G$3:G$341),G9)*10,0),"")</f>
        <v>8</v>
      </c>
      <c r="AB9">
        <f t="array" ref="AB9">IF(H9&lt;&gt;"",11-ROUNDUP(_xlfn.PERCENTRANK.EXC(IF($B$3:$B$341=$B9,H$3:H$341),H9)*10,0),"")</f>
        <v>10</v>
      </c>
      <c r="AC9">
        <f t="array" ref="AC9">IF(I9&lt;&gt;"",11-ROUNDUP(_xlfn.PERCENTRANK.EXC(IF($B$3:$B$341=$B9,I$3:I$341),I9)*10,0),"")</f>
        <v>8</v>
      </c>
      <c r="AD9">
        <f t="array" ref="AD9">IF(J9&lt;&gt;"",11-ROUNDUP(_xlfn.PERCENTRANK.EXC(IF($B$3:$B$341=$B9,J$3:J$341),J9)*10,0),"")</f>
        <v>7</v>
      </c>
    </row>
    <row r="10" spans="1:31" x14ac:dyDescent="0.2">
      <c r="A10" t="s">
        <v>292</v>
      </c>
      <c r="B10" t="s">
        <v>1035</v>
      </c>
      <c r="C10">
        <v>6.46548792719841E-2</v>
      </c>
      <c r="D10">
        <v>1.7739791423082352E-2</v>
      </c>
      <c r="E10">
        <v>8.4876209497451782E-2</v>
      </c>
      <c r="F10">
        <v>0.11346151679754257</v>
      </c>
      <c r="G10">
        <v>0.20399999999999999</v>
      </c>
      <c r="H10">
        <v>9.1000000000000004E-3</v>
      </c>
      <c r="I10">
        <v>5963.3720703125</v>
      </c>
      <c r="J10">
        <v>0.22376736998558044</v>
      </c>
      <c r="L10" t="str">
        <f t="shared" si="1"/>
        <v>Barking and Dagenham</v>
      </c>
      <c r="M10">
        <f t="shared" si="2"/>
        <v>10</v>
      </c>
      <c r="N10">
        <f t="shared" si="3"/>
        <v>10</v>
      </c>
      <c r="O10">
        <f t="shared" si="4"/>
        <v>1</v>
      </c>
      <c r="P10">
        <f t="shared" si="5"/>
        <v>10</v>
      </c>
      <c r="Q10">
        <f t="shared" si="6"/>
        <v>3</v>
      </c>
      <c r="R10">
        <f t="shared" si="7"/>
        <v>6</v>
      </c>
      <c r="S10">
        <f t="shared" si="8"/>
        <v>1</v>
      </c>
      <c r="T10">
        <f t="shared" si="9"/>
        <v>1</v>
      </c>
      <c r="V10" t="str">
        <f t="shared" si="10"/>
        <v>Barking and Dagenham</v>
      </c>
      <c r="W10">
        <f t="array" ref="W10">IF(C10&lt;&gt;"",11-ROUNDUP(_xlfn.PERCENTRANK.EXC(IF($B$3:$B$341=$B10,C$3:C$341),C10)*10,0),"")</f>
        <v>8</v>
      </c>
      <c r="X10">
        <f t="array" ref="X10">IF(D10&lt;&gt;"",11-ROUNDUP(_xlfn.PERCENTRANK.EXC(IF($B$3:$B$341=$B10,D$3:D$341),D10)*10,0),"")</f>
        <v>6</v>
      </c>
      <c r="Y10">
        <f t="array" ref="Y10">IF(E10&lt;&gt;"",11-ROUNDUP(_xlfn.PERCENTRANK.EXC(IF($B$3:$B$341=$B10,E$3:E$341),E10)*10,0),"")</f>
        <v>2</v>
      </c>
      <c r="Z10">
        <f t="array" ref="Z10">IF(F10&lt;&gt;"",11-ROUNDUP(_xlfn.PERCENTRANK.EXC(IF($B$3:$B$341=$B10,F$3:F$341),F10)*10,0),"")</f>
        <v>5</v>
      </c>
      <c r="AA10">
        <f t="array" ref="AA10">IF(G10&lt;&gt;"",11-ROUNDUP(_xlfn.PERCENTRANK.EXC(IF($B$3:$B$341=$B10,G$3:G$341),G10)*10,0),"")</f>
        <v>1</v>
      </c>
      <c r="AB10">
        <f t="array" ref="AB10">IF(H10&lt;&gt;"",11-ROUNDUP(_xlfn.PERCENTRANK.EXC(IF($B$3:$B$341=$B10,H$3:H$341),H10)*10,0),"")</f>
        <v>2</v>
      </c>
      <c r="AC10">
        <f t="array" ref="AC10">IF(I10&lt;&gt;"",11-ROUNDUP(_xlfn.PERCENTRANK.EXC(IF($B$3:$B$341=$B10,I$3:I$341),I10)*10,0),"")</f>
        <v>6</v>
      </c>
      <c r="AD10">
        <f t="array" ref="AD10">IF(J10&lt;&gt;"",11-ROUNDUP(_xlfn.PERCENTRANK.EXC(IF($B$3:$B$341=$B10,J$3:J$341),J10)*10,0),"")</f>
        <v>2</v>
      </c>
    </row>
    <row r="11" spans="1:31" x14ac:dyDescent="0.2">
      <c r="A11" t="s">
        <v>293</v>
      </c>
      <c r="B11" t="s">
        <v>1035</v>
      </c>
      <c r="C11">
        <v>0.10675846040248871</v>
      </c>
      <c r="D11">
        <v>2.4093782529234886E-2</v>
      </c>
      <c r="E11">
        <v>6.5927140414714813E-2</v>
      </c>
      <c r="F11">
        <v>0.11523685604333878</v>
      </c>
      <c r="G11">
        <v>-1.0740000000000001</v>
      </c>
      <c r="H11">
        <v>0</v>
      </c>
      <c r="I11">
        <v>4593.5791015625</v>
      </c>
      <c r="J11">
        <v>0.16234159469604492</v>
      </c>
      <c r="L11" t="str">
        <f t="shared" si="1"/>
        <v>Barnet</v>
      </c>
      <c r="M11">
        <f t="shared" si="2"/>
        <v>9</v>
      </c>
      <c r="N11">
        <f t="shared" si="3"/>
        <v>9</v>
      </c>
      <c r="O11">
        <f t="shared" si="4"/>
        <v>8</v>
      </c>
      <c r="P11">
        <f t="shared" si="5"/>
        <v>10</v>
      </c>
      <c r="Q11">
        <f t="shared" si="6"/>
        <v>10</v>
      </c>
      <c r="R11">
        <f t="shared" si="7"/>
        <v>10</v>
      </c>
      <c r="S11">
        <f t="shared" si="8"/>
        <v>1</v>
      </c>
      <c r="T11">
        <f t="shared" si="9"/>
        <v>4</v>
      </c>
      <c r="V11" t="str">
        <f t="shared" si="10"/>
        <v>Barnet</v>
      </c>
      <c r="W11">
        <f t="array" ref="W11">IF(C11&lt;&gt;"",11-ROUNDUP(_xlfn.PERCENTRANK.EXC(IF($B$3:$B$341=$B11,C$3:C$341),C11)*10,0),"")</f>
        <v>3</v>
      </c>
      <c r="X11">
        <f t="array" ref="X11">IF(D11&lt;&gt;"",11-ROUNDUP(_xlfn.PERCENTRANK.EXC(IF($B$3:$B$341=$B11,D$3:D$341),D11)*10,0),"")</f>
        <v>3</v>
      </c>
      <c r="Y11">
        <f t="array" ref="Y11">IF(E11&lt;&gt;"",11-ROUNDUP(_xlfn.PERCENTRANK.EXC(IF($B$3:$B$341=$B11,E$3:E$341),E11)*10,0),"")</f>
        <v>6</v>
      </c>
      <c r="Z11">
        <f t="array" ref="Z11">IF(F11&lt;&gt;"",11-ROUNDUP(_xlfn.PERCENTRANK.EXC(IF($B$3:$B$341=$B11,F$3:F$341),F11)*10,0),"")</f>
        <v>5</v>
      </c>
      <c r="AA11">
        <f t="array" ref="AA11">IF(G11&lt;&gt;"",11-ROUNDUP(_xlfn.PERCENTRANK.EXC(IF($B$3:$B$341=$B11,G$3:G$341),G11)*10,0),"")</f>
        <v>10</v>
      </c>
      <c r="AB11">
        <f t="array" ref="AB11">IF(H11&lt;&gt;"",11-ROUNDUP(_xlfn.PERCENTRANK.EXC(IF($B$3:$B$341=$B11,H$3:H$341),H11)*10,0),"")</f>
        <v>10</v>
      </c>
      <c r="AC11">
        <f t="array" ref="AC11">IF(I11&lt;&gt;"",11-ROUNDUP(_xlfn.PERCENTRANK.EXC(IF($B$3:$B$341=$B11,I$3:I$341),I11)*10,0),"")</f>
        <v>8</v>
      </c>
      <c r="AD11">
        <f t="array" ref="AD11">IF(J11&lt;&gt;"",11-ROUNDUP(_xlfn.PERCENTRANK.EXC(IF($B$3:$B$341=$B11,J$3:J$341),J11)*10,0),"")</f>
        <v>8</v>
      </c>
    </row>
    <row r="12" spans="1:31" x14ac:dyDescent="0.2">
      <c r="A12" t="s">
        <v>270</v>
      </c>
      <c r="B12" t="s">
        <v>1036</v>
      </c>
      <c r="C12">
        <v>0.14218796789646149</v>
      </c>
      <c r="D12">
        <v>4.3901823461055756E-2</v>
      </c>
      <c r="E12">
        <v>7.6554141938686371E-2</v>
      </c>
      <c r="F12">
        <v>0.15619578957557678</v>
      </c>
      <c r="G12">
        <v>0.83899999999999997</v>
      </c>
      <c r="H12">
        <v>0.34689999999999999</v>
      </c>
      <c r="I12">
        <v>755.94952392578125</v>
      </c>
      <c r="J12">
        <v>0.19042894244194031</v>
      </c>
      <c r="L12" t="str">
        <f t="shared" si="1"/>
        <v>Barnsley</v>
      </c>
      <c r="M12">
        <f t="shared" si="2"/>
        <v>6</v>
      </c>
      <c r="N12">
        <f t="shared" si="3"/>
        <v>1</v>
      </c>
      <c r="O12">
        <f t="shared" si="4"/>
        <v>2</v>
      </c>
      <c r="P12">
        <f t="shared" si="5"/>
        <v>4</v>
      </c>
      <c r="Q12">
        <f t="shared" si="6"/>
        <v>1</v>
      </c>
      <c r="R12">
        <f t="shared" si="7"/>
        <v>1</v>
      </c>
      <c r="S12">
        <f t="shared" si="8"/>
        <v>5</v>
      </c>
      <c r="T12">
        <f t="shared" si="9"/>
        <v>2</v>
      </c>
      <c r="V12" t="str">
        <f t="shared" si="10"/>
        <v>Barnsley</v>
      </c>
      <c r="W12">
        <f t="array" ref="W12">IF(C12&lt;&gt;"",11-ROUNDUP(_xlfn.PERCENTRANK.EXC(IF($B$3:$B$341=$B12,C$3:C$341),C12)*10,0),"")</f>
        <v>3</v>
      </c>
      <c r="X12">
        <f t="array" ref="X12">IF(D12&lt;&gt;"",11-ROUNDUP(_xlfn.PERCENTRANK.EXC(IF($B$3:$B$341=$B12,D$3:D$341),D12)*10,0),"")</f>
        <v>2</v>
      </c>
      <c r="Y12">
        <f t="array" ref="Y12">IF(E12&lt;&gt;"",11-ROUNDUP(_xlfn.PERCENTRANK.EXC(IF($B$3:$B$341=$B12,E$3:E$341),E12)*10,0),"")</f>
        <v>5</v>
      </c>
      <c r="Z12">
        <f t="array" ref="Z12">IF(F12&lt;&gt;"",11-ROUNDUP(_xlfn.PERCENTRANK.EXC(IF($B$3:$B$341=$B12,F$3:F$341),F12)*10,0),"")</f>
        <v>3</v>
      </c>
      <c r="AA12">
        <f t="array" ref="AA12">IF(G12&lt;&gt;"",11-ROUNDUP(_xlfn.PERCENTRANK.EXC(IF($B$3:$B$341=$B12,G$3:G$341),G12)*10,0),"")</f>
        <v>3</v>
      </c>
      <c r="AB12">
        <f t="array" ref="AB12">IF(H12&lt;&gt;"",11-ROUNDUP(_xlfn.PERCENTRANK.EXC(IF($B$3:$B$341=$B12,H$3:H$341),H12)*10,0),"")</f>
        <v>3</v>
      </c>
      <c r="AC12">
        <f t="array" ref="AC12">IF(I12&lt;&gt;"",11-ROUNDUP(_xlfn.PERCENTRANK.EXC(IF($B$3:$B$341=$B12,I$3:I$341),I12)*10,0),"")</f>
        <v>10</v>
      </c>
      <c r="AD12">
        <f t="array" ref="AD12">IF(J12&lt;&gt;"",11-ROUNDUP(_xlfn.PERCENTRANK.EXC(IF($B$3:$B$341=$B12,J$3:J$341),J12)*10,0),"")</f>
        <v>5</v>
      </c>
    </row>
    <row r="13" spans="1:31" x14ac:dyDescent="0.2">
      <c r="A13" t="s">
        <v>76</v>
      </c>
      <c r="B13" t="s">
        <v>1034</v>
      </c>
      <c r="C13">
        <v>0.16098374128341675</v>
      </c>
      <c r="D13">
        <v>4.560532420873642E-2</v>
      </c>
      <c r="E13">
        <v>7.4592478573322296E-2</v>
      </c>
      <c r="F13">
        <v>0.1629386693239212</v>
      </c>
      <c r="G13">
        <v>1.2509999999999999</v>
      </c>
      <c r="H13">
        <v>0.53059999999999996</v>
      </c>
      <c r="I13">
        <v>855.3897705078125</v>
      </c>
      <c r="J13">
        <v>0.16283281147480011</v>
      </c>
      <c r="L13" t="str">
        <f t="shared" si="1"/>
        <v>Barrow-in-Furness</v>
      </c>
      <c r="M13">
        <f t="shared" si="2"/>
        <v>4</v>
      </c>
      <c r="N13">
        <f t="shared" si="3"/>
        <v>1</v>
      </c>
      <c r="O13">
        <f t="shared" si="4"/>
        <v>3</v>
      </c>
      <c r="P13">
        <f t="shared" si="5"/>
        <v>2</v>
      </c>
      <c r="Q13">
        <f t="shared" si="6"/>
        <v>1</v>
      </c>
      <c r="R13">
        <f t="shared" si="7"/>
        <v>1</v>
      </c>
      <c r="S13">
        <f t="shared" si="8"/>
        <v>5</v>
      </c>
      <c r="T13">
        <f t="shared" si="9"/>
        <v>4</v>
      </c>
      <c r="V13" t="str">
        <f t="shared" si="10"/>
        <v>Barrow-in-Furness</v>
      </c>
      <c r="W13">
        <f t="array" ref="W13">IF(C13&lt;&gt;"",11-ROUNDUP(_xlfn.PERCENTRANK.EXC(IF($B$3:$B$341=$B13,C$3:C$341),C13)*10,0),"")</f>
        <v>5</v>
      </c>
      <c r="X13">
        <f t="array" ref="X13">IF(D13&lt;&gt;"",11-ROUNDUP(_xlfn.PERCENTRANK.EXC(IF($B$3:$B$341=$B13,D$3:D$341),D13)*10,0),"")</f>
        <v>1</v>
      </c>
      <c r="Y13">
        <f t="array" ref="Y13">IF(E13&lt;&gt;"",11-ROUNDUP(_xlfn.PERCENTRANK.EXC(IF($B$3:$B$341=$B13,E$3:E$341),E13)*10,0),"")</f>
        <v>2</v>
      </c>
      <c r="Z13">
        <f t="array" ref="Z13">IF(F13&lt;&gt;"",11-ROUNDUP(_xlfn.PERCENTRANK.EXC(IF($B$3:$B$341=$B13,F$3:F$341),F13)*10,0),"")</f>
        <v>2</v>
      </c>
      <c r="AA13">
        <f t="array" ref="AA13">IF(G13&lt;&gt;"",11-ROUNDUP(_xlfn.PERCENTRANK.EXC(IF($B$3:$B$341=$B13,G$3:G$341),G13)*10,0),"")</f>
        <v>1</v>
      </c>
      <c r="AB13">
        <f t="array" ref="AB13">IF(H13&lt;&gt;"",11-ROUNDUP(_xlfn.PERCENTRANK.EXC(IF($B$3:$B$341=$B13,H$3:H$341),H13)*10,0),"")</f>
        <v>1</v>
      </c>
      <c r="AC13">
        <f t="array" ref="AC13">IF(I13&lt;&gt;"",11-ROUNDUP(_xlfn.PERCENTRANK.EXC(IF($B$3:$B$341=$B13,I$3:I$341),I13)*10,0),"")</f>
        <v>3</v>
      </c>
      <c r="AD13">
        <f t="array" ref="AD13">IF(J13&lt;&gt;"",11-ROUNDUP(_xlfn.PERCENTRANK.EXC(IF($B$3:$B$341=$B13,J$3:J$341),J13)*10,0),"")</f>
        <v>1</v>
      </c>
    </row>
    <row r="14" spans="1:31" x14ac:dyDescent="0.2">
      <c r="A14" t="s">
        <v>101</v>
      </c>
      <c r="B14" t="s">
        <v>1034</v>
      </c>
      <c r="C14">
        <v>0.12742944061756134</v>
      </c>
      <c r="D14">
        <v>3.1204821541905403E-2</v>
      </c>
      <c r="E14">
        <v>6.7086771130561829E-2</v>
      </c>
      <c r="F14">
        <v>0.15129068493843079</v>
      </c>
      <c r="G14">
        <v>-9.1999999999999998E-2</v>
      </c>
      <c r="H14">
        <v>1.8200000000000001E-2</v>
      </c>
      <c r="I14">
        <v>1708.7672119140625</v>
      </c>
      <c r="J14">
        <v>0.14936350286006927</v>
      </c>
      <c r="L14" t="str">
        <f t="shared" si="1"/>
        <v>Basildon</v>
      </c>
      <c r="M14">
        <f t="shared" si="2"/>
        <v>8</v>
      </c>
      <c r="N14">
        <f t="shared" si="3"/>
        <v>6</v>
      </c>
      <c r="O14">
        <f t="shared" si="4"/>
        <v>7</v>
      </c>
      <c r="P14">
        <f t="shared" si="5"/>
        <v>5</v>
      </c>
      <c r="Q14">
        <f t="shared" si="6"/>
        <v>5</v>
      </c>
      <c r="R14">
        <f t="shared" si="7"/>
        <v>5</v>
      </c>
      <c r="S14">
        <f t="shared" si="8"/>
        <v>3</v>
      </c>
      <c r="T14">
        <f t="shared" si="9"/>
        <v>7</v>
      </c>
      <c r="V14" t="str">
        <f t="shared" si="10"/>
        <v>Basildon</v>
      </c>
      <c r="W14">
        <f t="array" ref="W14">IF(C14&lt;&gt;"",11-ROUNDUP(_xlfn.PERCENTRANK.EXC(IF($B$3:$B$341=$B14,C$3:C$341),C14)*10,0),"")</f>
        <v>9</v>
      </c>
      <c r="X14">
        <f t="array" ref="X14">IF(D14&lt;&gt;"",11-ROUNDUP(_xlfn.PERCENTRANK.EXC(IF($B$3:$B$341=$B14,D$3:D$341),D14)*10,0),"")</f>
        <v>7</v>
      </c>
      <c r="Y14">
        <f t="array" ref="Y14">IF(E14&lt;&gt;"",11-ROUNDUP(_xlfn.PERCENTRANK.EXC(IF($B$3:$B$341=$B14,E$3:E$341),E14)*10,0),"")</f>
        <v>8</v>
      </c>
      <c r="Z14">
        <f t="array" ref="Z14">IF(F14&lt;&gt;"",11-ROUNDUP(_xlfn.PERCENTRANK.EXC(IF($B$3:$B$341=$B14,F$3:F$341),F14)*10,0),"")</f>
        <v>6</v>
      </c>
      <c r="AA14">
        <f t="array" ref="AA14">IF(G14&lt;&gt;"",11-ROUNDUP(_xlfn.PERCENTRANK.EXC(IF($B$3:$B$341=$B14,G$3:G$341),G14)*10,0),"")</f>
        <v>4</v>
      </c>
      <c r="AB14">
        <f t="array" ref="AB14">IF(H14&lt;&gt;"",11-ROUNDUP(_xlfn.PERCENTRANK.EXC(IF($B$3:$B$341=$B14,H$3:H$341),H14)*10,0),"")</f>
        <v>4</v>
      </c>
      <c r="AC14">
        <f t="array" ref="AC14">IF(I14&lt;&gt;"",11-ROUNDUP(_xlfn.PERCENTRANK.EXC(IF($B$3:$B$341=$B14,I$3:I$341),I14)*10,0),"")</f>
        <v>2</v>
      </c>
      <c r="AD14">
        <f t="array" ref="AD14">IF(J14&lt;&gt;"",11-ROUNDUP(_xlfn.PERCENTRANK.EXC(IF($B$3:$B$341=$B14,J$3:J$341),J14)*10,0),"")</f>
        <v>6</v>
      </c>
    </row>
    <row r="15" spans="1:31" x14ac:dyDescent="0.2">
      <c r="A15" t="s">
        <v>119</v>
      </c>
      <c r="B15" t="s">
        <v>1034</v>
      </c>
      <c r="C15">
        <v>0.12994752824306488</v>
      </c>
      <c r="D15">
        <v>3.1179536134004593E-2</v>
      </c>
      <c r="E15">
        <v>6.3527002930641174E-2</v>
      </c>
      <c r="F15">
        <v>0.14918465912342072</v>
      </c>
      <c r="G15">
        <v>-0.52</v>
      </c>
      <c r="H15">
        <v>0</v>
      </c>
      <c r="I15">
        <v>278.490234375</v>
      </c>
      <c r="J15">
        <v>0.13469824194908142</v>
      </c>
      <c r="L15" t="str">
        <f t="shared" si="1"/>
        <v>Basingstoke and Deane</v>
      </c>
      <c r="M15">
        <f t="shared" si="2"/>
        <v>8</v>
      </c>
      <c r="N15">
        <f t="shared" si="3"/>
        <v>6</v>
      </c>
      <c r="O15">
        <f t="shared" si="4"/>
        <v>9</v>
      </c>
      <c r="P15">
        <f t="shared" si="5"/>
        <v>6</v>
      </c>
      <c r="Q15">
        <f t="shared" si="6"/>
        <v>7</v>
      </c>
      <c r="R15">
        <f t="shared" si="7"/>
        <v>10</v>
      </c>
      <c r="S15">
        <f t="shared" si="8"/>
        <v>7</v>
      </c>
      <c r="T15">
        <f t="shared" si="9"/>
        <v>10</v>
      </c>
      <c r="V15" t="str">
        <f t="shared" si="10"/>
        <v>Basingstoke and Deane</v>
      </c>
      <c r="W15">
        <f t="array" ref="W15">IF(C15&lt;&gt;"",11-ROUNDUP(_xlfn.PERCENTRANK.EXC(IF($B$3:$B$341=$B15,C$3:C$341),C15)*10,0),"")</f>
        <v>9</v>
      </c>
      <c r="X15">
        <f t="array" ref="X15">IF(D15&lt;&gt;"",11-ROUNDUP(_xlfn.PERCENTRANK.EXC(IF($B$3:$B$341=$B15,D$3:D$341),D15)*10,0),"")</f>
        <v>7</v>
      </c>
      <c r="Y15">
        <f t="array" ref="Y15">IF(E15&lt;&gt;"",11-ROUNDUP(_xlfn.PERCENTRANK.EXC(IF($B$3:$B$341=$B15,E$3:E$341),E15)*10,0),"")</f>
        <v>9</v>
      </c>
      <c r="Z15">
        <f t="array" ref="Z15">IF(F15&lt;&gt;"",11-ROUNDUP(_xlfn.PERCENTRANK.EXC(IF($B$3:$B$341=$B15,F$3:F$341),F15)*10,0),"")</f>
        <v>7</v>
      </c>
      <c r="AA15">
        <f t="array" ref="AA15">IF(G15&lt;&gt;"",11-ROUNDUP(_xlfn.PERCENTRANK.EXC(IF($B$3:$B$341=$B15,G$3:G$341),G15)*10,0),"")</f>
        <v>7</v>
      </c>
      <c r="AB15">
        <f t="array" ref="AB15">IF(H15&lt;&gt;"",11-ROUNDUP(_xlfn.PERCENTRANK.EXC(IF($B$3:$B$341=$B15,H$3:H$341),H15)*10,0),"")</f>
        <v>10</v>
      </c>
      <c r="AC15">
        <f t="array" ref="AC15">IF(I15&lt;&gt;"",11-ROUNDUP(_xlfn.PERCENTRANK.EXC(IF($B$3:$B$341=$B15,I$3:I$341),I15)*10,0),"")</f>
        <v>6</v>
      </c>
      <c r="AD15">
        <f t="array" ref="AD15">IF(J15&lt;&gt;"",11-ROUNDUP(_xlfn.PERCENTRANK.EXC(IF($B$3:$B$341=$B15,J$3:J$341),J15)*10,0),"")</f>
        <v>10</v>
      </c>
    </row>
    <row r="16" spans="1:31" x14ac:dyDescent="0.2">
      <c r="A16" t="s">
        <v>196</v>
      </c>
      <c r="B16" t="s">
        <v>1034</v>
      </c>
      <c r="C16">
        <v>0.16426642239093781</v>
      </c>
      <c r="D16">
        <v>3.6901108920574188E-2</v>
      </c>
      <c r="E16">
        <v>7.2951667010784149E-2</v>
      </c>
      <c r="F16">
        <v>0.1507255882024765</v>
      </c>
      <c r="G16">
        <v>0.41899999999999998</v>
      </c>
      <c r="H16">
        <v>0.1143</v>
      </c>
      <c r="I16">
        <v>185.9459228515625</v>
      </c>
      <c r="J16">
        <v>0.16232168674468994</v>
      </c>
      <c r="L16" t="str">
        <f t="shared" si="1"/>
        <v>Bassetlaw</v>
      </c>
      <c r="M16">
        <f t="shared" si="2"/>
        <v>4</v>
      </c>
      <c r="N16">
        <f t="shared" si="3"/>
        <v>4</v>
      </c>
      <c r="O16">
        <f t="shared" si="4"/>
        <v>4</v>
      </c>
      <c r="P16">
        <f t="shared" si="5"/>
        <v>5</v>
      </c>
      <c r="Q16">
        <f t="shared" si="6"/>
        <v>3</v>
      </c>
      <c r="R16">
        <f t="shared" si="7"/>
        <v>3</v>
      </c>
      <c r="S16">
        <f t="shared" si="8"/>
        <v>9</v>
      </c>
      <c r="T16">
        <f t="shared" si="9"/>
        <v>4</v>
      </c>
      <c r="V16" t="str">
        <f t="shared" si="10"/>
        <v>Bassetlaw</v>
      </c>
      <c r="W16">
        <f t="array" ref="W16">IF(C16&lt;&gt;"",11-ROUNDUP(_xlfn.PERCENTRANK.EXC(IF($B$3:$B$341=$B16,C$3:C$341),C16)*10,0),"")</f>
        <v>5</v>
      </c>
      <c r="X16">
        <f t="array" ref="X16">IF(D16&lt;&gt;"",11-ROUNDUP(_xlfn.PERCENTRANK.EXC(IF($B$3:$B$341=$B16,D$3:D$341),D16)*10,0),"")</f>
        <v>4</v>
      </c>
      <c r="Y16">
        <f t="array" ref="Y16">IF(E16&lt;&gt;"",11-ROUNDUP(_xlfn.PERCENTRANK.EXC(IF($B$3:$B$341=$B16,E$3:E$341),E16)*10,0),"")</f>
        <v>3</v>
      </c>
      <c r="Z16">
        <f t="array" ref="Z16">IF(F16&lt;&gt;"",11-ROUNDUP(_xlfn.PERCENTRANK.EXC(IF($B$3:$B$341=$B16,F$3:F$341),F16)*10,0),"")</f>
        <v>6</v>
      </c>
      <c r="AA16">
        <f t="array" ref="AA16">IF(G16&lt;&gt;"",11-ROUNDUP(_xlfn.PERCENTRANK.EXC(IF($B$3:$B$341=$B16,G$3:G$341),G16)*10,0),"")</f>
        <v>2</v>
      </c>
      <c r="AB16">
        <f t="array" ref="AB16">IF(H16&lt;&gt;"",11-ROUNDUP(_xlfn.PERCENTRANK.EXC(IF($B$3:$B$341=$B16,H$3:H$341),H16)*10,0),"")</f>
        <v>2</v>
      </c>
      <c r="AC16">
        <f t="array" ref="AC16">IF(I16&lt;&gt;"",11-ROUNDUP(_xlfn.PERCENTRANK.EXC(IF($B$3:$B$341=$B16,I$3:I$341),I16)*10,0),"")</f>
        <v>8</v>
      </c>
      <c r="AD16">
        <f t="array" ref="AD16">IF(J16&lt;&gt;"",11-ROUNDUP(_xlfn.PERCENTRANK.EXC(IF($B$3:$B$341=$B16,J$3:J$341),J16)*10,0),"")</f>
        <v>2</v>
      </c>
    </row>
    <row r="17" spans="1:30" x14ac:dyDescent="0.2">
      <c r="A17" t="s">
        <v>35</v>
      </c>
      <c r="B17" t="s">
        <v>1037</v>
      </c>
      <c r="C17">
        <v>0.14246168732643127</v>
      </c>
      <c r="D17">
        <v>2.7878651395440102E-2</v>
      </c>
      <c r="E17">
        <v>5.1302257925271988E-2</v>
      </c>
      <c r="F17">
        <v>0.12678307294845581</v>
      </c>
      <c r="G17">
        <v>-0.66800000000000004</v>
      </c>
      <c r="H17">
        <v>8.6999999999999994E-3</v>
      </c>
      <c r="I17">
        <v>565.5794677734375</v>
      </c>
      <c r="J17">
        <v>0.14130410552024841</v>
      </c>
      <c r="L17" t="str">
        <f t="shared" si="1"/>
        <v>Bath and North East Somerset</v>
      </c>
      <c r="M17">
        <f t="shared" si="2"/>
        <v>6</v>
      </c>
      <c r="N17">
        <f t="shared" si="3"/>
        <v>8</v>
      </c>
      <c r="O17">
        <f t="shared" si="4"/>
        <v>10</v>
      </c>
      <c r="P17">
        <f t="shared" si="5"/>
        <v>9</v>
      </c>
      <c r="Q17">
        <f t="shared" si="6"/>
        <v>9</v>
      </c>
      <c r="R17">
        <f t="shared" si="7"/>
        <v>6</v>
      </c>
      <c r="S17">
        <f t="shared" si="8"/>
        <v>6</v>
      </c>
      <c r="T17">
        <f t="shared" si="9"/>
        <v>8</v>
      </c>
      <c r="V17" t="str">
        <f t="shared" si="10"/>
        <v>Bath and North East Somerset</v>
      </c>
      <c r="W17">
        <f t="array" ref="W17">IF(C17&lt;&gt;"",11-ROUNDUP(_xlfn.PERCENTRANK.EXC(IF($B$3:$B$341=$B17,C$3:C$341),C17)*10,0),"")</f>
        <v>5</v>
      </c>
      <c r="X17">
        <f t="array" ref="X17">IF(D17&lt;&gt;"",11-ROUNDUP(_xlfn.PERCENTRANK.EXC(IF($B$3:$B$341=$B17,D$3:D$341),D17)*10,0),"")</f>
        <v>7</v>
      </c>
      <c r="Y17">
        <f t="array" ref="Y17">IF(E17&lt;&gt;"",11-ROUNDUP(_xlfn.PERCENTRANK.EXC(IF($B$3:$B$341=$B17,E$3:E$341),E17)*10,0),"")</f>
        <v>10</v>
      </c>
      <c r="Z17">
        <f t="array" ref="Z17">IF(F17&lt;&gt;"",11-ROUNDUP(_xlfn.PERCENTRANK.EXC(IF($B$3:$B$341=$B17,F$3:F$341),F17)*10,0),"")</f>
        <v>8</v>
      </c>
      <c r="AA17">
        <f t="array" ref="AA17">IF(G17&lt;&gt;"",11-ROUNDUP(_xlfn.PERCENTRANK.EXC(IF($B$3:$B$341=$B17,G$3:G$341),G17)*10,0),"")</f>
        <v>9</v>
      </c>
      <c r="AB17">
        <f t="array" ref="AB17">IF(H17&lt;&gt;"",11-ROUNDUP(_xlfn.PERCENTRANK.EXC(IF($B$3:$B$341=$B17,H$3:H$341),H17)*10,0),"")</f>
        <v>8</v>
      </c>
      <c r="AC17">
        <f t="array" ref="AC17">IF(I17&lt;&gt;"",11-ROUNDUP(_xlfn.PERCENTRANK.EXC(IF($B$3:$B$341=$B17,I$3:I$341),I17)*10,0),"")</f>
        <v>7</v>
      </c>
      <c r="AD17">
        <f t="array" ref="AD17">IF(J17&lt;&gt;"",11-ROUNDUP(_xlfn.PERCENTRANK.EXC(IF($B$3:$B$341=$B17,J$3:J$341),J17)*10,0),"")</f>
        <v>8</v>
      </c>
    </row>
    <row r="18" spans="1:30" x14ac:dyDescent="0.2">
      <c r="A18" t="s">
        <v>65</v>
      </c>
      <c r="B18" t="s">
        <v>1037</v>
      </c>
      <c r="C18">
        <v>0.13203312456607819</v>
      </c>
      <c r="D18">
        <v>2.9279718175530434E-2</v>
      </c>
      <c r="E18">
        <v>7.2334334254264832E-2</v>
      </c>
      <c r="F18">
        <v>0.1419522613286972</v>
      </c>
      <c r="G18">
        <v>-0.11899999999999999</v>
      </c>
      <c r="H18">
        <v>6.8000000000000005E-2</v>
      </c>
      <c r="I18">
        <v>367.05841064453125</v>
      </c>
      <c r="J18">
        <v>0.15870991349220276</v>
      </c>
      <c r="L18" t="str">
        <f t="shared" si="1"/>
        <v>Bedford</v>
      </c>
      <c r="M18">
        <f t="shared" si="2"/>
        <v>7</v>
      </c>
      <c r="N18">
        <f t="shared" si="3"/>
        <v>8</v>
      </c>
      <c r="O18">
        <f t="shared" si="4"/>
        <v>4</v>
      </c>
      <c r="P18">
        <f t="shared" si="5"/>
        <v>7</v>
      </c>
      <c r="Q18">
        <f t="shared" si="6"/>
        <v>5</v>
      </c>
      <c r="R18">
        <f t="shared" si="7"/>
        <v>4</v>
      </c>
      <c r="S18">
        <f t="shared" si="8"/>
        <v>7</v>
      </c>
      <c r="T18">
        <f t="shared" si="9"/>
        <v>5</v>
      </c>
      <c r="V18" t="str">
        <f t="shared" si="10"/>
        <v>Bedford</v>
      </c>
      <c r="W18">
        <f t="array" ref="W18">IF(C18&lt;&gt;"",11-ROUNDUP(_xlfn.PERCENTRANK.EXC(IF($B$3:$B$341=$B18,C$3:C$341),C18)*10,0),"")</f>
        <v>7</v>
      </c>
      <c r="X18">
        <f t="array" ref="X18">IF(D18&lt;&gt;"",11-ROUNDUP(_xlfn.PERCENTRANK.EXC(IF($B$3:$B$341=$B18,D$3:D$341),D18)*10,0),"")</f>
        <v>7</v>
      </c>
      <c r="Y18">
        <f t="array" ref="Y18">IF(E18&lt;&gt;"",11-ROUNDUP(_xlfn.PERCENTRANK.EXC(IF($B$3:$B$341=$B18,E$3:E$341),E18)*10,0),"")</f>
        <v>5</v>
      </c>
      <c r="Z18">
        <f t="array" ref="Z18">IF(F18&lt;&gt;"",11-ROUNDUP(_xlfn.PERCENTRANK.EXC(IF($B$3:$B$341=$B18,F$3:F$341),F18)*10,0),"")</f>
        <v>6</v>
      </c>
      <c r="AA18">
        <f t="array" ref="AA18">IF(G18&lt;&gt;"",11-ROUNDUP(_xlfn.PERCENTRANK.EXC(IF($B$3:$B$341=$B18,G$3:G$341),G18)*10,0),"")</f>
        <v>7</v>
      </c>
      <c r="AB18">
        <f t="array" ref="AB18">IF(H18&lt;&gt;"",11-ROUNDUP(_xlfn.PERCENTRANK.EXC(IF($B$3:$B$341=$B18,H$3:H$341),H18)*10,0),"")</f>
        <v>6</v>
      </c>
      <c r="AC18">
        <f t="array" ref="AC18">IF(I18&lt;&gt;"",11-ROUNDUP(_xlfn.PERCENTRANK.EXC(IF($B$3:$B$341=$B18,I$3:I$341),I18)*10,0),"")</f>
        <v>8</v>
      </c>
      <c r="AD18">
        <f t="array" ref="AD18">IF(J18&lt;&gt;"",11-ROUNDUP(_xlfn.PERCENTRANK.EXC(IF($B$3:$B$341=$B18,J$3:J$341),J18)*10,0),"")</f>
        <v>7</v>
      </c>
    </row>
    <row r="19" spans="1:30" x14ac:dyDescent="0.2">
      <c r="A19" t="s">
        <v>294</v>
      </c>
      <c r="B19" t="s">
        <v>1035</v>
      </c>
      <c r="C19">
        <v>0.1237780898809433</v>
      </c>
      <c r="D19">
        <v>2.5857254862785339E-2</v>
      </c>
      <c r="E19">
        <v>6.920672208070755E-2</v>
      </c>
      <c r="F19">
        <v>0.13434851169586182</v>
      </c>
      <c r="G19">
        <v>-0.56100000000000005</v>
      </c>
      <c r="H19">
        <v>0</v>
      </c>
      <c r="I19">
        <v>4091.642578125</v>
      </c>
      <c r="J19">
        <v>0.15982420742511749</v>
      </c>
      <c r="L19" t="str">
        <f t="shared" si="1"/>
        <v>Bexley</v>
      </c>
      <c r="M19">
        <f t="shared" si="2"/>
        <v>8</v>
      </c>
      <c r="N19">
        <f t="shared" si="3"/>
        <v>9</v>
      </c>
      <c r="O19">
        <f t="shared" si="4"/>
        <v>5</v>
      </c>
      <c r="P19">
        <f t="shared" si="5"/>
        <v>8</v>
      </c>
      <c r="Q19">
        <f t="shared" si="6"/>
        <v>8</v>
      </c>
      <c r="R19">
        <f t="shared" si="7"/>
        <v>10</v>
      </c>
      <c r="S19">
        <f t="shared" si="8"/>
        <v>2</v>
      </c>
      <c r="T19">
        <f t="shared" si="9"/>
        <v>4</v>
      </c>
      <c r="V19" t="str">
        <f t="shared" si="10"/>
        <v>Bexley</v>
      </c>
      <c r="W19">
        <f t="array" ref="W19">IF(C19&lt;&gt;"",11-ROUNDUP(_xlfn.PERCENTRANK.EXC(IF($B$3:$B$341=$B19,C$3:C$341),C19)*10,0),"")</f>
        <v>2</v>
      </c>
      <c r="X19">
        <f t="array" ref="X19">IF(D19&lt;&gt;"",11-ROUNDUP(_xlfn.PERCENTRANK.EXC(IF($B$3:$B$341=$B19,D$3:D$341),D19)*10,0),"")</f>
        <v>2</v>
      </c>
      <c r="Y19">
        <f t="array" ref="Y19">IF(E19&lt;&gt;"",11-ROUNDUP(_xlfn.PERCENTRANK.EXC(IF($B$3:$B$341=$B19,E$3:E$341),E19)*10,0),"")</f>
        <v>4</v>
      </c>
      <c r="Z19">
        <f t="array" ref="Z19">IF(F19&lt;&gt;"",11-ROUNDUP(_xlfn.PERCENTRANK.EXC(IF($B$3:$B$341=$B19,F$3:F$341),F19)*10,0),"")</f>
        <v>1</v>
      </c>
      <c r="AA19">
        <f t="array" ref="AA19">IF(G19&lt;&gt;"",11-ROUNDUP(_xlfn.PERCENTRANK.EXC(IF($B$3:$B$341=$B19,G$3:G$341),G19)*10,0),"")</f>
        <v>7</v>
      </c>
      <c r="AB19">
        <f t="array" ref="AB19">IF(H19&lt;&gt;"",11-ROUNDUP(_xlfn.PERCENTRANK.EXC(IF($B$3:$B$341=$B19,H$3:H$341),H19)*10,0),"")</f>
        <v>10</v>
      </c>
      <c r="AC19">
        <f t="array" ref="AC19">IF(I19&lt;&gt;"",11-ROUNDUP(_xlfn.PERCENTRANK.EXC(IF($B$3:$B$341=$B19,I$3:I$341),I19)*10,0),"")</f>
        <v>9</v>
      </c>
      <c r="AD19">
        <f t="array" ref="AD19">IF(J19&lt;&gt;"",11-ROUNDUP(_xlfn.PERCENTRANK.EXC(IF($B$3:$B$341=$B19,J$3:J$341),J19)*10,0),"")</f>
        <v>8</v>
      </c>
    </row>
    <row r="20" spans="1:30" x14ac:dyDescent="0.2">
      <c r="A20" t="s">
        <v>278</v>
      </c>
      <c r="B20" t="s">
        <v>1036</v>
      </c>
      <c r="C20">
        <v>9.4346575438976288E-2</v>
      </c>
      <c r="D20">
        <v>2.7194494381546974E-2</v>
      </c>
      <c r="E20">
        <v>8.7352551519870758E-2</v>
      </c>
      <c r="F20">
        <v>0.12081017345190048</v>
      </c>
      <c r="G20">
        <v>0.67</v>
      </c>
      <c r="H20">
        <v>0.216</v>
      </c>
      <c r="I20">
        <v>4301.43603515625</v>
      </c>
      <c r="J20">
        <v>0.21053111553192139</v>
      </c>
      <c r="L20" t="str">
        <f t="shared" si="1"/>
        <v>Birmingham</v>
      </c>
      <c r="M20">
        <f t="shared" si="2"/>
        <v>10</v>
      </c>
      <c r="N20">
        <f t="shared" si="3"/>
        <v>8</v>
      </c>
      <c r="O20">
        <f t="shared" si="4"/>
        <v>1</v>
      </c>
      <c r="P20">
        <f t="shared" si="5"/>
        <v>10</v>
      </c>
      <c r="Q20">
        <f t="shared" si="6"/>
        <v>2</v>
      </c>
      <c r="R20">
        <f t="shared" si="7"/>
        <v>2</v>
      </c>
      <c r="S20">
        <f t="shared" si="8"/>
        <v>2</v>
      </c>
      <c r="T20">
        <f t="shared" si="9"/>
        <v>1</v>
      </c>
      <c r="V20" t="str">
        <f t="shared" si="10"/>
        <v>Birmingham</v>
      </c>
      <c r="W20">
        <f t="array" ref="W20">IF(C20&lt;&gt;"",11-ROUNDUP(_xlfn.PERCENTRANK.EXC(IF($B$3:$B$341=$B20,C$3:C$341),C20)*10,0),"")</f>
        <v>10</v>
      </c>
      <c r="X20">
        <f t="array" ref="X20">IF(D20&lt;&gt;"",11-ROUNDUP(_xlfn.PERCENTRANK.EXC(IF($B$3:$B$341=$B20,D$3:D$341),D20)*10,0),"")</f>
        <v>10</v>
      </c>
      <c r="Y20">
        <f t="array" ref="Y20">IF(E20&lt;&gt;"",11-ROUNDUP(_xlfn.PERCENTRANK.EXC(IF($B$3:$B$341=$B20,E$3:E$341),E20)*10,0),"")</f>
        <v>2</v>
      </c>
      <c r="Z20">
        <f t="array" ref="Z20">IF(F20&lt;&gt;"",11-ROUNDUP(_xlfn.PERCENTRANK.EXC(IF($B$3:$B$341=$B20,F$3:F$341),F20)*10,0),"")</f>
        <v>10</v>
      </c>
      <c r="AA20">
        <f t="array" ref="AA20">IF(G20&lt;&gt;"",11-ROUNDUP(_xlfn.PERCENTRANK.EXC(IF($B$3:$B$341=$B20,G$3:G$341),G20)*10,0),"")</f>
        <v>5</v>
      </c>
      <c r="AB20">
        <f t="array" ref="AB20">IF(H20&lt;&gt;"",11-ROUNDUP(_xlfn.PERCENTRANK.EXC(IF($B$3:$B$341=$B20,H$3:H$341),H20)*10,0),"")</f>
        <v>5</v>
      </c>
      <c r="AC20">
        <f t="array" ref="AC20">IF(I20&lt;&gt;"",11-ROUNDUP(_xlfn.PERCENTRANK.EXC(IF($B$3:$B$341=$B20,I$3:I$341),I20)*10,0),"")</f>
        <v>1</v>
      </c>
      <c r="AD20">
        <f t="array" ref="AD20">IF(J20&lt;&gt;"",11-ROUNDUP(_xlfn.PERCENTRANK.EXC(IF($B$3:$B$341=$B20,J$3:J$341),J20)*10,0),"")</f>
        <v>2</v>
      </c>
    </row>
    <row r="21" spans="1:30" x14ac:dyDescent="0.2">
      <c r="A21" t="s">
        <v>160</v>
      </c>
      <c r="B21" t="s">
        <v>1034</v>
      </c>
      <c r="C21">
        <v>0.1508072167634964</v>
      </c>
      <c r="D21">
        <v>3.0137397348880768E-2</v>
      </c>
      <c r="E21">
        <v>6.8904012441635132E-2</v>
      </c>
      <c r="F21">
        <v>0.15104220807552338</v>
      </c>
      <c r="G21">
        <v>-0.497</v>
      </c>
      <c r="H21">
        <v>0</v>
      </c>
      <c r="I21">
        <v>797.7122802734375</v>
      </c>
      <c r="J21">
        <v>0.13696642220020294</v>
      </c>
      <c r="L21" t="str">
        <f t="shared" si="1"/>
        <v>Blaby</v>
      </c>
      <c r="M21">
        <f t="shared" si="2"/>
        <v>5</v>
      </c>
      <c r="N21">
        <f t="shared" si="3"/>
        <v>7</v>
      </c>
      <c r="O21">
        <f t="shared" si="4"/>
        <v>5</v>
      </c>
      <c r="P21">
        <f t="shared" si="5"/>
        <v>5</v>
      </c>
      <c r="Q21">
        <f t="shared" si="6"/>
        <v>7</v>
      </c>
      <c r="R21">
        <f t="shared" si="7"/>
        <v>10</v>
      </c>
      <c r="S21">
        <f t="shared" si="8"/>
        <v>5</v>
      </c>
      <c r="T21">
        <f t="shared" si="9"/>
        <v>9</v>
      </c>
      <c r="V21" t="str">
        <f t="shared" si="10"/>
        <v>Blaby</v>
      </c>
      <c r="W21">
        <f t="array" ref="W21">IF(C21&lt;&gt;"",11-ROUNDUP(_xlfn.PERCENTRANK.EXC(IF($B$3:$B$341=$B21,C$3:C$341),C21)*10,0),"")</f>
        <v>7</v>
      </c>
      <c r="X21">
        <f t="array" ref="X21">IF(D21&lt;&gt;"",11-ROUNDUP(_xlfn.PERCENTRANK.EXC(IF($B$3:$B$341=$B21,D$3:D$341),D21)*10,0),"")</f>
        <v>8</v>
      </c>
      <c r="Y21">
        <f t="array" ref="Y21">IF(E21&lt;&gt;"",11-ROUNDUP(_xlfn.PERCENTRANK.EXC(IF($B$3:$B$341=$B21,E$3:E$341),E21)*10,0),"")</f>
        <v>5</v>
      </c>
      <c r="Z21">
        <f t="array" ref="Z21">IF(F21&lt;&gt;"",11-ROUNDUP(_xlfn.PERCENTRANK.EXC(IF($B$3:$B$341=$B21,F$3:F$341),F21)*10,0),"")</f>
        <v>6</v>
      </c>
      <c r="AA21">
        <f t="array" ref="AA21">IF(G21&lt;&gt;"",11-ROUNDUP(_xlfn.PERCENTRANK.EXC(IF($B$3:$B$341=$B21,G$3:G$341),G21)*10,0),"")</f>
        <v>7</v>
      </c>
      <c r="AB21">
        <f t="array" ref="AB21">IF(H21&lt;&gt;"",11-ROUNDUP(_xlfn.PERCENTRANK.EXC(IF($B$3:$B$341=$B21,H$3:H$341),H21)*10,0),"")</f>
        <v>10</v>
      </c>
      <c r="AC21">
        <f t="array" ref="AC21">IF(I21&lt;&gt;"",11-ROUNDUP(_xlfn.PERCENTRANK.EXC(IF($B$3:$B$341=$B21,I$3:I$341),I21)*10,0),"")</f>
        <v>4</v>
      </c>
      <c r="AD21">
        <f t="array" ref="AD21">IF(J21&lt;&gt;"",11-ROUNDUP(_xlfn.PERCENTRANK.EXC(IF($B$3:$B$341=$B21,J$3:J$341),J21)*10,0),"")</f>
        <v>9</v>
      </c>
    </row>
    <row r="22" spans="1:30" x14ac:dyDescent="0.2">
      <c r="A22" t="s">
        <v>21</v>
      </c>
      <c r="B22" t="s">
        <v>1037</v>
      </c>
      <c r="C22">
        <v>0.10379403084516525</v>
      </c>
      <c r="D22">
        <v>3.4579426050186157E-2</v>
      </c>
      <c r="E22">
        <v>8.5039101541042328E-2</v>
      </c>
      <c r="F22">
        <v>0.12874519824981689</v>
      </c>
      <c r="G22">
        <v>1.0489999999999999</v>
      </c>
      <c r="H22">
        <v>0.50549999999999995</v>
      </c>
      <c r="I22">
        <v>1088.9759521484375</v>
      </c>
      <c r="J22">
        <v>0.19919656217098236</v>
      </c>
      <c r="L22" t="str">
        <f t="shared" si="1"/>
        <v>Blackburn with Darwen</v>
      </c>
      <c r="M22">
        <f t="shared" si="2"/>
        <v>9</v>
      </c>
      <c r="N22">
        <f t="shared" si="3"/>
        <v>5</v>
      </c>
      <c r="O22">
        <f t="shared" si="4"/>
        <v>1</v>
      </c>
      <c r="P22">
        <f t="shared" si="5"/>
        <v>9</v>
      </c>
      <c r="Q22">
        <f t="shared" si="6"/>
        <v>1</v>
      </c>
      <c r="R22">
        <f t="shared" si="7"/>
        <v>1</v>
      </c>
      <c r="S22">
        <f t="shared" si="8"/>
        <v>4</v>
      </c>
      <c r="T22">
        <f t="shared" si="9"/>
        <v>1</v>
      </c>
      <c r="V22" t="str">
        <f t="shared" si="10"/>
        <v>Blackburn with Darwen</v>
      </c>
      <c r="W22">
        <f t="array" ref="W22">IF(C22&lt;&gt;"",11-ROUNDUP(_xlfn.PERCENTRANK.EXC(IF($B$3:$B$341=$B22,C$3:C$341),C22)*10,0),"")</f>
        <v>9</v>
      </c>
      <c r="X22">
        <f t="array" ref="X22">IF(D22&lt;&gt;"",11-ROUNDUP(_xlfn.PERCENTRANK.EXC(IF($B$3:$B$341=$B22,D$3:D$341),D22)*10,0),"")</f>
        <v>5</v>
      </c>
      <c r="Y22">
        <f t="array" ref="Y22">IF(E22&lt;&gt;"",11-ROUNDUP(_xlfn.PERCENTRANK.EXC(IF($B$3:$B$341=$B22,E$3:E$341),E22)*10,0),"")</f>
        <v>1</v>
      </c>
      <c r="Z22">
        <f t="array" ref="Z22">IF(F22&lt;&gt;"",11-ROUNDUP(_xlfn.PERCENTRANK.EXC(IF($B$3:$B$341=$B22,F$3:F$341),F22)*10,0),"")</f>
        <v>7</v>
      </c>
      <c r="AA22">
        <f t="array" ref="AA22">IF(G22&lt;&gt;"",11-ROUNDUP(_xlfn.PERCENTRANK.EXC(IF($B$3:$B$341=$B22,G$3:G$341),G22)*10,0),"")</f>
        <v>1</v>
      </c>
      <c r="AB22">
        <f t="array" ref="AB22">IF(H22&lt;&gt;"",11-ROUNDUP(_xlfn.PERCENTRANK.EXC(IF($B$3:$B$341=$B22,H$3:H$341),H22)*10,0),"")</f>
        <v>1</v>
      </c>
      <c r="AC22">
        <f t="array" ref="AC22">IF(I22&lt;&gt;"",11-ROUNDUP(_xlfn.PERCENTRANK.EXC(IF($B$3:$B$341=$B22,I$3:I$341),I22)*10,0),"")</f>
        <v>4</v>
      </c>
      <c r="AD22">
        <f t="array" ref="AD22">IF(J22&lt;&gt;"",11-ROUNDUP(_xlfn.PERCENTRANK.EXC(IF($B$3:$B$341=$B22,J$3:J$341),J22)*10,0),"")</f>
        <v>2</v>
      </c>
    </row>
    <row r="23" spans="1:30" x14ac:dyDescent="0.2">
      <c r="A23" t="s">
        <v>22</v>
      </c>
      <c r="B23" t="s">
        <v>1037</v>
      </c>
      <c r="C23">
        <v>0.15204684436321259</v>
      </c>
      <c r="D23">
        <v>4.48465496301651E-2</v>
      </c>
      <c r="E23">
        <v>8.1071041524410248E-2</v>
      </c>
      <c r="F23">
        <v>0.17795675992965698</v>
      </c>
      <c r="G23">
        <v>1.643</v>
      </c>
      <c r="H23">
        <v>0.67020000000000002</v>
      </c>
      <c r="I23">
        <v>3976.36865234375</v>
      </c>
      <c r="J23">
        <v>0.20462089776992798</v>
      </c>
      <c r="L23" t="str">
        <f t="shared" si="1"/>
        <v>Blackpool</v>
      </c>
      <c r="M23">
        <f t="shared" si="2"/>
        <v>5</v>
      </c>
      <c r="N23">
        <f t="shared" si="3"/>
        <v>1</v>
      </c>
      <c r="O23">
        <f t="shared" si="4"/>
        <v>1</v>
      </c>
      <c r="P23">
        <f t="shared" si="5"/>
        <v>1</v>
      </c>
      <c r="Q23">
        <f t="shared" si="6"/>
        <v>1</v>
      </c>
      <c r="R23">
        <f t="shared" si="7"/>
        <v>1</v>
      </c>
      <c r="S23">
        <f t="shared" si="8"/>
        <v>2</v>
      </c>
      <c r="T23">
        <f t="shared" si="9"/>
        <v>1</v>
      </c>
      <c r="V23" t="str">
        <f t="shared" si="10"/>
        <v>Blackpool</v>
      </c>
      <c r="W23">
        <f t="array" ref="W23">IF(C23&lt;&gt;"",11-ROUNDUP(_xlfn.PERCENTRANK.EXC(IF($B$3:$B$341=$B23,C$3:C$341),C23)*10,0),"")</f>
        <v>4</v>
      </c>
      <c r="X23">
        <f t="array" ref="X23">IF(D23&lt;&gt;"",11-ROUNDUP(_xlfn.PERCENTRANK.EXC(IF($B$3:$B$341=$B23,D$3:D$341),D23)*10,0),"")</f>
        <v>1</v>
      </c>
      <c r="Y23">
        <f t="array" ref="Y23">IF(E23&lt;&gt;"",11-ROUNDUP(_xlfn.PERCENTRANK.EXC(IF($B$3:$B$341=$B23,E$3:E$341),E23)*10,0),"")</f>
        <v>2</v>
      </c>
      <c r="Z23">
        <f t="array" ref="Z23">IF(F23&lt;&gt;"",11-ROUNDUP(_xlfn.PERCENTRANK.EXC(IF($B$3:$B$341=$B23,F$3:F$341),F23)*10,0),"")</f>
        <v>1</v>
      </c>
      <c r="AA23">
        <f t="array" ref="AA23">IF(G23&lt;&gt;"",11-ROUNDUP(_xlfn.PERCENTRANK.EXC(IF($B$3:$B$341=$B23,G$3:G$341),G23)*10,0),"")</f>
        <v>1</v>
      </c>
      <c r="AB23">
        <f t="array" ref="AB23">IF(H23&lt;&gt;"",11-ROUNDUP(_xlfn.PERCENTRANK.EXC(IF($B$3:$B$341=$B23,H$3:H$341),H23)*10,0),"")</f>
        <v>1</v>
      </c>
      <c r="AC23">
        <f t="array" ref="AC23">IF(I23&lt;&gt;"",11-ROUNDUP(_xlfn.PERCENTRANK.EXC(IF($B$3:$B$341=$B23,I$3:I$341),I23)*10,0),"")</f>
        <v>2</v>
      </c>
      <c r="AD23">
        <f t="array" ref="AD23">IF(J23&lt;&gt;"",11-ROUNDUP(_xlfn.PERCENTRANK.EXC(IF($B$3:$B$341=$B23,J$3:J$341),J23)*10,0),"")</f>
        <v>1</v>
      </c>
    </row>
    <row r="24" spans="1:30" x14ac:dyDescent="0.2">
      <c r="A24" t="s">
        <v>81</v>
      </c>
      <c r="B24" t="s">
        <v>1034</v>
      </c>
      <c r="C24">
        <v>0.14578267931938171</v>
      </c>
      <c r="D24">
        <v>3.8696974515914917E-2</v>
      </c>
      <c r="E24">
        <v>7.6033920049667358E-2</v>
      </c>
      <c r="F24">
        <v>0.16539756953716278</v>
      </c>
      <c r="G24">
        <v>0.63400000000000001</v>
      </c>
      <c r="H24">
        <v>0.16669999999999999</v>
      </c>
      <c r="I24">
        <v>505.8599853515625</v>
      </c>
      <c r="J24">
        <v>0.15973144769668579</v>
      </c>
      <c r="L24" t="str">
        <f t="shared" si="1"/>
        <v>Bolsover</v>
      </c>
      <c r="M24">
        <f t="shared" si="2"/>
        <v>6</v>
      </c>
      <c r="N24">
        <f t="shared" si="3"/>
        <v>2</v>
      </c>
      <c r="O24">
        <f t="shared" si="4"/>
        <v>2</v>
      </c>
      <c r="P24">
        <f t="shared" si="5"/>
        <v>2</v>
      </c>
      <c r="Q24">
        <f t="shared" si="6"/>
        <v>2</v>
      </c>
      <c r="R24">
        <f t="shared" si="7"/>
        <v>2</v>
      </c>
      <c r="S24">
        <f t="shared" si="8"/>
        <v>6</v>
      </c>
      <c r="T24">
        <f t="shared" si="9"/>
        <v>4</v>
      </c>
      <c r="V24" t="str">
        <f t="shared" si="10"/>
        <v>Bolsover</v>
      </c>
      <c r="W24">
        <f t="array" ref="W24">IF(C24&lt;&gt;"",11-ROUNDUP(_xlfn.PERCENTRANK.EXC(IF($B$3:$B$341=$B24,C$3:C$341),C24)*10,0),"")</f>
        <v>7</v>
      </c>
      <c r="X24">
        <f t="array" ref="X24">IF(D24&lt;&gt;"",11-ROUNDUP(_xlfn.PERCENTRANK.EXC(IF($B$3:$B$341=$B24,D$3:D$341),D24)*10,0),"")</f>
        <v>2</v>
      </c>
      <c r="Y24">
        <f t="array" ref="Y24">IF(E24&lt;&gt;"",11-ROUNDUP(_xlfn.PERCENTRANK.EXC(IF($B$3:$B$341=$B24,E$3:E$341),E24)*10,0),"")</f>
        <v>1</v>
      </c>
      <c r="Z24">
        <f t="array" ref="Z24">IF(F24&lt;&gt;"",11-ROUNDUP(_xlfn.PERCENTRANK.EXC(IF($B$3:$B$341=$B24,F$3:F$341),F24)*10,0),"")</f>
        <v>2</v>
      </c>
      <c r="AA24">
        <f t="array" ref="AA24">IF(G24&lt;&gt;"",11-ROUNDUP(_xlfn.PERCENTRANK.EXC(IF($B$3:$B$341=$B24,G$3:G$341),G24)*10,0),"")</f>
        <v>1</v>
      </c>
      <c r="AB24">
        <f t="array" ref="AB24">IF(H24&lt;&gt;"",11-ROUNDUP(_xlfn.PERCENTRANK.EXC(IF($B$3:$B$341=$B24,H$3:H$341),H24)*10,0),"")</f>
        <v>1</v>
      </c>
      <c r="AC24">
        <f t="array" ref="AC24">IF(I24&lt;&gt;"",11-ROUNDUP(_xlfn.PERCENTRANK.EXC(IF($B$3:$B$341=$B24,I$3:I$341),I24)*10,0),"")</f>
        <v>4</v>
      </c>
      <c r="AD24">
        <f t="array" ref="AD24">IF(J24&lt;&gt;"",11-ROUNDUP(_xlfn.PERCENTRANK.EXC(IF($B$3:$B$341=$B24,J$3:J$341),J24)*10,0),"")</f>
        <v>3</v>
      </c>
    </row>
    <row r="25" spans="1:30" x14ac:dyDescent="0.2">
      <c r="A25" t="s">
        <v>255</v>
      </c>
      <c r="B25" t="s">
        <v>1036</v>
      </c>
      <c r="C25">
        <v>0.1278192400932312</v>
      </c>
      <c r="D25">
        <v>3.1009387224912643E-2</v>
      </c>
      <c r="E25">
        <v>8.3597749471664429E-2</v>
      </c>
      <c r="F25">
        <v>0.13841399550437927</v>
      </c>
      <c r="G25">
        <v>0.58899999999999997</v>
      </c>
      <c r="H25">
        <v>0.19209999999999999</v>
      </c>
      <c r="I25">
        <v>2049.657958984375</v>
      </c>
      <c r="J25">
        <v>0.18898764252662659</v>
      </c>
      <c r="L25" t="str">
        <f t="shared" si="1"/>
        <v>Bolton</v>
      </c>
      <c r="M25">
        <f t="shared" si="2"/>
        <v>8</v>
      </c>
      <c r="N25">
        <f t="shared" si="3"/>
        <v>7</v>
      </c>
      <c r="O25">
        <f t="shared" si="4"/>
        <v>1</v>
      </c>
      <c r="P25">
        <f t="shared" si="5"/>
        <v>8</v>
      </c>
      <c r="Q25">
        <f t="shared" si="6"/>
        <v>2</v>
      </c>
      <c r="R25">
        <f t="shared" si="7"/>
        <v>2</v>
      </c>
      <c r="S25">
        <f t="shared" si="8"/>
        <v>3</v>
      </c>
      <c r="T25">
        <f t="shared" si="9"/>
        <v>2</v>
      </c>
      <c r="V25" t="str">
        <f t="shared" si="10"/>
        <v>Bolton</v>
      </c>
      <c r="W25">
        <f t="array" ref="W25">IF(C25&lt;&gt;"",11-ROUNDUP(_xlfn.PERCENTRANK.EXC(IF($B$3:$B$341=$B25,C$3:C$341),C25)*10,0),"")</f>
        <v>6</v>
      </c>
      <c r="X25">
        <f t="array" ref="X25">IF(D25&lt;&gt;"",11-ROUNDUP(_xlfn.PERCENTRANK.EXC(IF($B$3:$B$341=$B25,D$3:D$341),D25)*10,0),"")</f>
        <v>9</v>
      </c>
      <c r="Y25">
        <f t="array" ref="Y25">IF(E25&lt;&gt;"",11-ROUNDUP(_xlfn.PERCENTRANK.EXC(IF($B$3:$B$341=$B25,E$3:E$341),E25)*10,0),"")</f>
        <v>3</v>
      </c>
      <c r="Z25">
        <f t="array" ref="Z25">IF(F25&lt;&gt;"",11-ROUNDUP(_xlfn.PERCENTRANK.EXC(IF($B$3:$B$341=$B25,F$3:F$341),F25)*10,0),"")</f>
        <v>8</v>
      </c>
      <c r="AA25">
        <f t="array" ref="AA25">IF(G25&lt;&gt;"",11-ROUNDUP(_xlfn.PERCENTRANK.EXC(IF($B$3:$B$341=$B25,G$3:G$341),G25)*10,0),"")</f>
        <v>7</v>
      </c>
      <c r="AB25">
        <f t="array" ref="AB25">IF(H25&lt;&gt;"",11-ROUNDUP(_xlfn.PERCENTRANK.EXC(IF($B$3:$B$341=$B25,H$3:H$341),H25)*10,0),"")</f>
        <v>6</v>
      </c>
      <c r="AC25">
        <f t="array" ref="AC25">IF(I25&lt;&gt;"",11-ROUNDUP(_xlfn.PERCENTRANK.EXC(IF($B$3:$B$341=$B25,I$3:I$341),I25)*10,0),"")</f>
        <v>5</v>
      </c>
      <c r="AD25">
        <f t="array" ref="AD25">IF(J25&lt;&gt;"",11-ROUNDUP(_xlfn.PERCENTRANK.EXC(IF($B$3:$B$341=$B25,J$3:J$341),J25)*10,0),"")</f>
        <v>6</v>
      </c>
    </row>
    <row r="26" spans="1:30" x14ac:dyDescent="0.2">
      <c r="A26" t="s">
        <v>167</v>
      </c>
      <c r="B26" t="s">
        <v>1034</v>
      </c>
      <c r="C26">
        <v>0.15213237702846527</v>
      </c>
      <c r="D26">
        <v>4.1582223027944565E-2</v>
      </c>
      <c r="E26">
        <v>7.8196622431278229E-2</v>
      </c>
      <c r="F26">
        <v>0.16776658594608307</v>
      </c>
      <c r="G26">
        <v>8.3000000000000004E-2</v>
      </c>
      <c r="H26">
        <v>0</v>
      </c>
      <c r="I26">
        <v>195.07342529296875</v>
      </c>
      <c r="J26">
        <v>0.15839207172393799</v>
      </c>
      <c r="L26" t="str">
        <f t="shared" si="1"/>
        <v>Boston</v>
      </c>
      <c r="M26">
        <f t="shared" si="2"/>
        <v>5</v>
      </c>
      <c r="N26">
        <f t="shared" si="3"/>
        <v>2</v>
      </c>
      <c r="O26">
        <f t="shared" si="4"/>
        <v>2</v>
      </c>
      <c r="P26">
        <f t="shared" si="5"/>
        <v>1</v>
      </c>
      <c r="Q26">
        <f t="shared" si="6"/>
        <v>4</v>
      </c>
      <c r="R26">
        <f t="shared" si="7"/>
        <v>10</v>
      </c>
      <c r="S26">
        <f t="shared" si="8"/>
        <v>8</v>
      </c>
      <c r="T26">
        <f t="shared" si="9"/>
        <v>5</v>
      </c>
      <c r="V26" t="str">
        <f t="shared" si="10"/>
        <v>Boston</v>
      </c>
      <c r="W26">
        <f t="array" ref="W26">IF(C26&lt;&gt;"",11-ROUNDUP(_xlfn.PERCENTRANK.EXC(IF($B$3:$B$341=$B26,C$3:C$341),C26)*10,0),"")</f>
        <v>6</v>
      </c>
      <c r="X26">
        <f t="array" ref="X26">IF(D26&lt;&gt;"",11-ROUNDUP(_xlfn.PERCENTRANK.EXC(IF($B$3:$B$341=$B26,D$3:D$341),D26)*10,0),"")</f>
        <v>2</v>
      </c>
      <c r="Y26">
        <f t="array" ref="Y26">IF(E26&lt;&gt;"",11-ROUNDUP(_xlfn.PERCENTRANK.EXC(IF($B$3:$B$341=$B26,E$3:E$341),E26)*10,0),"")</f>
        <v>1</v>
      </c>
      <c r="Z26">
        <f t="array" ref="Z26">IF(F26&lt;&gt;"",11-ROUNDUP(_xlfn.PERCENTRANK.EXC(IF($B$3:$B$341=$B26,F$3:F$341),F26)*10,0),"")</f>
        <v>1</v>
      </c>
      <c r="AA26">
        <f t="array" ref="AA26">IF(G26&lt;&gt;"",11-ROUNDUP(_xlfn.PERCENTRANK.EXC(IF($B$3:$B$341=$B26,G$3:G$341),G26)*10,0),"")</f>
        <v>3</v>
      </c>
      <c r="AB26">
        <f t="array" ref="AB26">IF(H26&lt;&gt;"",11-ROUNDUP(_xlfn.PERCENTRANK.EXC(IF($B$3:$B$341=$B26,H$3:H$341),H26)*10,0),"")</f>
        <v>10</v>
      </c>
      <c r="AC26">
        <f t="array" ref="AC26">IF(I26&lt;&gt;"",11-ROUNDUP(_xlfn.PERCENTRANK.EXC(IF($B$3:$B$341=$B26,I$3:I$341),I26)*10,0),"")</f>
        <v>7</v>
      </c>
      <c r="AD26">
        <f t="array" ref="AD26">IF(J26&lt;&gt;"",11-ROUNDUP(_xlfn.PERCENTRANK.EXC(IF($B$3:$B$341=$B26,J$3:J$341),J26)*10,0),"")</f>
        <v>3</v>
      </c>
    </row>
    <row r="27" spans="1:30" x14ac:dyDescent="0.2">
      <c r="A27" t="s">
        <v>68</v>
      </c>
      <c r="B27" t="s">
        <v>1037</v>
      </c>
      <c r="C27">
        <v>0.1654626727104187</v>
      </c>
      <c r="D27">
        <v>3.7470899522304535E-2</v>
      </c>
      <c r="E27">
        <v>6.0825131833553314E-2</v>
      </c>
      <c r="F27">
        <v>0.13971936702728271</v>
      </c>
      <c r="G27">
        <v>-3.9E-2</v>
      </c>
      <c r="H27">
        <v>3.4299999999999997E-2</v>
      </c>
      <c r="I27">
        <v>2470.28759765625</v>
      </c>
      <c r="J27">
        <v>0.18028566241264343</v>
      </c>
      <c r="L27" t="str">
        <f t="shared" si="1"/>
        <v>Bournemouth, Christchurch and Poole</v>
      </c>
      <c r="M27">
        <f t="shared" si="2"/>
        <v>4</v>
      </c>
      <c r="N27">
        <f t="shared" si="3"/>
        <v>3</v>
      </c>
      <c r="O27">
        <f t="shared" si="4"/>
        <v>9</v>
      </c>
      <c r="P27">
        <f t="shared" si="5"/>
        <v>7</v>
      </c>
      <c r="Q27">
        <f t="shared" si="6"/>
        <v>5</v>
      </c>
      <c r="R27">
        <f t="shared" si="7"/>
        <v>4</v>
      </c>
      <c r="S27">
        <f t="shared" si="8"/>
        <v>3</v>
      </c>
      <c r="T27">
        <f t="shared" si="9"/>
        <v>3</v>
      </c>
      <c r="V27" t="str">
        <f t="shared" si="10"/>
        <v>Bournemouth, Christchurch and Poole</v>
      </c>
      <c r="W27">
        <f t="array" ref="W27">IF(C27&lt;&gt;"",11-ROUNDUP(_xlfn.PERCENTRANK.EXC(IF($B$3:$B$341=$B27,C$3:C$341),C27)*10,0),"")</f>
        <v>3</v>
      </c>
      <c r="X27">
        <f t="array" ref="X27">IF(D27&lt;&gt;"",11-ROUNDUP(_xlfn.PERCENTRANK.EXC(IF($B$3:$B$341=$B27,D$3:D$341),D27)*10,0),"")</f>
        <v>3</v>
      </c>
      <c r="Y27">
        <f t="array" ref="Y27">IF(E27&lt;&gt;"",11-ROUNDUP(_xlfn.PERCENTRANK.EXC(IF($B$3:$B$341=$B27,E$3:E$341),E27)*10,0),"")</f>
        <v>8</v>
      </c>
      <c r="Z27">
        <f t="array" ref="Z27">IF(F27&lt;&gt;"",11-ROUNDUP(_xlfn.PERCENTRANK.EXC(IF($B$3:$B$341=$B27,F$3:F$341),F27)*10,0),"")</f>
        <v>6</v>
      </c>
      <c r="AA27">
        <f t="array" ref="AA27">IF(G27&lt;&gt;"",11-ROUNDUP(_xlfn.PERCENTRANK.EXC(IF($B$3:$B$341=$B27,G$3:G$341),G27)*10,0),"")</f>
        <v>7</v>
      </c>
      <c r="AB27">
        <f t="array" ref="AB27">IF(H27&lt;&gt;"",11-ROUNDUP(_xlfn.PERCENTRANK.EXC(IF($B$3:$B$341=$B27,H$3:H$341),H27)*10,0),"")</f>
        <v>7</v>
      </c>
      <c r="AC27">
        <f t="array" ref="AC27">IF(I27&lt;&gt;"",11-ROUNDUP(_xlfn.PERCENTRANK.EXC(IF($B$3:$B$341=$B27,I$3:I$341),I27)*10,0),"")</f>
        <v>3</v>
      </c>
      <c r="AD27">
        <f t="array" ref="AD27">IF(J27&lt;&gt;"",11-ROUNDUP(_xlfn.PERCENTRANK.EXC(IF($B$3:$B$341=$B27,J$3:J$341),J27)*10,0),"")</f>
        <v>4</v>
      </c>
    </row>
    <row r="28" spans="1:30" x14ac:dyDescent="0.2">
      <c r="A28" t="s">
        <v>47</v>
      </c>
      <c r="B28" t="s">
        <v>1037</v>
      </c>
      <c r="C28">
        <v>0.10608763247728348</v>
      </c>
      <c r="D28">
        <v>2.3111004382371902E-2</v>
      </c>
      <c r="E28">
        <v>5.9060867875814438E-2</v>
      </c>
      <c r="F28">
        <v>0.1287175714969635</v>
      </c>
      <c r="G28">
        <v>-0.90700000000000003</v>
      </c>
      <c r="H28">
        <v>0</v>
      </c>
      <c r="I28">
        <v>1130.3275146484375</v>
      </c>
      <c r="J28">
        <v>0.13394145667552948</v>
      </c>
      <c r="L28" t="str">
        <f t="shared" si="1"/>
        <v>Bracknell Forest</v>
      </c>
      <c r="M28">
        <f t="shared" si="2"/>
        <v>9</v>
      </c>
      <c r="N28">
        <f t="shared" si="3"/>
        <v>10</v>
      </c>
      <c r="O28">
        <f t="shared" si="4"/>
        <v>9</v>
      </c>
      <c r="P28">
        <f t="shared" si="5"/>
        <v>9</v>
      </c>
      <c r="Q28">
        <f t="shared" si="6"/>
        <v>9</v>
      </c>
      <c r="R28">
        <f t="shared" si="7"/>
        <v>10</v>
      </c>
      <c r="S28">
        <f t="shared" si="8"/>
        <v>4</v>
      </c>
      <c r="T28">
        <f t="shared" si="9"/>
        <v>10</v>
      </c>
      <c r="V28" t="str">
        <f t="shared" si="10"/>
        <v>Bracknell Forest</v>
      </c>
      <c r="W28">
        <f t="array" ref="W28">IF(C28&lt;&gt;"",11-ROUNDUP(_xlfn.PERCENTRANK.EXC(IF($B$3:$B$341=$B28,C$3:C$341),C28)*10,0),"")</f>
        <v>8</v>
      </c>
      <c r="X28">
        <f t="array" ref="X28">IF(D28&lt;&gt;"",11-ROUNDUP(_xlfn.PERCENTRANK.EXC(IF($B$3:$B$341=$B28,D$3:D$341),D28)*10,0),"")</f>
        <v>9</v>
      </c>
      <c r="Y28">
        <f t="array" ref="Y28">IF(E28&lt;&gt;"",11-ROUNDUP(_xlfn.PERCENTRANK.EXC(IF($B$3:$B$341=$B28,E$3:E$341),E28)*10,0),"")</f>
        <v>8</v>
      </c>
      <c r="Z28">
        <f t="array" ref="Z28">IF(F28&lt;&gt;"",11-ROUNDUP(_xlfn.PERCENTRANK.EXC(IF($B$3:$B$341=$B28,F$3:F$341),F28)*10,0),"")</f>
        <v>8</v>
      </c>
      <c r="AA28">
        <f t="array" ref="AA28">IF(G28&lt;&gt;"",11-ROUNDUP(_xlfn.PERCENTRANK.EXC(IF($B$3:$B$341=$B28,G$3:G$341),G28)*10,0),"")</f>
        <v>9</v>
      </c>
      <c r="AB28">
        <f t="array" ref="AB28">IF(H28&lt;&gt;"",11-ROUNDUP(_xlfn.PERCENTRANK.EXC(IF($B$3:$B$341=$B28,H$3:H$341),H28)*10,0),"")</f>
        <v>10</v>
      </c>
      <c r="AC28">
        <f t="array" ref="AC28">IF(I28&lt;&gt;"",11-ROUNDUP(_xlfn.PERCENTRANK.EXC(IF($B$3:$B$341=$B28,I$3:I$341),I28)*10,0),"")</f>
        <v>4</v>
      </c>
      <c r="AD28">
        <f t="array" ref="AD28">IF(J28&lt;&gt;"",11-ROUNDUP(_xlfn.PERCENTRANK.EXC(IF($B$3:$B$341=$B28,J$3:J$341),J28)*10,0),"")</f>
        <v>9</v>
      </c>
    </row>
    <row r="29" spans="1:30" x14ac:dyDescent="0.2">
      <c r="A29" t="s">
        <v>285</v>
      </c>
      <c r="B29" t="s">
        <v>1036</v>
      </c>
      <c r="C29">
        <v>0.10748114436864853</v>
      </c>
      <c r="D29">
        <v>3.1318593770265579E-2</v>
      </c>
      <c r="E29">
        <v>8.8843785226345062E-2</v>
      </c>
      <c r="F29">
        <v>0.13406297564506531</v>
      </c>
      <c r="G29">
        <v>0.63200000000000001</v>
      </c>
      <c r="H29">
        <v>0.18060000000000001</v>
      </c>
      <c r="I29">
        <v>1477.8929443359375</v>
      </c>
      <c r="J29">
        <v>0.19478656351566315</v>
      </c>
      <c r="L29" t="str">
        <f t="shared" si="1"/>
        <v>Bradford</v>
      </c>
      <c r="M29">
        <f t="shared" si="2"/>
        <v>9</v>
      </c>
      <c r="N29">
        <f t="shared" si="3"/>
        <v>6</v>
      </c>
      <c r="O29">
        <f t="shared" si="4"/>
        <v>1</v>
      </c>
      <c r="P29">
        <f t="shared" si="5"/>
        <v>8</v>
      </c>
      <c r="Q29">
        <f t="shared" si="6"/>
        <v>2</v>
      </c>
      <c r="R29">
        <f t="shared" si="7"/>
        <v>2</v>
      </c>
      <c r="S29">
        <f t="shared" si="8"/>
        <v>4</v>
      </c>
      <c r="T29">
        <f t="shared" si="9"/>
        <v>1</v>
      </c>
      <c r="V29" t="str">
        <f t="shared" si="10"/>
        <v>Bradford</v>
      </c>
      <c r="W29">
        <f t="array" ref="W29">IF(C29&lt;&gt;"",11-ROUNDUP(_xlfn.PERCENTRANK.EXC(IF($B$3:$B$341=$B29,C$3:C$341),C29)*10,0),"")</f>
        <v>9</v>
      </c>
      <c r="X29">
        <f t="array" ref="X29">IF(D29&lt;&gt;"",11-ROUNDUP(_xlfn.PERCENTRANK.EXC(IF($B$3:$B$341=$B29,D$3:D$341),D29)*10,0),"")</f>
        <v>8</v>
      </c>
      <c r="Y29">
        <f t="array" ref="Y29">IF(E29&lt;&gt;"",11-ROUNDUP(_xlfn.PERCENTRANK.EXC(IF($B$3:$B$341=$B29,E$3:E$341),E29)*10,0),"")</f>
        <v>1</v>
      </c>
      <c r="Z29">
        <f t="array" ref="Z29">IF(F29&lt;&gt;"",11-ROUNDUP(_xlfn.PERCENTRANK.EXC(IF($B$3:$B$341=$B29,F$3:F$341),F29)*10,0),"")</f>
        <v>8</v>
      </c>
      <c r="AA29">
        <f t="array" ref="AA29">IF(G29&lt;&gt;"",11-ROUNDUP(_xlfn.PERCENTRANK.EXC(IF($B$3:$B$341=$B29,G$3:G$341),G29)*10,0),"")</f>
        <v>6</v>
      </c>
      <c r="AB29">
        <f t="array" ref="AB29">IF(H29&lt;&gt;"",11-ROUNDUP(_xlfn.PERCENTRANK.EXC(IF($B$3:$B$341=$B29,H$3:H$341),H29)*10,0),"")</f>
        <v>6</v>
      </c>
      <c r="AC29">
        <f t="array" ref="AC29">IF(I29&lt;&gt;"",11-ROUNDUP(_xlfn.PERCENTRANK.EXC(IF($B$3:$B$341=$B29,I$3:I$341),I29)*10,0),"")</f>
        <v>7</v>
      </c>
      <c r="AD29">
        <f t="array" ref="AD29">IF(J29&lt;&gt;"",11-ROUNDUP(_xlfn.PERCENTRANK.EXC(IF($B$3:$B$341=$B29,J$3:J$341),J29)*10,0),"")</f>
        <v>3</v>
      </c>
    </row>
    <row r="30" spans="1:30" x14ac:dyDescent="0.2">
      <c r="A30" t="s">
        <v>102</v>
      </c>
      <c r="B30" t="s">
        <v>1034</v>
      </c>
      <c r="C30">
        <v>0.15244227647781372</v>
      </c>
      <c r="D30">
        <v>3.1204821541905403E-2</v>
      </c>
      <c r="E30">
        <v>6.7086771130561829E-2</v>
      </c>
      <c r="F30">
        <v>0.15129068493843079</v>
      </c>
      <c r="G30">
        <v>-0.38200000000000001</v>
      </c>
      <c r="H30">
        <v>0</v>
      </c>
      <c r="I30">
        <v>248.97026062011719</v>
      </c>
      <c r="J30">
        <v>0.14936350286006927</v>
      </c>
      <c r="L30" t="str">
        <f t="shared" si="1"/>
        <v>Braintree</v>
      </c>
      <c r="M30">
        <f t="shared" si="2"/>
        <v>5</v>
      </c>
      <c r="N30">
        <f t="shared" si="3"/>
        <v>6</v>
      </c>
      <c r="O30">
        <f t="shared" si="4"/>
        <v>7</v>
      </c>
      <c r="P30">
        <f t="shared" si="5"/>
        <v>5</v>
      </c>
      <c r="Q30">
        <f t="shared" si="6"/>
        <v>7</v>
      </c>
      <c r="R30">
        <f t="shared" si="7"/>
        <v>10</v>
      </c>
      <c r="S30">
        <f t="shared" si="8"/>
        <v>8</v>
      </c>
      <c r="T30">
        <f t="shared" si="9"/>
        <v>7</v>
      </c>
      <c r="V30" t="str">
        <f t="shared" si="10"/>
        <v>Braintree</v>
      </c>
      <c r="W30">
        <f t="array" ref="W30">IF(C30&lt;&gt;"",11-ROUNDUP(_xlfn.PERCENTRANK.EXC(IF($B$3:$B$341=$B30,C$3:C$341),C30)*10,0),"")</f>
        <v>6</v>
      </c>
      <c r="X30">
        <f t="array" ref="X30">IF(D30&lt;&gt;"",11-ROUNDUP(_xlfn.PERCENTRANK.EXC(IF($B$3:$B$341=$B30,D$3:D$341),D30)*10,0),"")</f>
        <v>7</v>
      </c>
      <c r="Y30">
        <f t="array" ref="Y30">IF(E30&lt;&gt;"",11-ROUNDUP(_xlfn.PERCENTRANK.EXC(IF($B$3:$B$341=$B30,E$3:E$341),E30)*10,0),"")</f>
        <v>8</v>
      </c>
      <c r="Z30">
        <f t="array" ref="Z30">IF(F30&lt;&gt;"",11-ROUNDUP(_xlfn.PERCENTRANK.EXC(IF($B$3:$B$341=$B30,F$3:F$341),F30)*10,0),"")</f>
        <v>6</v>
      </c>
      <c r="AA30">
        <f t="array" ref="AA30">IF(G30&lt;&gt;"",11-ROUNDUP(_xlfn.PERCENTRANK.EXC(IF($B$3:$B$341=$B30,G$3:G$341),G30)*10,0),"")</f>
        <v>6</v>
      </c>
      <c r="AB30">
        <f t="array" ref="AB30">IF(H30&lt;&gt;"",11-ROUNDUP(_xlfn.PERCENTRANK.EXC(IF($B$3:$B$341=$B30,H$3:H$341),H30)*10,0),"")</f>
        <v>10</v>
      </c>
      <c r="AC30">
        <f t="array" ref="AC30">IF(I30&lt;&gt;"",11-ROUNDUP(_xlfn.PERCENTRANK.EXC(IF($B$3:$B$341=$B30,I$3:I$341),I30)*10,0),"")</f>
        <v>7</v>
      </c>
      <c r="AD30">
        <f t="array" ref="AD30">IF(J30&lt;&gt;"",11-ROUNDUP(_xlfn.PERCENTRANK.EXC(IF($B$3:$B$341=$B30,J$3:J$341),J30)*10,0),"")</f>
        <v>6</v>
      </c>
    </row>
    <row r="31" spans="1:30" x14ac:dyDescent="0.2">
      <c r="A31" t="s">
        <v>174</v>
      </c>
      <c r="B31" t="s">
        <v>1034</v>
      </c>
      <c r="C31">
        <v>0.18901444971561432</v>
      </c>
      <c r="D31">
        <v>3.6859821528196335E-2</v>
      </c>
      <c r="E31">
        <v>7.3791444301605225E-2</v>
      </c>
      <c r="F31">
        <v>0.15991596877574921</v>
      </c>
      <c r="G31">
        <v>-3.7999999999999999E-2</v>
      </c>
      <c r="H31">
        <v>1.2800000000000001E-2</v>
      </c>
      <c r="I31">
        <v>108.82704925537109</v>
      </c>
      <c r="J31">
        <v>0.15754598379135132</v>
      </c>
      <c r="L31" t="str">
        <f t="shared" si="1"/>
        <v>Breckland</v>
      </c>
      <c r="M31">
        <f t="shared" si="2"/>
        <v>2</v>
      </c>
      <c r="N31">
        <f t="shared" si="3"/>
        <v>4</v>
      </c>
      <c r="O31">
        <f t="shared" si="4"/>
        <v>3</v>
      </c>
      <c r="P31">
        <f t="shared" si="5"/>
        <v>3</v>
      </c>
      <c r="Q31">
        <f t="shared" si="6"/>
        <v>5</v>
      </c>
      <c r="R31">
        <f t="shared" si="7"/>
        <v>6</v>
      </c>
      <c r="S31">
        <f t="shared" si="8"/>
        <v>10</v>
      </c>
      <c r="T31">
        <f t="shared" si="9"/>
        <v>5</v>
      </c>
      <c r="V31" t="str">
        <f t="shared" si="10"/>
        <v>Breckland</v>
      </c>
      <c r="W31">
        <f t="array" ref="W31">IF(C31&lt;&gt;"",11-ROUNDUP(_xlfn.PERCENTRANK.EXC(IF($B$3:$B$341=$B31,C$3:C$341),C31)*10,0),"")</f>
        <v>2</v>
      </c>
      <c r="X31">
        <f t="array" ref="X31">IF(D31&lt;&gt;"",11-ROUNDUP(_xlfn.PERCENTRANK.EXC(IF($B$3:$B$341=$B31,D$3:D$341),D31)*10,0),"")</f>
        <v>4</v>
      </c>
      <c r="Y31">
        <f t="array" ref="Y31">IF(E31&lt;&gt;"",11-ROUNDUP(_xlfn.PERCENTRANK.EXC(IF($B$3:$B$341=$B31,E$3:E$341),E31)*10,0),"")</f>
        <v>2</v>
      </c>
      <c r="Z31">
        <f t="array" ref="Z31">IF(F31&lt;&gt;"",11-ROUNDUP(_xlfn.PERCENTRANK.EXC(IF($B$3:$B$341=$B31,F$3:F$341),F31)*10,0),"")</f>
        <v>4</v>
      </c>
      <c r="AA31">
        <f t="array" ref="AA31">IF(G31&lt;&gt;"",11-ROUNDUP(_xlfn.PERCENTRANK.EXC(IF($B$3:$B$341=$B31,G$3:G$341),G31)*10,0),"")</f>
        <v>4</v>
      </c>
      <c r="AB31">
        <f t="array" ref="AB31">IF(H31&lt;&gt;"",11-ROUNDUP(_xlfn.PERCENTRANK.EXC(IF($B$3:$B$341=$B31,H$3:H$341),H31)*10,0),"")</f>
        <v>5</v>
      </c>
      <c r="AC31">
        <f t="array" ref="AC31">IF(I31&lt;&gt;"",11-ROUNDUP(_xlfn.PERCENTRANK.EXC(IF($B$3:$B$341=$B31,I$3:I$341),I31)*10,0),"")</f>
        <v>9</v>
      </c>
      <c r="AD31">
        <f t="array" ref="AD31">IF(J31&lt;&gt;"",11-ROUNDUP(_xlfn.PERCENTRANK.EXC(IF($B$3:$B$341=$B31,J$3:J$341),J31)*10,0),"")</f>
        <v>4</v>
      </c>
    </row>
    <row r="32" spans="1:30" x14ac:dyDescent="0.2">
      <c r="A32" t="s">
        <v>295</v>
      </c>
      <c r="B32" t="s">
        <v>1035</v>
      </c>
      <c r="C32">
        <v>8.8296584784984589E-2</v>
      </c>
      <c r="D32">
        <v>2.0593982189893723E-2</v>
      </c>
      <c r="E32">
        <v>8.7857119739055634E-2</v>
      </c>
      <c r="F32">
        <v>0.12230744212865829</v>
      </c>
      <c r="G32">
        <v>-0.45300000000000001</v>
      </c>
      <c r="H32">
        <v>0</v>
      </c>
      <c r="I32">
        <v>7800.90234375</v>
      </c>
      <c r="J32">
        <v>0.20767205953598022</v>
      </c>
      <c r="L32" t="str">
        <f t="shared" si="1"/>
        <v>Brent</v>
      </c>
      <c r="M32">
        <f t="shared" si="2"/>
        <v>10</v>
      </c>
      <c r="N32">
        <f t="shared" si="3"/>
        <v>10</v>
      </c>
      <c r="O32">
        <f t="shared" si="4"/>
        <v>1</v>
      </c>
      <c r="P32">
        <f t="shared" si="5"/>
        <v>9</v>
      </c>
      <c r="Q32">
        <f t="shared" si="6"/>
        <v>7</v>
      </c>
      <c r="R32">
        <f t="shared" si="7"/>
        <v>10</v>
      </c>
      <c r="S32">
        <f t="shared" si="8"/>
        <v>1</v>
      </c>
      <c r="T32">
        <f t="shared" si="9"/>
        <v>1</v>
      </c>
      <c r="V32" t="str">
        <f t="shared" si="10"/>
        <v>Brent</v>
      </c>
      <c r="W32">
        <f t="array" ref="W32">IF(C32&lt;&gt;"",11-ROUNDUP(_xlfn.PERCENTRANK.EXC(IF($B$3:$B$341=$B32,C$3:C$341),C32)*10,0),"")</f>
        <v>6</v>
      </c>
      <c r="X32">
        <f t="array" ref="X32">IF(D32&lt;&gt;"",11-ROUNDUP(_xlfn.PERCENTRANK.EXC(IF($B$3:$B$341=$B32,D$3:D$341),D32)*10,0),"")</f>
        <v>4</v>
      </c>
      <c r="Y32">
        <f t="array" ref="Y32">IF(E32&lt;&gt;"",11-ROUNDUP(_xlfn.PERCENTRANK.EXC(IF($B$3:$B$341=$B32,E$3:E$341),E32)*10,0),"")</f>
        <v>1</v>
      </c>
      <c r="Z32">
        <f t="array" ref="Z32">IF(F32&lt;&gt;"",11-ROUNDUP(_xlfn.PERCENTRANK.EXC(IF($B$3:$B$341=$B32,F$3:F$341),F32)*10,0),"")</f>
        <v>4</v>
      </c>
      <c r="AA32">
        <f t="array" ref="AA32">IF(G32&lt;&gt;"",11-ROUNDUP(_xlfn.PERCENTRANK.EXC(IF($B$3:$B$341=$B32,G$3:G$341),G32)*10,0),"")</f>
        <v>6</v>
      </c>
      <c r="AB32">
        <f t="array" ref="AB32">IF(H32&lt;&gt;"",11-ROUNDUP(_xlfn.PERCENTRANK.EXC(IF($B$3:$B$341=$B32,H$3:H$341),H32)*10,0),"")</f>
        <v>10</v>
      </c>
      <c r="AC32">
        <f t="array" ref="AC32">IF(I32&lt;&gt;"",11-ROUNDUP(_xlfn.PERCENTRANK.EXC(IF($B$3:$B$341=$B32,I$3:I$341),I32)*10,0),"")</f>
        <v>5</v>
      </c>
      <c r="AD32">
        <f t="array" ref="AD32">IF(J32&lt;&gt;"",11-ROUNDUP(_xlfn.PERCENTRANK.EXC(IF($B$3:$B$341=$B32,J$3:J$341),J32)*10,0),"")</f>
        <v>4</v>
      </c>
    </row>
    <row r="33" spans="1:30" x14ac:dyDescent="0.2">
      <c r="A33" t="s">
        <v>103</v>
      </c>
      <c r="B33" t="s">
        <v>1034</v>
      </c>
      <c r="C33">
        <v>0.15558697283267975</v>
      </c>
      <c r="D33">
        <v>3.1204821541905403E-2</v>
      </c>
      <c r="E33">
        <v>6.7086771130561829E-2</v>
      </c>
      <c r="F33">
        <v>0.15129068493843079</v>
      </c>
      <c r="G33">
        <v>-1.0589999999999999</v>
      </c>
      <c r="H33">
        <v>0</v>
      </c>
      <c r="I33">
        <v>499.23529052734375</v>
      </c>
      <c r="J33">
        <v>0.14936350286006927</v>
      </c>
      <c r="L33" t="str">
        <f t="shared" si="1"/>
        <v>Brentwood</v>
      </c>
      <c r="M33">
        <f t="shared" si="2"/>
        <v>5</v>
      </c>
      <c r="N33">
        <f t="shared" si="3"/>
        <v>6</v>
      </c>
      <c r="O33">
        <f t="shared" si="4"/>
        <v>7</v>
      </c>
      <c r="P33">
        <f t="shared" si="5"/>
        <v>5</v>
      </c>
      <c r="Q33">
        <f t="shared" si="6"/>
        <v>10</v>
      </c>
      <c r="R33">
        <f t="shared" si="7"/>
        <v>10</v>
      </c>
      <c r="S33">
        <f t="shared" si="8"/>
        <v>6</v>
      </c>
      <c r="T33">
        <f t="shared" si="9"/>
        <v>7</v>
      </c>
      <c r="V33" t="str">
        <f t="shared" si="10"/>
        <v>Brentwood</v>
      </c>
      <c r="W33">
        <f t="array" ref="W33">IF(C33&lt;&gt;"",11-ROUNDUP(_xlfn.PERCENTRANK.EXC(IF($B$3:$B$341=$B33,C$3:C$341),C33)*10,0),"")</f>
        <v>6</v>
      </c>
      <c r="X33">
        <f t="array" ref="X33">IF(D33&lt;&gt;"",11-ROUNDUP(_xlfn.PERCENTRANK.EXC(IF($B$3:$B$341=$B33,D$3:D$341),D33)*10,0),"")</f>
        <v>7</v>
      </c>
      <c r="Y33">
        <f t="array" ref="Y33">IF(E33&lt;&gt;"",11-ROUNDUP(_xlfn.PERCENTRANK.EXC(IF($B$3:$B$341=$B33,E$3:E$341),E33)*10,0),"")</f>
        <v>8</v>
      </c>
      <c r="Z33">
        <f t="array" ref="Z33">IF(F33&lt;&gt;"",11-ROUNDUP(_xlfn.PERCENTRANK.EXC(IF($B$3:$B$341=$B33,F$3:F$341),F33)*10,0),"")</f>
        <v>6</v>
      </c>
      <c r="AA33">
        <f t="array" ref="AA33">IF(G33&lt;&gt;"",11-ROUNDUP(_xlfn.PERCENTRANK.EXC(IF($B$3:$B$341=$B33,G$3:G$341),G33)*10,0),"")</f>
        <v>10</v>
      </c>
      <c r="AB33">
        <f t="array" ref="AB33">IF(H33&lt;&gt;"",11-ROUNDUP(_xlfn.PERCENTRANK.EXC(IF($B$3:$B$341=$B33,H$3:H$341),H33)*10,0),"")</f>
        <v>10</v>
      </c>
      <c r="AC33">
        <f t="array" ref="AC33">IF(I33&lt;&gt;"",11-ROUNDUP(_xlfn.PERCENTRANK.EXC(IF($B$3:$B$341=$B33,I$3:I$341),I33)*10,0),"")</f>
        <v>5</v>
      </c>
      <c r="AD33">
        <f t="array" ref="AD33">IF(J33&lt;&gt;"",11-ROUNDUP(_xlfn.PERCENTRANK.EXC(IF($B$3:$B$341=$B33,J$3:J$341),J33)*10,0),"")</f>
        <v>6</v>
      </c>
    </row>
    <row r="34" spans="1:30" x14ac:dyDescent="0.2">
      <c r="A34" t="s">
        <v>54</v>
      </c>
      <c r="B34" t="s">
        <v>1037</v>
      </c>
      <c r="C34">
        <v>9.7747288644313812E-2</v>
      </c>
      <c r="D34">
        <v>2.1254470571875572E-2</v>
      </c>
      <c r="E34">
        <v>4.0963687002658844E-2</v>
      </c>
      <c r="F34">
        <v>9.5805473625659943E-2</v>
      </c>
      <c r="G34">
        <v>9.7000000000000003E-2</v>
      </c>
      <c r="H34">
        <v>0.10299999999999999</v>
      </c>
      <c r="I34">
        <v>3541.169921875</v>
      </c>
      <c r="J34">
        <v>0.19048106670379639</v>
      </c>
      <c r="L34" t="str">
        <f t="shared" si="1"/>
        <v>Brighton and Hove</v>
      </c>
      <c r="M34">
        <f t="shared" si="2"/>
        <v>9</v>
      </c>
      <c r="N34">
        <f t="shared" si="3"/>
        <v>10</v>
      </c>
      <c r="O34">
        <f t="shared" si="4"/>
        <v>10</v>
      </c>
      <c r="P34">
        <f t="shared" si="5"/>
        <v>10</v>
      </c>
      <c r="Q34">
        <f t="shared" si="6"/>
        <v>4</v>
      </c>
      <c r="R34">
        <f t="shared" si="7"/>
        <v>3</v>
      </c>
      <c r="S34">
        <f t="shared" si="8"/>
        <v>2</v>
      </c>
      <c r="T34">
        <f t="shared" si="9"/>
        <v>2</v>
      </c>
      <c r="V34" t="str">
        <f t="shared" si="10"/>
        <v>Brighton and Hove</v>
      </c>
      <c r="W34">
        <f t="array" ref="W34">IF(C34&lt;&gt;"",11-ROUNDUP(_xlfn.PERCENTRANK.EXC(IF($B$3:$B$341=$B34,C$3:C$341),C34)*10,0),"")</f>
        <v>9</v>
      </c>
      <c r="X34">
        <f t="array" ref="X34">IF(D34&lt;&gt;"",11-ROUNDUP(_xlfn.PERCENTRANK.EXC(IF($B$3:$B$341=$B34,D$3:D$341),D34)*10,0),"")</f>
        <v>10</v>
      </c>
      <c r="Y34">
        <f t="array" ref="Y34">IF(E34&lt;&gt;"",11-ROUNDUP(_xlfn.PERCENTRANK.EXC(IF($B$3:$B$341=$B34,E$3:E$341),E34)*10,0),"")</f>
        <v>10</v>
      </c>
      <c r="Z34">
        <f t="array" ref="Z34">IF(F34&lt;&gt;"",11-ROUNDUP(_xlfn.PERCENTRANK.EXC(IF($B$3:$B$341=$B34,F$3:F$341),F34)*10,0),"")</f>
        <v>10</v>
      </c>
      <c r="AA34">
        <f t="array" ref="AA34">IF(G34&lt;&gt;"",11-ROUNDUP(_xlfn.PERCENTRANK.EXC(IF($B$3:$B$341=$B34,G$3:G$341),G34)*10,0),"")</f>
        <v>5</v>
      </c>
      <c r="AB34">
        <f t="array" ref="AB34">IF(H34&lt;&gt;"",11-ROUNDUP(_xlfn.PERCENTRANK.EXC(IF($B$3:$B$341=$B34,H$3:H$341),H34)*10,0),"")</f>
        <v>5</v>
      </c>
      <c r="AC34">
        <f t="array" ref="AC34">IF(I34&lt;&gt;"",11-ROUNDUP(_xlfn.PERCENTRANK.EXC(IF($B$3:$B$341=$B34,I$3:I$341),I34)*10,0),"")</f>
        <v>3</v>
      </c>
      <c r="AD34">
        <f t="array" ref="AD34">IF(J34&lt;&gt;"",11-ROUNDUP(_xlfn.PERCENTRANK.EXC(IF($B$3:$B$341=$B34,J$3:J$341),J34)*10,0),"")</f>
        <v>3</v>
      </c>
    </row>
    <row r="35" spans="1:30" x14ac:dyDescent="0.2">
      <c r="A35" t="s">
        <v>36</v>
      </c>
      <c r="B35" t="s">
        <v>1037</v>
      </c>
      <c r="C35">
        <v>9.3939609825611115E-2</v>
      </c>
      <c r="D35">
        <v>2.2273741662502289E-2</v>
      </c>
      <c r="E35">
        <v>5.5380143225193024E-2</v>
      </c>
      <c r="F35">
        <v>0.10444018244743347</v>
      </c>
      <c r="G35">
        <v>0.32200000000000001</v>
      </c>
      <c r="H35">
        <v>0.1293</v>
      </c>
      <c r="I35">
        <v>4284.9482421875</v>
      </c>
      <c r="J35">
        <v>0.186504065990448</v>
      </c>
      <c r="L35" t="str">
        <f t="shared" si="1"/>
        <v>Bristol</v>
      </c>
      <c r="M35">
        <f t="shared" si="2"/>
        <v>10</v>
      </c>
      <c r="N35">
        <f t="shared" si="3"/>
        <v>10</v>
      </c>
      <c r="O35">
        <f t="shared" si="4"/>
        <v>10</v>
      </c>
      <c r="P35">
        <f t="shared" si="5"/>
        <v>10</v>
      </c>
      <c r="Q35">
        <f t="shared" si="6"/>
        <v>3</v>
      </c>
      <c r="R35">
        <f t="shared" si="7"/>
        <v>3</v>
      </c>
      <c r="S35">
        <f t="shared" si="8"/>
        <v>2</v>
      </c>
      <c r="T35">
        <f t="shared" si="9"/>
        <v>2</v>
      </c>
      <c r="V35" t="str">
        <f t="shared" si="10"/>
        <v>Bristol</v>
      </c>
      <c r="W35">
        <f t="array" ref="W35">IF(C35&lt;&gt;"",11-ROUNDUP(_xlfn.PERCENTRANK.EXC(IF($B$3:$B$341=$B35,C$3:C$341),C35)*10,0),"")</f>
        <v>9</v>
      </c>
      <c r="X35">
        <f t="array" ref="X35">IF(D35&lt;&gt;"",11-ROUNDUP(_xlfn.PERCENTRANK.EXC(IF($B$3:$B$341=$B35,D$3:D$341),D35)*10,0),"")</f>
        <v>10</v>
      </c>
      <c r="Y35">
        <f t="array" ref="Y35">IF(E35&lt;&gt;"",11-ROUNDUP(_xlfn.PERCENTRANK.EXC(IF($B$3:$B$341=$B35,E$3:E$341),E35)*10,0),"")</f>
        <v>9</v>
      </c>
      <c r="Z35">
        <f t="array" ref="Z35">IF(F35&lt;&gt;"",11-ROUNDUP(_xlfn.PERCENTRANK.EXC(IF($B$3:$B$341=$B35,F$3:F$341),F35)*10,0),"")</f>
        <v>10</v>
      </c>
      <c r="AA35">
        <f t="array" ref="AA35">IF(G35&lt;&gt;"",11-ROUNDUP(_xlfn.PERCENTRANK.EXC(IF($B$3:$B$341=$B35,G$3:G$341),G35)*10,0),"")</f>
        <v>4</v>
      </c>
      <c r="AB35">
        <f t="array" ref="AB35">IF(H35&lt;&gt;"",11-ROUNDUP(_xlfn.PERCENTRANK.EXC(IF($B$3:$B$341=$B35,H$3:H$341),H35)*10,0),"")</f>
        <v>4</v>
      </c>
      <c r="AC35">
        <f t="array" ref="AC35">IF(I35&lt;&gt;"",11-ROUNDUP(_xlfn.PERCENTRANK.EXC(IF($B$3:$B$341=$B35,I$3:I$341),I35)*10,0),"")</f>
        <v>2</v>
      </c>
      <c r="AD35">
        <f t="array" ref="AD35">IF(J35&lt;&gt;"",11-ROUNDUP(_xlfn.PERCENTRANK.EXC(IF($B$3:$B$341=$B35,J$3:J$341),J35)*10,0),"")</f>
        <v>3</v>
      </c>
    </row>
    <row r="36" spans="1:30" x14ac:dyDescent="0.2">
      <c r="A36" t="s">
        <v>175</v>
      </c>
      <c r="B36" t="s">
        <v>1034</v>
      </c>
      <c r="C36">
        <v>0.1982429027557373</v>
      </c>
      <c r="D36">
        <v>3.6859821528196335E-2</v>
      </c>
      <c r="E36">
        <v>7.3791444301605225E-2</v>
      </c>
      <c r="F36">
        <v>0.15991596877574921</v>
      </c>
      <c r="G36">
        <v>-0.53300000000000003</v>
      </c>
      <c r="H36">
        <v>0</v>
      </c>
      <c r="I36">
        <v>238.5340576171875</v>
      </c>
      <c r="J36">
        <v>0.15754598379135132</v>
      </c>
      <c r="L36" t="str">
        <f t="shared" si="1"/>
        <v>Broadland</v>
      </c>
      <c r="M36">
        <f t="shared" si="2"/>
        <v>1</v>
      </c>
      <c r="N36">
        <f t="shared" si="3"/>
        <v>4</v>
      </c>
      <c r="O36">
        <f t="shared" si="4"/>
        <v>3</v>
      </c>
      <c r="P36">
        <f t="shared" si="5"/>
        <v>3</v>
      </c>
      <c r="Q36">
        <f t="shared" si="6"/>
        <v>8</v>
      </c>
      <c r="R36">
        <f t="shared" si="7"/>
        <v>10</v>
      </c>
      <c r="S36">
        <f t="shared" si="8"/>
        <v>8</v>
      </c>
      <c r="T36">
        <f t="shared" si="9"/>
        <v>5</v>
      </c>
      <c r="V36" t="str">
        <f t="shared" si="10"/>
        <v>Broadland</v>
      </c>
      <c r="W36">
        <f t="array" ref="W36">IF(C36&lt;&gt;"",11-ROUNDUP(_xlfn.PERCENTRANK.EXC(IF($B$3:$B$341=$B36,C$3:C$341),C36)*10,0),"")</f>
        <v>2</v>
      </c>
      <c r="X36">
        <f t="array" ref="X36">IF(D36&lt;&gt;"",11-ROUNDUP(_xlfn.PERCENTRANK.EXC(IF($B$3:$B$341=$B36,D$3:D$341),D36)*10,0),"")</f>
        <v>4</v>
      </c>
      <c r="Y36">
        <f t="array" ref="Y36">IF(E36&lt;&gt;"",11-ROUNDUP(_xlfn.PERCENTRANK.EXC(IF($B$3:$B$341=$B36,E$3:E$341),E36)*10,0),"")</f>
        <v>2</v>
      </c>
      <c r="Z36">
        <f t="array" ref="Z36">IF(F36&lt;&gt;"",11-ROUNDUP(_xlfn.PERCENTRANK.EXC(IF($B$3:$B$341=$B36,F$3:F$341),F36)*10,0),"")</f>
        <v>4</v>
      </c>
      <c r="AA36">
        <f t="array" ref="AA36">IF(G36&lt;&gt;"",11-ROUNDUP(_xlfn.PERCENTRANK.EXC(IF($B$3:$B$341=$B36,G$3:G$341),G36)*10,0),"")</f>
        <v>7</v>
      </c>
      <c r="AB36">
        <f t="array" ref="AB36">IF(H36&lt;&gt;"",11-ROUNDUP(_xlfn.PERCENTRANK.EXC(IF($B$3:$B$341=$B36,H$3:H$341),H36)*10,0),"")</f>
        <v>10</v>
      </c>
      <c r="AC36">
        <f t="array" ref="AC36">IF(I36&lt;&gt;"",11-ROUNDUP(_xlfn.PERCENTRANK.EXC(IF($B$3:$B$341=$B36,I$3:I$341),I36)*10,0),"")</f>
        <v>7</v>
      </c>
      <c r="AD36">
        <f t="array" ref="AD36">IF(J36&lt;&gt;"",11-ROUNDUP(_xlfn.PERCENTRANK.EXC(IF($B$3:$B$341=$B36,J$3:J$341),J36)*10,0),"")</f>
        <v>4</v>
      </c>
    </row>
    <row r="37" spans="1:30" x14ac:dyDescent="0.2">
      <c r="A37" t="s">
        <v>296</v>
      </c>
      <c r="B37" t="s">
        <v>1035</v>
      </c>
      <c r="C37">
        <v>0.13123363256454468</v>
      </c>
      <c r="D37">
        <v>2.7601061388850212E-2</v>
      </c>
      <c r="E37">
        <v>5.7314548641443253E-2</v>
      </c>
      <c r="F37">
        <v>0.13347825407981873</v>
      </c>
      <c r="G37">
        <v>-0.90800000000000003</v>
      </c>
      <c r="H37">
        <v>0</v>
      </c>
      <c r="I37">
        <v>2230.749267578125</v>
      </c>
      <c r="J37">
        <v>0.15129278600215912</v>
      </c>
      <c r="L37" t="str">
        <f t="shared" si="1"/>
        <v>Bromley</v>
      </c>
      <c r="M37">
        <f t="shared" si="2"/>
        <v>8</v>
      </c>
      <c r="N37">
        <f t="shared" si="3"/>
        <v>8</v>
      </c>
      <c r="O37">
        <f t="shared" si="4"/>
        <v>9</v>
      </c>
      <c r="P37">
        <f t="shared" si="5"/>
        <v>8</v>
      </c>
      <c r="Q37">
        <f t="shared" si="6"/>
        <v>9</v>
      </c>
      <c r="R37">
        <f t="shared" si="7"/>
        <v>10</v>
      </c>
      <c r="S37">
        <f t="shared" si="8"/>
        <v>3</v>
      </c>
      <c r="T37">
        <f t="shared" si="9"/>
        <v>7</v>
      </c>
      <c r="V37" t="str">
        <f t="shared" si="10"/>
        <v>Bromley</v>
      </c>
      <c r="W37">
        <f t="array" ref="W37">IF(C37&lt;&gt;"",11-ROUNDUP(_xlfn.PERCENTRANK.EXC(IF($B$3:$B$341=$B37,C$3:C$341),C37)*10,0),"")</f>
        <v>1</v>
      </c>
      <c r="X37">
        <f t="array" ref="X37">IF(D37&lt;&gt;"",11-ROUNDUP(_xlfn.PERCENTRANK.EXC(IF($B$3:$B$341=$B37,D$3:D$341),D37)*10,0),"")</f>
        <v>1</v>
      </c>
      <c r="Y37">
        <f t="array" ref="Y37">IF(E37&lt;&gt;"",11-ROUNDUP(_xlfn.PERCENTRANK.EXC(IF($B$3:$B$341=$B37,E$3:E$341),E37)*10,0),"")</f>
        <v>7</v>
      </c>
      <c r="Z37">
        <f t="array" ref="Z37">IF(F37&lt;&gt;"",11-ROUNDUP(_xlfn.PERCENTRANK.EXC(IF($B$3:$B$341=$B37,F$3:F$341),F37)*10,0),"")</f>
        <v>2</v>
      </c>
      <c r="AA37">
        <f t="array" ref="AA37">IF(G37&lt;&gt;"",11-ROUNDUP(_xlfn.PERCENTRANK.EXC(IF($B$3:$B$341=$B37,G$3:G$341),G37)*10,0),"")</f>
        <v>9</v>
      </c>
      <c r="AB37">
        <f t="array" ref="AB37">IF(H37&lt;&gt;"",11-ROUNDUP(_xlfn.PERCENTRANK.EXC(IF($B$3:$B$341=$B37,H$3:H$341),H37)*10,0),"")</f>
        <v>10</v>
      </c>
      <c r="AC37">
        <f t="array" ref="AC37">IF(I37&lt;&gt;"",11-ROUNDUP(_xlfn.PERCENTRANK.EXC(IF($B$3:$B$341=$B37,I$3:I$341),I37)*10,0),"")</f>
        <v>10</v>
      </c>
      <c r="AD37">
        <f t="array" ref="AD37">IF(J37&lt;&gt;"",11-ROUNDUP(_xlfn.PERCENTRANK.EXC(IF($B$3:$B$341=$B37,J$3:J$341),J37)*10,0),"")</f>
        <v>9</v>
      </c>
    </row>
    <row r="38" spans="1:30" x14ac:dyDescent="0.2">
      <c r="A38" t="s">
        <v>242</v>
      </c>
      <c r="B38" t="s">
        <v>1034</v>
      </c>
      <c r="C38">
        <v>0.17028100788593292</v>
      </c>
      <c r="D38">
        <v>3.4076966345310211E-2</v>
      </c>
      <c r="E38">
        <v>7.3472611606121063E-2</v>
      </c>
      <c r="F38">
        <v>0.1627928763628006</v>
      </c>
      <c r="G38">
        <v>-0.48099999999999998</v>
      </c>
      <c r="H38">
        <v>1.72E-2</v>
      </c>
      <c r="I38">
        <v>463.1866455078125</v>
      </c>
      <c r="J38">
        <v>0.1502920389175415</v>
      </c>
      <c r="L38" t="str">
        <f t="shared" si="1"/>
        <v>Bromsgrove</v>
      </c>
      <c r="M38">
        <f t="shared" si="2"/>
        <v>3</v>
      </c>
      <c r="N38">
        <f t="shared" si="3"/>
        <v>5</v>
      </c>
      <c r="O38">
        <f t="shared" si="4"/>
        <v>3</v>
      </c>
      <c r="P38">
        <f t="shared" si="5"/>
        <v>3</v>
      </c>
      <c r="Q38">
        <f t="shared" si="6"/>
        <v>7</v>
      </c>
      <c r="R38">
        <f t="shared" si="7"/>
        <v>5</v>
      </c>
      <c r="S38">
        <f t="shared" si="8"/>
        <v>6</v>
      </c>
      <c r="T38">
        <f t="shared" si="9"/>
        <v>7</v>
      </c>
      <c r="V38" t="str">
        <f t="shared" si="10"/>
        <v>Bromsgrove</v>
      </c>
      <c r="W38">
        <f t="array" ref="W38">IF(C38&lt;&gt;"",11-ROUNDUP(_xlfn.PERCENTRANK.EXC(IF($B$3:$B$341=$B38,C$3:C$341),C38)*10,0),"")</f>
        <v>4</v>
      </c>
      <c r="X38">
        <f t="array" ref="X38">IF(D38&lt;&gt;"",11-ROUNDUP(_xlfn.PERCENTRANK.EXC(IF($B$3:$B$341=$B38,D$3:D$341),D38)*10,0),"")</f>
        <v>6</v>
      </c>
      <c r="Y38">
        <f t="array" ref="Y38">IF(E38&lt;&gt;"",11-ROUNDUP(_xlfn.PERCENTRANK.EXC(IF($B$3:$B$341=$B38,E$3:E$341),E38)*10,0),"")</f>
        <v>3</v>
      </c>
      <c r="Z38">
        <f t="array" ref="Z38">IF(F38&lt;&gt;"",11-ROUNDUP(_xlfn.PERCENTRANK.EXC(IF($B$3:$B$341=$B38,F$3:F$341),F38)*10,0),"")</f>
        <v>3</v>
      </c>
      <c r="AA38">
        <f t="array" ref="AA38">IF(G38&lt;&gt;"",11-ROUNDUP(_xlfn.PERCENTRANK.EXC(IF($B$3:$B$341=$B38,G$3:G$341),G38)*10,0),"")</f>
        <v>6</v>
      </c>
      <c r="AB38">
        <f t="array" ref="AB38">IF(H38&lt;&gt;"",11-ROUNDUP(_xlfn.PERCENTRANK.EXC(IF($B$3:$B$341=$B38,H$3:H$341),H38)*10,0),"")</f>
        <v>4</v>
      </c>
      <c r="AC38">
        <f t="array" ref="AC38">IF(I38&lt;&gt;"",11-ROUNDUP(_xlfn.PERCENTRANK.EXC(IF($B$3:$B$341=$B38,I$3:I$341),I38)*10,0),"")</f>
        <v>5</v>
      </c>
      <c r="AD38">
        <f t="array" ref="AD38">IF(J38&lt;&gt;"",11-ROUNDUP(_xlfn.PERCENTRANK.EXC(IF($B$3:$B$341=$B38,J$3:J$341),J38)*10,0),"")</f>
        <v>6</v>
      </c>
    </row>
    <row r="39" spans="1:30" x14ac:dyDescent="0.2">
      <c r="A39" t="s">
        <v>130</v>
      </c>
      <c r="B39" t="s">
        <v>1034</v>
      </c>
      <c r="C39">
        <v>0.13563838601112366</v>
      </c>
      <c r="D39">
        <v>2.6629932224750519E-2</v>
      </c>
      <c r="E39">
        <v>6.0154885053634644E-2</v>
      </c>
      <c r="F39">
        <v>0.1306709349155426</v>
      </c>
      <c r="G39">
        <v>-0.69299999999999995</v>
      </c>
      <c r="H39">
        <v>0</v>
      </c>
      <c r="I39">
        <v>1901.4803466796875</v>
      </c>
      <c r="J39">
        <v>0.1395740807056427</v>
      </c>
      <c r="L39" t="str">
        <f t="shared" si="1"/>
        <v>Broxbourne</v>
      </c>
      <c r="M39">
        <f t="shared" si="2"/>
        <v>7</v>
      </c>
      <c r="N39">
        <f t="shared" si="3"/>
        <v>9</v>
      </c>
      <c r="O39">
        <f t="shared" si="4"/>
        <v>9</v>
      </c>
      <c r="P39">
        <f t="shared" si="5"/>
        <v>9</v>
      </c>
      <c r="Q39">
        <f t="shared" si="6"/>
        <v>9</v>
      </c>
      <c r="R39">
        <f t="shared" si="7"/>
        <v>10</v>
      </c>
      <c r="S39">
        <f t="shared" si="8"/>
        <v>3</v>
      </c>
      <c r="T39">
        <f t="shared" si="9"/>
        <v>9</v>
      </c>
      <c r="V39" t="str">
        <f t="shared" si="10"/>
        <v>Broxbourne</v>
      </c>
      <c r="W39">
        <f t="array" ref="W39">IF(C39&lt;&gt;"",11-ROUNDUP(_xlfn.PERCENTRANK.EXC(IF($B$3:$B$341=$B39,C$3:C$341),C39)*10,0),"")</f>
        <v>9</v>
      </c>
      <c r="X39">
        <f t="array" ref="X39">IF(D39&lt;&gt;"",11-ROUNDUP(_xlfn.PERCENTRANK.EXC(IF($B$3:$B$341=$B39,D$3:D$341),D39)*10,0),"")</f>
        <v>10</v>
      </c>
      <c r="Y39">
        <f t="array" ref="Y39">IF(E39&lt;&gt;"",11-ROUNDUP(_xlfn.PERCENTRANK.EXC(IF($B$3:$B$341=$B39,E$3:E$341),E39)*10,0),"")</f>
        <v>9</v>
      </c>
      <c r="Z39">
        <f t="array" ref="Z39">IF(F39&lt;&gt;"",11-ROUNDUP(_xlfn.PERCENTRANK.EXC(IF($B$3:$B$341=$B39,F$3:F$341),F39)*10,0),"")</f>
        <v>10</v>
      </c>
      <c r="AA39">
        <f t="array" ref="AA39">IF(G39&lt;&gt;"",11-ROUNDUP(_xlfn.PERCENTRANK.EXC(IF($B$3:$B$341=$B39,G$3:G$341),G39)*10,0),"")</f>
        <v>8</v>
      </c>
      <c r="AB39">
        <f t="array" ref="AB39">IF(H39&lt;&gt;"",11-ROUNDUP(_xlfn.PERCENTRANK.EXC(IF($B$3:$B$341=$B39,H$3:H$341),H39)*10,0),"")</f>
        <v>10</v>
      </c>
      <c r="AC39">
        <f t="array" ref="AC39">IF(I39&lt;&gt;"",11-ROUNDUP(_xlfn.PERCENTRANK.EXC(IF($B$3:$B$341=$B39,I$3:I$341),I39)*10,0),"")</f>
        <v>2</v>
      </c>
      <c r="AD39">
        <f t="array" ref="AD39">IF(J39&lt;&gt;"",11-ROUNDUP(_xlfn.PERCENTRANK.EXC(IF($B$3:$B$341=$B39,J$3:J$341),J39)*10,0),"")</f>
        <v>9</v>
      </c>
    </row>
    <row r="40" spans="1:30" x14ac:dyDescent="0.2">
      <c r="A40" t="s">
        <v>197</v>
      </c>
      <c r="B40" t="s">
        <v>1034</v>
      </c>
      <c r="C40">
        <v>0.15831740200519562</v>
      </c>
      <c r="D40">
        <v>3.6901108920574188E-2</v>
      </c>
      <c r="E40">
        <v>7.2951667010784149E-2</v>
      </c>
      <c r="F40">
        <v>0.1507255882024765</v>
      </c>
      <c r="G40">
        <v>-0.28599999999999998</v>
      </c>
      <c r="H40">
        <v>0</v>
      </c>
      <c r="I40">
        <v>1437.6500244140625</v>
      </c>
      <c r="J40">
        <v>0.16232168674468994</v>
      </c>
      <c r="L40" t="str">
        <f t="shared" si="1"/>
        <v>Broxtowe</v>
      </c>
      <c r="M40">
        <f t="shared" si="2"/>
        <v>4</v>
      </c>
      <c r="N40">
        <f t="shared" si="3"/>
        <v>4</v>
      </c>
      <c r="O40">
        <f t="shared" si="4"/>
        <v>4</v>
      </c>
      <c r="P40">
        <f t="shared" si="5"/>
        <v>5</v>
      </c>
      <c r="Q40">
        <f t="shared" si="6"/>
        <v>6</v>
      </c>
      <c r="R40">
        <f t="shared" si="7"/>
        <v>10</v>
      </c>
      <c r="S40">
        <f t="shared" si="8"/>
        <v>4</v>
      </c>
      <c r="T40">
        <f t="shared" si="9"/>
        <v>4</v>
      </c>
      <c r="V40" t="str">
        <f t="shared" si="10"/>
        <v>Broxtowe</v>
      </c>
      <c r="W40">
        <f t="array" ref="W40">IF(C40&lt;&gt;"",11-ROUNDUP(_xlfn.PERCENTRANK.EXC(IF($B$3:$B$341=$B40,C$3:C$341),C40)*10,0),"")</f>
        <v>6</v>
      </c>
      <c r="X40">
        <f t="array" ref="X40">IF(D40&lt;&gt;"",11-ROUNDUP(_xlfn.PERCENTRANK.EXC(IF($B$3:$B$341=$B40,D$3:D$341),D40)*10,0),"")</f>
        <v>4</v>
      </c>
      <c r="Y40">
        <f t="array" ref="Y40">IF(E40&lt;&gt;"",11-ROUNDUP(_xlfn.PERCENTRANK.EXC(IF($B$3:$B$341=$B40,E$3:E$341),E40)*10,0),"")</f>
        <v>3</v>
      </c>
      <c r="Z40">
        <f t="array" ref="Z40">IF(F40&lt;&gt;"",11-ROUNDUP(_xlfn.PERCENTRANK.EXC(IF($B$3:$B$341=$B40,F$3:F$341),F40)*10,0),"")</f>
        <v>6</v>
      </c>
      <c r="AA40">
        <f t="array" ref="AA40">IF(G40&lt;&gt;"",11-ROUNDUP(_xlfn.PERCENTRANK.EXC(IF($B$3:$B$341=$B40,G$3:G$341),G40)*10,0),"")</f>
        <v>5</v>
      </c>
      <c r="AB40">
        <f t="array" ref="AB40">IF(H40&lt;&gt;"",11-ROUNDUP(_xlfn.PERCENTRANK.EXC(IF($B$3:$B$341=$B40,H$3:H$341),H40)*10,0),"")</f>
        <v>10</v>
      </c>
      <c r="AC40">
        <f t="array" ref="AC40">IF(I40&lt;&gt;"",11-ROUNDUP(_xlfn.PERCENTRANK.EXC(IF($B$3:$B$341=$B40,I$3:I$341),I40)*10,0),"")</f>
        <v>2</v>
      </c>
      <c r="AD40">
        <f t="array" ref="AD40">IF(J40&lt;&gt;"",11-ROUNDUP(_xlfn.PERCENTRANK.EXC(IF($B$3:$B$341=$B40,J$3:J$341),J40)*10,0),"")</f>
        <v>2</v>
      </c>
    </row>
    <row r="41" spans="1:30" x14ac:dyDescent="0.2">
      <c r="A41" t="s">
        <v>1008</v>
      </c>
      <c r="B41" t="s">
        <v>1037</v>
      </c>
      <c r="C41">
        <v>0.14224067330360413</v>
      </c>
      <c r="D41">
        <v>2.9449716210365295E-2</v>
      </c>
      <c r="E41">
        <v>6.0883369296789169E-2</v>
      </c>
      <c r="F41">
        <v>0.13943390548229218</v>
      </c>
      <c r="G41">
        <v>-1.0960000000000001</v>
      </c>
      <c r="H41">
        <v>0</v>
      </c>
      <c r="I41">
        <v>4.1896929740905762</v>
      </c>
      <c r="J41">
        <v>0.13360007107257843</v>
      </c>
      <c r="L41" t="str">
        <f t="shared" si="1"/>
        <v>Buckinghamshire Council</v>
      </c>
      <c r="M41">
        <f t="shared" si="2"/>
        <v>6</v>
      </c>
      <c r="N41">
        <f t="shared" si="3"/>
        <v>7</v>
      </c>
      <c r="O41">
        <f t="shared" si="4"/>
        <v>9</v>
      </c>
      <c r="P41">
        <f t="shared" si="5"/>
        <v>8</v>
      </c>
      <c r="Q41">
        <f t="shared" si="6"/>
        <v>10</v>
      </c>
      <c r="R41">
        <f t="shared" si="7"/>
        <v>10</v>
      </c>
      <c r="S41">
        <f t="shared" si="8"/>
        <v>10</v>
      </c>
      <c r="T41">
        <f t="shared" si="9"/>
        <v>10</v>
      </c>
      <c r="V41" t="str">
        <f t="shared" si="10"/>
        <v>Buckinghamshire Council</v>
      </c>
      <c r="W41">
        <f t="array" ref="W41">IF(C41&lt;&gt;"",11-ROUNDUP(_xlfn.PERCENTRANK.EXC(IF($B$3:$B$341=$B41,C$3:C$341),C41)*10,0),"")</f>
        <v>5</v>
      </c>
      <c r="X41">
        <f t="array" ref="X41">IF(D41&lt;&gt;"",11-ROUNDUP(_xlfn.PERCENTRANK.EXC(IF($B$3:$B$341=$B41,D$3:D$341),D41)*10,0),"")</f>
        <v>7</v>
      </c>
      <c r="Y41">
        <f t="array" ref="Y41">IF(E41&lt;&gt;"",11-ROUNDUP(_xlfn.PERCENTRANK.EXC(IF($B$3:$B$341=$B41,E$3:E$341),E41)*10,0),"")</f>
        <v>8</v>
      </c>
      <c r="Z41">
        <f t="array" ref="Z41">IF(F41&lt;&gt;"",11-ROUNDUP(_xlfn.PERCENTRANK.EXC(IF($B$3:$B$341=$B41,F$3:F$341),F41)*10,0),"")</f>
        <v>7</v>
      </c>
      <c r="AA41">
        <f t="array" ref="AA41">IF(G41&lt;&gt;"",11-ROUNDUP(_xlfn.PERCENTRANK.EXC(IF($B$3:$B$341=$B41,G$3:G$341),G41)*10,0),"")</f>
        <v>10</v>
      </c>
      <c r="AB41">
        <f t="array" ref="AB41">IF(H41&lt;&gt;"",11-ROUNDUP(_xlfn.PERCENTRANK.EXC(IF($B$3:$B$341=$B41,H$3:H$341),H41)*10,0),"")</f>
        <v>10</v>
      </c>
      <c r="AC41">
        <f t="array" ref="AC41">IF(I41&lt;&gt;"",11-ROUNDUP(_xlfn.PERCENTRANK.EXC(IF($B$3:$B$341=$B41,I$3:I$341),I41)*10,0),"")</f>
        <v>10</v>
      </c>
      <c r="AD41">
        <f t="array" ref="AD41">IF(J41&lt;&gt;"",11-ROUNDUP(_xlfn.PERCENTRANK.EXC(IF($B$3:$B$341=$B41,J$3:J$341),J41)*10,0),"")</f>
        <v>9</v>
      </c>
    </row>
    <row r="42" spans="1:30" x14ac:dyDescent="0.2">
      <c r="A42" t="s">
        <v>148</v>
      </c>
      <c r="B42" t="s">
        <v>1034</v>
      </c>
      <c r="C42">
        <v>0.13753858208656311</v>
      </c>
      <c r="D42">
        <v>3.7577163428068161E-2</v>
      </c>
      <c r="E42">
        <v>6.9137603044509888E-2</v>
      </c>
      <c r="F42">
        <v>0.14706085622310638</v>
      </c>
      <c r="G42">
        <v>1.087</v>
      </c>
      <c r="H42">
        <v>0.4667</v>
      </c>
      <c r="I42">
        <v>804.30181884765625</v>
      </c>
      <c r="J42">
        <v>0.16723409295082092</v>
      </c>
      <c r="L42" t="str">
        <f t="shared" si="1"/>
        <v>Burnley</v>
      </c>
      <c r="M42">
        <f t="shared" si="2"/>
        <v>7</v>
      </c>
      <c r="N42">
        <f t="shared" si="3"/>
        <v>3</v>
      </c>
      <c r="O42">
        <f t="shared" si="4"/>
        <v>5</v>
      </c>
      <c r="P42">
        <f t="shared" si="5"/>
        <v>7</v>
      </c>
      <c r="Q42">
        <f t="shared" si="6"/>
        <v>1</v>
      </c>
      <c r="R42">
        <f t="shared" si="7"/>
        <v>1</v>
      </c>
      <c r="S42">
        <f t="shared" si="8"/>
        <v>5</v>
      </c>
      <c r="T42">
        <f t="shared" si="9"/>
        <v>3</v>
      </c>
      <c r="V42" t="str">
        <f t="shared" si="10"/>
        <v>Burnley</v>
      </c>
      <c r="W42">
        <f t="array" ref="W42">IF(C42&lt;&gt;"",11-ROUNDUP(_xlfn.PERCENTRANK.EXC(IF($B$3:$B$341=$B42,C$3:C$341),C42)*10,0),"")</f>
        <v>8</v>
      </c>
      <c r="X42">
        <f t="array" ref="X42">IF(D42&lt;&gt;"",11-ROUNDUP(_xlfn.PERCENTRANK.EXC(IF($B$3:$B$341=$B42,D$3:D$341),D42)*10,0),"")</f>
        <v>3</v>
      </c>
      <c r="Y42">
        <f t="array" ref="Y42">IF(E42&lt;&gt;"",11-ROUNDUP(_xlfn.PERCENTRANK.EXC(IF($B$3:$B$341=$B42,E$3:E$341),E42)*10,0),"")</f>
        <v>5</v>
      </c>
      <c r="Z42">
        <f t="array" ref="Z42">IF(F42&lt;&gt;"",11-ROUNDUP(_xlfn.PERCENTRANK.EXC(IF($B$3:$B$341=$B42,F$3:F$341),F42)*10,0),"")</f>
        <v>8</v>
      </c>
      <c r="AA42">
        <f t="array" ref="AA42">IF(G42&lt;&gt;"",11-ROUNDUP(_xlfn.PERCENTRANK.EXC(IF($B$3:$B$341=$B42,G$3:G$341),G42)*10,0),"")</f>
        <v>1</v>
      </c>
      <c r="AB42">
        <f t="array" ref="AB42">IF(H42&lt;&gt;"",11-ROUNDUP(_xlfn.PERCENTRANK.EXC(IF($B$3:$B$341=$B42,H$3:H$341),H42)*10,0),"")</f>
        <v>1</v>
      </c>
      <c r="AC42">
        <f t="array" ref="AC42">IF(I42&lt;&gt;"",11-ROUNDUP(_xlfn.PERCENTRANK.EXC(IF($B$3:$B$341=$B42,I$3:I$341),I42)*10,0),"")</f>
        <v>4</v>
      </c>
      <c r="AD42">
        <f t="array" ref="AD42">IF(J42&lt;&gt;"",11-ROUNDUP(_xlfn.PERCENTRANK.EXC(IF($B$3:$B$341=$B42,J$3:J$341),J42)*10,0),"")</f>
        <v>1</v>
      </c>
    </row>
    <row r="43" spans="1:30" x14ac:dyDescent="0.2">
      <c r="A43" t="s">
        <v>256</v>
      </c>
      <c r="B43" t="s">
        <v>1036</v>
      </c>
      <c r="C43">
        <v>0.13540932536125183</v>
      </c>
      <c r="D43">
        <v>3.3310491591691971E-2</v>
      </c>
      <c r="E43">
        <v>7.5190693140029907E-2</v>
      </c>
      <c r="F43">
        <v>0.14042019844055176</v>
      </c>
      <c r="G43">
        <v>0.308</v>
      </c>
      <c r="H43">
        <v>0.10829999999999999</v>
      </c>
      <c r="I43">
        <v>1937.7908935546875</v>
      </c>
      <c r="J43">
        <v>0.17517843842506409</v>
      </c>
      <c r="L43" t="str">
        <f t="shared" si="1"/>
        <v>Bury</v>
      </c>
      <c r="M43">
        <f t="shared" si="2"/>
        <v>7</v>
      </c>
      <c r="N43">
        <f t="shared" si="3"/>
        <v>5</v>
      </c>
      <c r="O43">
        <f t="shared" si="4"/>
        <v>2</v>
      </c>
      <c r="P43">
        <f t="shared" si="5"/>
        <v>7</v>
      </c>
      <c r="Q43">
        <f t="shared" si="6"/>
        <v>3</v>
      </c>
      <c r="R43">
        <f t="shared" si="7"/>
        <v>3</v>
      </c>
      <c r="S43">
        <f t="shared" si="8"/>
        <v>3</v>
      </c>
      <c r="T43">
        <f t="shared" si="9"/>
        <v>3</v>
      </c>
      <c r="V43" t="str">
        <f t="shared" si="10"/>
        <v>Bury</v>
      </c>
      <c r="W43">
        <f t="array" ref="W43">IF(C43&lt;&gt;"",11-ROUNDUP(_xlfn.PERCENTRANK.EXC(IF($B$3:$B$341=$B43,C$3:C$341),C43)*10,0),"")</f>
        <v>5</v>
      </c>
      <c r="X43">
        <f t="array" ref="X43">IF(D43&lt;&gt;"",11-ROUNDUP(_xlfn.PERCENTRANK.EXC(IF($B$3:$B$341=$B43,D$3:D$341),D43)*10,0),"")</f>
        <v>7</v>
      </c>
      <c r="Y43">
        <f t="array" ref="Y43">IF(E43&lt;&gt;"",11-ROUNDUP(_xlfn.PERCENTRANK.EXC(IF($B$3:$B$341=$B43,E$3:E$341),E43)*10,0),"")</f>
        <v>6</v>
      </c>
      <c r="Z43">
        <f t="array" ref="Z43">IF(F43&lt;&gt;"",11-ROUNDUP(_xlfn.PERCENTRANK.EXC(IF($B$3:$B$341=$B43,F$3:F$341),F43)*10,0),"")</f>
        <v>7</v>
      </c>
      <c r="AA43">
        <f t="array" ref="AA43">IF(G43&lt;&gt;"",11-ROUNDUP(_xlfn.PERCENTRANK.EXC(IF($B$3:$B$341=$B43,G$3:G$341),G43)*10,0),"")</f>
        <v>9</v>
      </c>
      <c r="AB43">
        <f t="array" ref="AB43">IF(H43&lt;&gt;"",11-ROUNDUP(_xlfn.PERCENTRANK.EXC(IF($B$3:$B$341=$B43,H$3:H$341),H43)*10,0),"")</f>
        <v>9</v>
      </c>
      <c r="AC43">
        <f t="array" ref="AC43">IF(I43&lt;&gt;"",11-ROUNDUP(_xlfn.PERCENTRANK.EXC(IF($B$3:$B$341=$B43,I$3:I$341),I43)*10,0),"")</f>
        <v>6</v>
      </c>
      <c r="AD43">
        <f t="array" ref="AD43">IF(J43&lt;&gt;"",11-ROUNDUP(_xlfn.PERCENTRANK.EXC(IF($B$3:$B$341=$B43,J$3:J$341),J43)*10,0),"")</f>
        <v>8</v>
      </c>
    </row>
    <row r="44" spans="1:30" x14ac:dyDescent="0.2">
      <c r="A44" t="s">
        <v>286</v>
      </c>
      <c r="B44" t="s">
        <v>1036</v>
      </c>
      <c r="C44">
        <v>0.13709867000579834</v>
      </c>
      <c r="D44">
        <v>3.5456579178571701E-2</v>
      </c>
      <c r="E44">
        <v>7.0378638803958893E-2</v>
      </c>
      <c r="F44">
        <v>0.13886334002017975</v>
      </c>
      <c r="G44">
        <v>0.26400000000000001</v>
      </c>
      <c r="H44">
        <v>0.1094</v>
      </c>
      <c r="I44">
        <v>579.5557861328125</v>
      </c>
      <c r="J44">
        <v>0.17359070479869843</v>
      </c>
      <c r="L44" t="str">
        <f t="shared" si="1"/>
        <v>Calderdale</v>
      </c>
      <c r="M44">
        <f t="shared" si="2"/>
        <v>7</v>
      </c>
      <c r="N44">
        <f t="shared" si="3"/>
        <v>5</v>
      </c>
      <c r="O44">
        <f t="shared" si="4"/>
        <v>4</v>
      </c>
      <c r="P44">
        <f t="shared" si="5"/>
        <v>8</v>
      </c>
      <c r="Q44">
        <f t="shared" si="6"/>
        <v>3</v>
      </c>
      <c r="R44">
        <f t="shared" si="7"/>
        <v>3</v>
      </c>
      <c r="S44">
        <f t="shared" si="8"/>
        <v>6</v>
      </c>
      <c r="T44">
        <f t="shared" si="9"/>
        <v>3</v>
      </c>
      <c r="V44" t="str">
        <f t="shared" si="10"/>
        <v>Calderdale</v>
      </c>
      <c r="W44">
        <f t="array" ref="W44">IF(C44&lt;&gt;"",11-ROUNDUP(_xlfn.PERCENTRANK.EXC(IF($B$3:$B$341=$B44,C$3:C$341),C44)*10,0),"")</f>
        <v>5</v>
      </c>
      <c r="X44">
        <f t="array" ref="X44">IF(D44&lt;&gt;"",11-ROUNDUP(_xlfn.PERCENTRANK.EXC(IF($B$3:$B$341=$B44,D$3:D$341),D44)*10,0),"")</f>
        <v>6</v>
      </c>
      <c r="Y44">
        <f t="array" ref="Y44">IF(E44&lt;&gt;"",11-ROUNDUP(_xlfn.PERCENTRANK.EXC(IF($B$3:$B$341=$B44,E$3:E$341),E44)*10,0),"")</f>
        <v>8</v>
      </c>
      <c r="Z44">
        <f t="array" ref="Z44">IF(F44&lt;&gt;"",11-ROUNDUP(_xlfn.PERCENTRANK.EXC(IF($B$3:$B$341=$B44,F$3:F$341),F44)*10,0),"")</f>
        <v>7</v>
      </c>
      <c r="AA44">
        <f t="array" ref="AA44">IF(G44&lt;&gt;"",11-ROUNDUP(_xlfn.PERCENTRANK.EXC(IF($B$3:$B$341=$B44,G$3:G$341),G44)*10,0),"")</f>
        <v>9</v>
      </c>
      <c r="AB44">
        <f t="array" ref="AB44">IF(H44&lt;&gt;"",11-ROUNDUP(_xlfn.PERCENTRANK.EXC(IF($B$3:$B$341=$B44,H$3:H$341),H44)*10,0),"")</f>
        <v>9</v>
      </c>
      <c r="AC44">
        <f t="array" ref="AC44">IF(I44&lt;&gt;"",11-ROUNDUP(_xlfn.PERCENTRANK.EXC(IF($B$3:$B$341=$B44,I$3:I$341),I44)*10,0),"")</f>
        <v>10</v>
      </c>
      <c r="AD44">
        <f t="array" ref="AD44">IF(J44&lt;&gt;"",11-ROUNDUP(_xlfn.PERCENTRANK.EXC(IF($B$3:$B$341=$B44,J$3:J$341),J44)*10,0),"")</f>
        <v>9</v>
      </c>
    </row>
    <row r="45" spans="1:30" x14ac:dyDescent="0.2">
      <c r="A45" t="s">
        <v>70</v>
      </c>
      <c r="B45" t="s">
        <v>1034</v>
      </c>
      <c r="C45">
        <v>9.6700705587863922E-2</v>
      </c>
      <c r="D45">
        <v>2.828562818467617E-2</v>
      </c>
      <c r="E45">
        <v>5.7686943560838699E-2</v>
      </c>
      <c r="F45">
        <v>0.12742386758327484</v>
      </c>
      <c r="G45">
        <v>-0.505</v>
      </c>
      <c r="H45">
        <v>1.4500000000000001E-2</v>
      </c>
      <c r="I45">
        <v>3060.309814453125</v>
      </c>
      <c r="J45">
        <v>0.14228607714176178</v>
      </c>
      <c r="L45" t="str">
        <f t="shared" si="1"/>
        <v>Cambridge</v>
      </c>
      <c r="M45">
        <f t="shared" si="2"/>
        <v>10</v>
      </c>
      <c r="N45">
        <f t="shared" si="3"/>
        <v>8</v>
      </c>
      <c r="O45">
        <f t="shared" si="4"/>
        <v>9</v>
      </c>
      <c r="P45">
        <f t="shared" si="5"/>
        <v>9</v>
      </c>
      <c r="Q45">
        <f t="shared" si="6"/>
        <v>7</v>
      </c>
      <c r="R45">
        <f t="shared" si="7"/>
        <v>5</v>
      </c>
      <c r="S45">
        <f t="shared" si="8"/>
        <v>2</v>
      </c>
      <c r="T45">
        <f t="shared" si="9"/>
        <v>8</v>
      </c>
      <c r="V45" t="str">
        <f t="shared" si="10"/>
        <v>Cambridge</v>
      </c>
      <c r="W45">
        <f t="array" ref="W45">IF(C45&lt;&gt;"",11-ROUNDUP(_xlfn.PERCENTRANK.EXC(IF($B$3:$B$341=$B45,C$3:C$341),C45)*10,0),"")</f>
        <v>10</v>
      </c>
      <c r="X45">
        <f t="array" ref="X45">IF(D45&lt;&gt;"",11-ROUNDUP(_xlfn.PERCENTRANK.EXC(IF($B$3:$B$341=$B45,D$3:D$341),D45)*10,0),"")</f>
        <v>9</v>
      </c>
      <c r="Y45">
        <f t="array" ref="Y45">IF(E45&lt;&gt;"",11-ROUNDUP(_xlfn.PERCENTRANK.EXC(IF($B$3:$B$341=$B45,E$3:E$341),E45)*10,0),"")</f>
        <v>10</v>
      </c>
      <c r="Z45">
        <f t="array" ref="Z45">IF(F45&lt;&gt;"",11-ROUNDUP(_xlfn.PERCENTRANK.EXC(IF($B$3:$B$341=$B45,F$3:F$341),F45)*10,0),"")</f>
        <v>10</v>
      </c>
      <c r="AA45">
        <f t="array" ref="AA45">IF(G45&lt;&gt;"",11-ROUNDUP(_xlfn.PERCENTRANK.EXC(IF($B$3:$B$341=$B45,G$3:G$341),G45)*10,0),"")</f>
        <v>7</v>
      </c>
      <c r="AB45">
        <f t="array" ref="AB45">IF(H45&lt;&gt;"",11-ROUNDUP(_xlfn.PERCENTRANK.EXC(IF($B$3:$B$341=$B45,H$3:H$341),H45)*10,0),"")</f>
        <v>4</v>
      </c>
      <c r="AC45">
        <f t="array" ref="AC45">IF(I45&lt;&gt;"",11-ROUNDUP(_xlfn.PERCENTRANK.EXC(IF($B$3:$B$341=$B45,I$3:I$341),I45)*10,0),"")</f>
        <v>1</v>
      </c>
      <c r="AD45">
        <f t="array" ref="AD45">IF(J45&lt;&gt;"",11-ROUNDUP(_xlfn.PERCENTRANK.EXC(IF($B$3:$B$341=$B45,J$3:J$341),J45)*10,0),"")</f>
        <v>8</v>
      </c>
    </row>
    <row r="46" spans="1:30" x14ac:dyDescent="0.2">
      <c r="A46" t="s">
        <v>1009</v>
      </c>
      <c r="B46" t="s">
        <v>1038</v>
      </c>
      <c r="C46">
        <v>0.14292587339878082</v>
      </c>
      <c r="D46">
        <v>2.828562818467617E-2</v>
      </c>
      <c r="E46">
        <v>5.7686943560838699E-2</v>
      </c>
      <c r="F46">
        <v>0.12742386758327484</v>
      </c>
      <c r="G46">
        <v>-0.59499999999999997</v>
      </c>
      <c r="H46">
        <v>1.6E-2</v>
      </c>
      <c r="I46">
        <v>215.96604919433594</v>
      </c>
      <c r="J46">
        <v>0.14228607714176178</v>
      </c>
      <c r="L46" t="str">
        <f t="shared" si="1"/>
        <v>Cambridgeshire</v>
      </c>
      <c r="M46">
        <f t="shared" si="2"/>
        <v>6</v>
      </c>
      <c r="N46">
        <f t="shared" si="3"/>
        <v>8</v>
      </c>
      <c r="O46">
        <f t="shared" si="4"/>
        <v>9</v>
      </c>
      <c r="P46">
        <f t="shared" si="5"/>
        <v>9</v>
      </c>
      <c r="Q46">
        <f t="shared" si="6"/>
        <v>8</v>
      </c>
      <c r="R46">
        <f t="shared" si="7"/>
        <v>5</v>
      </c>
      <c r="S46">
        <f t="shared" si="8"/>
        <v>8</v>
      </c>
      <c r="T46">
        <f t="shared" si="9"/>
        <v>8</v>
      </c>
      <c r="V46" t="str">
        <f t="shared" si="10"/>
        <v>Cambridgeshire</v>
      </c>
      <c r="W46">
        <f t="array" ref="W46">IF(C46&lt;&gt;"",11-ROUNDUP(_xlfn.PERCENTRANK.EXC(IF($B$3:$B$341=$B46,C$3:C$341),C46)*10,0),"")</f>
        <v>9</v>
      </c>
      <c r="X46">
        <f t="array" ref="X46">IF(D46&lt;&gt;"",11-ROUNDUP(_xlfn.PERCENTRANK.EXC(IF($B$3:$B$341=$B46,D$3:D$341),D46)*10,0),"")</f>
        <v>9</v>
      </c>
      <c r="Y46">
        <f t="array" ref="Y46">IF(E46&lt;&gt;"",11-ROUNDUP(_xlfn.PERCENTRANK.EXC(IF($B$3:$B$341=$B46,E$3:E$341),E46)*10,0),"")</f>
        <v>9</v>
      </c>
      <c r="Z46">
        <f t="array" ref="Z46">IF(F46&lt;&gt;"",11-ROUNDUP(_xlfn.PERCENTRANK.EXC(IF($B$3:$B$341=$B46,F$3:F$341),F46)*10,0),"")</f>
        <v>10</v>
      </c>
      <c r="AA46">
        <f t="array" ref="AA46">IF(G46&lt;&gt;"",11-ROUNDUP(_xlfn.PERCENTRANK.EXC(IF($B$3:$B$341=$B46,G$3:G$341),G46)*10,0),"")</f>
        <v>9</v>
      </c>
      <c r="AB46">
        <f t="array" ref="AB46">IF(H46&lt;&gt;"",11-ROUNDUP(_xlfn.PERCENTRANK.EXC(IF($B$3:$B$341=$B46,H$3:H$341),H46)*10,0),"")</f>
        <v>6</v>
      </c>
      <c r="AC46">
        <f t="array" ref="AC46">IF(I46&lt;&gt;"",11-ROUNDUP(_xlfn.PERCENTRANK.EXC(IF($B$3:$B$341=$B46,I$3:I$341),I46)*10,0),"")</f>
        <v>7</v>
      </c>
      <c r="AD46">
        <f t="array" ref="AD46">IF(J46&lt;&gt;"",11-ROUNDUP(_xlfn.PERCENTRANK.EXC(IF($B$3:$B$341=$B46,J$3:J$341),J46)*10,0),"")</f>
        <v>8</v>
      </c>
    </row>
    <row r="47" spans="1:30" x14ac:dyDescent="0.2">
      <c r="A47" t="s">
        <v>297</v>
      </c>
      <c r="B47" t="s">
        <v>1035</v>
      </c>
      <c r="C47">
        <v>8.7829113006591797E-2</v>
      </c>
      <c r="D47">
        <v>1.4225959777832031E-2</v>
      </c>
      <c r="E47">
        <v>4.0853403508663177E-2</v>
      </c>
      <c r="F47">
        <v>9.6172548830509186E-2</v>
      </c>
      <c r="G47">
        <v>-0.55600000000000005</v>
      </c>
      <c r="H47">
        <v>0</v>
      </c>
      <c r="I47">
        <v>12354.6728515625</v>
      </c>
      <c r="J47">
        <v>0.19399499893188477</v>
      </c>
      <c r="L47" t="str">
        <f t="shared" si="1"/>
        <v>Camden</v>
      </c>
      <c r="M47">
        <f t="shared" si="2"/>
        <v>10</v>
      </c>
      <c r="N47">
        <f t="shared" si="3"/>
        <v>10</v>
      </c>
      <c r="O47">
        <f t="shared" si="4"/>
        <v>10</v>
      </c>
      <c r="P47">
        <f t="shared" si="5"/>
        <v>10</v>
      </c>
      <c r="Q47">
        <f t="shared" si="6"/>
        <v>8</v>
      </c>
      <c r="R47">
        <f t="shared" si="7"/>
        <v>10</v>
      </c>
      <c r="S47">
        <f t="shared" si="8"/>
        <v>1</v>
      </c>
      <c r="T47">
        <f t="shared" si="9"/>
        <v>1</v>
      </c>
      <c r="V47" t="str">
        <f t="shared" si="10"/>
        <v>Camden</v>
      </c>
      <c r="W47">
        <f t="array" ref="W47">IF(C47&lt;&gt;"",11-ROUNDUP(_xlfn.PERCENTRANK.EXC(IF($B$3:$B$341=$B47,C$3:C$341),C47)*10,0),"")</f>
        <v>6</v>
      </c>
      <c r="X47">
        <f t="array" ref="X47">IF(D47&lt;&gt;"",11-ROUNDUP(_xlfn.PERCENTRANK.EXC(IF($B$3:$B$341=$B47,D$3:D$341),D47)*10,0),"")</f>
        <v>9</v>
      </c>
      <c r="Y47">
        <f t="array" ref="Y47">IF(E47&lt;&gt;"",11-ROUNDUP(_xlfn.PERCENTRANK.EXC(IF($B$3:$B$341=$B47,E$3:E$341),E47)*10,0),"")</f>
        <v>9</v>
      </c>
      <c r="Z47">
        <f t="array" ref="Z47">IF(F47&lt;&gt;"",11-ROUNDUP(_xlfn.PERCENTRANK.EXC(IF($B$3:$B$341=$B47,F$3:F$341),F47)*10,0),"")</f>
        <v>8</v>
      </c>
      <c r="AA47">
        <f t="array" ref="AA47">IF(G47&lt;&gt;"",11-ROUNDUP(_xlfn.PERCENTRANK.EXC(IF($B$3:$B$341=$B47,G$3:G$341),G47)*10,0),"")</f>
        <v>7</v>
      </c>
      <c r="AB47">
        <f t="array" ref="AB47">IF(H47&lt;&gt;"",11-ROUNDUP(_xlfn.PERCENTRANK.EXC(IF($B$3:$B$341=$B47,H$3:H$341),H47)*10,0),"")</f>
        <v>10</v>
      </c>
      <c r="AC47">
        <f t="array" ref="AC47">IF(I47&lt;&gt;"",11-ROUNDUP(_xlfn.PERCENTRANK.EXC(IF($B$3:$B$341=$B47,I$3:I$341),I47)*10,0),"")</f>
        <v>2</v>
      </c>
      <c r="AD47">
        <f t="array" ref="AD47">IF(J47&lt;&gt;"",11-ROUNDUP(_xlfn.PERCENTRANK.EXC(IF($B$3:$B$341=$B47,J$3:J$341),J47)*10,0),"")</f>
        <v>5</v>
      </c>
    </row>
    <row r="48" spans="1:30" x14ac:dyDescent="0.2">
      <c r="A48" t="s">
        <v>210</v>
      </c>
      <c r="B48" t="s">
        <v>1034</v>
      </c>
      <c r="C48">
        <v>0.14119632542133331</v>
      </c>
      <c r="D48">
        <v>3.6075267940759659E-2</v>
      </c>
      <c r="E48">
        <v>7.4891574680805206E-2</v>
      </c>
      <c r="F48">
        <v>0.16011102497577667</v>
      </c>
      <c r="G48">
        <v>0.13100000000000001</v>
      </c>
      <c r="H48">
        <v>1.67E-2</v>
      </c>
      <c r="I48">
        <v>1286</v>
      </c>
      <c r="J48">
        <v>0.15342997014522552</v>
      </c>
      <c r="L48" t="str">
        <f t="shared" si="1"/>
        <v>Cannock Chase</v>
      </c>
      <c r="M48">
        <f t="shared" si="2"/>
        <v>7</v>
      </c>
      <c r="N48">
        <f t="shared" si="3"/>
        <v>4</v>
      </c>
      <c r="O48">
        <f t="shared" si="4"/>
        <v>3</v>
      </c>
      <c r="P48">
        <f t="shared" si="5"/>
        <v>3</v>
      </c>
      <c r="Q48">
        <f t="shared" si="6"/>
        <v>4</v>
      </c>
      <c r="R48">
        <f t="shared" si="7"/>
        <v>5</v>
      </c>
      <c r="S48">
        <f t="shared" si="8"/>
        <v>4</v>
      </c>
      <c r="T48">
        <f t="shared" si="9"/>
        <v>6</v>
      </c>
      <c r="V48" t="str">
        <f t="shared" si="10"/>
        <v>Cannock Chase</v>
      </c>
      <c r="W48">
        <f t="array" ref="W48">IF(C48&lt;&gt;"",11-ROUNDUP(_xlfn.PERCENTRANK.EXC(IF($B$3:$B$341=$B48,C$3:C$341),C48)*10,0),"")</f>
        <v>8</v>
      </c>
      <c r="X48">
        <f t="array" ref="X48">IF(D48&lt;&gt;"",11-ROUNDUP(_xlfn.PERCENTRANK.EXC(IF($B$3:$B$341=$B48,D$3:D$341),D48)*10,0),"")</f>
        <v>5</v>
      </c>
      <c r="Y48">
        <f t="array" ref="Y48">IF(E48&lt;&gt;"",11-ROUNDUP(_xlfn.PERCENTRANK.EXC(IF($B$3:$B$341=$B48,E$3:E$341),E48)*10,0),"")</f>
        <v>2</v>
      </c>
      <c r="Z48">
        <f t="array" ref="Z48">IF(F48&lt;&gt;"",11-ROUNDUP(_xlfn.PERCENTRANK.EXC(IF($B$3:$B$341=$B48,F$3:F$341),F48)*10,0),"")</f>
        <v>3</v>
      </c>
      <c r="AA48">
        <f t="array" ref="AA48">IF(G48&lt;&gt;"",11-ROUNDUP(_xlfn.PERCENTRANK.EXC(IF($B$3:$B$341=$B48,G$3:G$341),G48)*10,0),"")</f>
        <v>3</v>
      </c>
      <c r="AB48">
        <f t="array" ref="AB48">IF(H48&lt;&gt;"",11-ROUNDUP(_xlfn.PERCENTRANK.EXC(IF($B$3:$B$341=$B48,H$3:H$341),H48)*10,0),"")</f>
        <v>4</v>
      </c>
      <c r="AC48">
        <f t="array" ref="AC48">IF(I48&lt;&gt;"",11-ROUNDUP(_xlfn.PERCENTRANK.EXC(IF($B$3:$B$341=$B48,I$3:I$341),I48)*10,0),"")</f>
        <v>3</v>
      </c>
      <c r="AD48">
        <f t="array" ref="AD48">IF(J48&lt;&gt;"",11-ROUNDUP(_xlfn.PERCENTRANK.EXC(IF($B$3:$B$341=$B48,J$3:J$341),J48)*10,0),"")</f>
        <v>5</v>
      </c>
    </row>
    <row r="49" spans="1:30" x14ac:dyDescent="0.2">
      <c r="A49" t="s">
        <v>137</v>
      </c>
      <c r="B49" t="s">
        <v>1034</v>
      </c>
      <c r="C49">
        <v>0.15715505182743073</v>
      </c>
      <c r="D49">
        <v>2.9421534389257431E-2</v>
      </c>
      <c r="E49">
        <v>6.7743398249149323E-2</v>
      </c>
      <c r="F49">
        <v>0.14744479954242706</v>
      </c>
      <c r="G49">
        <v>-0.17699999999999999</v>
      </c>
      <c r="H49">
        <v>1.11E-2</v>
      </c>
      <c r="I49">
        <v>538.20452880859375</v>
      </c>
      <c r="J49">
        <v>0.15803095698356628</v>
      </c>
      <c r="L49" t="str">
        <f t="shared" si="1"/>
        <v>Canterbury</v>
      </c>
      <c r="M49">
        <f t="shared" si="2"/>
        <v>4</v>
      </c>
      <c r="N49">
        <f t="shared" si="3"/>
        <v>8</v>
      </c>
      <c r="O49">
        <f t="shared" si="4"/>
        <v>7</v>
      </c>
      <c r="P49">
        <f t="shared" si="5"/>
        <v>6</v>
      </c>
      <c r="Q49">
        <f t="shared" si="6"/>
        <v>6</v>
      </c>
      <c r="R49">
        <f t="shared" si="7"/>
        <v>6</v>
      </c>
      <c r="S49">
        <f t="shared" si="8"/>
        <v>6</v>
      </c>
      <c r="T49">
        <f t="shared" si="9"/>
        <v>5</v>
      </c>
      <c r="V49" t="str">
        <f t="shared" si="10"/>
        <v>Canterbury</v>
      </c>
      <c r="W49">
        <f t="array" ref="W49">IF(C49&lt;&gt;"",11-ROUNDUP(_xlfn.PERCENTRANK.EXC(IF($B$3:$B$341=$B49,C$3:C$341),C49)*10,0),"")</f>
        <v>6</v>
      </c>
      <c r="X49">
        <f t="array" ref="X49">IF(D49&lt;&gt;"",11-ROUNDUP(_xlfn.PERCENTRANK.EXC(IF($B$3:$B$341=$B49,D$3:D$341),D49)*10,0),"")</f>
        <v>9</v>
      </c>
      <c r="Y49">
        <f t="array" ref="Y49">IF(E49&lt;&gt;"",11-ROUNDUP(_xlfn.PERCENTRANK.EXC(IF($B$3:$B$341=$B49,E$3:E$341),E49)*10,0),"")</f>
        <v>7</v>
      </c>
      <c r="Z49">
        <f t="array" ref="Z49">IF(F49&lt;&gt;"",11-ROUNDUP(_xlfn.PERCENTRANK.EXC(IF($B$3:$B$341=$B49,F$3:F$341),F49)*10,0),"")</f>
        <v>7</v>
      </c>
      <c r="AA49">
        <f t="array" ref="AA49">IF(G49&lt;&gt;"",11-ROUNDUP(_xlfn.PERCENTRANK.EXC(IF($B$3:$B$341=$B49,G$3:G$341),G49)*10,0),"")</f>
        <v>5</v>
      </c>
      <c r="AB49">
        <f t="array" ref="AB49">IF(H49&lt;&gt;"",11-ROUNDUP(_xlfn.PERCENTRANK.EXC(IF($B$3:$B$341=$B49,H$3:H$341),H49)*10,0),"")</f>
        <v>5</v>
      </c>
      <c r="AC49">
        <f t="array" ref="AC49">IF(I49&lt;&gt;"",11-ROUNDUP(_xlfn.PERCENTRANK.EXC(IF($B$3:$B$341=$B49,I$3:I$341),I49)*10,0),"")</f>
        <v>4</v>
      </c>
      <c r="AD49">
        <f t="array" ref="AD49">IF(J49&lt;&gt;"",11-ROUNDUP(_xlfn.PERCENTRANK.EXC(IF($B$3:$B$341=$B49,J$3:J$341),J49)*10,0),"")</f>
        <v>4</v>
      </c>
    </row>
    <row r="50" spans="1:30" x14ac:dyDescent="0.2">
      <c r="A50" t="s">
        <v>77</v>
      </c>
      <c r="B50" t="s">
        <v>1034</v>
      </c>
      <c r="C50">
        <v>0.16252799332141876</v>
      </c>
      <c r="D50">
        <v>4.560532420873642E-2</v>
      </c>
      <c r="E50">
        <v>7.4592478573322296E-2</v>
      </c>
      <c r="F50">
        <v>0.1629386693239212</v>
      </c>
      <c r="G50">
        <v>0.33500000000000002</v>
      </c>
      <c r="H50">
        <v>0.1618</v>
      </c>
      <c r="I50">
        <v>104.60269165039062</v>
      </c>
      <c r="J50">
        <v>0.16283281147480011</v>
      </c>
      <c r="L50" t="str">
        <f t="shared" si="1"/>
        <v>Carlisle</v>
      </c>
      <c r="M50">
        <f t="shared" si="2"/>
        <v>4</v>
      </c>
      <c r="N50">
        <f t="shared" si="3"/>
        <v>1</v>
      </c>
      <c r="O50">
        <f t="shared" si="4"/>
        <v>3</v>
      </c>
      <c r="P50">
        <f t="shared" si="5"/>
        <v>2</v>
      </c>
      <c r="Q50">
        <f t="shared" si="6"/>
        <v>3</v>
      </c>
      <c r="R50">
        <f t="shared" si="7"/>
        <v>2</v>
      </c>
      <c r="S50">
        <f t="shared" si="8"/>
        <v>10</v>
      </c>
      <c r="T50">
        <f t="shared" si="9"/>
        <v>4</v>
      </c>
      <c r="V50" t="str">
        <f t="shared" si="10"/>
        <v>Carlisle</v>
      </c>
      <c r="W50">
        <f t="array" ref="W50">IF(C50&lt;&gt;"",11-ROUNDUP(_xlfn.PERCENTRANK.EXC(IF($B$3:$B$341=$B50,C$3:C$341),C50)*10,0),"")</f>
        <v>5</v>
      </c>
      <c r="X50">
        <f t="array" ref="X50">IF(D50&lt;&gt;"",11-ROUNDUP(_xlfn.PERCENTRANK.EXC(IF($B$3:$B$341=$B50,D$3:D$341),D50)*10,0),"")</f>
        <v>1</v>
      </c>
      <c r="Y50">
        <f t="array" ref="Y50">IF(E50&lt;&gt;"",11-ROUNDUP(_xlfn.PERCENTRANK.EXC(IF($B$3:$B$341=$B50,E$3:E$341),E50)*10,0),"")</f>
        <v>2</v>
      </c>
      <c r="Z50">
        <f t="array" ref="Z50">IF(F50&lt;&gt;"",11-ROUNDUP(_xlfn.PERCENTRANK.EXC(IF($B$3:$B$341=$B50,F$3:F$341),F50)*10,0),"")</f>
        <v>2</v>
      </c>
      <c r="AA50">
        <f t="array" ref="AA50">IF(G50&lt;&gt;"",11-ROUNDUP(_xlfn.PERCENTRANK.EXC(IF($B$3:$B$341=$B50,G$3:G$341),G50)*10,0),"")</f>
        <v>2</v>
      </c>
      <c r="AB50">
        <f t="array" ref="AB50">IF(H50&lt;&gt;"",11-ROUNDUP(_xlfn.PERCENTRANK.EXC(IF($B$3:$B$341=$B50,H$3:H$341),H50)*10,0),"")</f>
        <v>2</v>
      </c>
      <c r="AC50">
        <f t="array" ref="AC50">IF(I50&lt;&gt;"",11-ROUNDUP(_xlfn.PERCENTRANK.EXC(IF($B$3:$B$341=$B50,I$3:I$341),I50)*10,0),"")</f>
        <v>10</v>
      </c>
      <c r="AD50">
        <f t="array" ref="AD50">IF(J50&lt;&gt;"",11-ROUNDUP(_xlfn.PERCENTRANK.EXC(IF($B$3:$B$341=$B50,J$3:J$341),J50)*10,0),"")</f>
        <v>1</v>
      </c>
    </row>
    <row r="51" spans="1:30" x14ac:dyDescent="0.2">
      <c r="A51" t="s">
        <v>104</v>
      </c>
      <c r="B51" t="s">
        <v>1034</v>
      </c>
      <c r="C51">
        <v>0.19419312477111816</v>
      </c>
      <c r="D51">
        <v>3.1204821541905403E-2</v>
      </c>
      <c r="E51">
        <v>6.7086771130561829E-2</v>
      </c>
      <c r="F51">
        <v>0.15129068493843079</v>
      </c>
      <c r="G51">
        <v>-0.311</v>
      </c>
      <c r="H51">
        <v>0</v>
      </c>
      <c r="I51">
        <v>2011.1021728515625</v>
      </c>
      <c r="J51">
        <v>0.14936350286006927</v>
      </c>
      <c r="L51" t="str">
        <f t="shared" si="1"/>
        <v>Castle Point</v>
      </c>
      <c r="M51">
        <f t="shared" si="2"/>
        <v>2</v>
      </c>
      <c r="N51">
        <f t="shared" si="3"/>
        <v>6</v>
      </c>
      <c r="O51">
        <f t="shared" si="4"/>
        <v>7</v>
      </c>
      <c r="P51">
        <f t="shared" si="5"/>
        <v>5</v>
      </c>
      <c r="Q51">
        <f t="shared" si="6"/>
        <v>6</v>
      </c>
      <c r="R51">
        <f t="shared" si="7"/>
        <v>10</v>
      </c>
      <c r="S51">
        <f t="shared" si="8"/>
        <v>3</v>
      </c>
      <c r="T51">
        <f t="shared" si="9"/>
        <v>7</v>
      </c>
      <c r="V51" t="str">
        <f t="shared" si="10"/>
        <v>Castle Point</v>
      </c>
      <c r="W51">
        <f t="array" ref="W51">IF(C51&lt;&gt;"",11-ROUNDUP(_xlfn.PERCENTRANK.EXC(IF($B$3:$B$341=$B51,C$3:C$341),C51)*10,0),"")</f>
        <v>2</v>
      </c>
      <c r="X51">
        <f t="array" ref="X51">IF(D51&lt;&gt;"",11-ROUNDUP(_xlfn.PERCENTRANK.EXC(IF($B$3:$B$341=$B51,D$3:D$341),D51)*10,0),"")</f>
        <v>7</v>
      </c>
      <c r="Y51">
        <f t="array" ref="Y51">IF(E51&lt;&gt;"",11-ROUNDUP(_xlfn.PERCENTRANK.EXC(IF($B$3:$B$341=$B51,E$3:E$341),E51)*10,0),"")</f>
        <v>8</v>
      </c>
      <c r="Z51">
        <f t="array" ref="Z51">IF(F51&lt;&gt;"",11-ROUNDUP(_xlfn.PERCENTRANK.EXC(IF($B$3:$B$341=$B51,F$3:F$341),F51)*10,0),"")</f>
        <v>6</v>
      </c>
      <c r="AA51">
        <f t="array" ref="AA51">IF(G51&lt;&gt;"",11-ROUNDUP(_xlfn.PERCENTRANK.EXC(IF($B$3:$B$341=$B51,G$3:G$341),G51)*10,0),"")</f>
        <v>5</v>
      </c>
      <c r="AB51">
        <f t="array" ref="AB51">IF(H51&lt;&gt;"",11-ROUNDUP(_xlfn.PERCENTRANK.EXC(IF($B$3:$B$341=$B51,H$3:H$341),H51)*10,0),"")</f>
        <v>10</v>
      </c>
      <c r="AC51">
        <f t="array" ref="AC51">IF(I51&lt;&gt;"",11-ROUNDUP(_xlfn.PERCENTRANK.EXC(IF($B$3:$B$341=$B51,I$3:I$341),I51)*10,0),"")</f>
        <v>2</v>
      </c>
      <c r="AD51">
        <f t="array" ref="AD51">IF(J51&lt;&gt;"",11-ROUNDUP(_xlfn.PERCENTRANK.EXC(IF($B$3:$B$341=$B51,J$3:J$341),J51)*10,0),"")</f>
        <v>6</v>
      </c>
    </row>
    <row r="52" spans="1:30" x14ac:dyDescent="0.2">
      <c r="A52" t="s">
        <v>66</v>
      </c>
      <c r="B52" t="s">
        <v>1037</v>
      </c>
      <c r="C52">
        <v>0.13321039080619812</v>
      </c>
      <c r="D52">
        <v>2.9666729271411896E-2</v>
      </c>
      <c r="E52">
        <v>6.3412442803382874E-2</v>
      </c>
      <c r="F52">
        <v>0.14273273944854736</v>
      </c>
      <c r="G52">
        <v>-0.71199999999999997</v>
      </c>
      <c r="H52">
        <v>0</v>
      </c>
      <c r="I52">
        <v>405.10223388671875</v>
      </c>
      <c r="J52">
        <v>0.13247367739677429</v>
      </c>
      <c r="L52" t="str">
        <f t="shared" si="1"/>
        <v>Central Bedfordshire</v>
      </c>
      <c r="M52">
        <f t="shared" si="2"/>
        <v>7</v>
      </c>
      <c r="N52">
        <f t="shared" si="3"/>
        <v>7</v>
      </c>
      <c r="O52">
        <f t="shared" si="4"/>
        <v>9</v>
      </c>
      <c r="P52">
        <f t="shared" si="5"/>
        <v>7</v>
      </c>
      <c r="Q52">
        <f t="shared" si="6"/>
        <v>9</v>
      </c>
      <c r="R52">
        <f t="shared" si="7"/>
        <v>10</v>
      </c>
      <c r="S52">
        <f t="shared" si="8"/>
        <v>6</v>
      </c>
      <c r="T52">
        <f t="shared" si="9"/>
        <v>10</v>
      </c>
      <c r="V52" t="str">
        <f t="shared" si="10"/>
        <v>Central Bedfordshire</v>
      </c>
      <c r="W52">
        <f t="array" ref="W52">IF(C52&lt;&gt;"",11-ROUNDUP(_xlfn.PERCENTRANK.EXC(IF($B$3:$B$341=$B52,C$3:C$341),C52)*10,0),"")</f>
        <v>6</v>
      </c>
      <c r="X52">
        <f t="array" ref="X52">IF(D52&lt;&gt;"",11-ROUNDUP(_xlfn.PERCENTRANK.EXC(IF($B$3:$B$341=$B52,D$3:D$341),D52)*10,0),"")</f>
        <v>7</v>
      </c>
      <c r="Y52">
        <f t="array" ref="Y52">IF(E52&lt;&gt;"",11-ROUNDUP(_xlfn.PERCENTRANK.EXC(IF($B$3:$B$341=$B52,E$3:E$341),E52)*10,0),"")</f>
        <v>8</v>
      </c>
      <c r="Z52">
        <f t="array" ref="Z52">IF(F52&lt;&gt;"",11-ROUNDUP(_xlfn.PERCENTRANK.EXC(IF($B$3:$B$341=$B52,F$3:F$341),F52)*10,0),"")</f>
        <v>5</v>
      </c>
      <c r="AA52">
        <f t="array" ref="AA52">IF(G52&lt;&gt;"",11-ROUNDUP(_xlfn.PERCENTRANK.EXC(IF($B$3:$B$341=$B52,G$3:G$341),G52)*10,0),"")</f>
        <v>9</v>
      </c>
      <c r="AB52">
        <f t="array" ref="AB52">IF(H52&lt;&gt;"",11-ROUNDUP(_xlfn.PERCENTRANK.EXC(IF($B$3:$B$341=$B52,H$3:H$341),H52)*10,0),"")</f>
        <v>10</v>
      </c>
      <c r="AC52">
        <f t="array" ref="AC52">IF(I52&lt;&gt;"",11-ROUNDUP(_xlfn.PERCENTRANK.EXC(IF($B$3:$B$341=$B52,I$3:I$341),I52)*10,0),"")</f>
        <v>7</v>
      </c>
      <c r="AD52">
        <f t="array" ref="AD52">IF(J52&lt;&gt;"",11-ROUNDUP(_xlfn.PERCENTRANK.EXC(IF($B$3:$B$341=$B52,J$3:J$341),J52)*10,0),"")</f>
        <v>10</v>
      </c>
    </row>
    <row r="53" spans="1:30" x14ac:dyDescent="0.2">
      <c r="A53" t="s">
        <v>161</v>
      </c>
      <c r="B53" t="s">
        <v>1034</v>
      </c>
      <c r="C53">
        <v>0.13264764845371246</v>
      </c>
      <c r="D53">
        <v>3.0137397348880768E-2</v>
      </c>
      <c r="E53">
        <v>6.8904012441635132E-2</v>
      </c>
      <c r="F53">
        <v>0.15104220807552338</v>
      </c>
      <c r="G53">
        <v>-0.45100000000000001</v>
      </c>
      <c r="H53">
        <v>1.01E-2</v>
      </c>
      <c r="I53">
        <v>672.24481201171875</v>
      </c>
      <c r="J53">
        <v>0.13696642220020294</v>
      </c>
      <c r="L53" t="str">
        <f t="shared" si="1"/>
        <v>Charnwood</v>
      </c>
      <c r="M53">
        <f t="shared" si="2"/>
        <v>7</v>
      </c>
      <c r="N53">
        <f t="shared" si="3"/>
        <v>7</v>
      </c>
      <c r="O53">
        <f t="shared" si="4"/>
        <v>5</v>
      </c>
      <c r="P53">
        <f t="shared" si="5"/>
        <v>5</v>
      </c>
      <c r="Q53">
        <f t="shared" si="6"/>
        <v>7</v>
      </c>
      <c r="R53">
        <f t="shared" si="7"/>
        <v>6</v>
      </c>
      <c r="S53">
        <f t="shared" si="8"/>
        <v>5</v>
      </c>
      <c r="T53">
        <f t="shared" si="9"/>
        <v>9</v>
      </c>
      <c r="V53" t="str">
        <f t="shared" si="10"/>
        <v>Charnwood</v>
      </c>
      <c r="W53">
        <f t="array" ref="W53">IF(C53&lt;&gt;"",11-ROUNDUP(_xlfn.PERCENTRANK.EXC(IF($B$3:$B$341=$B53,C$3:C$341),C53)*10,0),"")</f>
        <v>9</v>
      </c>
      <c r="X53">
        <f t="array" ref="X53">IF(D53&lt;&gt;"",11-ROUNDUP(_xlfn.PERCENTRANK.EXC(IF($B$3:$B$341=$B53,D$3:D$341),D53)*10,0),"")</f>
        <v>8</v>
      </c>
      <c r="Y53">
        <f t="array" ref="Y53">IF(E53&lt;&gt;"",11-ROUNDUP(_xlfn.PERCENTRANK.EXC(IF($B$3:$B$341=$B53,E$3:E$341),E53)*10,0),"")</f>
        <v>5</v>
      </c>
      <c r="Z53">
        <f t="array" ref="Z53">IF(F53&lt;&gt;"",11-ROUNDUP(_xlfn.PERCENTRANK.EXC(IF($B$3:$B$341=$B53,F$3:F$341),F53)*10,0),"")</f>
        <v>6</v>
      </c>
      <c r="AA53">
        <f t="array" ref="AA53">IF(G53&lt;&gt;"",11-ROUNDUP(_xlfn.PERCENTRANK.EXC(IF($B$3:$B$341=$B53,G$3:G$341),G53)*10,0),"")</f>
        <v>6</v>
      </c>
      <c r="AB53">
        <f t="array" ref="AB53">IF(H53&lt;&gt;"",11-ROUNDUP(_xlfn.PERCENTRANK.EXC(IF($B$3:$B$341=$B53,H$3:H$341),H53)*10,0),"")</f>
        <v>5</v>
      </c>
      <c r="AC53">
        <f t="array" ref="AC53">IF(I53&lt;&gt;"",11-ROUNDUP(_xlfn.PERCENTRANK.EXC(IF($B$3:$B$341=$B53,I$3:I$341),I53)*10,0),"")</f>
        <v>4</v>
      </c>
      <c r="AD53">
        <f t="array" ref="AD53">IF(J53&lt;&gt;"",11-ROUNDUP(_xlfn.PERCENTRANK.EXC(IF($B$3:$B$341=$B53,J$3:J$341),J53)*10,0),"")</f>
        <v>9</v>
      </c>
    </row>
    <row r="54" spans="1:30" x14ac:dyDescent="0.2">
      <c r="A54" t="s">
        <v>105</v>
      </c>
      <c r="B54" t="s">
        <v>1034</v>
      </c>
      <c r="C54">
        <v>0.14433632791042328</v>
      </c>
      <c r="D54">
        <v>3.1204821541905403E-2</v>
      </c>
      <c r="E54">
        <v>6.7086771130561829E-2</v>
      </c>
      <c r="F54">
        <v>0.15129068493843079</v>
      </c>
      <c r="G54">
        <v>-0.85</v>
      </c>
      <c r="H54">
        <v>0</v>
      </c>
      <c r="I54">
        <v>531.6961669921875</v>
      </c>
      <c r="J54">
        <v>0.14936350286006927</v>
      </c>
      <c r="L54" t="str">
        <f t="shared" si="1"/>
        <v>Chelmsford</v>
      </c>
      <c r="M54">
        <f t="shared" si="2"/>
        <v>6</v>
      </c>
      <c r="N54">
        <f t="shared" si="3"/>
        <v>6</v>
      </c>
      <c r="O54">
        <f t="shared" si="4"/>
        <v>7</v>
      </c>
      <c r="P54">
        <f t="shared" si="5"/>
        <v>5</v>
      </c>
      <c r="Q54">
        <f t="shared" si="6"/>
        <v>9</v>
      </c>
      <c r="R54">
        <f t="shared" si="7"/>
        <v>10</v>
      </c>
      <c r="S54">
        <f t="shared" si="8"/>
        <v>6</v>
      </c>
      <c r="T54">
        <f t="shared" si="9"/>
        <v>7</v>
      </c>
      <c r="V54" t="str">
        <f t="shared" si="10"/>
        <v>Chelmsford</v>
      </c>
      <c r="W54">
        <f t="array" ref="W54">IF(C54&lt;&gt;"",11-ROUNDUP(_xlfn.PERCENTRANK.EXC(IF($B$3:$B$341=$B54,C$3:C$341),C54)*10,0),"")</f>
        <v>8</v>
      </c>
      <c r="X54">
        <f t="array" ref="X54">IF(D54&lt;&gt;"",11-ROUNDUP(_xlfn.PERCENTRANK.EXC(IF($B$3:$B$341=$B54,D$3:D$341),D54)*10,0),"")</f>
        <v>7</v>
      </c>
      <c r="Y54">
        <f t="array" ref="Y54">IF(E54&lt;&gt;"",11-ROUNDUP(_xlfn.PERCENTRANK.EXC(IF($B$3:$B$341=$B54,E$3:E$341),E54)*10,0),"")</f>
        <v>8</v>
      </c>
      <c r="Z54">
        <f t="array" ref="Z54">IF(F54&lt;&gt;"",11-ROUNDUP(_xlfn.PERCENTRANK.EXC(IF($B$3:$B$341=$B54,F$3:F$341),F54)*10,0),"")</f>
        <v>6</v>
      </c>
      <c r="AA54">
        <f t="array" ref="AA54">IF(G54&lt;&gt;"",11-ROUNDUP(_xlfn.PERCENTRANK.EXC(IF($B$3:$B$341=$B54,G$3:G$341),G54)*10,0),"")</f>
        <v>9</v>
      </c>
      <c r="AB54">
        <f t="array" ref="AB54">IF(H54&lt;&gt;"",11-ROUNDUP(_xlfn.PERCENTRANK.EXC(IF($B$3:$B$341=$B54,H$3:H$341),H54)*10,0),"")</f>
        <v>10</v>
      </c>
      <c r="AC54">
        <f t="array" ref="AC54">IF(I54&lt;&gt;"",11-ROUNDUP(_xlfn.PERCENTRANK.EXC(IF($B$3:$B$341=$B54,I$3:I$341),I54)*10,0),"")</f>
        <v>4</v>
      </c>
      <c r="AD54">
        <f t="array" ref="AD54">IF(J54&lt;&gt;"",11-ROUNDUP(_xlfn.PERCENTRANK.EXC(IF($B$3:$B$341=$B54,J$3:J$341),J54)*10,0),"")</f>
        <v>6</v>
      </c>
    </row>
    <row r="55" spans="1:30" x14ac:dyDescent="0.2">
      <c r="A55" t="s">
        <v>113</v>
      </c>
      <c r="B55" t="s">
        <v>1034</v>
      </c>
      <c r="C55">
        <v>0.14921100437641144</v>
      </c>
      <c r="D55">
        <v>3.2688934355974197E-2</v>
      </c>
      <c r="E55">
        <v>6.8420559167861938E-2</v>
      </c>
      <c r="F55">
        <v>0.14103081822395325</v>
      </c>
      <c r="G55">
        <v>-0.16700000000000001</v>
      </c>
      <c r="H55">
        <v>2.6700000000000002E-2</v>
      </c>
      <c r="I55">
        <v>2498.204345703125</v>
      </c>
      <c r="J55">
        <v>0.14553660154342651</v>
      </c>
      <c r="L55" t="str">
        <f t="shared" si="1"/>
        <v>Cheltenham</v>
      </c>
      <c r="M55">
        <f t="shared" si="2"/>
        <v>5</v>
      </c>
      <c r="N55">
        <f t="shared" si="3"/>
        <v>6</v>
      </c>
      <c r="O55">
        <f t="shared" si="4"/>
        <v>6</v>
      </c>
      <c r="P55">
        <f t="shared" si="5"/>
        <v>7</v>
      </c>
      <c r="Q55">
        <f t="shared" si="6"/>
        <v>6</v>
      </c>
      <c r="R55">
        <f t="shared" si="7"/>
        <v>5</v>
      </c>
      <c r="S55">
        <f t="shared" si="8"/>
        <v>3</v>
      </c>
      <c r="T55">
        <f t="shared" si="9"/>
        <v>8</v>
      </c>
      <c r="V55" t="str">
        <f t="shared" si="10"/>
        <v>Cheltenham</v>
      </c>
      <c r="W55">
        <f t="array" ref="W55">IF(C55&lt;&gt;"",11-ROUNDUP(_xlfn.PERCENTRANK.EXC(IF($B$3:$B$341=$B55,C$3:C$341),C55)*10,0),"")</f>
        <v>7</v>
      </c>
      <c r="X55">
        <f t="array" ref="X55">IF(D55&lt;&gt;"",11-ROUNDUP(_xlfn.PERCENTRANK.EXC(IF($B$3:$B$341=$B55,D$3:D$341),D55)*10,0),"")</f>
        <v>6</v>
      </c>
      <c r="Y55">
        <f t="array" ref="Y55">IF(E55&lt;&gt;"",11-ROUNDUP(_xlfn.PERCENTRANK.EXC(IF($B$3:$B$341=$B55,E$3:E$341),E55)*10,0),"")</f>
        <v>6</v>
      </c>
      <c r="Z55">
        <f t="array" ref="Z55">IF(F55&lt;&gt;"",11-ROUNDUP(_xlfn.PERCENTRANK.EXC(IF($B$3:$B$341=$B55,F$3:F$341),F55)*10,0),"")</f>
        <v>9</v>
      </c>
      <c r="AA55">
        <f t="array" ref="AA55">IF(G55&lt;&gt;"",11-ROUNDUP(_xlfn.PERCENTRANK.EXC(IF($B$3:$B$341=$B55,G$3:G$341),G55)*10,0),"")</f>
        <v>5</v>
      </c>
      <c r="AB55">
        <f t="array" ref="AB55">IF(H55&lt;&gt;"",11-ROUNDUP(_xlfn.PERCENTRANK.EXC(IF($B$3:$B$341=$B55,H$3:H$341),H55)*10,0),"")</f>
        <v>4</v>
      </c>
      <c r="AC55">
        <f t="array" ref="AC55">IF(I55&lt;&gt;"",11-ROUNDUP(_xlfn.PERCENTRANK.EXC(IF($B$3:$B$341=$B55,I$3:I$341),I55)*10,0),"")</f>
        <v>1</v>
      </c>
      <c r="AD55">
        <f t="array" ref="AD55">IF(J55&lt;&gt;"",11-ROUNDUP(_xlfn.PERCENTRANK.EXC(IF($B$3:$B$341=$B55,J$3:J$341),J55)*10,0),"")</f>
        <v>7</v>
      </c>
    </row>
    <row r="56" spans="1:30" x14ac:dyDescent="0.2">
      <c r="A56" t="s">
        <v>202</v>
      </c>
      <c r="B56" t="s">
        <v>1034</v>
      </c>
      <c r="C56">
        <v>0.13627411425113678</v>
      </c>
      <c r="D56">
        <v>2.3496752604842186E-2</v>
      </c>
      <c r="E56">
        <v>5.0319802016019821E-2</v>
      </c>
      <c r="F56">
        <v>0.12418313324451447</v>
      </c>
      <c r="G56">
        <v>-0.38700000000000001</v>
      </c>
      <c r="H56">
        <v>2.1499999999999998E-2</v>
      </c>
      <c r="I56">
        <v>257.59524536132812</v>
      </c>
      <c r="J56">
        <v>0.13933514058589935</v>
      </c>
      <c r="L56" t="str">
        <f t="shared" si="1"/>
        <v>Cherwell</v>
      </c>
      <c r="M56">
        <f t="shared" si="2"/>
        <v>7</v>
      </c>
      <c r="N56">
        <f t="shared" si="3"/>
        <v>9</v>
      </c>
      <c r="O56">
        <f t="shared" si="4"/>
        <v>10</v>
      </c>
      <c r="P56">
        <f t="shared" si="5"/>
        <v>9</v>
      </c>
      <c r="Q56">
        <f t="shared" si="6"/>
        <v>7</v>
      </c>
      <c r="R56">
        <f t="shared" si="7"/>
        <v>5</v>
      </c>
      <c r="S56">
        <f t="shared" si="8"/>
        <v>8</v>
      </c>
      <c r="T56">
        <f t="shared" si="9"/>
        <v>9</v>
      </c>
      <c r="V56" t="str">
        <f t="shared" si="10"/>
        <v>Cherwell</v>
      </c>
      <c r="W56">
        <f t="array" ref="W56">IF(C56&lt;&gt;"",11-ROUNDUP(_xlfn.PERCENTRANK.EXC(IF($B$3:$B$341=$B56,C$3:C$341),C56)*10,0),"")</f>
        <v>9</v>
      </c>
      <c r="X56">
        <f t="array" ref="X56">IF(D56&lt;&gt;"",11-ROUNDUP(_xlfn.PERCENTRANK.EXC(IF($B$3:$B$341=$B56,D$3:D$341),D56)*10,0),"")</f>
        <v>10</v>
      </c>
      <c r="Y56">
        <f t="array" ref="Y56">IF(E56&lt;&gt;"",11-ROUNDUP(_xlfn.PERCENTRANK.EXC(IF($B$3:$B$341=$B56,E$3:E$341),E56)*10,0),"")</f>
        <v>10</v>
      </c>
      <c r="Z56">
        <f t="array" ref="Z56">IF(F56&lt;&gt;"",11-ROUNDUP(_xlfn.PERCENTRANK.EXC(IF($B$3:$B$341=$B56,F$3:F$341),F56)*10,0),"")</f>
        <v>10</v>
      </c>
      <c r="AA56">
        <f t="array" ref="AA56">IF(G56&lt;&gt;"",11-ROUNDUP(_xlfn.PERCENTRANK.EXC(IF($B$3:$B$341=$B56,G$3:G$341),G56)*10,0),"")</f>
        <v>6</v>
      </c>
      <c r="AB56">
        <f t="array" ref="AB56">IF(H56&lt;&gt;"",11-ROUNDUP(_xlfn.PERCENTRANK.EXC(IF($B$3:$B$341=$B56,H$3:H$341),H56)*10,0),"")</f>
        <v>4</v>
      </c>
      <c r="AC56">
        <f t="array" ref="AC56">IF(I56&lt;&gt;"",11-ROUNDUP(_xlfn.PERCENTRANK.EXC(IF($B$3:$B$341=$B56,I$3:I$341),I56)*10,0),"")</f>
        <v>6</v>
      </c>
      <c r="AD56">
        <f t="array" ref="AD56">IF(J56&lt;&gt;"",11-ROUNDUP(_xlfn.PERCENTRANK.EXC(IF($B$3:$B$341=$B56,J$3:J$341),J56)*10,0),"")</f>
        <v>9</v>
      </c>
    </row>
    <row r="57" spans="1:30" x14ac:dyDescent="0.2">
      <c r="A57" t="s">
        <v>59</v>
      </c>
      <c r="B57" t="s">
        <v>1037</v>
      </c>
      <c r="C57">
        <v>0.17444616556167603</v>
      </c>
      <c r="D57">
        <v>3.5063214600086212E-2</v>
      </c>
      <c r="E57">
        <v>6.6035307943820953E-2</v>
      </c>
      <c r="F57">
        <v>0.15775969624519348</v>
      </c>
      <c r="G57">
        <v>-0.186</v>
      </c>
      <c r="H57">
        <v>3.85E-2</v>
      </c>
      <c r="I57">
        <v>330.09243774414062</v>
      </c>
      <c r="J57">
        <v>0.14020524919033051</v>
      </c>
      <c r="L57" t="str">
        <f t="shared" si="1"/>
        <v>Cheshire East</v>
      </c>
      <c r="M57">
        <f t="shared" si="2"/>
        <v>3</v>
      </c>
      <c r="N57">
        <f t="shared" si="3"/>
        <v>5</v>
      </c>
      <c r="O57">
        <f t="shared" si="4"/>
        <v>8</v>
      </c>
      <c r="P57">
        <f t="shared" si="5"/>
        <v>4</v>
      </c>
      <c r="Q57">
        <f t="shared" si="6"/>
        <v>6</v>
      </c>
      <c r="R57">
        <f t="shared" si="7"/>
        <v>4</v>
      </c>
      <c r="S57">
        <f t="shared" si="8"/>
        <v>7</v>
      </c>
      <c r="T57">
        <f t="shared" si="9"/>
        <v>9</v>
      </c>
      <c r="V57" t="str">
        <f t="shared" si="10"/>
        <v>Cheshire East</v>
      </c>
      <c r="W57">
        <f t="array" ref="W57">IF(C57&lt;&gt;"",11-ROUNDUP(_xlfn.PERCENTRANK.EXC(IF($B$3:$B$341=$B57,C$3:C$341),C57)*10,0),"")</f>
        <v>3</v>
      </c>
      <c r="X57">
        <f t="array" ref="X57">IF(D57&lt;&gt;"",11-ROUNDUP(_xlfn.PERCENTRANK.EXC(IF($B$3:$B$341=$B57,D$3:D$341),D57)*10,0),"")</f>
        <v>5</v>
      </c>
      <c r="Y57">
        <f t="array" ref="Y57">IF(E57&lt;&gt;"",11-ROUNDUP(_xlfn.PERCENTRANK.EXC(IF($B$3:$B$341=$B57,E$3:E$341),E57)*10,0),"")</f>
        <v>7</v>
      </c>
      <c r="Z57">
        <f t="array" ref="Z57">IF(F57&lt;&gt;"",11-ROUNDUP(_xlfn.PERCENTRANK.EXC(IF($B$3:$B$341=$B57,F$3:F$341),F57)*10,0),"")</f>
        <v>4</v>
      </c>
      <c r="AA57">
        <f t="array" ref="AA57">IF(G57&lt;&gt;"",11-ROUNDUP(_xlfn.PERCENTRANK.EXC(IF($B$3:$B$341=$B57,G$3:G$341),G57)*10,0),"")</f>
        <v>7</v>
      </c>
      <c r="AB57">
        <f t="array" ref="AB57">IF(H57&lt;&gt;"",11-ROUNDUP(_xlfn.PERCENTRANK.EXC(IF($B$3:$B$341=$B57,H$3:H$341),H57)*10,0),"")</f>
        <v>7</v>
      </c>
      <c r="AC57">
        <f t="array" ref="AC57">IF(I57&lt;&gt;"",11-ROUNDUP(_xlfn.PERCENTRANK.EXC(IF($B$3:$B$341=$B57,I$3:I$341),I57)*10,0),"")</f>
        <v>8</v>
      </c>
      <c r="AD57">
        <f t="array" ref="AD57">IF(J57&lt;&gt;"",11-ROUNDUP(_xlfn.PERCENTRANK.EXC(IF($B$3:$B$341=$B57,J$3:J$341),J57)*10,0),"")</f>
        <v>9</v>
      </c>
    </row>
    <row r="58" spans="1:30" x14ac:dyDescent="0.2">
      <c r="A58" t="s">
        <v>60</v>
      </c>
      <c r="B58" t="s">
        <v>1037</v>
      </c>
      <c r="C58">
        <v>0.16135050356388092</v>
      </c>
      <c r="D58">
        <v>3.5185232758522034E-2</v>
      </c>
      <c r="E58">
        <v>6.7653700709342957E-2</v>
      </c>
      <c r="F58">
        <v>0.15085378289222717</v>
      </c>
      <c r="G58">
        <v>8.8999999999999996E-2</v>
      </c>
      <c r="H58">
        <v>0.1038</v>
      </c>
      <c r="I58">
        <v>377.52639770507812</v>
      </c>
      <c r="J58">
        <v>0.15251974761486053</v>
      </c>
      <c r="L58" t="str">
        <f t="shared" si="1"/>
        <v>Cheshire West and Chester</v>
      </c>
      <c r="M58">
        <f t="shared" si="2"/>
        <v>4</v>
      </c>
      <c r="N58">
        <f t="shared" si="3"/>
        <v>5</v>
      </c>
      <c r="O58">
        <f t="shared" si="4"/>
        <v>7</v>
      </c>
      <c r="P58">
        <f t="shared" si="5"/>
        <v>5</v>
      </c>
      <c r="Q58">
        <f t="shared" si="6"/>
        <v>4</v>
      </c>
      <c r="R58">
        <f t="shared" si="7"/>
        <v>3</v>
      </c>
      <c r="S58">
        <f t="shared" si="8"/>
        <v>7</v>
      </c>
      <c r="T58">
        <f t="shared" si="9"/>
        <v>6</v>
      </c>
      <c r="V58" t="str">
        <f t="shared" si="10"/>
        <v>Cheshire West and Chester</v>
      </c>
      <c r="W58">
        <f t="array" ref="W58">IF(C58&lt;&gt;"",11-ROUNDUP(_xlfn.PERCENTRANK.EXC(IF($B$3:$B$341=$B58,C$3:C$341),C58)*10,0),"")</f>
        <v>3</v>
      </c>
      <c r="X58">
        <f t="array" ref="X58">IF(D58&lt;&gt;"",11-ROUNDUP(_xlfn.PERCENTRANK.EXC(IF($B$3:$B$341=$B58,D$3:D$341),D58)*10,0),"")</f>
        <v>5</v>
      </c>
      <c r="Y58">
        <f t="array" ref="Y58">IF(E58&lt;&gt;"",11-ROUNDUP(_xlfn.PERCENTRANK.EXC(IF($B$3:$B$341=$B58,E$3:E$341),E58)*10,0),"")</f>
        <v>6</v>
      </c>
      <c r="Z58">
        <f t="array" ref="Z58">IF(F58&lt;&gt;"",11-ROUNDUP(_xlfn.PERCENTRANK.EXC(IF($B$3:$B$341=$B58,F$3:F$341),F58)*10,0),"")</f>
        <v>4</v>
      </c>
      <c r="AA58">
        <f t="array" ref="AA58">IF(G58&lt;&gt;"",11-ROUNDUP(_xlfn.PERCENTRANK.EXC(IF($B$3:$B$341=$B58,G$3:G$341),G58)*10,0),"")</f>
        <v>6</v>
      </c>
      <c r="AB58">
        <f t="array" ref="AB58">IF(H58&lt;&gt;"",11-ROUNDUP(_xlfn.PERCENTRANK.EXC(IF($B$3:$B$341=$B58,H$3:H$341),H58)*10,0),"")</f>
        <v>5</v>
      </c>
      <c r="AC58">
        <f t="array" ref="AC58">IF(I58&lt;&gt;"",11-ROUNDUP(_xlfn.PERCENTRANK.EXC(IF($B$3:$B$341=$B58,I$3:I$341),I58)*10,0),"")</f>
        <v>8</v>
      </c>
      <c r="AD58">
        <f t="array" ref="AD58">IF(J58&lt;&gt;"",11-ROUNDUP(_xlfn.PERCENTRANK.EXC(IF($B$3:$B$341=$B58,J$3:J$341),J58)*10,0),"")</f>
        <v>8</v>
      </c>
    </row>
    <row r="59" spans="1:30" x14ac:dyDescent="0.2">
      <c r="A59" t="s">
        <v>82</v>
      </c>
      <c r="B59" t="s">
        <v>1034</v>
      </c>
      <c r="C59">
        <v>0.15731506049633026</v>
      </c>
      <c r="D59">
        <v>3.8696974515914917E-2</v>
      </c>
      <c r="E59">
        <v>7.6033920049667358E-2</v>
      </c>
      <c r="F59">
        <v>0.16539756953716278</v>
      </c>
      <c r="G59">
        <v>0.90400000000000003</v>
      </c>
      <c r="H59">
        <v>0.3478</v>
      </c>
      <c r="I59">
        <v>1591.093994140625</v>
      </c>
      <c r="J59">
        <v>0.15973144769668579</v>
      </c>
      <c r="L59" t="str">
        <f t="shared" si="1"/>
        <v>Chesterfield</v>
      </c>
      <c r="M59">
        <f t="shared" si="2"/>
        <v>4</v>
      </c>
      <c r="N59">
        <f t="shared" si="3"/>
        <v>2</v>
      </c>
      <c r="O59">
        <f t="shared" si="4"/>
        <v>2</v>
      </c>
      <c r="P59">
        <f t="shared" si="5"/>
        <v>2</v>
      </c>
      <c r="Q59">
        <f t="shared" si="6"/>
        <v>1</v>
      </c>
      <c r="R59">
        <f t="shared" si="7"/>
        <v>1</v>
      </c>
      <c r="S59">
        <f t="shared" si="8"/>
        <v>4</v>
      </c>
      <c r="T59">
        <f t="shared" si="9"/>
        <v>4</v>
      </c>
      <c r="V59" t="str">
        <f t="shared" si="10"/>
        <v>Chesterfield</v>
      </c>
      <c r="W59">
        <f t="array" ref="W59">IF(C59&lt;&gt;"",11-ROUNDUP(_xlfn.PERCENTRANK.EXC(IF($B$3:$B$341=$B59,C$3:C$341),C59)*10,0),"")</f>
        <v>6</v>
      </c>
      <c r="X59">
        <f t="array" ref="X59">IF(D59&lt;&gt;"",11-ROUNDUP(_xlfn.PERCENTRANK.EXC(IF($B$3:$B$341=$B59,D$3:D$341),D59)*10,0),"")</f>
        <v>2</v>
      </c>
      <c r="Y59">
        <f t="array" ref="Y59">IF(E59&lt;&gt;"",11-ROUNDUP(_xlfn.PERCENTRANK.EXC(IF($B$3:$B$341=$B59,E$3:E$341),E59)*10,0),"")</f>
        <v>1</v>
      </c>
      <c r="Z59">
        <f t="array" ref="Z59">IF(F59&lt;&gt;"",11-ROUNDUP(_xlfn.PERCENTRANK.EXC(IF($B$3:$B$341=$B59,F$3:F$341),F59)*10,0),"")</f>
        <v>2</v>
      </c>
      <c r="AA59">
        <f t="array" ref="AA59">IF(G59&lt;&gt;"",11-ROUNDUP(_xlfn.PERCENTRANK.EXC(IF($B$3:$B$341=$B59,G$3:G$341),G59)*10,0),"")</f>
        <v>1</v>
      </c>
      <c r="AB59">
        <f t="array" ref="AB59">IF(H59&lt;&gt;"",11-ROUNDUP(_xlfn.PERCENTRANK.EXC(IF($B$3:$B$341=$B59,H$3:H$341),H59)*10,0),"")</f>
        <v>1</v>
      </c>
      <c r="AC59">
        <f t="array" ref="AC59">IF(I59&lt;&gt;"",11-ROUNDUP(_xlfn.PERCENTRANK.EXC(IF($B$3:$B$341=$B59,I$3:I$341),I59)*10,0),"")</f>
        <v>2</v>
      </c>
      <c r="AD59">
        <f t="array" ref="AD59">IF(J59&lt;&gt;"",11-ROUNDUP(_xlfn.PERCENTRANK.EXC(IF($B$3:$B$341=$B59,J$3:J$341),J59)*10,0),"")</f>
        <v>3</v>
      </c>
    </row>
    <row r="60" spans="1:30" x14ac:dyDescent="0.2">
      <c r="A60" t="s">
        <v>237</v>
      </c>
      <c r="B60" t="s">
        <v>1034</v>
      </c>
      <c r="C60">
        <v>0.21039183437824249</v>
      </c>
      <c r="D60">
        <v>3.5761326551437378E-2</v>
      </c>
      <c r="E60">
        <v>7.058551162481308E-2</v>
      </c>
      <c r="F60">
        <v>0.15552006661891937</v>
      </c>
      <c r="G60">
        <v>-0.45300000000000001</v>
      </c>
      <c r="H60">
        <v>0</v>
      </c>
      <c r="I60">
        <v>155.99935913085938</v>
      </c>
      <c r="J60">
        <v>0.14447939395904541</v>
      </c>
      <c r="L60" t="str">
        <f t="shared" si="1"/>
        <v>Chichester</v>
      </c>
      <c r="M60">
        <f t="shared" si="2"/>
        <v>1</v>
      </c>
      <c r="N60">
        <f t="shared" si="3"/>
        <v>5</v>
      </c>
      <c r="O60">
        <f t="shared" si="4"/>
        <v>4</v>
      </c>
      <c r="P60">
        <f t="shared" si="5"/>
        <v>4</v>
      </c>
      <c r="Q60">
        <f t="shared" si="6"/>
        <v>7</v>
      </c>
      <c r="R60">
        <f t="shared" si="7"/>
        <v>10</v>
      </c>
      <c r="S60">
        <f t="shared" si="8"/>
        <v>9</v>
      </c>
      <c r="T60">
        <f t="shared" si="9"/>
        <v>8</v>
      </c>
      <c r="V60" t="str">
        <f t="shared" si="10"/>
        <v>Chichester</v>
      </c>
      <c r="W60">
        <f t="array" ref="W60">IF(C60&lt;&gt;"",11-ROUNDUP(_xlfn.PERCENTRANK.EXC(IF($B$3:$B$341=$B60,C$3:C$341),C60)*10,0),"")</f>
        <v>1</v>
      </c>
      <c r="X60">
        <f t="array" ref="X60">IF(D60&lt;&gt;"",11-ROUNDUP(_xlfn.PERCENTRANK.EXC(IF($B$3:$B$341=$B60,D$3:D$341),D60)*10,0),"")</f>
        <v>5</v>
      </c>
      <c r="Y60">
        <f t="array" ref="Y60">IF(E60&lt;&gt;"",11-ROUNDUP(_xlfn.PERCENTRANK.EXC(IF($B$3:$B$341=$B60,E$3:E$341),E60)*10,0),"")</f>
        <v>4</v>
      </c>
      <c r="Z60">
        <f t="array" ref="Z60">IF(F60&lt;&gt;"",11-ROUNDUP(_xlfn.PERCENTRANK.EXC(IF($B$3:$B$341=$B60,F$3:F$341),F60)*10,0),"")</f>
        <v>5</v>
      </c>
      <c r="AA60">
        <f t="array" ref="AA60">IF(G60&lt;&gt;"",11-ROUNDUP(_xlfn.PERCENTRANK.EXC(IF($B$3:$B$341=$B60,G$3:G$341),G60)*10,0),"")</f>
        <v>6</v>
      </c>
      <c r="AB60">
        <f t="array" ref="AB60">IF(H60&lt;&gt;"",11-ROUNDUP(_xlfn.PERCENTRANK.EXC(IF($B$3:$B$341=$B60,H$3:H$341),H60)*10,0),"")</f>
        <v>10</v>
      </c>
      <c r="AC60">
        <f t="array" ref="AC60">IF(I60&lt;&gt;"",11-ROUNDUP(_xlfn.PERCENTRANK.EXC(IF($B$3:$B$341=$B60,I$3:I$341),I60)*10,0),"")</f>
        <v>8</v>
      </c>
      <c r="AD60">
        <f t="array" ref="AD60">IF(J60&lt;&gt;"",11-ROUNDUP(_xlfn.PERCENTRANK.EXC(IF($B$3:$B$341=$B60,J$3:J$341),J60)*10,0),"")</f>
        <v>7</v>
      </c>
    </row>
    <row r="61" spans="1:30" x14ac:dyDescent="0.2">
      <c r="A61" t="s">
        <v>149</v>
      </c>
      <c r="B61" t="s">
        <v>1034</v>
      </c>
      <c r="C61">
        <v>0.14640901982784271</v>
      </c>
      <c r="D61">
        <v>3.7577163428068161E-2</v>
      </c>
      <c r="E61">
        <v>6.9137603044509888E-2</v>
      </c>
      <c r="F61">
        <v>0.14706085622310638</v>
      </c>
      <c r="G61">
        <v>0.17899999999999999</v>
      </c>
      <c r="H61">
        <v>0.1212</v>
      </c>
      <c r="I61">
        <v>588.7783203125</v>
      </c>
      <c r="J61">
        <v>0.16723409295082092</v>
      </c>
      <c r="L61" t="str">
        <f t="shared" si="1"/>
        <v>Chorley</v>
      </c>
      <c r="M61">
        <f t="shared" si="2"/>
        <v>6</v>
      </c>
      <c r="N61">
        <f t="shared" si="3"/>
        <v>3</v>
      </c>
      <c r="O61">
        <f t="shared" si="4"/>
        <v>5</v>
      </c>
      <c r="P61">
        <f t="shared" si="5"/>
        <v>7</v>
      </c>
      <c r="Q61">
        <f t="shared" si="6"/>
        <v>4</v>
      </c>
      <c r="R61">
        <f t="shared" si="7"/>
        <v>3</v>
      </c>
      <c r="S61">
        <f t="shared" si="8"/>
        <v>5</v>
      </c>
      <c r="T61">
        <f t="shared" si="9"/>
        <v>3</v>
      </c>
      <c r="V61" t="str">
        <f t="shared" si="10"/>
        <v>Chorley</v>
      </c>
      <c r="W61">
        <f t="array" ref="W61">IF(C61&lt;&gt;"",11-ROUNDUP(_xlfn.PERCENTRANK.EXC(IF($B$3:$B$341=$B61,C$3:C$341),C61)*10,0),"")</f>
        <v>7</v>
      </c>
      <c r="X61">
        <f t="array" ref="X61">IF(D61&lt;&gt;"",11-ROUNDUP(_xlfn.PERCENTRANK.EXC(IF($B$3:$B$341=$B61,D$3:D$341),D61)*10,0),"")</f>
        <v>3</v>
      </c>
      <c r="Y61">
        <f t="array" ref="Y61">IF(E61&lt;&gt;"",11-ROUNDUP(_xlfn.PERCENTRANK.EXC(IF($B$3:$B$341=$B61,E$3:E$341),E61)*10,0),"")</f>
        <v>5</v>
      </c>
      <c r="Z61">
        <f t="array" ref="Z61">IF(F61&lt;&gt;"",11-ROUNDUP(_xlfn.PERCENTRANK.EXC(IF($B$3:$B$341=$B61,F$3:F$341),F61)*10,0),"")</f>
        <v>8</v>
      </c>
      <c r="AA61">
        <f t="array" ref="AA61">IF(G61&lt;&gt;"",11-ROUNDUP(_xlfn.PERCENTRANK.EXC(IF($B$3:$B$341=$B61,G$3:G$341),G61)*10,0),"")</f>
        <v>3</v>
      </c>
      <c r="AB61">
        <f t="array" ref="AB61">IF(H61&lt;&gt;"",11-ROUNDUP(_xlfn.PERCENTRANK.EXC(IF($B$3:$B$341=$B61,H$3:H$341),H61)*10,0),"")</f>
        <v>2</v>
      </c>
      <c r="AC61">
        <f t="array" ref="AC61">IF(I61&lt;&gt;"",11-ROUNDUP(_xlfn.PERCENTRANK.EXC(IF($B$3:$B$341=$B61,I$3:I$341),I61)*10,0),"")</f>
        <v>4</v>
      </c>
      <c r="AD61">
        <f t="array" ref="AD61">IF(J61&lt;&gt;"",11-ROUNDUP(_xlfn.PERCENTRANK.EXC(IF($B$3:$B$341=$B61,J$3:J$341),J61)*10,0),"")</f>
        <v>1</v>
      </c>
    </row>
    <row r="62" spans="1:30" x14ac:dyDescent="0.2">
      <c r="A62" t="s">
        <v>291</v>
      </c>
      <c r="B62" t="s">
        <v>1035</v>
      </c>
      <c r="C62">
        <v>0.1301952451467514</v>
      </c>
      <c r="D62">
        <v>1.9157087430357933E-2</v>
      </c>
      <c r="E62">
        <v>2.9497154057025909E-2</v>
      </c>
      <c r="F62">
        <v>0.10057470947504044</v>
      </c>
      <c r="G62">
        <v>-0.68600000000000005</v>
      </c>
      <c r="H62">
        <v>0</v>
      </c>
      <c r="I62">
        <v>2904.10009765625</v>
      </c>
      <c r="J62">
        <v>0.13391894102096558</v>
      </c>
      <c r="L62" t="str">
        <f t="shared" si="1"/>
        <v>City of London</v>
      </c>
      <c r="M62">
        <f t="shared" si="2"/>
        <v>8</v>
      </c>
      <c r="N62">
        <f t="shared" si="3"/>
        <v>10</v>
      </c>
      <c r="O62">
        <f t="shared" si="4"/>
        <v>10</v>
      </c>
      <c r="P62">
        <f t="shared" si="5"/>
        <v>10</v>
      </c>
      <c r="Q62">
        <f t="shared" si="6"/>
        <v>9</v>
      </c>
      <c r="R62">
        <f t="shared" si="7"/>
        <v>10</v>
      </c>
      <c r="S62">
        <f t="shared" si="8"/>
        <v>2</v>
      </c>
      <c r="T62">
        <f t="shared" si="9"/>
        <v>10</v>
      </c>
      <c r="V62" t="str">
        <f t="shared" si="10"/>
        <v>City of London</v>
      </c>
      <c r="W62">
        <f t="array" ref="W62">IF(C62&lt;&gt;"",11-ROUNDUP(_xlfn.PERCENTRANK.EXC(IF($B$3:$B$341=$B62,C$3:C$341),C62)*10,0),"")</f>
        <v>1</v>
      </c>
      <c r="X62">
        <f t="array" ref="X62">IF(D62&lt;&gt;"",11-ROUNDUP(_xlfn.PERCENTRANK.EXC(IF($B$3:$B$341=$B62,D$3:D$341),D62)*10,0),"")</f>
        <v>6</v>
      </c>
      <c r="Y62">
        <f t="array" ref="Y62">IF(E62&lt;&gt;"",11-ROUNDUP(_xlfn.PERCENTRANK.EXC(IF($B$3:$B$341=$B62,E$3:E$341),E62)*10,0),"")</f>
        <v>10</v>
      </c>
      <c r="Z62">
        <f t="array" ref="Z62">IF(F62&lt;&gt;"",11-ROUNDUP(_xlfn.PERCENTRANK.EXC(IF($B$3:$B$341=$B62,F$3:F$341),F62)*10,0),"")</f>
        <v>7</v>
      </c>
      <c r="AA62">
        <f t="array" ref="AA62">IF(G62&lt;&gt;"",11-ROUNDUP(_xlfn.PERCENTRANK.EXC(IF($B$3:$B$341=$B62,G$3:G$341),G62)*10,0),"")</f>
        <v>8</v>
      </c>
      <c r="AB62">
        <f t="array" ref="AB62">IF(H62&lt;&gt;"",11-ROUNDUP(_xlfn.PERCENTRANK.EXC(IF($B$3:$B$341=$B62,H$3:H$341),H62)*10,0),"")</f>
        <v>10</v>
      </c>
      <c r="AC62">
        <f t="array" ref="AC62">IF(I62&lt;&gt;"",11-ROUNDUP(_xlfn.PERCENTRANK.EXC(IF($B$3:$B$341=$B62,I$3:I$341),I62)*10,0),"")</f>
        <v>9</v>
      </c>
      <c r="AD62">
        <f t="array" ref="AD62">IF(J62&lt;&gt;"",11-ROUNDUP(_xlfn.PERCENTRANK.EXC(IF($B$3:$B$341=$B62,J$3:J$341),J62)*10,0),"")</f>
        <v>10</v>
      </c>
    </row>
    <row r="63" spans="1:30" x14ac:dyDescent="0.2">
      <c r="A63" t="s">
        <v>106</v>
      </c>
      <c r="B63" t="s">
        <v>1034</v>
      </c>
      <c r="C63">
        <v>0.12776945531368256</v>
      </c>
      <c r="D63">
        <v>3.1204821541905403E-2</v>
      </c>
      <c r="E63">
        <v>6.7086771130561829E-2</v>
      </c>
      <c r="F63">
        <v>0.15129068493843079</v>
      </c>
      <c r="G63">
        <v>-0.13</v>
      </c>
      <c r="H63">
        <v>2.86E-2</v>
      </c>
      <c r="I63">
        <v>599.5316162109375</v>
      </c>
      <c r="J63">
        <v>0.14936350286006927</v>
      </c>
      <c r="L63" t="str">
        <f t="shared" si="1"/>
        <v>Colchester</v>
      </c>
      <c r="M63">
        <f t="shared" si="2"/>
        <v>8</v>
      </c>
      <c r="N63">
        <f t="shared" si="3"/>
        <v>6</v>
      </c>
      <c r="O63">
        <f t="shared" si="4"/>
        <v>7</v>
      </c>
      <c r="P63">
        <f t="shared" si="5"/>
        <v>5</v>
      </c>
      <c r="Q63">
        <f t="shared" si="6"/>
        <v>5</v>
      </c>
      <c r="R63">
        <f t="shared" si="7"/>
        <v>5</v>
      </c>
      <c r="S63">
        <f t="shared" si="8"/>
        <v>5</v>
      </c>
      <c r="T63">
        <f t="shared" si="9"/>
        <v>7</v>
      </c>
      <c r="V63" t="str">
        <f t="shared" si="10"/>
        <v>Colchester</v>
      </c>
      <c r="W63">
        <f t="array" ref="W63">IF(C63&lt;&gt;"",11-ROUNDUP(_xlfn.PERCENTRANK.EXC(IF($B$3:$B$341=$B63,C$3:C$341),C63)*10,0),"")</f>
        <v>9</v>
      </c>
      <c r="X63">
        <f t="array" ref="X63">IF(D63&lt;&gt;"",11-ROUNDUP(_xlfn.PERCENTRANK.EXC(IF($B$3:$B$341=$B63,D$3:D$341),D63)*10,0),"")</f>
        <v>7</v>
      </c>
      <c r="Y63">
        <f t="array" ref="Y63">IF(E63&lt;&gt;"",11-ROUNDUP(_xlfn.PERCENTRANK.EXC(IF($B$3:$B$341=$B63,E$3:E$341),E63)*10,0),"")</f>
        <v>8</v>
      </c>
      <c r="Z63">
        <f t="array" ref="Z63">IF(F63&lt;&gt;"",11-ROUNDUP(_xlfn.PERCENTRANK.EXC(IF($B$3:$B$341=$B63,F$3:F$341),F63)*10,0),"")</f>
        <v>6</v>
      </c>
      <c r="AA63">
        <f t="array" ref="AA63">IF(G63&lt;&gt;"",11-ROUNDUP(_xlfn.PERCENTRANK.EXC(IF($B$3:$B$341=$B63,G$3:G$341),G63)*10,0),"")</f>
        <v>4</v>
      </c>
      <c r="AB63">
        <f t="array" ref="AB63">IF(H63&lt;&gt;"",11-ROUNDUP(_xlfn.PERCENTRANK.EXC(IF($B$3:$B$341=$B63,H$3:H$341),H63)*10,0),"")</f>
        <v>3</v>
      </c>
      <c r="AC63">
        <f t="array" ref="AC63">IF(I63&lt;&gt;"",11-ROUNDUP(_xlfn.PERCENTRANK.EXC(IF($B$3:$B$341=$B63,I$3:I$341),I63)*10,0),"")</f>
        <v>4</v>
      </c>
      <c r="AD63">
        <f t="array" ref="AD63">IF(J63&lt;&gt;"",11-ROUNDUP(_xlfn.PERCENTRANK.EXC(IF($B$3:$B$341=$B63,J$3:J$341),J63)*10,0),"")</f>
        <v>6</v>
      </c>
    </row>
    <row r="64" spans="1:30" x14ac:dyDescent="0.2">
      <c r="A64" t="s">
        <v>78</v>
      </c>
      <c r="B64" t="s">
        <v>1034</v>
      </c>
      <c r="C64">
        <v>0.16469457745552063</v>
      </c>
      <c r="D64">
        <v>4.560532420873642E-2</v>
      </c>
      <c r="E64">
        <v>7.4592478573322296E-2</v>
      </c>
      <c r="F64">
        <v>0.1629386693239212</v>
      </c>
      <c r="G64">
        <v>0.73699999999999999</v>
      </c>
      <c r="H64">
        <v>0.26529999999999998</v>
      </c>
      <c r="I64">
        <v>92.790573120117188</v>
      </c>
      <c r="J64">
        <v>0.16283281147480011</v>
      </c>
      <c r="L64" t="str">
        <f t="shared" si="1"/>
        <v>Copeland</v>
      </c>
      <c r="M64">
        <f t="shared" si="2"/>
        <v>4</v>
      </c>
      <c r="N64">
        <f t="shared" si="3"/>
        <v>1</v>
      </c>
      <c r="O64">
        <f t="shared" si="4"/>
        <v>3</v>
      </c>
      <c r="P64">
        <f t="shared" si="5"/>
        <v>2</v>
      </c>
      <c r="Q64">
        <f t="shared" si="6"/>
        <v>1</v>
      </c>
      <c r="R64">
        <f t="shared" si="7"/>
        <v>1</v>
      </c>
      <c r="S64">
        <f t="shared" si="8"/>
        <v>10</v>
      </c>
      <c r="T64">
        <f t="shared" si="9"/>
        <v>4</v>
      </c>
      <c r="V64" t="str">
        <f t="shared" si="10"/>
        <v>Copeland</v>
      </c>
      <c r="W64">
        <f t="array" ref="W64">IF(C64&lt;&gt;"",11-ROUNDUP(_xlfn.PERCENTRANK.EXC(IF($B$3:$B$341=$B64,C$3:C$341),C64)*10,0),"")</f>
        <v>5</v>
      </c>
      <c r="X64">
        <f t="array" ref="X64">IF(D64&lt;&gt;"",11-ROUNDUP(_xlfn.PERCENTRANK.EXC(IF($B$3:$B$341=$B64,D$3:D$341),D64)*10,0),"")</f>
        <v>1</v>
      </c>
      <c r="Y64">
        <f t="array" ref="Y64">IF(E64&lt;&gt;"",11-ROUNDUP(_xlfn.PERCENTRANK.EXC(IF($B$3:$B$341=$B64,E$3:E$341),E64)*10,0),"")</f>
        <v>2</v>
      </c>
      <c r="Z64">
        <f t="array" ref="Z64">IF(F64&lt;&gt;"",11-ROUNDUP(_xlfn.PERCENTRANK.EXC(IF($B$3:$B$341=$B64,F$3:F$341),F64)*10,0),"")</f>
        <v>2</v>
      </c>
      <c r="AA64">
        <f t="array" ref="AA64">IF(G64&lt;&gt;"",11-ROUNDUP(_xlfn.PERCENTRANK.EXC(IF($B$3:$B$341=$B64,G$3:G$341),G64)*10,0),"")</f>
        <v>1</v>
      </c>
      <c r="AB64">
        <f t="array" ref="AB64">IF(H64&lt;&gt;"",11-ROUNDUP(_xlfn.PERCENTRANK.EXC(IF($B$3:$B$341=$B64,H$3:H$341),H64)*10,0),"")</f>
        <v>1</v>
      </c>
      <c r="AC64">
        <f t="array" ref="AC64">IF(I64&lt;&gt;"",11-ROUNDUP(_xlfn.PERCENTRANK.EXC(IF($B$3:$B$341=$B64,I$3:I$341),I64)*10,0),"")</f>
        <v>10</v>
      </c>
      <c r="AD64">
        <f t="array" ref="AD64">IF(J64&lt;&gt;"",11-ROUNDUP(_xlfn.PERCENTRANK.EXC(IF($B$3:$B$341=$B64,J$3:J$341),J64)*10,0),"")</f>
        <v>1</v>
      </c>
    </row>
    <row r="65" spans="1:30" x14ac:dyDescent="0.2">
      <c r="A65" t="s">
        <v>181</v>
      </c>
      <c r="B65" t="s">
        <v>1034</v>
      </c>
      <c r="C65">
        <v>9.9007323384284973E-2</v>
      </c>
      <c r="D65">
        <v>3.0167130753397942E-2</v>
      </c>
      <c r="E65">
        <v>6.8165913224220276E-2</v>
      </c>
      <c r="F65">
        <v>0.14361973106861115</v>
      </c>
      <c r="G65">
        <v>0.61</v>
      </c>
      <c r="H65">
        <v>0.2195</v>
      </c>
      <c r="I65">
        <v>916.333740234375</v>
      </c>
      <c r="J65">
        <v>0.15605087578296661</v>
      </c>
      <c r="L65" t="str">
        <f t="shared" si="1"/>
        <v>Corby</v>
      </c>
      <c r="M65">
        <f t="shared" si="2"/>
        <v>9</v>
      </c>
      <c r="N65">
        <f t="shared" si="3"/>
        <v>7</v>
      </c>
      <c r="O65">
        <f t="shared" si="4"/>
        <v>6</v>
      </c>
      <c r="P65">
        <f t="shared" si="5"/>
        <v>7</v>
      </c>
      <c r="Q65">
        <f t="shared" si="6"/>
        <v>2</v>
      </c>
      <c r="R65">
        <f t="shared" si="7"/>
        <v>2</v>
      </c>
      <c r="S65">
        <f t="shared" si="8"/>
        <v>5</v>
      </c>
      <c r="T65">
        <f t="shared" si="9"/>
        <v>6</v>
      </c>
      <c r="V65" t="str">
        <f t="shared" si="10"/>
        <v>Corby</v>
      </c>
      <c r="W65">
        <f t="array" ref="W65">IF(C65&lt;&gt;"",11-ROUNDUP(_xlfn.PERCENTRANK.EXC(IF($B$3:$B$341=$B65,C$3:C$341),C65)*10,0),"")</f>
        <v>10</v>
      </c>
      <c r="X65">
        <f t="array" ref="X65">IF(D65&lt;&gt;"",11-ROUNDUP(_xlfn.PERCENTRANK.EXC(IF($B$3:$B$341=$B65,D$3:D$341),D65)*10,0),"")</f>
        <v>8</v>
      </c>
      <c r="Y65">
        <f t="array" ref="Y65">IF(E65&lt;&gt;"",11-ROUNDUP(_xlfn.PERCENTRANK.EXC(IF($B$3:$B$341=$B65,E$3:E$341),E65)*10,0),"")</f>
        <v>6</v>
      </c>
      <c r="Z65">
        <f t="array" ref="Z65">IF(F65&lt;&gt;"",11-ROUNDUP(_xlfn.PERCENTRANK.EXC(IF($B$3:$B$341=$B65,F$3:F$341),F65)*10,0),"")</f>
        <v>8</v>
      </c>
      <c r="AA65">
        <f t="array" ref="AA65">IF(G65&lt;&gt;"",11-ROUNDUP(_xlfn.PERCENTRANK.EXC(IF($B$3:$B$341=$B65,G$3:G$341),G65)*10,0),"")</f>
        <v>1</v>
      </c>
      <c r="AB65">
        <f t="array" ref="AB65">IF(H65&lt;&gt;"",11-ROUNDUP(_xlfn.PERCENTRANK.EXC(IF($B$3:$B$341=$B65,H$3:H$341),H65)*10,0),"")</f>
        <v>1</v>
      </c>
      <c r="AC65">
        <f t="array" ref="AC65">IF(I65&lt;&gt;"",11-ROUNDUP(_xlfn.PERCENTRANK.EXC(IF($B$3:$B$341=$B65,I$3:I$341),I65)*10,0),"")</f>
        <v>3</v>
      </c>
      <c r="AD65">
        <f t="array" ref="AD65">IF(J65&lt;&gt;"",11-ROUNDUP(_xlfn.PERCENTRANK.EXC(IF($B$3:$B$341=$B65,J$3:J$341),J65)*10,0),"")</f>
        <v>4</v>
      </c>
    </row>
    <row r="66" spans="1:30" x14ac:dyDescent="0.2">
      <c r="A66" t="s">
        <v>62</v>
      </c>
      <c r="B66" t="s">
        <v>1037</v>
      </c>
      <c r="C66">
        <v>0.18497051298618317</v>
      </c>
      <c r="D66">
        <v>3.997117280960083E-2</v>
      </c>
      <c r="E66">
        <v>6.6017039120197296E-2</v>
      </c>
      <c r="F66">
        <v>0.15343882143497467</v>
      </c>
      <c r="G66">
        <v>5.3999999999999999E-2</v>
      </c>
      <c r="H66">
        <v>3.3700000000000001E-2</v>
      </c>
      <c r="I66">
        <v>162.92349243164062</v>
      </c>
      <c r="J66">
        <v>0.17474992573261261</v>
      </c>
      <c r="L66" t="str">
        <f t="shared" si="1"/>
        <v>Cornwall</v>
      </c>
      <c r="M66">
        <f t="shared" si="2"/>
        <v>2</v>
      </c>
      <c r="N66">
        <f t="shared" si="3"/>
        <v>2</v>
      </c>
      <c r="O66">
        <f t="shared" si="4"/>
        <v>8</v>
      </c>
      <c r="P66">
        <f t="shared" si="5"/>
        <v>4</v>
      </c>
      <c r="Q66">
        <f t="shared" si="6"/>
        <v>4</v>
      </c>
      <c r="R66">
        <f t="shared" si="7"/>
        <v>4</v>
      </c>
      <c r="S66">
        <f t="shared" si="8"/>
        <v>9</v>
      </c>
      <c r="T66">
        <f t="shared" si="9"/>
        <v>3</v>
      </c>
      <c r="V66" t="str">
        <f t="shared" si="10"/>
        <v>Cornwall</v>
      </c>
      <c r="W66">
        <f t="array" ref="W66">IF(C66&lt;&gt;"",11-ROUNDUP(_xlfn.PERCENTRANK.EXC(IF($B$3:$B$341=$B66,C$3:C$341),C66)*10,0),"")</f>
        <v>2</v>
      </c>
      <c r="X66">
        <f t="array" ref="X66">IF(D66&lt;&gt;"",11-ROUNDUP(_xlfn.PERCENTRANK.EXC(IF($B$3:$B$341=$B66,D$3:D$341),D66)*10,0),"")</f>
        <v>2</v>
      </c>
      <c r="Y66">
        <f t="array" ref="Y66">IF(E66&lt;&gt;"",11-ROUNDUP(_xlfn.PERCENTRANK.EXC(IF($B$3:$B$341=$B66,E$3:E$341),E66)*10,0),"")</f>
        <v>7</v>
      </c>
      <c r="Z66">
        <f t="array" ref="Z66">IF(F66&lt;&gt;"",11-ROUNDUP(_xlfn.PERCENTRANK.EXC(IF($B$3:$B$341=$B66,F$3:F$341),F66)*10,0),"")</f>
        <v>4</v>
      </c>
      <c r="AA66">
        <f t="array" ref="AA66">IF(G66&lt;&gt;"",11-ROUNDUP(_xlfn.PERCENTRANK.EXC(IF($B$3:$B$341=$B66,G$3:G$341),G66)*10,0),"")</f>
        <v>6</v>
      </c>
      <c r="AB66">
        <f t="array" ref="AB66">IF(H66&lt;&gt;"",11-ROUNDUP(_xlfn.PERCENTRANK.EXC(IF($B$3:$B$341=$B66,H$3:H$341),H66)*10,0),"")</f>
        <v>7</v>
      </c>
      <c r="AC66">
        <f t="array" ref="AC66">IF(I66&lt;&gt;"",11-ROUNDUP(_xlfn.PERCENTRANK.EXC(IF($B$3:$B$341=$B66,I$3:I$341),I66)*10,0),"")</f>
        <v>9</v>
      </c>
      <c r="AD66">
        <f t="array" ref="AD66">IF(J66&lt;&gt;"",11-ROUNDUP(_xlfn.PERCENTRANK.EXC(IF($B$3:$B$341=$B66,J$3:J$341),J66)*10,0),"")</f>
        <v>5</v>
      </c>
    </row>
    <row r="67" spans="1:30" x14ac:dyDescent="0.2">
      <c r="A67" t="s">
        <v>114</v>
      </c>
      <c r="B67" t="s">
        <v>1034</v>
      </c>
      <c r="C67">
        <v>0.19399304687976837</v>
      </c>
      <c r="D67">
        <v>3.2688934355974197E-2</v>
      </c>
      <c r="E67">
        <v>6.8420559167861938E-2</v>
      </c>
      <c r="F67">
        <v>0.14103081822395325</v>
      </c>
      <c r="G67">
        <v>-0.89100000000000001</v>
      </c>
      <c r="H67">
        <v>0</v>
      </c>
      <c r="I67">
        <v>78.955535888671875</v>
      </c>
      <c r="J67">
        <v>0.14553660154342651</v>
      </c>
      <c r="L67" t="str">
        <f t="shared" si="1"/>
        <v>Cotswold</v>
      </c>
      <c r="M67">
        <f t="shared" si="2"/>
        <v>2</v>
      </c>
      <c r="N67">
        <f t="shared" si="3"/>
        <v>6</v>
      </c>
      <c r="O67">
        <f t="shared" si="4"/>
        <v>6</v>
      </c>
      <c r="P67">
        <f t="shared" si="5"/>
        <v>7</v>
      </c>
      <c r="Q67">
        <f t="shared" si="6"/>
        <v>9</v>
      </c>
      <c r="R67">
        <f t="shared" si="7"/>
        <v>10</v>
      </c>
      <c r="S67">
        <f t="shared" si="8"/>
        <v>10</v>
      </c>
      <c r="T67">
        <f t="shared" si="9"/>
        <v>8</v>
      </c>
      <c r="V67" t="str">
        <f t="shared" si="10"/>
        <v>Cotswold</v>
      </c>
      <c r="W67">
        <f t="array" ref="W67">IF(C67&lt;&gt;"",11-ROUNDUP(_xlfn.PERCENTRANK.EXC(IF($B$3:$B$341=$B67,C$3:C$341),C67)*10,0),"")</f>
        <v>2</v>
      </c>
      <c r="X67">
        <f t="array" ref="X67">IF(D67&lt;&gt;"",11-ROUNDUP(_xlfn.PERCENTRANK.EXC(IF($B$3:$B$341=$B67,D$3:D$341),D67)*10,0),"")</f>
        <v>6</v>
      </c>
      <c r="Y67">
        <f t="array" ref="Y67">IF(E67&lt;&gt;"",11-ROUNDUP(_xlfn.PERCENTRANK.EXC(IF($B$3:$B$341=$B67,E$3:E$341),E67)*10,0),"")</f>
        <v>6</v>
      </c>
      <c r="Z67">
        <f t="array" ref="Z67">IF(F67&lt;&gt;"",11-ROUNDUP(_xlfn.PERCENTRANK.EXC(IF($B$3:$B$341=$B67,F$3:F$341),F67)*10,0),"")</f>
        <v>9</v>
      </c>
      <c r="AA67">
        <f t="array" ref="AA67">IF(G67&lt;&gt;"",11-ROUNDUP(_xlfn.PERCENTRANK.EXC(IF($B$3:$B$341=$B67,G$3:G$341),G67)*10,0),"")</f>
        <v>9</v>
      </c>
      <c r="AB67">
        <f t="array" ref="AB67">IF(H67&lt;&gt;"",11-ROUNDUP(_xlfn.PERCENTRANK.EXC(IF($B$3:$B$341=$B67,H$3:H$341),H67)*10,0),"")</f>
        <v>10</v>
      </c>
      <c r="AC67">
        <f t="array" ref="AC67">IF(I67&lt;&gt;"",11-ROUNDUP(_xlfn.PERCENTRANK.EXC(IF($B$3:$B$341=$B67,I$3:I$341),I67)*10,0),"")</f>
        <v>10</v>
      </c>
      <c r="AD67">
        <f t="array" ref="AD67">IF(J67&lt;&gt;"",11-ROUNDUP(_xlfn.PERCENTRANK.EXC(IF($B$3:$B$341=$B67,J$3:J$341),J67)*10,0),"")</f>
        <v>7</v>
      </c>
    </row>
    <row r="68" spans="1:30" x14ac:dyDescent="0.2">
      <c r="A68" t="s">
        <v>279</v>
      </c>
      <c r="B68" t="s">
        <v>1036</v>
      </c>
      <c r="C68">
        <v>9.8676420748233795E-2</v>
      </c>
      <c r="D68">
        <v>2.2825127467513084E-2</v>
      </c>
      <c r="E68">
        <v>6.7328006029129028E-2</v>
      </c>
      <c r="F68">
        <v>0.12566041946411133</v>
      </c>
      <c r="G68">
        <v>0.36699999999999999</v>
      </c>
      <c r="H68">
        <v>0.12820000000000001</v>
      </c>
      <c r="I68">
        <v>3827.9384765625</v>
      </c>
      <c r="J68">
        <v>0.19075632095336914</v>
      </c>
      <c r="L68" t="str">
        <f t="shared" ref="L68:L131" si="11">A68</f>
        <v>Coventry</v>
      </c>
      <c r="M68">
        <f t="shared" ref="M68:M131" si="12">IF(C68&lt;&gt;"",11-ROUNDUP(_xlfn.PERCENTRANK.EXC(C$3:C$341,C68)*10,0),"")</f>
        <v>9</v>
      </c>
      <c r="N68">
        <f t="shared" ref="N68:N131" si="13">IF(D68&lt;&gt;"",11-ROUNDUP(_xlfn.PERCENTRANK.EXC(D$3:D$341,D68)*10,0),"")</f>
        <v>10</v>
      </c>
      <c r="O68">
        <f t="shared" ref="O68:O131" si="14">IF(E68&lt;&gt;"",11-ROUNDUP(_xlfn.PERCENTRANK.EXC(E$3:E$341,E68)*10,0),"")</f>
        <v>7</v>
      </c>
      <c r="P68">
        <f t="shared" ref="P68:P131" si="15">IF(F68&lt;&gt;"",11-ROUNDUP(_xlfn.PERCENTRANK.EXC(F$3:F$341,F68)*10,0),"")</f>
        <v>9</v>
      </c>
      <c r="Q68">
        <f t="shared" ref="Q68:Q131" si="16">IF(G68&lt;&gt;"",11-ROUNDUP(_xlfn.PERCENTRANK.EXC(G$3:G$341,G68)*10,0),"")</f>
        <v>3</v>
      </c>
      <c r="R68">
        <f t="shared" ref="R68:R131" si="17">IF(H68&lt;&gt;"",11-ROUNDUP(_xlfn.PERCENTRANK.EXC(H$3:H$341,H68)*10,0),"")</f>
        <v>3</v>
      </c>
      <c r="S68">
        <f t="shared" ref="S68:S131" si="18">IF(I68&lt;&gt;"",11-ROUNDUP(_xlfn.PERCENTRANK.EXC(I$3:I$341,I68)*10,0),"")</f>
        <v>2</v>
      </c>
      <c r="T68">
        <f t="shared" ref="T68:T131" si="19">IF(J68&lt;&gt;"",11-ROUNDUP(_xlfn.PERCENTRANK.EXC(J$3:J$341,J68)*10,0),"")</f>
        <v>2</v>
      </c>
      <c r="V68" t="str">
        <f t="shared" ref="V68:V131" si="20">A68</f>
        <v>Coventry</v>
      </c>
      <c r="W68">
        <f t="array" ref="W68">IF(C68&lt;&gt;"",11-ROUNDUP(_xlfn.PERCENTRANK.EXC(IF($B$3:$B$341=$B68,C$3:C$341),C68)*10,0),"")</f>
        <v>10</v>
      </c>
      <c r="X68">
        <f t="array" ref="X68">IF(D68&lt;&gt;"",11-ROUNDUP(_xlfn.PERCENTRANK.EXC(IF($B$3:$B$341=$B68,D$3:D$341),D68)*10,0),"")</f>
        <v>10</v>
      </c>
      <c r="Y68">
        <f t="array" ref="Y68">IF(E68&lt;&gt;"",11-ROUNDUP(_xlfn.PERCENTRANK.EXC(IF($B$3:$B$341=$B68,E$3:E$341),E68)*10,0),"")</f>
        <v>8</v>
      </c>
      <c r="Z68">
        <f t="array" ref="Z68">IF(F68&lt;&gt;"",11-ROUNDUP(_xlfn.PERCENTRANK.EXC(IF($B$3:$B$341=$B68,F$3:F$341),F68)*10,0),"")</f>
        <v>9</v>
      </c>
      <c r="AA68">
        <f t="array" ref="AA68">IF(G68&lt;&gt;"",11-ROUNDUP(_xlfn.PERCENTRANK.EXC(IF($B$3:$B$341=$B68,G$3:G$341),G68)*10,0),"")</f>
        <v>8</v>
      </c>
      <c r="AB68">
        <f t="array" ref="AB68">IF(H68&lt;&gt;"",11-ROUNDUP(_xlfn.PERCENTRANK.EXC(IF($B$3:$B$341=$B68,H$3:H$341),H68)*10,0),"")</f>
        <v>8</v>
      </c>
      <c r="AC68">
        <f t="array" ref="AC68">IF(I68&lt;&gt;"",11-ROUNDUP(_xlfn.PERCENTRANK.EXC(IF($B$3:$B$341=$B68,I$3:I$341),I68)*10,0),"")</f>
        <v>2</v>
      </c>
      <c r="AD68">
        <f t="array" ref="AD68">IF(J68&lt;&gt;"",11-ROUNDUP(_xlfn.PERCENTRANK.EXC(IF($B$3:$B$341=$B68,J$3:J$341),J68)*10,0),"")</f>
        <v>5</v>
      </c>
    </row>
    <row r="69" spans="1:30" x14ac:dyDescent="0.2">
      <c r="A69" t="s">
        <v>188</v>
      </c>
      <c r="B69" t="s">
        <v>1034</v>
      </c>
      <c r="C69">
        <v>0.20504538714885712</v>
      </c>
      <c r="D69">
        <v>4.1854213923215866E-2</v>
      </c>
      <c r="E69">
        <v>6.6868677735328674E-2</v>
      </c>
      <c r="F69">
        <v>0.16461721062660217</v>
      </c>
      <c r="G69">
        <v>-0.53200000000000003</v>
      </c>
      <c r="H69">
        <v>0</v>
      </c>
      <c r="I69">
        <v>48.575359344482422</v>
      </c>
      <c r="J69">
        <v>0.14079166948795319</v>
      </c>
      <c r="L69" t="str">
        <f t="shared" si="11"/>
        <v>Craven</v>
      </c>
      <c r="M69">
        <f t="shared" si="12"/>
        <v>1</v>
      </c>
      <c r="N69">
        <f t="shared" si="13"/>
        <v>1</v>
      </c>
      <c r="O69">
        <f t="shared" si="14"/>
        <v>8</v>
      </c>
      <c r="P69">
        <f t="shared" si="15"/>
        <v>2</v>
      </c>
      <c r="Q69">
        <f t="shared" si="16"/>
        <v>8</v>
      </c>
      <c r="R69">
        <f t="shared" si="17"/>
        <v>10</v>
      </c>
      <c r="S69">
        <f t="shared" si="18"/>
        <v>10</v>
      </c>
      <c r="T69">
        <f t="shared" si="19"/>
        <v>9</v>
      </c>
      <c r="V69" t="str">
        <f t="shared" si="20"/>
        <v>Craven</v>
      </c>
      <c r="W69">
        <f t="array" ref="W69">IF(C69&lt;&gt;"",11-ROUNDUP(_xlfn.PERCENTRANK.EXC(IF($B$3:$B$341=$B69,C$3:C$341),C69)*10,0),"")</f>
        <v>1</v>
      </c>
      <c r="X69">
        <f t="array" ref="X69">IF(D69&lt;&gt;"",11-ROUNDUP(_xlfn.PERCENTRANK.EXC(IF($B$3:$B$341=$B69,D$3:D$341),D69)*10,0),"")</f>
        <v>1</v>
      </c>
      <c r="Y69">
        <f t="array" ref="Y69">IF(E69&lt;&gt;"",11-ROUNDUP(_xlfn.PERCENTRANK.EXC(IF($B$3:$B$341=$B69,E$3:E$341),E69)*10,0),"")</f>
        <v>8</v>
      </c>
      <c r="Z69">
        <f t="array" ref="Z69">IF(F69&lt;&gt;"",11-ROUNDUP(_xlfn.PERCENTRANK.EXC(IF($B$3:$B$341=$B69,F$3:F$341),F69)*10,0),"")</f>
        <v>2</v>
      </c>
      <c r="AA69">
        <f t="array" ref="AA69">IF(G69&lt;&gt;"",11-ROUNDUP(_xlfn.PERCENTRANK.EXC(IF($B$3:$B$341=$B69,G$3:G$341),G69)*10,0),"")</f>
        <v>7</v>
      </c>
      <c r="AB69">
        <f t="array" ref="AB69">IF(H69&lt;&gt;"",11-ROUNDUP(_xlfn.PERCENTRANK.EXC(IF($B$3:$B$341=$B69,H$3:H$341),H69)*10,0),"")</f>
        <v>10</v>
      </c>
      <c r="AC69">
        <f t="array" ref="AC69">IF(I69&lt;&gt;"",11-ROUNDUP(_xlfn.PERCENTRANK.EXC(IF($B$3:$B$341=$B69,I$3:I$341),I69)*10,0),"")</f>
        <v>10</v>
      </c>
      <c r="AD69">
        <f t="array" ref="AD69">IF(J69&lt;&gt;"",11-ROUNDUP(_xlfn.PERCENTRANK.EXC(IF($B$3:$B$341=$B69,J$3:J$341),J69)*10,0),"")</f>
        <v>8</v>
      </c>
    </row>
    <row r="70" spans="1:30" x14ac:dyDescent="0.2">
      <c r="A70" t="s">
        <v>238</v>
      </c>
      <c r="B70" t="s">
        <v>1034</v>
      </c>
      <c r="C70">
        <v>9.7162887454032898E-2</v>
      </c>
      <c r="D70">
        <v>3.5761326551437378E-2</v>
      </c>
      <c r="E70">
        <v>7.058551162481308E-2</v>
      </c>
      <c r="F70">
        <v>0.15552006661891937</v>
      </c>
      <c r="G70">
        <v>-8.2000000000000003E-2</v>
      </c>
      <c r="H70">
        <v>0</v>
      </c>
      <c r="I70">
        <v>2522.9111328125</v>
      </c>
      <c r="J70">
        <v>0.14447939395904541</v>
      </c>
      <c r="L70" t="str">
        <f t="shared" si="11"/>
        <v>Crawley</v>
      </c>
      <c r="M70">
        <f t="shared" si="12"/>
        <v>10</v>
      </c>
      <c r="N70">
        <f t="shared" si="13"/>
        <v>5</v>
      </c>
      <c r="O70">
        <f t="shared" si="14"/>
        <v>4</v>
      </c>
      <c r="P70">
        <f t="shared" si="15"/>
        <v>4</v>
      </c>
      <c r="Q70">
        <f t="shared" si="16"/>
        <v>5</v>
      </c>
      <c r="R70">
        <f t="shared" si="17"/>
        <v>10</v>
      </c>
      <c r="S70">
        <f t="shared" si="18"/>
        <v>3</v>
      </c>
      <c r="T70">
        <f t="shared" si="19"/>
        <v>8</v>
      </c>
      <c r="V70" t="str">
        <f t="shared" si="20"/>
        <v>Crawley</v>
      </c>
      <c r="W70">
        <f t="array" ref="W70">IF(C70&lt;&gt;"",11-ROUNDUP(_xlfn.PERCENTRANK.EXC(IF($B$3:$B$341=$B70,C$3:C$341),C70)*10,0),"")</f>
        <v>10</v>
      </c>
      <c r="X70">
        <f t="array" ref="X70">IF(D70&lt;&gt;"",11-ROUNDUP(_xlfn.PERCENTRANK.EXC(IF($B$3:$B$341=$B70,D$3:D$341),D70)*10,0),"")</f>
        <v>5</v>
      </c>
      <c r="Y70">
        <f t="array" ref="Y70">IF(E70&lt;&gt;"",11-ROUNDUP(_xlfn.PERCENTRANK.EXC(IF($B$3:$B$341=$B70,E$3:E$341),E70)*10,0),"")</f>
        <v>4</v>
      </c>
      <c r="Z70">
        <f t="array" ref="Z70">IF(F70&lt;&gt;"",11-ROUNDUP(_xlfn.PERCENTRANK.EXC(IF($B$3:$B$341=$B70,F$3:F$341),F70)*10,0),"")</f>
        <v>5</v>
      </c>
      <c r="AA70">
        <f t="array" ref="AA70">IF(G70&lt;&gt;"",11-ROUNDUP(_xlfn.PERCENTRANK.EXC(IF($B$3:$B$341=$B70,G$3:G$341),G70)*10,0),"")</f>
        <v>4</v>
      </c>
      <c r="AB70">
        <f t="array" ref="AB70">IF(H70&lt;&gt;"",11-ROUNDUP(_xlfn.PERCENTRANK.EXC(IF($B$3:$B$341=$B70,H$3:H$341),H70)*10,0),"")</f>
        <v>10</v>
      </c>
      <c r="AC70">
        <f t="array" ref="AC70">IF(I70&lt;&gt;"",11-ROUNDUP(_xlfn.PERCENTRANK.EXC(IF($B$3:$B$341=$B70,I$3:I$341),I70)*10,0),"")</f>
        <v>1</v>
      </c>
      <c r="AD70">
        <f t="array" ref="AD70">IF(J70&lt;&gt;"",11-ROUNDUP(_xlfn.PERCENTRANK.EXC(IF($B$3:$B$341=$B70,J$3:J$341),J70)*10,0),"")</f>
        <v>7</v>
      </c>
    </row>
    <row r="71" spans="1:30" x14ac:dyDescent="0.2">
      <c r="A71" t="s">
        <v>298</v>
      </c>
      <c r="B71" t="s">
        <v>1035</v>
      </c>
      <c r="C71">
        <v>9.9105745553970337E-2</v>
      </c>
      <c r="D71">
        <v>2.1744633093476295E-2</v>
      </c>
      <c r="E71">
        <v>7.1448244154453278E-2</v>
      </c>
      <c r="F71">
        <v>0.12403502315282822</v>
      </c>
      <c r="G71">
        <v>-0.17399999999999999</v>
      </c>
      <c r="H71">
        <v>4.4999999999999997E-3</v>
      </c>
      <c r="I71">
        <v>4507.9521484375</v>
      </c>
      <c r="J71">
        <v>0.18389679491519928</v>
      </c>
      <c r="L71" t="str">
        <f t="shared" si="11"/>
        <v>Croydon</v>
      </c>
      <c r="M71">
        <f t="shared" si="12"/>
        <v>9</v>
      </c>
      <c r="N71">
        <f t="shared" si="13"/>
        <v>10</v>
      </c>
      <c r="O71">
        <f t="shared" si="14"/>
        <v>4</v>
      </c>
      <c r="P71">
        <f t="shared" si="15"/>
        <v>9</v>
      </c>
      <c r="Q71">
        <f t="shared" si="16"/>
        <v>6</v>
      </c>
      <c r="R71">
        <f t="shared" si="17"/>
        <v>6</v>
      </c>
      <c r="S71">
        <f t="shared" si="18"/>
        <v>1</v>
      </c>
      <c r="T71">
        <f t="shared" si="19"/>
        <v>2</v>
      </c>
      <c r="V71" t="str">
        <f t="shared" si="20"/>
        <v>Croydon</v>
      </c>
      <c r="W71">
        <f t="array" ref="W71">IF(C71&lt;&gt;"",11-ROUNDUP(_xlfn.PERCENTRANK.EXC(IF($B$3:$B$341=$B71,C$3:C$341),C71)*10,0),"")</f>
        <v>4</v>
      </c>
      <c r="X71">
        <f t="array" ref="X71">IF(D71&lt;&gt;"",11-ROUNDUP(_xlfn.PERCENTRANK.EXC(IF($B$3:$B$341=$B71,D$3:D$341),D71)*10,0),"")</f>
        <v>4</v>
      </c>
      <c r="Y71">
        <f t="array" ref="Y71">IF(E71&lt;&gt;"",11-ROUNDUP(_xlfn.PERCENTRANK.EXC(IF($B$3:$B$341=$B71,E$3:E$341),E71)*10,0),"")</f>
        <v>4</v>
      </c>
      <c r="Z71">
        <f t="array" ref="Z71">IF(F71&lt;&gt;"",11-ROUNDUP(_xlfn.PERCENTRANK.EXC(IF($B$3:$B$341=$B71,F$3:F$341),F71)*10,0),"")</f>
        <v>3</v>
      </c>
      <c r="AA71">
        <f t="array" ref="AA71">IF(G71&lt;&gt;"",11-ROUNDUP(_xlfn.PERCENTRANK.EXC(IF($B$3:$B$341=$B71,G$3:G$341),G71)*10,0),"")</f>
        <v>4</v>
      </c>
      <c r="AB71">
        <f t="array" ref="AB71">IF(H71&lt;&gt;"",11-ROUNDUP(_xlfn.PERCENTRANK.EXC(IF($B$3:$B$341=$B71,H$3:H$341),H71)*10,0),"")</f>
        <v>4</v>
      </c>
      <c r="AC71">
        <f t="array" ref="AC71">IF(I71&lt;&gt;"",11-ROUNDUP(_xlfn.PERCENTRANK.EXC(IF($B$3:$B$341=$B71,I$3:I$341),I71)*10,0),"")</f>
        <v>8</v>
      </c>
      <c r="AD71">
        <f t="array" ref="AD71">IF(J71&lt;&gt;"",11-ROUNDUP(_xlfn.PERCENTRANK.EXC(IF($B$3:$B$341=$B71,J$3:J$341),J71)*10,0),"")</f>
        <v>6</v>
      </c>
    </row>
    <row r="72" spans="1:30" x14ac:dyDescent="0.2">
      <c r="A72" t="s">
        <v>1010</v>
      </c>
      <c r="B72" t="s">
        <v>1038</v>
      </c>
      <c r="C72">
        <v>0.18159756064414978</v>
      </c>
      <c r="D72">
        <v>4.560532420873642E-2</v>
      </c>
      <c r="E72">
        <v>7.4592478573322296E-2</v>
      </c>
      <c r="F72">
        <v>0.1629386693239212</v>
      </c>
      <c r="G72">
        <v>0.223</v>
      </c>
      <c r="H72">
        <v>0.17760000000000001</v>
      </c>
      <c r="I72">
        <v>73.85845947265625</v>
      </c>
      <c r="J72">
        <v>0.16283281147480011</v>
      </c>
      <c r="L72" t="str">
        <f t="shared" si="11"/>
        <v>Cumbria</v>
      </c>
      <c r="M72">
        <f t="shared" si="12"/>
        <v>2</v>
      </c>
      <c r="N72">
        <f t="shared" si="13"/>
        <v>1</v>
      </c>
      <c r="O72">
        <f t="shared" si="14"/>
        <v>3</v>
      </c>
      <c r="P72">
        <f t="shared" si="15"/>
        <v>2</v>
      </c>
      <c r="Q72">
        <f t="shared" si="16"/>
        <v>3</v>
      </c>
      <c r="R72">
        <f t="shared" si="17"/>
        <v>2</v>
      </c>
      <c r="S72">
        <f t="shared" si="18"/>
        <v>10</v>
      </c>
      <c r="T72">
        <f t="shared" si="19"/>
        <v>4</v>
      </c>
      <c r="V72" t="str">
        <f t="shared" si="20"/>
        <v>Cumbria</v>
      </c>
      <c r="W72">
        <f t="array" ref="W72">IF(C72&lt;&gt;"",11-ROUNDUP(_xlfn.PERCENTRANK.EXC(IF($B$3:$B$341=$B72,C$3:C$341),C72)*10,0),"")</f>
        <v>3</v>
      </c>
      <c r="X72">
        <f t="array" ref="X72">IF(D72&lt;&gt;"",11-ROUNDUP(_xlfn.PERCENTRANK.EXC(IF($B$3:$B$341=$B72,D$3:D$341),D72)*10,0),"")</f>
        <v>1</v>
      </c>
      <c r="Y72">
        <f t="array" ref="Y72">IF(E72&lt;&gt;"",11-ROUNDUP(_xlfn.PERCENTRANK.EXC(IF($B$3:$B$341=$B72,E$3:E$341),E72)*10,0),"")</f>
        <v>2</v>
      </c>
      <c r="Z72">
        <f t="array" ref="Z72">IF(F72&lt;&gt;"",11-ROUNDUP(_xlfn.PERCENTRANK.EXC(IF($B$3:$B$341=$B72,F$3:F$341),F72)*10,0),"")</f>
        <v>3</v>
      </c>
      <c r="AA72">
        <f t="array" ref="AA72">IF(G72&lt;&gt;"",11-ROUNDUP(_xlfn.PERCENTRANK.EXC(IF($B$3:$B$341=$B72,G$3:G$341),G72)*10,0),"")</f>
        <v>1</v>
      </c>
      <c r="AB72">
        <f t="array" ref="AB72">IF(H72&lt;&gt;"",11-ROUNDUP(_xlfn.PERCENTRANK.EXC(IF($B$3:$B$341=$B72,H$3:H$341),H72)*10,0),"")</f>
        <v>1</v>
      </c>
      <c r="AC72">
        <f t="array" ref="AC72">IF(I72&lt;&gt;"",11-ROUNDUP(_xlfn.PERCENTRANK.EXC(IF($B$3:$B$341=$B72,I$3:I$341),I72)*10,0),"")</f>
        <v>10</v>
      </c>
      <c r="AD72">
        <f t="array" ref="AD72">IF(J72&lt;&gt;"",11-ROUNDUP(_xlfn.PERCENTRANK.EXC(IF($B$3:$B$341=$B72,J$3:J$341),J72)*10,0),"")</f>
        <v>1</v>
      </c>
    </row>
    <row r="73" spans="1:30" x14ac:dyDescent="0.2">
      <c r="A73" t="s">
        <v>131</v>
      </c>
      <c r="B73" t="s">
        <v>1034</v>
      </c>
      <c r="C73">
        <v>0.12765449285507202</v>
      </c>
      <c r="D73">
        <v>2.6629932224750519E-2</v>
      </c>
      <c r="E73">
        <v>6.0154885053634644E-2</v>
      </c>
      <c r="F73">
        <v>0.1306709349155426</v>
      </c>
      <c r="G73">
        <v>-0.74299999999999999</v>
      </c>
      <c r="H73">
        <v>0</v>
      </c>
      <c r="I73">
        <v>735.09149169921875</v>
      </c>
      <c r="J73">
        <v>0.1395740807056427</v>
      </c>
      <c r="L73" t="str">
        <f t="shared" si="11"/>
        <v>Dacorum</v>
      </c>
      <c r="M73">
        <f t="shared" si="12"/>
        <v>8</v>
      </c>
      <c r="N73">
        <f t="shared" si="13"/>
        <v>9</v>
      </c>
      <c r="O73">
        <f t="shared" si="14"/>
        <v>9</v>
      </c>
      <c r="P73">
        <f t="shared" si="15"/>
        <v>9</v>
      </c>
      <c r="Q73">
        <f t="shared" si="16"/>
        <v>9</v>
      </c>
      <c r="R73">
        <f t="shared" si="17"/>
        <v>10</v>
      </c>
      <c r="S73">
        <f t="shared" si="18"/>
        <v>5</v>
      </c>
      <c r="T73">
        <f t="shared" si="19"/>
        <v>9</v>
      </c>
      <c r="V73" t="str">
        <f t="shared" si="20"/>
        <v>Dacorum</v>
      </c>
      <c r="W73">
        <f t="array" ref="W73">IF(C73&lt;&gt;"",11-ROUNDUP(_xlfn.PERCENTRANK.EXC(IF($B$3:$B$341=$B73,C$3:C$341),C73)*10,0),"")</f>
        <v>9</v>
      </c>
      <c r="X73">
        <f t="array" ref="X73">IF(D73&lt;&gt;"",11-ROUNDUP(_xlfn.PERCENTRANK.EXC(IF($B$3:$B$341=$B73,D$3:D$341),D73)*10,0),"")</f>
        <v>10</v>
      </c>
      <c r="Y73">
        <f t="array" ref="Y73">IF(E73&lt;&gt;"",11-ROUNDUP(_xlfn.PERCENTRANK.EXC(IF($B$3:$B$341=$B73,E$3:E$341),E73)*10,0),"")</f>
        <v>9</v>
      </c>
      <c r="Z73">
        <f t="array" ref="Z73">IF(F73&lt;&gt;"",11-ROUNDUP(_xlfn.PERCENTRANK.EXC(IF($B$3:$B$341=$B73,F$3:F$341),F73)*10,0),"")</f>
        <v>10</v>
      </c>
      <c r="AA73">
        <f t="array" ref="AA73">IF(G73&lt;&gt;"",11-ROUNDUP(_xlfn.PERCENTRANK.EXC(IF($B$3:$B$341=$B73,G$3:G$341),G73)*10,0),"")</f>
        <v>8</v>
      </c>
      <c r="AB73">
        <f t="array" ref="AB73">IF(H73&lt;&gt;"",11-ROUNDUP(_xlfn.PERCENTRANK.EXC(IF($B$3:$B$341=$B73,H$3:H$341),H73)*10,0),"")</f>
        <v>10</v>
      </c>
      <c r="AC73">
        <f t="array" ref="AC73">IF(I73&lt;&gt;"",11-ROUNDUP(_xlfn.PERCENTRANK.EXC(IF($B$3:$B$341=$B73,I$3:I$341),I73)*10,0),"")</f>
        <v>4</v>
      </c>
      <c r="AD73">
        <f t="array" ref="AD73">IF(J73&lt;&gt;"",11-ROUNDUP(_xlfn.PERCENTRANK.EXC(IF($B$3:$B$341=$B73,J$3:J$341),J73)*10,0),"")</f>
        <v>9</v>
      </c>
    </row>
    <row r="74" spans="1:30" x14ac:dyDescent="0.2">
      <c r="A74" t="s">
        <v>18</v>
      </c>
      <c r="B74" t="s">
        <v>1037</v>
      </c>
      <c r="C74">
        <v>0.15396539866924286</v>
      </c>
      <c r="D74">
        <v>3.7841863930225372E-2</v>
      </c>
      <c r="E74">
        <v>7.6973140239715576E-2</v>
      </c>
      <c r="F74">
        <v>0.15950599312782288</v>
      </c>
      <c r="G74">
        <v>0.53200000000000003</v>
      </c>
      <c r="H74">
        <v>0.2462</v>
      </c>
      <c r="I74">
        <v>542.27362060546875</v>
      </c>
      <c r="J74">
        <v>0.1743120551109314</v>
      </c>
      <c r="L74" t="str">
        <f t="shared" si="11"/>
        <v>Darlington</v>
      </c>
      <c r="M74">
        <f t="shared" si="12"/>
        <v>5</v>
      </c>
      <c r="N74">
        <f t="shared" si="13"/>
        <v>3</v>
      </c>
      <c r="O74">
        <f t="shared" si="14"/>
        <v>2</v>
      </c>
      <c r="P74">
        <f t="shared" si="15"/>
        <v>4</v>
      </c>
      <c r="Q74">
        <f t="shared" si="16"/>
        <v>2</v>
      </c>
      <c r="R74">
        <f t="shared" si="17"/>
        <v>2</v>
      </c>
      <c r="S74">
        <f t="shared" si="18"/>
        <v>6</v>
      </c>
      <c r="T74">
        <f t="shared" si="19"/>
        <v>3</v>
      </c>
      <c r="V74" t="str">
        <f t="shared" si="20"/>
        <v>Darlington</v>
      </c>
      <c r="W74">
        <f t="array" ref="W74">IF(C74&lt;&gt;"",11-ROUNDUP(_xlfn.PERCENTRANK.EXC(IF($B$3:$B$341=$B74,C$3:C$341),C74)*10,0),"")</f>
        <v>4</v>
      </c>
      <c r="X74">
        <f t="array" ref="X74">IF(D74&lt;&gt;"",11-ROUNDUP(_xlfn.PERCENTRANK.EXC(IF($B$3:$B$341=$B74,D$3:D$341),D74)*10,0),"")</f>
        <v>3</v>
      </c>
      <c r="Y74">
        <f t="array" ref="Y74">IF(E74&lt;&gt;"",11-ROUNDUP(_xlfn.PERCENTRANK.EXC(IF($B$3:$B$341=$B74,E$3:E$341),E74)*10,0),"")</f>
        <v>3</v>
      </c>
      <c r="Z74">
        <f t="array" ref="Z74">IF(F74&lt;&gt;"",11-ROUNDUP(_xlfn.PERCENTRANK.EXC(IF($B$3:$B$341=$B74,F$3:F$341),F74)*10,0),"")</f>
        <v>3</v>
      </c>
      <c r="AA74">
        <f t="array" ref="AA74">IF(G74&lt;&gt;"",11-ROUNDUP(_xlfn.PERCENTRANK.EXC(IF($B$3:$B$341=$B74,G$3:G$341),G74)*10,0),"")</f>
        <v>3</v>
      </c>
      <c r="AB74">
        <f t="array" ref="AB74">IF(H74&lt;&gt;"",11-ROUNDUP(_xlfn.PERCENTRANK.EXC(IF($B$3:$B$341=$B74,H$3:H$341),H74)*10,0),"")</f>
        <v>3</v>
      </c>
      <c r="AC74">
        <f t="array" ref="AC74">IF(I74&lt;&gt;"",11-ROUNDUP(_xlfn.PERCENTRANK.EXC(IF($B$3:$B$341=$B74,I$3:I$341),I74)*10,0),"")</f>
        <v>7</v>
      </c>
      <c r="AD74">
        <f t="array" ref="AD74">IF(J74&lt;&gt;"",11-ROUNDUP(_xlfn.PERCENTRANK.EXC(IF($B$3:$B$341=$B74,J$3:J$341),J74)*10,0),"")</f>
        <v>5</v>
      </c>
    </row>
    <row r="75" spans="1:30" x14ac:dyDescent="0.2">
      <c r="A75" t="s">
        <v>138</v>
      </c>
      <c r="B75" t="s">
        <v>1034</v>
      </c>
      <c r="C75">
        <v>0.10217417776584625</v>
      </c>
      <c r="D75">
        <v>2.9421534389257431E-2</v>
      </c>
      <c r="E75">
        <v>6.7743398249149323E-2</v>
      </c>
      <c r="F75">
        <v>0.14744479954242706</v>
      </c>
      <c r="G75">
        <v>-0.247</v>
      </c>
      <c r="H75">
        <v>0</v>
      </c>
      <c r="I75">
        <v>1560.094482421875</v>
      </c>
      <c r="J75">
        <v>0.15803095698356628</v>
      </c>
      <c r="L75" t="str">
        <f t="shared" si="11"/>
        <v>Dartford</v>
      </c>
      <c r="M75">
        <f t="shared" si="12"/>
        <v>9</v>
      </c>
      <c r="N75">
        <f t="shared" si="13"/>
        <v>8</v>
      </c>
      <c r="O75">
        <f t="shared" si="14"/>
        <v>7</v>
      </c>
      <c r="P75">
        <f t="shared" si="15"/>
        <v>6</v>
      </c>
      <c r="Q75">
        <f t="shared" si="16"/>
        <v>6</v>
      </c>
      <c r="R75">
        <f t="shared" si="17"/>
        <v>10</v>
      </c>
      <c r="S75">
        <f t="shared" si="18"/>
        <v>4</v>
      </c>
      <c r="T75">
        <f t="shared" si="19"/>
        <v>5</v>
      </c>
      <c r="V75" t="str">
        <f t="shared" si="20"/>
        <v>Dartford</v>
      </c>
      <c r="W75">
        <f t="array" ref="W75">IF(C75&lt;&gt;"",11-ROUNDUP(_xlfn.PERCENTRANK.EXC(IF($B$3:$B$341=$B75,C$3:C$341),C75)*10,0),"")</f>
        <v>10</v>
      </c>
      <c r="X75">
        <f t="array" ref="X75">IF(D75&lt;&gt;"",11-ROUNDUP(_xlfn.PERCENTRANK.EXC(IF($B$3:$B$341=$B75,D$3:D$341),D75)*10,0),"")</f>
        <v>9</v>
      </c>
      <c r="Y75">
        <f t="array" ref="Y75">IF(E75&lt;&gt;"",11-ROUNDUP(_xlfn.PERCENTRANK.EXC(IF($B$3:$B$341=$B75,E$3:E$341),E75)*10,0),"")</f>
        <v>7</v>
      </c>
      <c r="Z75">
        <f t="array" ref="Z75">IF(F75&lt;&gt;"",11-ROUNDUP(_xlfn.PERCENTRANK.EXC(IF($B$3:$B$341=$B75,F$3:F$341),F75)*10,0),"")</f>
        <v>7</v>
      </c>
      <c r="AA75">
        <f t="array" ref="AA75">IF(G75&lt;&gt;"",11-ROUNDUP(_xlfn.PERCENTRANK.EXC(IF($B$3:$B$341=$B75,G$3:G$341),G75)*10,0),"")</f>
        <v>5</v>
      </c>
      <c r="AB75">
        <f t="array" ref="AB75">IF(H75&lt;&gt;"",11-ROUNDUP(_xlfn.PERCENTRANK.EXC(IF($B$3:$B$341=$B75,H$3:H$341),H75)*10,0),"")</f>
        <v>10</v>
      </c>
      <c r="AC75">
        <f t="array" ref="AC75">IF(I75&lt;&gt;"",11-ROUNDUP(_xlfn.PERCENTRANK.EXC(IF($B$3:$B$341=$B75,I$3:I$341),I75)*10,0),"")</f>
        <v>2</v>
      </c>
      <c r="AD75">
        <f t="array" ref="AD75">IF(J75&lt;&gt;"",11-ROUNDUP(_xlfn.PERCENTRANK.EXC(IF($B$3:$B$341=$B75,J$3:J$341),J75)*10,0),"")</f>
        <v>4</v>
      </c>
    </row>
    <row r="76" spans="1:30" x14ac:dyDescent="0.2">
      <c r="A76" t="s">
        <v>182</v>
      </c>
      <c r="B76" t="s">
        <v>1034</v>
      </c>
      <c r="C76">
        <v>0.14914754033088684</v>
      </c>
      <c r="D76">
        <v>3.0167130753397942E-2</v>
      </c>
      <c r="E76">
        <v>6.8165913224220276E-2</v>
      </c>
      <c r="F76">
        <v>0.14361973106861115</v>
      </c>
      <c r="G76">
        <v>-0.56999999999999995</v>
      </c>
      <c r="H76">
        <v>2.2700000000000001E-2</v>
      </c>
      <c r="I76">
        <v>131.92216491699219</v>
      </c>
      <c r="J76">
        <v>0.15605087578296661</v>
      </c>
      <c r="L76" t="str">
        <f t="shared" si="11"/>
        <v>Daventry</v>
      </c>
      <c r="M76">
        <f t="shared" si="12"/>
        <v>5</v>
      </c>
      <c r="N76">
        <f t="shared" si="13"/>
        <v>7</v>
      </c>
      <c r="O76">
        <f t="shared" si="14"/>
        <v>6</v>
      </c>
      <c r="P76">
        <f t="shared" si="15"/>
        <v>7</v>
      </c>
      <c r="Q76">
        <f t="shared" si="16"/>
        <v>8</v>
      </c>
      <c r="R76">
        <f t="shared" si="17"/>
        <v>5</v>
      </c>
      <c r="S76">
        <f t="shared" si="18"/>
        <v>9</v>
      </c>
      <c r="T76">
        <f t="shared" si="19"/>
        <v>6</v>
      </c>
      <c r="V76" t="str">
        <f t="shared" si="20"/>
        <v>Daventry</v>
      </c>
      <c r="W76">
        <f t="array" ref="W76">IF(C76&lt;&gt;"",11-ROUNDUP(_xlfn.PERCENTRANK.EXC(IF($B$3:$B$341=$B76,C$3:C$341),C76)*10,0),"")</f>
        <v>7</v>
      </c>
      <c r="X76">
        <f t="array" ref="X76">IF(D76&lt;&gt;"",11-ROUNDUP(_xlfn.PERCENTRANK.EXC(IF($B$3:$B$341=$B76,D$3:D$341),D76)*10,0),"")</f>
        <v>8</v>
      </c>
      <c r="Y76">
        <f t="array" ref="Y76">IF(E76&lt;&gt;"",11-ROUNDUP(_xlfn.PERCENTRANK.EXC(IF($B$3:$B$341=$B76,E$3:E$341),E76)*10,0),"")</f>
        <v>6</v>
      </c>
      <c r="Z76">
        <f t="array" ref="Z76">IF(F76&lt;&gt;"",11-ROUNDUP(_xlfn.PERCENTRANK.EXC(IF($B$3:$B$341=$B76,F$3:F$341),F76)*10,0),"")</f>
        <v>8</v>
      </c>
      <c r="AA76">
        <f t="array" ref="AA76">IF(G76&lt;&gt;"",11-ROUNDUP(_xlfn.PERCENTRANK.EXC(IF($B$3:$B$341=$B76,G$3:G$341),G76)*10,0),"")</f>
        <v>7</v>
      </c>
      <c r="AB76">
        <f t="array" ref="AB76">IF(H76&lt;&gt;"",11-ROUNDUP(_xlfn.PERCENTRANK.EXC(IF($B$3:$B$341=$B76,H$3:H$341),H76)*10,0),"")</f>
        <v>4</v>
      </c>
      <c r="AC76">
        <f t="array" ref="AC76">IF(I76&lt;&gt;"",11-ROUNDUP(_xlfn.PERCENTRANK.EXC(IF($B$3:$B$341=$B76,I$3:I$341),I76)*10,0),"")</f>
        <v>9</v>
      </c>
      <c r="AD76">
        <f t="array" ref="AD76">IF(J76&lt;&gt;"",11-ROUNDUP(_xlfn.PERCENTRANK.EXC(IF($B$3:$B$341=$B76,J$3:J$341),J76)*10,0),"")</f>
        <v>4</v>
      </c>
    </row>
    <row r="77" spans="1:30" x14ac:dyDescent="0.2">
      <c r="A77" t="s">
        <v>28</v>
      </c>
      <c r="B77" t="s">
        <v>1037</v>
      </c>
      <c r="C77">
        <v>0.12289233505725861</v>
      </c>
      <c r="D77">
        <v>3.0387824401259422E-2</v>
      </c>
      <c r="E77">
        <v>7.2771817445755005E-2</v>
      </c>
      <c r="F77">
        <v>0.13077816367149353</v>
      </c>
      <c r="G77">
        <v>0.52600000000000002</v>
      </c>
      <c r="H77">
        <v>0.18540000000000001</v>
      </c>
      <c r="I77">
        <v>3316.79736328125</v>
      </c>
      <c r="J77">
        <v>0.17748290300369263</v>
      </c>
      <c r="L77" t="str">
        <f t="shared" si="11"/>
        <v>Derby</v>
      </c>
      <c r="M77">
        <f t="shared" si="12"/>
        <v>8</v>
      </c>
      <c r="N77">
        <f t="shared" si="13"/>
        <v>7</v>
      </c>
      <c r="O77">
        <f t="shared" si="14"/>
        <v>4</v>
      </c>
      <c r="P77">
        <f t="shared" si="15"/>
        <v>8</v>
      </c>
      <c r="Q77">
        <f t="shared" si="16"/>
        <v>2</v>
      </c>
      <c r="R77">
        <f t="shared" si="17"/>
        <v>2</v>
      </c>
      <c r="S77">
        <f t="shared" si="18"/>
        <v>2</v>
      </c>
      <c r="T77">
        <f t="shared" si="19"/>
        <v>3</v>
      </c>
      <c r="V77" t="str">
        <f t="shared" si="20"/>
        <v>Derby</v>
      </c>
      <c r="W77">
        <f t="array" ref="W77">IF(C77&lt;&gt;"",11-ROUNDUP(_xlfn.PERCENTRANK.EXC(IF($B$3:$B$341=$B77,C$3:C$341),C77)*10,0),"")</f>
        <v>7</v>
      </c>
      <c r="X77">
        <f t="array" ref="X77">IF(D77&lt;&gt;"",11-ROUNDUP(_xlfn.PERCENTRANK.EXC(IF($B$3:$B$341=$B77,D$3:D$341),D77)*10,0),"")</f>
        <v>6</v>
      </c>
      <c r="Y77">
        <f t="array" ref="Y77">IF(E77&lt;&gt;"",11-ROUNDUP(_xlfn.PERCENTRANK.EXC(IF($B$3:$B$341=$B77,E$3:E$341),E77)*10,0),"")</f>
        <v>4</v>
      </c>
      <c r="Z77">
        <f t="array" ref="Z77">IF(F77&lt;&gt;"",11-ROUNDUP(_xlfn.PERCENTRANK.EXC(IF($B$3:$B$341=$B77,F$3:F$341),F77)*10,0),"")</f>
        <v>7</v>
      </c>
      <c r="AA77">
        <f t="array" ref="AA77">IF(G77&lt;&gt;"",11-ROUNDUP(_xlfn.PERCENTRANK.EXC(IF($B$3:$B$341=$B77,G$3:G$341),G77)*10,0),"")</f>
        <v>3</v>
      </c>
      <c r="AB77">
        <f t="array" ref="AB77">IF(H77&lt;&gt;"",11-ROUNDUP(_xlfn.PERCENTRANK.EXC(IF($B$3:$B$341=$B77,H$3:H$341),H77)*10,0),"")</f>
        <v>3</v>
      </c>
      <c r="AC77">
        <f t="array" ref="AC77">IF(I77&lt;&gt;"",11-ROUNDUP(_xlfn.PERCENTRANK.EXC(IF($B$3:$B$341=$B77,I$3:I$341),I77)*10,0),"")</f>
        <v>3</v>
      </c>
      <c r="AD77">
        <f t="array" ref="AD77">IF(J77&lt;&gt;"",11-ROUNDUP(_xlfn.PERCENTRANK.EXC(IF($B$3:$B$341=$B77,J$3:J$341),J77)*10,0),"")</f>
        <v>5</v>
      </c>
    </row>
    <row r="78" spans="1:30" x14ac:dyDescent="0.2">
      <c r="A78" t="s">
        <v>1011</v>
      </c>
      <c r="B78" t="s">
        <v>1038</v>
      </c>
      <c r="C78">
        <v>0.16135174036026001</v>
      </c>
      <c r="D78">
        <v>3.8696974515914917E-2</v>
      </c>
      <c r="E78">
        <v>7.6033920049667358E-2</v>
      </c>
      <c r="F78">
        <v>0.16539756953716278</v>
      </c>
      <c r="G78">
        <v>0.14799999999999999</v>
      </c>
      <c r="H78">
        <v>9.1600000000000001E-2</v>
      </c>
      <c r="I78">
        <v>316.67434692382812</v>
      </c>
      <c r="J78">
        <v>0.15973144769668579</v>
      </c>
      <c r="L78" t="str">
        <f t="shared" si="11"/>
        <v>Derbyshire</v>
      </c>
      <c r="M78">
        <f t="shared" si="12"/>
        <v>4</v>
      </c>
      <c r="N78">
        <f t="shared" si="13"/>
        <v>2</v>
      </c>
      <c r="O78">
        <f t="shared" si="14"/>
        <v>2</v>
      </c>
      <c r="P78">
        <f t="shared" si="15"/>
        <v>2</v>
      </c>
      <c r="Q78">
        <f t="shared" si="16"/>
        <v>4</v>
      </c>
      <c r="R78">
        <f t="shared" si="17"/>
        <v>3</v>
      </c>
      <c r="S78">
        <f t="shared" si="18"/>
        <v>7</v>
      </c>
      <c r="T78">
        <f t="shared" si="19"/>
        <v>4</v>
      </c>
      <c r="V78" t="str">
        <f t="shared" si="20"/>
        <v>Derbyshire</v>
      </c>
      <c r="W78">
        <f t="array" ref="W78">IF(C78&lt;&gt;"",11-ROUNDUP(_xlfn.PERCENTRANK.EXC(IF($B$3:$B$341=$B78,C$3:C$341),C78)*10,0),"")</f>
        <v>6</v>
      </c>
      <c r="X78">
        <f t="array" ref="X78">IF(D78&lt;&gt;"",11-ROUNDUP(_xlfn.PERCENTRANK.EXC(IF($B$3:$B$341=$B78,D$3:D$341),D78)*10,0),"")</f>
        <v>2</v>
      </c>
      <c r="Y78">
        <f t="array" ref="Y78">IF(E78&lt;&gt;"",11-ROUNDUP(_xlfn.PERCENTRANK.EXC(IF($B$3:$B$341=$B78,E$3:E$341),E78)*10,0),"")</f>
        <v>1</v>
      </c>
      <c r="Z78">
        <f t="array" ref="Z78">IF(F78&lt;&gt;"",11-ROUNDUP(_xlfn.PERCENTRANK.EXC(IF($B$3:$B$341=$B78,F$3:F$341),F78)*10,0),"")</f>
        <v>2</v>
      </c>
      <c r="AA78">
        <f t="array" ref="AA78">IF(G78&lt;&gt;"",11-ROUNDUP(_xlfn.PERCENTRANK.EXC(IF($B$3:$B$341=$B78,G$3:G$341),G78)*10,0),"")</f>
        <v>2</v>
      </c>
      <c r="AB78">
        <f t="array" ref="AB78">IF(H78&lt;&gt;"",11-ROUNDUP(_xlfn.PERCENTRANK.EXC(IF($B$3:$B$341=$B78,H$3:H$341),H78)*10,0),"")</f>
        <v>2</v>
      </c>
      <c r="AC78">
        <f t="array" ref="AC78">IF(I78&lt;&gt;"",11-ROUNDUP(_xlfn.PERCENTRANK.EXC(IF($B$3:$B$341=$B78,I$3:I$341),I78)*10,0),"")</f>
        <v>6</v>
      </c>
      <c r="AD78">
        <f t="array" ref="AD78">IF(J78&lt;&gt;"",11-ROUNDUP(_xlfn.PERCENTRANK.EXC(IF($B$3:$B$341=$B78,J$3:J$341),J78)*10,0),"")</f>
        <v>2</v>
      </c>
    </row>
    <row r="79" spans="1:30" x14ac:dyDescent="0.2">
      <c r="A79" t="s">
        <v>83</v>
      </c>
      <c r="B79" t="s">
        <v>1034</v>
      </c>
      <c r="C79">
        <v>0.20363050699234009</v>
      </c>
      <c r="D79">
        <v>3.8696974515914917E-2</v>
      </c>
      <c r="E79">
        <v>7.6033920049667358E-2</v>
      </c>
      <c r="F79">
        <v>0.16539756953716278</v>
      </c>
      <c r="G79">
        <v>-0.56799999999999995</v>
      </c>
      <c r="H79">
        <v>0</v>
      </c>
      <c r="I79">
        <v>91.327651977539062</v>
      </c>
      <c r="J79">
        <v>0.15973144769668579</v>
      </c>
      <c r="L79" t="str">
        <f t="shared" si="11"/>
        <v>Derbyshire Dales</v>
      </c>
      <c r="M79">
        <f t="shared" si="12"/>
        <v>1</v>
      </c>
      <c r="N79">
        <f t="shared" si="13"/>
        <v>2</v>
      </c>
      <c r="O79">
        <f t="shared" si="14"/>
        <v>2</v>
      </c>
      <c r="P79">
        <f t="shared" si="15"/>
        <v>2</v>
      </c>
      <c r="Q79">
        <f t="shared" si="16"/>
        <v>8</v>
      </c>
      <c r="R79">
        <f t="shared" si="17"/>
        <v>10</v>
      </c>
      <c r="S79">
        <f t="shared" si="18"/>
        <v>10</v>
      </c>
      <c r="T79">
        <f t="shared" si="19"/>
        <v>4</v>
      </c>
      <c r="V79" t="str">
        <f t="shared" si="20"/>
        <v>Derbyshire Dales</v>
      </c>
      <c r="W79">
        <f t="array" ref="W79">IF(C79&lt;&gt;"",11-ROUNDUP(_xlfn.PERCENTRANK.EXC(IF($B$3:$B$341=$B79,C$3:C$341),C79)*10,0),"")</f>
        <v>1</v>
      </c>
      <c r="X79">
        <f t="array" ref="X79">IF(D79&lt;&gt;"",11-ROUNDUP(_xlfn.PERCENTRANK.EXC(IF($B$3:$B$341=$B79,D$3:D$341),D79)*10,0),"")</f>
        <v>2</v>
      </c>
      <c r="Y79">
        <f t="array" ref="Y79">IF(E79&lt;&gt;"",11-ROUNDUP(_xlfn.PERCENTRANK.EXC(IF($B$3:$B$341=$B79,E$3:E$341),E79)*10,0),"")</f>
        <v>1</v>
      </c>
      <c r="Z79">
        <f t="array" ref="Z79">IF(F79&lt;&gt;"",11-ROUNDUP(_xlfn.PERCENTRANK.EXC(IF($B$3:$B$341=$B79,F$3:F$341),F79)*10,0),"")</f>
        <v>2</v>
      </c>
      <c r="AA79">
        <f t="array" ref="AA79">IF(G79&lt;&gt;"",11-ROUNDUP(_xlfn.PERCENTRANK.EXC(IF($B$3:$B$341=$B79,G$3:G$341),G79)*10,0),"")</f>
        <v>7</v>
      </c>
      <c r="AB79">
        <f t="array" ref="AB79">IF(H79&lt;&gt;"",11-ROUNDUP(_xlfn.PERCENTRANK.EXC(IF($B$3:$B$341=$B79,H$3:H$341),H79)*10,0),"")</f>
        <v>10</v>
      </c>
      <c r="AC79">
        <f t="array" ref="AC79">IF(I79&lt;&gt;"",11-ROUNDUP(_xlfn.PERCENTRANK.EXC(IF($B$3:$B$341=$B79,I$3:I$341),I79)*10,0),"")</f>
        <v>10</v>
      </c>
      <c r="AD79">
        <f t="array" ref="AD79">IF(J79&lt;&gt;"",11-ROUNDUP(_xlfn.PERCENTRANK.EXC(IF($B$3:$B$341=$B79,J$3:J$341),J79)*10,0),"")</f>
        <v>3</v>
      </c>
    </row>
    <row r="80" spans="1:30" x14ac:dyDescent="0.2">
      <c r="A80" t="s">
        <v>1012</v>
      </c>
      <c r="B80" t="s">
        <v>1038</v>
      </c>
      <c r="C80">
        <v>0.19077405333518982</v>
      </c>
      <c r="D80">
        <v>3.8857270032167435E-2</v>
      </c>
      <c r="E80">
        <v>6.8873003125190735E-2</v>
      </c>
      <c r="F80">
        <v>0.15969552099704742</v>
      </c>
      <c r="G80">
        <v>-0.315</v>
      </c>
      <c r="H80">
        <v>1.5299999999999999E-2</v>
      </c>
      <c r="I80">
        <v>123.56935119628906</v>
      </c>
      <c r="J80">
        <v>0.15430592000484467</v>
      </c>
      <c r="L80" t="str">
        <f t="shared" si="11"/>
        <v>Devon</v>
      </c>
      <c r="M80">
        <f t="shared" si="12"/>
        <v>2</v>
      </c>
      <c r="N80">
        <f t="shared" si="13"/>
        <v>2</v>
      </c>
      <c r="O80">
        <f t="shared" si="14"/>
        <v>6</v>
      </c>
      <c r="P80">
        <f t="shared" si="15"/>
        <v>3</v>
      </c>
      <c r="Q80">
        <f t="shared" si="16"/>
        <v>6</v>
      </c>
      <c r="R80">
        <f t="shared" si="17"/>
        <v>5</v>
      </c>
      <c r="S80">
        <f t="shared" si="18"/>
        <v>10</v>
      </c>
      <c r="T80">
        <f t="shared" si="19"/>
        <v>6</v>
      </c>
      <c r="V80" t="str">
        <f t="shared" si="20"/>
        <v>Devon</v>
      </c>
      <c r="W80">
        <f t="array" ref="W80">IF(C80&lt;&gt;"",11-ROUNDUP(_xlfn.PERCENTRANK.EXC(IF($B$3:$B$341=$B80,C$3:C$341),C80)*10,0),"")</f>
        <v>1</v>
      </c>
      <c r="X80">
        <f t="array" ref="X80">IF(D80&lt;&gt;"",11-ROUNDUP(_xlfn.PERCENTRANK.EXC(IF($B$3:$B$341=$B80,D$3:D$341),D80)*10,0),"")</f>
        <v>2</v>
      </c>
      <c r="Y80">
        <f t="array" ref="Y80">IF(E80&lt;&gt;"",11-ROUNDUP(_xlfn.PERCENTRANK.EXC(IF($B$3:$B$341=$B80,E$3:E$341),E80)*10,0),"")</f>
        <v>6</v>
      </c>
      <c r="Z80">
        <f t="array" ref="Z80">IF(F80&lt;&gt;"",11-ROUNDUP(_xlfn.PERCENTRANK.EXC(IF($B$3:$B$341=$B80,F$3:F$341),F80)*10,0),"")</f>
        <v>4</v>
      </c>
      <c r="AA80">
        <f t="array" ref="AA80">IF(G80&lt;&gt;"",11-ROUNDUP(_xlfn.PERCENTRANK.EXC(IF($B$3:$B$341=$B80,G$3:G$341),G80)*10,0),"")</f>
        <v>6</v>
      </c>
      <c r="AB80">
        <f t="array" ref="AB80">IF(H80&lt;&gt;"",11-ROUNDUP(_xlfn.PERCENTRANK.EXC(IF($B$3:$B$341=$B80,H$3:H$341),H80)*10,0),"")</f>
        <v>7</v>
      </c>
      <c r="AC80">
        <f t="array" ref="AC80">IF(I80&lt;&gt;"",11-ROUNDUP(_xlfn.PERCENTRANK.EXC(IF($B$3:$B$341=$B80,I$3:I$341),I80)*10,0),"")</f>
        <v>9</v>
      </c>
      <c r="AD80">
        <f t="array" ref="AD80">IF(J80&lt;&gt;"",11-ROUNDUP(_xlfn.PERCENTRANK.EXC(IF($B$3:$B$341=$B80,J$3:J$341),J80)*10,0),"")</f>
        <v>4</v>
      </c>
    </row>
    <row r="81" spans="1:30" x14ac:dyDescent="0.2">
      <c r="A81" t="s">
        <v>271</v>
      </c>
      <c r="B81" t="s">
        <v>1036</v>
      </c>
      <c r="C81">
        <v>0.13943111896514893</v>
      </c>
      <c r="D81">
        <v>3.4476205706596375E-2</v>
      </c>
      <c r="E81">
        <v>8.3017513155937195E-2</v>
      </c>
      <c r="F81">
        <v>0.15471215546131134</v>
      </c>
      <c r="G81">
        <v>0.66500000000000004</v>
      </c>
      <c r="H81">
        <v>0.20100000000000001</v>
      </c>
      <c r="I81">
        <v>552.3980712890625</v>
      </c>
      <c r="J81">
        <v>0.1913774162530899</v>
      </c>
      <c r="L81" t="str">
        <f t="shared" si="11"/>
        <v>Doncaster</v>
      </c>
      <c r="M81">
        <f t="shared" si="12"/>
        <v>7</v>
      </c>
      <c r="N81">
        <f t="shared" si="13"/>
        <v>5</v>
      </c>
      <c r="O81">
        <f t="shared" si="14"/>
        <v>1</v>
      </c>
      <c r="P81">
        <f t="shared" si="15"/>
        <v>4</v>
      </c>
      <c r="Q81">
        <f t="shared" si="16"/>
        <v>2</v>
      </c>
      <c r="R81">
        <f t="shared" si="17"/>
        <v>2</v>
      </c>
      <c r="S81">
        <f t="shared" si="18"/>
        <v>6</v>
      </c>
      <c r="T81">
        <f t="shared" si="19"/>
        <v>2</v>
      </c>
      <c r="V81" t="str">
        <f t="shared" si="20"/>
        <v>Doncaster</v>
      </c>
      <c r="W81">
        <f t="array" ref="W81">IF(C81&lt;&gt;"",11-ROUNDUP(_xlfn.PERCENTRANK.EXC(IF($B$3:$B$341=$B81,C$3:C$341),C81)*10,0),"")</f>
        <v>4</v>
      </c>
      <c r="X81">
        <f t="array" ref="X81">IF(D81&lt;&gt;"",11-ROUNDUP(_xlfn.PERCENTRANK.EXC(IF($B$3:$B$341=$B81,D$3:D$341),D81)*10,0),"")</f>
        <v>6</v>
      </c>
      <c r="Y81">
        <f t="array" ref="Y81">IF(E81&lt;&gt;"",11-ROUNDUP(_xlfn.PERCENTRANK.EXC(IF($B$3:$B$341=$B81,E$3:E$341),E81)*10,0),"")</f>
        <v>3</v>
      </c>
      <c r="Z81">
        <f t="array" ref="Z81">IF(F81&lt;&gt;"",11-ROUNDUP(_xlfn.PERCENTRANK.EXC(IF($B$3:$B$341=$B81,F$3:F$341),F81)*10,0),"")</f>
        <v>4</v>
      </c>
      <c r="AA81">
        <f t="array" ref="AA81">IF(G81&lt;&gt;"",11-ROUNDUP(_xlfn.PERCENTRANK.EXC(IF($B$3:$B$341=$B81,G$3:G$341),G81)*10,0),"")</f>
        <v>5</v>
      </c>
      <c r="AB81">
        <f t="array" ref="AB81">IF(H81&lt;&gt;"",11-ROUNDUP(_xlfn.PERCENTRANK.EXC(IF($B$3:$B$341=$B81,H$3:H$341),H81)*10,0),"")</f>
        <v>6</v>
      </c>
      <c r="AC81">
        <f t="array" ref="AC81">IF(I81&lt;&gt;"",11-ROUNDUP(_xlfn.PERCENTRANK.EXC(IF($B$3:$B$341=$B81,I$3:I$341),I81)*10,0),"")</f>
        <v>10</v>
      </c>
      <c r="AD81">
        <f t="array" ref="AD81">IF(J81&lt;&gt;"",11-ROUNDUP(_xlfn.PERCENTRANK.EXC(IF($B$3:$B$341=$B81,J$3:J$341),J81)*10,0),"")</f>
        <v>5</v>
      </c>
    </row>
    <row r="82" spans="1:30" x14ac:dyDescent="0.2">
      <c r="A82" t="s">
        <v>69</v>
      </c>
      <c r="B82" t="s">
        <v>1037</v>
      </c>
      <c r="C82">
        <v>0.22225043177604675</v>
      </c>
      <c r="D82">
        <v>4.7162704169750214E-2</v>
      </c>
      <c r="E82">
        <v>7.1608163416385651E-2</v>
      </c>
      <c r="F82">
        <v>0.17949463427066803</v>
      </c>
      <c r="G82">
        <v>-0.34599999999999997</v>
      </c>
      <c r="H82">
        <v>4.1099999999999998E-2</v>
      </c>
      <c r="I82">
        <v>152.51004028320312</v>
      </c>
      <c r="J82">
        <v>0.14085131883621216</v>
      </c>
      <c r="L82" t="str">
        <f t="shared" si="11"/>
        <v>Dorset Council</v>
      </c>
      <c r="M82">
        <f t="shared" si="12"/>
        <v>1</v>
      </c>
      <c r="N82">
        <f t="shared" si="13"/>
        <v>1</v>
      </c>
      <c r="O82">
        <f t="shared" si="14"/>
        <v>4</v>
      </c>
      <c r="P82">
        <f t="shared" si="15"/>
        <v>1</v>
      </c>
      <c r="Q82">
        <f t="shared" si="16"/>
        <v>7</v>
      </c>
      <c r="R82">
        <f t="shared" si="17"/>
        <v>4</v>
      </c>
      <c r="S82">
        <f t="shared" si="18"/>
        <v>9</v>
      </c>
      <c r="T82">
        <f t="shared" si="19"/>
        <v>8</v>
      </c>
      <c r="V82" t="str">
        <f t="shared" si="20"/>
        <v>Dorset Council</v>
      </c>
      <c r="W82">
        <f t="array" ref="W82">IF(C82&lt;&gt;"",11-ROUNDUP(_xlfn.PERCENTRANK.EXC(IF($B$3:$B$341=$B82,C$3:C$341),C82)*10,0),"")</f>
        <v>1</v>
      </c>
      <c r="X82">
        <f t="array" ref="X82">IF(D82&lt;&gt;"",11-ROUNDUP(_xlfn.PERCENTRANK.EXC(IF($B$3:$B$341=$B82,D$3:D$341),D82)*10,0),"")</f>
        <v>1</v>
      </c>
      <c r="Y82">
        <f t="array" ref="Y82">IF(E82&lt;&gt;"",11-ROUNDUP(_xlfn.PERCENTRANK.EXC(IF($B$3:$B$341=$B82,E$3:E$341),E82)*10,0),"")</f>
        <v>5</v>
      </c>
      <c r="Z82">
        <f t="array" ref="Z82">IF(F82&lt;&gt;"",11-ROUNDUP(_xlfn.PERCENTRANK.EXC(IF($B$3:$B$341=$B82,F$3:F$341),F82)*10,0),"")</f>
        <v>1</v>
      </c>
      <c r="AA82">
        <f t="array" ref="AA82">IF(G82&lt;&gt;"",11-ROUNDUP(_xlfn.PERCENTRANK.EXC(IF($B$3:$B$341=$B82,G$3:G$341),G82)*10,0),"")</f>
        <v>8</v>
      </c>
      <c r="AB82">
        <f t="array" ref="AB82">IF(H82&lt;&gt;"",11-ROUNDUP(_xlfn.PERCENTRANK.EXC(IF($B$3:$B$341=$B82,H$3:H$341),H82)*10,0),"")</f>
        <v>6</v>
      </c>
      <c r="AC82">
        <f t="array" ref="AC82">IF(I82&lt;&gt;"",11-ROUNDUP(_xlfn.PERCENTRANK.EXC(IF($B$3:$B$341=$B82,I$3:I$341),I82)*10,0),"")</f>
        <v>9</v>
      </c>
      <c r="AD82">
        <f t="array" ref="AD82">IF(J82&lt;&gt;"",11-ROUNDUP(_xlfn.PERCENTRANK.EXC(IF($B$3:$B$341=$B82,J$3:J$341),J82)*10,0),"")</f>
        <v>9</v>
      </c>
    </row>
    <row r="83" spans="1:30" x14ac:dyDescent="0.2">
      <c r="A83" t="s">
        <v>139</v>
      </c>
      <c r="B83" t="s">
        <v>1034</v>
      </c>
      <c r="C83">
        <v>0.17312996089458466</v>
      </c>
      <c r="D83">
        <v>2.9421534389257431E-2</v>
      </c>
      <c r="E83">
        <v>6.7743398249149323E-2</v>
      </c>
      <c r="F83">
        <v>0.14744479954242706</v>
      </c>
      <c r="G83">
        <v>-3.3000000000000002E-2</v>
      </c>
      <c r="H83">
        <v>0</v>
      </c>
      <c r="I83">
        <v>379.80825805664062</v>
      </c>
      <c r="J83">
        <v>0.15803095698356628</v>
      </c>
      <c r="L83" t="str">
        <f t="shared" si="11"/>
        <v>Dover</v>
      </c>
      <c r="M83">
        <f t="shared" si="12"/>
        <v>3</v>
      </c>
      <c r="N83">
        <f t="shared" si="13"/>
        <v>8</v>
      </c>
      <c r="O83">
        <f t="shared" si="14"/>
        <v>7</v>
      </c>
      <c r="P83">
        <f t="shared" si="15"/>
        <v>6</v>
      </c>
      <c r="Q83">
        <f t="shared" si="16"/>
        <v>5</v>
      </c>
      <c r="R83">
        <f t="shared" si="17"/>
        <v>10</v>
      </c>
      <c r="S83">
        <f t="shared" si="18"/>
        <v>7</v>
      </c>
      <c r="T83">
        <f t="shared" si="19"/>
        <v>5</v>
      </c>
      <c r="V83" t="str">
        <f t="shared" si="20"/>
        <v>Dover</v>
      </c>
      <c r="W83">
        <f t="array" ref="W83">IF(C83&lt;&gt;"",11-ROUNDUP(_xlfn.PERCENTRANK.EXC(IF($B$3:$B$341=$B83,C$3:C$341),C83)*10,0),"")</f>
        <v>4</v>
      </c>
      <c r="X83">
        <f t="array" ref="X83">IF(D83&lt;&gt;"",11-ROUNDUP(_xlfn.PERCENTRANK.EXC(IF($B$3:$B$341=$B83,D$3:D$341),D83)*10,0),"")</f>
        <v>9</v>
      </c>
      <c r="Y83">
        <f t="array" ref="Y83">IF(E83&lt;&gt;"",11-ROUNDUP(_xlfn.PERCENTRANK.EXC(IF($B$3:$B$341=$B83,E$3:E$341),E83)*10,0),"")</f>
        <v>7</v>
      </c>
      <c r="Z83">
        <f t="array" ref="Z83">IF(F83&lt;&gt;"",11-ROUNDUP(_xlfn.PERCENTRANK.EXC(IF($B$3:$B$341=$B83,F$3:F$341),F83)*10,0),"")</f>
        <v>7</v>
      </c>
      <c r="AA83">
        <f t="array" ref="AA83">IF(G83&lt;&gt;"",11-ROUNDUP(_xlfn.PERCENTRANK.EXC(IF($B$3:$B$341=$B83,G$3:G$341),G83)*10,0),"")</f>
        <v>4</v>
      </c>
      <c r="AB83">
        <f t="array" ref="AB83">IF(H83&lt;&gt;"",11-ROUNDUP(_xlfn.PERCENTRANK.EXC(IF($B$3:$B$341=$B83,H$3:H$341),H83)*10,0),"")</f>
        <v>10</v>
      </c>
      <c r="AC83">
        <f t="array" ref="AC83">IF(I83&lt;&gt;"",11-ROUNDUP(_xlfn.PERCENTRANK.EXC(IF($B$3:$B$341=$B83,I$3:I$341),I83)*10,0),"")</f>
        <v>5</v>
      </c>
      <c r="AD83">
        <f t="array" ref="AD83">IF(J83&lt;&gt;"",11-ROUNDUP(_xlfn.PERCENTRANK.EXC(IF($B$3:$B$341=$B83,J$3:J$341),J83)*10,0),"")</f>
        <v>4</v>
      </c>
    </row>
    <row r="84" spans="1:30" x14ac:dyDescent="0.2">
      <c r="A84" t="s">
        <v>280</v>
      </c>
      <c r="B84" t="s">
        <v>1036</v>
      </c>
      <c r="C84">
        <v>0.15241706371307373</v>
      </c>
      <c r="D84">
        <v>4.05254065990448E-2</v>
      </c>
      <c r="E84">
        <v>8.0201558768749237E-2</v>
      </c>
      <c r="F84">
        <v>0.1755589097738266</v>
      </c>
      <c r="G84">
        <v>0.28699999999999998</v>
      </c>
      <c r="H84">
        <v>6.4699999999999994E-2</v>
      </c>
      <c r="I84">
        <v>3302.980712890625</v>
      </c>
      <c r="J84">
        <v>0.17405913770198822</v>
      </c>
      <c r="L84" t="str">
        <f t="shared" si="11"/>
        <v>Dudley</v>
      </c>
      <c r="M84">
        <f t="shared" si="12"/>
        <v>5</v>
      </c>
      <c r="N84">
        <f t="shared" si="13"/>
        <v>2</v>
      </c>
      <c r="O84">
        <f t="shared" si="14"/>
        <v>1</v>
      </c>
      <c r="P84">
        <f t="shared" si="15"/>
        <v>1</v>
      </c>
      <c r="Q84">
        <f t="shared" si="16"/>
        <v>3</v>
      </c>
      <c r="R84">
        <f t="shared" si="17"/>
        <v>4</v>
      </c>
      <c r="S84">
        <f t="shared" si="18"/>
        <v>2</v>
      </c>
      <c r="T84">
        <f t="shared" si="19"/>
        <v>3</v>
      </c>
      <c r="V84" t="str">
        <f t="shared" si="20"/>
        <v>Dudley</v>
      </c>
      <c r="W84">
        <f t="array" ref="W84">IF(C84&lt;&gt;"",11-ROUNDUP(_xlfn.PERCENTRANK.EXC(IF($B$3:$B$341=$B84,C$3:C$341),C84)*10,0),"")</f>
        <v>2</v>
      </c>
      <c r="X84">
        <f t="array" ref="X84">IF(D84&lt;&gt;"",11-ROUNDUP(_xlfn.PERCENTRANK.EXC(IF($B$3:$B$341=$B84,D$3:D$341),D84)*10,0),"")</f>
        <v>3</v>
      </c>
      <c r="Y84">
        <f t="array" ref="Y84">IF(E84&lt;&gt;"",11-ROUNDUP(_xlfn.PERCENTRANK.EXC(IF($B$3:$B$341=$B84,E$3:E$341),E84)*10,0),"")</f>
        <v>3</v>
      </c>
      <c r="Z84">
        <f t="array" ref="Z84">IF(F84&lt;&gt;"",11-ROUNDUP(_xlfn.PERCENTRANK.EXC(IF($B$3:$B$341=$B84,F$3:F$341),F84)*10,0),"")</f>
        <v>1</v>
      </c>
      <c r="AA84">
        <f t="array" ref="AA84">IF(G84&lt;&gt;"",11-ROUNDUP(_xlfn.PERCENTRANK.EXC(IF($B$3:$B$341=$B84,G$3:G$341),G84)*10,0),"")</f>
        <v>9</v>
      </c>
      <c r="AB84">
        <f t="array" ref="AB84">IF(H84&lt;&gt;"",11-ROUNDUP(_xlfn.PERCENTRANK.EXC(IF($B$3:$B$341=$B84,H$3:H$341),H84)*10,0),"")</f>
        <v>9</v>
      </c>
      <c r="AC84">
        <f t="array" ref="AC84">IF(I84&lt;&gt;"",11-ROUNDUP(_xlfn.PERCENTRANK.EXC(IF($B$3:$B$341=$B84,I$3:I$341),I84)*10,0),"")</f>
        <v>2</v>
      </c>
      <c r="AD84">
        <f t="array" ref="AD84">IF(J84&lt;&gt;"",11-ROUNDUP(_xlfn.PERCENTRANK.EXC(IF($B$3:$B$341=$B84,J$3:J$341),J84)*10,0),"")</f>
        <v>9</v>
      </c>
    </row>
    <row r="85" spans="1:30" x14ac:dyDescent="0.2">
      <c r="A85" t="s">
        <v>58</v>
      </c>
      <c r="B85" t="s">
        <v>1037</v>
      </c>
      <c r="C85">
        <v>0.15216849744319916</v>
      </c>
      <c r="D85">
        <v>4.5539494603872299E-2</v>
      </c>
      <c r="E85">
        <v>7.910909503698349E-2</v>
      </c>
      <c r="F85">
        <v>0.16832979023456573</v>
      </c>
      <c r="G85">
        <v>0.71</v>
      </c>
      <c r="H85">
        <v>0.25309999999999999</v>
      </c>
      <c r="I85">
        <v>238.96968078613281</v>
      </c>
      <c r="J85">
        <v>0.18276959657669067</v>
      </c>
      <c r="L85" t="str">
        <f t="shared" si="11"/>
        <v>Durham</v>
      </c>
      <c r="M85">
        <f t="shared" si="12"/>
        <v>5</v>
      </c>
      <c r="N85">
        <f t="shared" si="13"/>
        <v>1</v>
      </c>
      <c r="O85">
        <f t="shared" si="14"/>
        <v>1</v>
      </c>
      <c r="P85">
        <f t="shared" si="15"/>
        <v>1</v>
      </c>
      <c r="Q85">
        <f t="shared" si="16"/>
        <v>1</v>
      </c>
      <c r="R85">
        <f t="shared" si="17"/>
        <v>2</v>
      </c>
      <c r="S85">
        <f t="shared" si="18"/>
        <v>8</v>
      </c>
      <c r="T85">
        <f t="shared" si="19"/>
        <v>2</v>
      </c>
      <c r="V85" t="str">
        <f t="shared" si="20"/>
        <v>Durham</v>
      </c>
      <c r="W85">
        <f t="array" ref="W85">IF(C85&lt;&gt;"",11-ROUNDUP(_xlfn.PERCENTRANK.EXC(IF($B$3:$B$341=$B85,C$3:C$341),C85)*10,0),"")</f>
        <v>4</v>
      </c>
      <c r="X85">
        <f t="array" ref="X85">IF(D85&lt;&gt;"",11-ROUNDUP(_xlfn.PERCENTRANK.EXC(IF($B$3:$B$341=$B85,D$3:D$341),D85)*10,0),"")</f>
        <v>1</v>
      </c>
      <c r="Y85">
        <f t="array" ref="Y85">IF(E85&lt;&gt;"",11-ROUNDUP(_xlfn.PERCENTRANK.EXC(IF($B$3:$B$341=$B85,E$3:E$341),E85)*10,0),"")</f>
        <v>2</v>
      </c>
      <c r="Z85">
        <f t="array" ref="Z85">IF(F85&lt;&gt;"",11-ROUNDUP(_xlfn.PERCENTRANK.EXC(IF($B$3:$B$341=$B85,F$3:F$341),F85)*10,0),"")</f>
        <v>2</v>
      </c>
      <c r="AA85">
        <f t="array" ref="AA85">IF(G85&lt;&gt;"",11-ROUNDUP(_xlfn.PERCENTRANK.EXC(IF($B$3:$B$341=$B85,G$3:G$341),G85)*10,0),"")</f>
        <v>2</v>
      </c>
      <c r="AB85">
        <f t="array" ref="AB85">IF(H85&lt;&gt;"",11-ROUNDUP(_xlfn.PERCENTRANK.EXC(IF($B$3:$B$341=$B85,H$3:H$341),H85)*10,0),"")</f>
        <v>2</v>
      </c>
      <c r="AC85">
        <f t="array" ref="AC85">IF(I85&lt;&gt;"",11-ROUNDUP(_xlfn.PERCENTRANK.EXC(IF($B$3:$B$341=$B85,I$3:I$341),I85)*10,0),"")</f>
        <v>8</v>
      </c>
      <c r="AD85">
        <f t="array" ref="AD85">IF(J85&lt;&gt;"",11-ROUNDUP(_xlfn.PERCENTRANK.EXC(IF($B$3:$B$341=$B85,J$3:J$341),J85)*10,0),"")</f>
        <v>3</v>
      </c>
    </row>
    <row r="86" spans="1:30" x14ac:dyDescent="0.2">
      <c r="A86" t="s">
        <v>299</v>
      </c>
      <c r="B86" t="s">
        <v>1035</v>
      </c>
      <c r="C86">
        <v>9.3940310180187225E-2</v>
      </c>
      <c r="D86">
        <v>2.4379363283514977E-2</v>
      </c>
      <c r="E86">
        <v>8.5895344614982605E-2</v>
      </c>
      <c r="F86">
        <v>0.12465895712375641</v>
      </c>
      <c r="G86">
        <v>-0.32600000000000001</v>
      </c>
      <c r="H86">
        <v>0</v>
      </c>
      <c r="I86">
        <v>6088.21240234375</v>
      </c>
      <c r="J86">
        <v>0.19189158082008362</v>
      </c>
      <c r="L86" t="str">
        <f t="shared" si="11"/>
        <v>Ealing</v>
      </c>
      <c r="M86">
        <f t="shared" si="12"/>
        <v>10</v>
      </c>
      <c r="N86">
        <f t="shared" si="13"/>
        <v>9</v>
      </c>
      <c r="O86">
        <f t="shared" si="14"/>
        <v>1</v>
      </c>
      <c r="P86">
        <f t="shared" si="15"/>
        <v>9</v>
      </c>
      <c r="Q86">
        <f t="shared" si="16"/>
        <v>7</v>
      </c>
      <c r="R86">
        <f t="shared" si="17"/>
        <v>10</v>
      </c>
      <c r="S86">
        <f t="shared" si="18"/>
        <v>1</v>
      </c>
      <c r="T86">
        <f t="shared" si="19"/>
        <v>2</v>
      </c>
      <c r="V86" t="str">
        <f t="shared" si="20"/>
        <v>Ealing</v>
      </c>
      <c r="W86">
        <f t="array" ref="W86">IF(C86&lt;&gt;"",11-ROUNDUP(_xlfn.PERCENTRANK.EXC(IF($B$3:$B$341=$B86,C$3:C$341),C86)*10,0),"")</f>
        <v>5</v>
      </c>
      <c r="X86">
        <f t="array" ref="X86">IF(D86&lt;&gt;"",11-ROUNDUP(_xlfn.PERCENTRANK.EXC(IF($B$3:$B$341=$B86,D$3:D$341),D86)*10,0),"")</f>
        <v>2</v>
      </c>
      <c r="Y86">
        <f t="array" ref="Y86">IF(E86&lt;&gt;"",11-ROUNDUP(_xlfn.PERCENTRANK.EXC(IF($B$3:$B$341=$B86,E$3:E$341),E86)*10,0),"")</f>
        <v>2</v>
      </c>
      <c r="Z86">
        <f t="array" ref="Z86">IF(F86&lt;&gt;"",11-ROUNDUP(_xlfn.PERCENTRANK.EXC(IF($B$3:$B$341=$B86,F$3:F$341),F86)*10,0),"")</f>
        <v>3</v>
      </c>
      <c r="AA86">
        <f t="array" ref="AA86">IF(G86&lt;&gt;"",11-ROUNDUP(_xlfn.PERCENTRANK.EXC(IF($B$3:$B$341=$B86,G$3:G$341),G86)*10,0),"")</f>
        <v>5</v>
      </c>
      <c r="AB86">
        <f t="array" ref="AB86">IF(H86&lt;&gt;"",11-ROUNDUP(_xlfn.PERCENTRANK.EXC(IF($B$3:$B$341=$B86,H$3:H$341),H86)*10,0),"")</f>
        <v>10</v>
      </c>
      <c r="AC86">
        <f t="array" ref="AC86">IF(I86&lt;&gt;"",11-ROUNDUP(_xlfn.PERCENTRANK.EXC(IF($B$3:$B$341=$B86,I$3:I$341),I86)*10,0),"")</f>
        <v>6</v>
      </c>
      <c r="AD86">
        <f t="array" ref="AD86">IF(J86&lt;&gt;"",11-ROUNDUP(_xlfn.PERCENTRANK.EXC(IF($B$3:$B$341=$B86,J$3:J$341),J86)*10,0),"")</f>
        <v>5</v>
      </c>
    </row>
    <row r="87" spans="1:30" x14ac:dyDescent="0.2">
      <c r="A87" t="s">
        <v>71</v>
      </c>
      <c r="B87" t="s">
        <v>1034</v>
      </c>
      <c r="C87">
        <v>0.15155959129333496</v>
      </c>
      <c r="D87">
        <v>2.828562818467617E-2</v>
      </c>
      <c r="E87">
        <v>5.7686943560838699E-2</v>
      </c>
      <c r="F87">
        <v>0.12742386758327484</v>
      </c>
      <c r="G87">
        <v>-0.95699999999999996</v>
      </c>
      <c r="H87">
        <v>0</v>
      </c>
      <c r="I87">
        <v>139.20599365234375</v>
      </c>
      <c r="J87">
        <v>0.14228607714176178</v>
      </c>
      <c r="L87" t="str">
        <f t="shared" si="11"/>
        <v>East Cambridgeshire</v>
      </c>
      <c r="M87">
        <f t="shared" si="12"/>
        <v>5</v>
      </c>
      <c r="N87">
        <f t="shared" si="13"/>
        <v>8</v>
      </c>
      <c r="O87">
        <f t="shared" si="14"/>
        <v>9</v>
      </c>
      <c r="P87">
        <f t="shared" si="15"/>
        <v>9</v>
      </c>
      <c r="Q87">
        <f t="shared" si="16"/>
        <v>10</v>
      </c>
      <c r="R87">
        <f t="shared" si="17"/>
        <v>10</v>
      </c>
      <c r="S87">
        <f t="shared" si="18"/>
        <v>9</v>
      </c>
      <c r="T87">
        <f t="shared" si="19"/>
        <v>8</v>
      </c>
      <c r="V87" t="str">
        <f t="shared" si="20"/>
        <v>East Cambridgeshire</v>
      </c>
      <c r="W87">
        <f t="array" ref="W87">IF(C87&lt;&gt;"",11-ROUNDUP(_xlfn.PERCENTRANK.EXC(IF($B$3:$B$341=$B87,C$3:C$341),C87)*10,0),"")</f>
        <v>6</v>
      </c>
      <c r="X87">
        <f t="array" ref="X87">IF(D87&lt;&gt;"",11-ROUNDUP(_xlfn.PERCENTRANK.EXC(IF($B$3:$B$341=$B87,D$3:D$341),D87)*10,0),"")</f>
        <v>9</v>
      </c>
      <c r="Y87">
        <f t="array" ref="Y87">IF(E87&lt;&gt;"",11-ROUNDUP(_xlfn.PERCENTRANK.EXC(IF($B$3:$B$341=$B87,E$3:E$341),E87)*10,0),"")</f>
        <v>10</v>
      </c>
      <c r="Z87">
        <f t="array" ref="Z87">IF(F87&lt;&gt;"",11-ROUNDUP(_xlfn.PERCENTRANK.EXC(IF($B$3:$B$341=$B87,F$3:F$341),F87)*10,0),"")</f>
        <v>10</v>
      </c>
      <c r="AA87">
        <f t="array" ref="AA87">IF(G87&lt;&gt;"",11-ROUNDUP(_xlfn.PERCENTRANK.EXC(IF($B$3:$B$341=$B87,G$3:G$341),G87)*10,0),"")</f>
        <v>9</v>
      </c>
      <c r="AB87">
        <f t="array" ref="AB87">IF(H87&lt;&gt;"",11-ROUNDUP(_xlfn.PERCENTRANK.EXC(IF($B$3:$B$341=$B87,H$3:H$341),H87)*10,0),"")</f>
        <v>10</v>
      </c>
      <c r="AC87">
        <f t="array" ref="AC87">IF(I87&lt;&gt;"",11-ROUNDUP(_xlfn.PERCENTRANK.EXC(IF($B$3:$B$341=$B87,I$3:I$341),I87)*10,0),"")</f>
        <v>9</v>
      </c>
      <c r="AD87">
        <f t="array" ref="AD87">IF(J87&lt;&gt;"",11-ROUNDUP(_xlfn.PERCENTRANK.EXC(IF($B$3:$B$341=$B87,J$3:J$341),J87)*10,0),"")</f>
        <v>8</v>
      </c>
    </row>
    <row r="88" spans="1:30" x14ac:dyDescent="0.2">
      <c r="A88" t="s">
        <v>88</v>
      </c>
      <c r="B88" t="s">
        <v>1034</v>
      </c>
      <c r="C88">
        <v>0.23263251781463623</v>
      </c>
      <c r="D88">
        <v>3.8857270032167435E-2</v>
      </c>
      <c r="E88">
        <v>6.8873003125190735E-2</v>
      </c>
      <c r="F88">
        <v>0.15969552099704742</v>
      </c>
      <c r="G88">
        <v>-0.67200000000000004</v>
      </c>
      <c r="H88">
        <v>0</v>
      </c>
      <c r="I88">
        <v>182.423828125</v>
      </c>
      <c r="J88">
        <v>0.15430592000484467</v>
      </c>
      <c r="L88" t="str">
        <f t="shared" si="11"/>
        <v>East Devon</v>
      </c>
      <c r="M88">
        <f t="shared" si="12"/>
        <v>1</v>
      </c>
      <c r="N88">
        <f t="shared" si="13"/>
        <v>2</v>
      </c>
      <c r="O88">
        <f t="shared" si="14"/>
        <v>6</v>
      </c>
      <c r="P88">
        <f t="shared" si="15"/>
        <v>3</v>
      </c>
      <c r="Q88">
        <f t="shared" si="16"/>
        <v>9</v>
      </c>
      <c r="R88">
        <f t="shared" si="17"/>
        <v>10</v>
      </c>
      <c r="S88">
        <f t="shared" si="18"/>
        <v>9</v>
      </c>
      <c r="T88">
        <f t="shared" si="19"/>
        <v>6</v>
      </c>
      <c r="V88" t="str">
        <f t="shared" si="20"/>
        <v>East Devon</v>
      </c>
      <c r="W88">
        <f t="array" ref="W88">IF(C88&lt;&gt;"",11-ROUNDUP(_xlfn.PERCENTRANK.EXC(IF($B$3:$B$341=$B88,C$3:C$341),C88)*10,0),"")</f>
        <v>1</v>
      </c>
      <c r="X88">
        <f t="array" ref="X88">IF(D88&lt;&gt;"",11-ROUNDUP(_xlfn.PERCENTRANK.EXC(IF($B$3:$B$341=$B88,D$3:D$341),D88)*10,0),"")</f>
        <v>2</v>
      </c>
      <c r="Y88">
        <f t="array" ref="Y88">IF(E88&lt;&gt;"",11-ROUNDUP(_xlfn.PERCENTRANK.EXC(IF($B$3:$B$341=$B88,E$3:E$341),E88)*10,0),"")</f>
        <v>5</v>
      </c>
      <c r="Z88">
        <f t="array" ref="Z88">IF(F88&lt;&gt;"",11-ROUNDUP(_xlfn.PERCENTRANK.EXC(IF($B$3:$B$341=$B88,F$3:F$341),F88)*10,0),"")</f>
        <v>4</v>
      </c>
      <c r="AA88">
        <f t="array" ref="AA88">IF(G88&lt;&gt;"",11-ROUNDUP(_xlfn.PERCENTRANK.EXC(IF($B$3:$B$341=$B88,G$3:G$341),G88)*10,0),"")</f>
        <v>8</v>
      </c>
      <c r="AB88">
        <f t="array" ref="AB88">IF(H88&lt;&gt;"",11-ROUNDUP(_xlfn.PERCENTRANK.EXC(IF($B$3:$B$341=$B88,H$3:H$341),H88)*10,0),"")</f>
        <v>10</v>
      </c>
      <c r="AC88">
        <f t="array" ref="AC88">IF(I88&lt;&gt;"",11-ROUNDUP(_xlfn.PERCENTRANK.EXC(IF($B$3:$B$341=$B88,I$3:I$341),I88)*10,0),"")</f>
        <v>8</v>
      </c>
      <c r="AD88">
        <f t="array" ref="AD88">IF(J88&lt;&gt;"",11-ROUNDUP(_xlfn.PERCENTRANK.EXC(IF($B$3:$B$341=$B88,J$3:J$341),J88)*10,0),"")</f>
        <v>5</v>
      </c>
    </row>
    <row r="89" spans="1:30" x14ac:dyDescent="0.2">
      <c r="A89" t="s">
        <v>120</v>
      </c>
      <c r="B89" t="s">
        <v>1034</v>
      </c>
      <c r="C89">
        <v>0.18106654286384583</v>
      </c>
      <c r="D89">
        <v>3.1179536134004593E-2</v>
      </c>
      <c r="E89">
        <v>6.3527002930641174E-2</v>
      </c>
      <c r="F89">
        <v>0.14918465912342072</v>
      </c>
      <c r="G89">
        <v>-0.90900000000000003</v>
      </c>
      <c r="H89">
        <v>0</v>
      </c>
      <c r="I89">
        <v>238.44338989257812</v>
      </c>
      <c r="J89">
        <v>0.13469824194908142</v>
      </c>
      <c r="L89" t="str">
        <f t="shared" si="11"/>
        <v>East Hampshire</v>
      </c>
      <c r="M89">
        <f t="shared" si="12"/>
        <v>3</v>
      </c>
      <c r="N89">
        <f t="shared" si="13"/>
        <v>6</v>
      </c>
      <c r="O89">
        <f t="shared" si="14"/>
        <v>9</v>
      </c>
      <c r="P89">
        <f t="shared" si="15"/>
        <v>6</v>
      </c>
      <c r="Q89">
        <f t="shared" si="16"/>
        <v>9</v>
      </c>
      <c r="R89">
        <f t="shared" si="17"/>
        <v>10</v>
      </c>
      <c r="S89">
        <f t="shared" si="18"/>
        <v>8</v>
      </c>
      <c r="T89">
        <f t="shared" si="19"/>
        <v>10</v>
      </c>
      <c r="V89" t="str">
        <f t="shared" si="20"/>
        <v>East Hampshire</v>
      </c>
      <c r="W89">
        <f t="array" ref="W89">IF(C89&lt;&gt;"",11-ROUNDUP(_xlfn.PERCENTRANK.EXC(IF($B$3:$B$341=$B89,C$3:C$341),C89)*10,0),"")</f>
        <v>3</v>
      </c>
      <c r="X89">
        <f t="array" ref="X89">IF(D89&lt;&gt;"",11-ROUNDUP(_xlfn.PERCENTRANK.EXC(IF($B$3:$B$341=$B89,D$3:D$341),D89)*10,0),"")</f>
        <v>7</v>
      </c>
      <c r="Y89">
        <f t="array" ref="Y89">IF(E89&lt;&gt;"",11-ROUNDUP(_xlfn.PERCENTRANK.EXC(IF($B$3:$B$341=$B89,E$3:E$341),E89)*10,0),"")</f>
        <v>9</v>
      </c>
      <c r="Z89">
        <f t="array" ref="Z89">IF(F89&lt;&gt;"",11-ROUNDUP(_xlfn.PERCENTRANK.EXC(IF($B$3:$B$341=$B89,F$3:F$341),F89)*10,0),"")</f>
        <v>7</v>
      </c>
      <c r="AA89">
        <f t="array" ref="AA89">IF(G89&lt;&gt;"",11-ROUNDUP(_xlfn.PERCENTRANK.EXC(IF($B$3:$B$341=$B89,G$3:G$341),G89)*10,0),"")</f>
        <v>9</v>
      </c>
      <c r="AB89">
        <f t="array" ref="AB89">IF(H89&lt;&gt;"",11-ROUNDUP(_xlfn.PERCENTRANK.EXC(IF($B$3:$B$341=$B89,H$3:H$341),H89)*10,0),"")</f>
        <v>10</v>
      </c>
      <c r="AC89">
        <f t="array" ref="AC89">IF(I89&lt;&gt;"",11-ROUNDUP(_xlfn.PERCENTRANK.EXC(IF($B$3:$B$341=$B89,I$3:I$341),I89)*10,0),"")</f>
        <v>7</v>
      </c>
      <c r="AD89">
        <f t="array" ref="AD89">IF(J89&lt;&gt;"",11-ROUNDUP(_xlfn.PERCENTRANK.EXC(IF($B$3:$B$341=$B89,J$3:J$341),J89)*10,0),"")</f>
        <v>10</v>
      </c>
    </row>
    <row r="90" spans="1:30" x14ac:dyDescent="0.2">
      <c r="A90" t="s">
        <v>250</v>
      </c>
      <c r="B90" t="s">
        <v>1034</v>
      </c>
      <c r="C90">
        <v>0.13644157350063324</v>
      </c>
      <c r="D90">
        <v>2.6629932224750519E-2</v>
      </c>
      <c r="E90">
        <v>6.0154885053634644E-2</v>
      </c>
      <c r="F90">
        <v>0.1306709349155426</v>
      </c>
      <c r="G90">
        <v>-1.425</v>
      </c>
      <c r="H90">
        <v>0</v>
      </c>
      <c r="I90">
        <v>314.76364135742188</v>
      </c>
      <c r="J90">
        <v>0.1395740807056427</v>
      </c>
      <c r="L90" t="str">
        <f t="shared" si="11"/>
        <v>East Hertfordshire</v>
      </c>
      <c r="M90">
        <f t="shared" si="12"/>
        <v>7</v>
      </c>
      <c r="N90">
        <f t="shared" si="13"/>
        <v>9</v>
      </c>
      <c r="O90">
        <f t="shared" si="14"/>
        <v>9</v>
      </c>
      <c r="P90">
        <f t="shared" si="15"/>
        <v>9</v>
      </c>
      <c r="Q90">
        <f t="shared" si="16"/>
        <v>10</v>
      </c>
      <c r="R90">
        <f t="shared" si="17"/>
        <v>10</v>
      </c>
      <c r="S90">
        <f t="shared" si="18"/>
        <v>7</v>
      </c>
      <c r="T90">
        <f t="shared" si="19"/>
        <v>9</v>
      </c>
      <c r="V90" t="str">
        <f t="shared" si="20"/>
        <v>East Hertfordshire</v>
      </c>
      <c r="W90">
        <f t="array" ref="W90">IF(C90&lt;&gt;"",11-ROUNDUP(_xlfn.PERCENTRANK.EXC(IF($B$3:$B$341=$B90,C$3:C$341),C90)*10,0),"")</f>
        <v>9</v>
      </c>
      <c r="X90">
        <f t="array" ref="X90">IF(D90&lt;&gt;"",11-ROUNDUP(_xlfn.PERCENTRANK.EXC(IF($B$3:$B$341=$B90,D$3:D$341),D90)*10,0),"")</f>
        <v>10</v>
      </c>
      <c r="Y90">
        <f t="array" ref="Y90">IF(E90&lt;&gt;"",11-ROUNDUP(_xlfn.PERCENTRANK.EXC(IF($B$3:$B$341=$B90,E$3:E$341),E90)*10,0),"")</f>
        <v>9</v>
      </c>
      <c r="Z90">
        <f t="array" ref="Z90">IF(F90&lt;&gt;"",11-ROUNDUP(_xlfn.PERCENTRANK.EXC(IF($B$3:$B$341=$B90,F$3:F$341),F90)*10,0),"")</f>
        <v>10</v>
      </c>
      <c r="AA90">
        <f t="array" ref="AA90">IF(G90&lt;&gt;"",11-ROUNDUP(_xlfn.PERCENTRANK.EXC(IF($B$3:$B$341=$B90,G$3:G$341),G90)*10,0),"")</f>
        <v>10</v>
      </c>
      <c r="AB90">
        <f t="array" ref="AB90">IF(H90&lt;&gt;"",11-ROUNDUP(_xlfn.PERCENTRANK.EXC(IF($B$3:$B$341=$B90,H$3:H$341),H90)*10,0),"")</f>
        <v>10</v>
      </c>
      <c r="AC90">
        <f t="array" ref="AC90">IF(I90&lt;&gt;"",11-ROUNDUP(_xlfn.PERCENTRANK.EXC(IF($B$3:$B$341=$B90,I$3:I$341),I90)*10,0),"")</f>
        <v>6</v>
      </c>
      <c r="AD90">
        <f t="array" ref="AD90">IF(J90&lt;&gt;"",11-ROUNDUP(_xlfn.PERCENTRANK.EXC(IF($B$3:$B$341=$B90,J$3:J$341),J90)*10,0),"")</f>
        <v>9</v>
      </c>
    </row>
    <row r="91" spans="1:30" x14ac:dyDescent="0.2">
      <c r="A91" t="s">
        <v>168</v>
      </c>
      <c r="B91" t="s">
        <v>1034</v>
      </c>
      <c r="C91">
        <v>0.22189703583717346</v>
      </c>
      <c r="D91">
        <v>4.1582223027944565E-2</v>
      </c>
      <c r="E91">
        <v>7.8196622431278229E-2</v>
      </c>
      <c r="F91">
        <v>0.16776658594608307</v>
      </c>
      <c r="G91">
        <v>0.57099999999999995</v>
      </c>
      <c r="H91">
        <v>0.2099</v>
      </c>
      <c r="I91">
        <v>81.077339172363281</v>
      </c>
      <c r="J91">
        <v>0.15839207172393799</v>
      </c>
      <c r="L91" t="str">
        <f t="shared" si="11"/>
        <v>East Lindsey</v>
      </c>
      <c r="M91">
        <f t="shared" si="12"/>
        <v>1</v>
      </c>
      <c r="N91">
        <f t="shared" si="13"/>
        <v>2</v>
      </c>
      <c r="O91">
        <f t="shared" si="14"/>
        <v>2</v>
      </c>
      <c r="P91">
        <f t="shared" si="15"/>
        <v>1</v>
      </c>
      <c r="Q91">
        <f t="shared" si="16"/>
        <v>2</v>
      </c>
      <c r="R91">
        <f t="shared" si="17"/>
        <v>2</v>
      </c>
      <c r="S91">
        <f t="shared" si="18"/>
        <v>10</v>
      </c>
      <c r="T91">
        <f t="shared" si="19"/>
        <v>5</v>
      </c>
      <c r="V91" t="str">
        <f t="shared" si="20"/>
        <v>East Lindsey</v>
      </c>
      <c r="W91">
        <f t="array" ref="W91">IF(C91&lt;&gt;"",11-ROUNDUP(_xlfn.PERCENTRANK.EXC(IF($B$3:$B$341=$B91,C$3:C$341),C91)*10,0),"")</f>
        <v>1</v>
      </c>
      <c r="X91">
        <f t="array" ref="X91">IF(D91&lt;&gt;"",11-ROUNDUP(_xlfn.PERCENTRANK.EXC(IF($B$3:$B$341=$B91,D$3:D$341),D91)*10,0),"")</f>
        <v>2</v>
      </c>
      <c r="Y91">
        <f t="array" ref="Y91">IF(E91&lt;&gt;"",11-ROUNDUP(_xlfn.PERCENTRANK.EXC(IF($B$3:$B$341=$B91,E$3:E$341),E91)*10,0),"")</f>
        <v>1</v>
      </c>
      <c r="Z91">
        <f t="array" ref="Z91">IF(F91&lt;&gt;"",11-ROUNDUP(_xlfn.PERCENTRANK.EXC(IF($B$3:$B$341=$B91,F$3:F$341),F91)*10,0),"")</f>
        <v>1</v>
      </c>
      <c r="AA91">
        <f t="array" ref="AA91">IF(G91&lt;&gt;"",11-ROUNDUP(_xlfn.PERCENTRANK.EXC(IF($B$3:$B$341=$B91,G$3:G$341),G91)*10,0),"")</f>
        <v>1</v>
      </c>
      <c r="AB91">
        <f t="array" ref="AB91">IF(H91&lt;&gt;"",11-ROUNDUP(_xlfn.PERCENTRANK.EXC(IF($B$3:$B$341=$B91,H$3:H$341),H91)*10,0),"")</f>
        <v>1</v>
      </c>
      <c r="AC91">
        <f t="array" ref="AC91">IF(I91&lt;&gt;"",11-ROUNDUP(_xlfn.PERCENTRANK.EXC(IF($B$3:$B$341=$B91,I$3:I$341),I91)*10,0),"")</f>
        <v>10</v>
      </c>
      <c r="AD91">
        <f t="array" ref="AD91">IF(J91&lt;&gt;"",11-ROUNDUP(_xlfn.PERCENTRANK.EXC(IF($B$3:$B$341=$B91,J$3:J$341),J91)*10,0),"")</f>
        <v>3</v>
      </c>
    </row>
    <row r="92" spans="1:30" x14ac:dyDescent="0.2">
      <c r="A92" t="s">
        <v>183</v>
      </c>
      <c r="B92" t="s">
        <v>1034</v>
      </c>
      <c r="C92">
        <v>0.15602658689022064</v>
      </c>
      <c r="D92">
        <v>3.0167130753397942E-2</v>
      </c>
      <c r="E92">
        <v>6.8165913224220276E-2</v>
      </c>
      <c r="F92">
        <v>0.14361973106861115</v>
      </c>
      <c r="G92">
        <v>-0.49199999999999999</v>
      </c>
      <c r="H92">
        <v>0</v>
      </c>
      <c r="I92">
        <v>188.72724914550781</v>
      </c>
      <c r="J92">
        <v>0.15605087578296661</v>
      </c>
      <c r="L92" t="str">
        <f t="shared" si="11"/>
        <v>East Northamptonshire</v>
      </c>
      <c r="M92">
        <f t="shared" si="12"/>
        <v>4</v>
      </c>
      <c r="N92">
        <f t="shared" si="13"/>
        <v>7</v>
      </c>
      <c r="O92">
        <f t="shared" si="14"/>
        <v>6</v>
      </c>
      <c r="P92">
        <f t="shared" si="15"/>
        <v>7</v>
      </c>
      <c r="Q92">
        <f t="shared" si="16"/>
        <v>7</v>
      </c>
      <c r="R92">
        <f t="shared" si="17"/>
        <v>10</v>
      </c>
      <c r="S92">
        <f t="shared" si="18"/>
        <v>8</v>
      </c>
      <c r="T92">
        <f t="shared" si="19"/>
        <v>6</v>
      </c>
      <c r="V92" t="str">
        <f t="shared" si="20"/>
        <v>East Northamptonshire</v>
      </c>
      <c r="W92">
        <f t="array" ref="W92">IF(C92&lt;&gt;"",11-ROUNDUP(_xlfn.PERCENTRANK.EXC(IF($B$3:$B$341=$B92,C$3:C$341),C92)*10,0),"")</f>
        <v>6</v>
      </c>
      <c r="X92">
        <f t="array" ref="X92">IF(D92&lt;&gt;"",11-ROUNDUP(_xlfn.PERCENTRANK.EXC(IF($B$3:$B$341=$B92,D$3:D$341),D92)*10,0),"")</f>
        <v>8</v>
      </c>
      <c r="Y92">
        <f t="array" ref="Y92">IF(E92&lt;&gt;"",11-ROUNDUP(_xlfn.PERCENTRANK.EXC(IF($B$3:$B$341=$B92,E$3:E$341),E92)*10,0),"")</f>
        <v>6</v>
      </c>
      <c r="Z92">
        <f t="array" ref="Z92">IF(F92&lt;&gt;"",11-ROUNDUP(_xlfn.PERCENTRANK.EXC(IF($B$3:$B$341=$B92,F$3:F$341),F92)*10,0),"")</f>
        <v>8</v>
      </c>
      <c r="AA92">
        <f t="array" ref="AA92">IF(G92&lt;&gt;"",11-ROUNDUP(_xlfn.PERCENTRANK.EXC(IF($B$3:$B$341=$B92,G$3:G$341),G92)*10,0),"")</f>
        <v>7</v>
      </c>
      <c r="AB92">
        <f t="array" ref="AB92">IF(H92&lt;&gt;"",11-ROUNDUP(_xlfn.PERCENTRANK.EXC(IF($B$3:$B$341=$B92,H$3:H$341),H92)*10,0),"")</f>
        <v>10</v>
      </c>
      <c r="AC92">
        <f t="array" ref="AC92">IF(I92&lt;&gt;"",11-ROUNDUP(_xlfn.PERCENTRANK.EXC(IF($B$3:$B$341=$B92,I$3:I$341),I92)*10,0),"")</f>
        <v>8</v>
      </c>
      <c r="AD92">
        <f t="array" ref="AD92">IF(J92&lt;&gt;"",11-ROUNDUP(_xlfn.PERCENTRANK.EXC(IF($B$3:$B$341=$B92,J$3:J$341),J92)*10,0),"")</f>
        <v>4</v>
      </c>
    </row>
    <row r="93" spans="1:30" x14ac:dyDescent="0.2">
      <c r="A93" t="s">
        <v>24</v>
      </c>
      <c r="B93" t="s">
        <v>1037</v>
      </c>
      <c r="C93">
        <v>0.1963178962469101</v>
      </c>
      <c r="D93">
        <v>4.7835621982812881E-2</v>
      </c>
      <c r="E93">
        <v>7.8143924474716187E-2</v>
      </c>
      <c r="F93">
        <v>0.17858427762985229</v>
      </c>
      <c r="G93">
        <v>-0.39</v>
      </c>
      <c r="H93">
        <v>3.3300000000000003E-2</v>
      </c>
      <c r="I93">
        <v>142.28482055664062</v>
      </c>
      <c r="J93">
        <v>0.14218635857105255</v>
      </c>
      <c r="L93" t="str">
        <f t="shared" si="11"/>
        <v>East Riding of Yorkshire</v>
      </c>
      <c r="M93">
        <f t="shared" si="12"/>
        <v>2</v>
      </c>
      <c r="N93">
        <f t="shared" si="13"/>
        <v>1</v>
      </c>
      <c r="O93">
        <f t="shared" si="14"/>
        <v>2</v>
      </c>
      <c r="P93">
        <f t="shared" si="15"/>
        <v>1</v>
      </c>
      <c r="Q93">
        <f t="shared" si="16"/>
        <v>7</v>
      </c>
      <c r="R93">
        <f t="shared" si="17"/>
        <v>4</v>
      </c>
      <c r="S93">
        <f t="shared" si="18"/>
        <v>9</v>
      </c>
      <c r="T93">
        <f t="shared" si="19"/>
        <v>8</v>
      </c>
      <c r="V93" t="str">
        <f t="shared" si="20"/>
        <v>East Riding of Yorkshire</v>
      </c>
      <c r="W93">
        <f t="array" ref="W93">IF(C93&lt;&gt;"",11-ROUNDUP(_xlfn.PERCENTRANK.EXC(IF($B$3:$B$341=$B93,C$3:C$341),C93)*10,0),"")</f>
        <v>1</v>
      </c>
      <c r="X93">
        <f t="array" ref="X93">IF(D93&lt;&gt;"",11-ROUNDUP(_xlfn.PERCENTRANK.EXC(IF($B$3:$B$341=$B93,D$3:D$341),D93)*10,0),"")</f>
        <v>1</v>
      </c>
      <c r="Y93">
        <f t="array" ref="Y93">IF(E93&lt;&gt;"",11-ROUNDUP(_xlfn.PERCENTRANK.EXC(IF($B$3:$B$341=$B93,E$3:E$341),E93)*10,0),"")</f>
        <v>3</v>
      </c>
      <c r="Z93">
        <f t="array" ref="Z93">IF(F93&lt;&gt;"",11-ROUNDUP(_xlfn.PERCENTRANK.EXC(IF($B$3:$B$341=$B93,F$3:F$341),F93)*10,0),"")</f>
        <v>1</v>
      </c>
      <c r="AA93">
        <f t="array" ref="AA93">IF(G93&lt;&gt;"",11-ROUNDUP(_xlfn.PERCENTRANK.EXC(IF($B$3:$B$341=$B93,G$3:G$341),G93)*10,0),"")</f>
        <v>8</v>
      </c>
      <c r="AB93">
        <f t="array" ref="AB93">IF(H93&lt;&gt;"",11-ROUNDUP(_xlfn.PERCENTRANK.EXC(IF($B$3:$B$341=$B93,H$3:H$341),H93)*10,0),"")</f>
        <v>7</v>
      </c>
      <c r="AC93">
        <f t="array" ref="AC93">IF(I93&lt;&gt;"",11-ROUNDUP(_xlfn.PERCENTRANK.EXC(IF($B$3:$B$341=$B93,I$3:I$341),I93)*10,0),"")</f>
        <v>9</v>
      </c>
      <c r="AD93">
        <f t="array" ref="AD93">IF(J93&lt;&gt;"",11-ROUNDUP(_xlfn.PERCENTRANK.EXC(IF($B$3:$B$341=$B93,J$3:J$341),J93)*10,0),"")</f>
        <v>8</v>
      </c>
    </row>
    <row r="94" spans="1:30" x14ac:dyDescent="0.2">
      <c r="A94" t="s">
        <v>211</v>
      </c>
      <c r="B94" t="s">
        <v>1034</v>
      </c>
      <c r="C94">
        <v>0.14346690475940704</v>
      </c>
      <c r="D94">
        <v>3.6075267940759659E-2</v>
      </c>
      <c r="E94">
        <v>7.4891574680805206E-2</v>
      </c>
      <c r="F94">
        <v>0.16011102497577667</v>
      </c>
      <c r="G94">
        <v>4.2999999999999997E-2</v>
      </c>
      <c r="H94">
        <v>2.7799999999999998E-2</v>
      </c>
      <c r="I94">
        <v>310.62454223632812</v>
      </c>
      <c r="J94">
        <v>0.15342997014522552</v>
      </c>
      <c r="L94" t="str">
        <f t="shared" si="11"/>
        <v>East Staffordshire</v>
      </c>
      <c r="M94">
        <f t="shared" si="12"/>
        <v>6</v>
      </c>
      <c r="N94">
        <f t="shared" si="13"/>
        <v>4</v>
      </c>
      <c r="O94">
        <f t="shared" si="14"/>
        <v>3</v>
      </c>
      <c r="P94">
        <f t="shared" si="15"/>
        <v>3</v>
      </c>
      <c r="Q94">
        <f t="shared" si="16"/>
        <v>4</v>
      </c>
      <c r="R94">
        <f t="shared" si="17"/>
        <v>5</v>
      </c>
      <c r="S94">
        <f t="shared" si="18"/>
        <v>7</v>
      </c>
      <c r="T94">
        <f t="shared" si="19"/>
        <v>6</v>
      </c>
      <c r="V94" t="str">
        <f t="shared" si="20"/>
        <v>East Staffordshire</v>
      </c>
      <c r="W94">
        <f t="array" ref="W94">IF(C94&lt;&gt;"",11-ROUNDUP(_xlfn.PERCENTRANK.EXC(IF($B$3:$B$341=$B94,C$3:C$341),C94)*10,0),"")</f>
        <v>8</v>
      </c>
      <c r="X94">
        <f t="array" ref="X94">IF(D94&lt;&gt;"",11-ROUNDUP(_xlfn.PERCENTRANK.EXC(IF($B$3:$B$341=$B94,D$3:D$341),D94)*10,0),"")</f>
        <v>5</v>
      </c>
      <c r="Y94">
        <f t="array" ref="Y94">IF(E94&lt;&gt;"",11-ROUNDUP(_xlfn.PERCENTRANK.EXC(IF($B$3:$B$341=$B94,E$3:E$341),E94)*10,0),"")</f>
        <v>2</v>
      </c>
      <c r="Z94">
        <f t="array" ref="Z94">IF(F94&lt;&gt;"",11-ROUNDUP(_xlfn.PERCENTRANK.EXC(IF($B$3:$B$341=$B94,F$3:F$341),F94)*10,0),"")</f>
        <v>3</v>
      </c>
      <c r="AA94">
        <f t="array" ref="AA94">IF(G94&lt;&gt;"",11-ROUNDUP(_xlfn.PERCENTRANK.EXC(IF($B$3:$B$341=$B94,G$3:G$341),G94)*10,0),"")</f>
        <v>3</v>
      </c>
      <c r="AB94">
        <f t="array" ref="AB94">IF(H94&lt;&gt;"",11-ROUNDUP(_xlfn.PERCENTRANK.EXC(IF($B$3:$B$341=$B94,H$3:H$341),H94)*10,0),"")</f>
        <v>3</v>
      </c>
      <c r="AC94">
        <f t="array" ref="AC94">IF(I94&lt;&gt;"",11-ROUNDUP(_xlfn.PERCENTRANK.EXC(IF($B$3:$B$341=$B94,I$3:I$341),I94)*10,0),"")</f>
        <v>6</v>
      </c>
      <c r="AD94">
        <f t="array" ref="AD94">IF(J94&lt;&gt;"",11-ROUNDUP(_xlfn.PERCENTRANK.EXC(IF($B$3:$B$341=$B94,J$3:J$341),J94)*10,0),"")</f>
        <v>5</v>
      </c>
    </row>
    <row r="95" spans="1:30" x14ac:dyDescent="0.2">
      <c r="A95" t="s">
        <v>252</v>
      </c>
      <c r="B95" t="s">
        <v>1034</v>
      </c>
      <c r="C95">
        <v>0.20929999649524689</v>
      </c>
      <c r="D95">
        <v>3.6422520875930786E-2</v>
      </c>
      <c r="E95">
        <v>6.8435877561569214E-2</v>
      </c>
      <c r="F95">
        <v>0.15626837313175201</v>
      </c>
      <c r="G95">
        <v>-0.13200000000000001</v>
      </c>
      <c r="H95">
        <v>4.7899999999999998E-2</v>
      </c>
      <c r="I95">
        <v>199.48580932617188</v>
      </c>
      <c r="J95">
        <v>0.14807268977165222</v>
      </c>
      <c r="L95" t="str">
        <f t="shared" si="11"/>
        <v>East Suffolk</v>
      </c>
      <c r="M95">
        <f t="shared" si="12"/>
        <v>1</v>
      </c>
      <c r="N95">
        <f t="shared" si="13"/>
        <v>4</v>
      </c>
      <c r="O95">
        <f t="shared" si="14"/>
        <v>6</v>
      </c>
      <c r="P95">
        <f t="shared" si="15"/>
        <v>4</v>
      </c>
      <c r="Q95">
        <f t="shared" si="16"/>
        <v>5</v>
      </c>
      <c r="R95">
        <f t="shared" si="17"/>
        <v>4</v>
      </c>
      <c r="S95">
        <f t="shared" si="18"/>
        <v>8</v>
      </c>
      <c r="T95">
        <f t="shared" si="19"/>
        <v>7</v>
      </c>
      <c r="V95" t="str">
        <f t="shared" si="20"/>
        <v>East Suffolk</v>
      </c>
      <c r="W95">
        <f t="array" ref="W95">IF(C95&lt;&gt;"",11-ROUNDUP(_xlfn.PERCENTRANK.EXC(IF($B$3:$B$341=$B95,C$3:C$341),C95)*10,0),"")</f>
        <v>1</v>
      </c>
      <c r="X95">
        <f t="array" ref="X95">IF(D95&lt;&gt;"",11-ROUNDUP(_xlfn.PERCENTRANK.EXC(IF($B$3:$B$341=$B95,D$3:D$341),D95)*10,0),"")</f>
        <v>5</v>
      </c>
      <c r="Y95">
        <f t="array" ref="Y95">IF(E95&lt;&gt;"",11-ROUNDUP(_xlfn.PERCENTRANK.EXC(IF($B$3:$B$341=$B95,E$3:E$341),E95)*10,0),"")</f>
        <v>6</v>
      </c>
      <c r="Z95">
        <f t="array" ref="Z95">IF(F95&lt;&gt;"",11-ROUNDUP(_xlfn.PERCENTRANK.EXC(IF($B$3:$B$341=$B95,F$3:F$341),F95)*10,0),"")</f>
        <v>4</v>
      </c>
      <c r="AA95">
        <f t="array" ref="AA95">IF(G95&lt;&gt;"",11-ROUNDUP(_xlfn.PERCENTRANK.EXC(IF($B$3:$B$341=$B95,G$3:G$341),G95)*10,0),"")</f>
        <v>5</v>
      </c>
      <c r="AB95">
        <f t="array" ref="AB95">IF(H95&lt;&gt;"",11-ROUNDUP(_xlfn.PERCENTRANK.EXC(IF($B$3:$B$341=$B95,H$3:H$341),H95)*10,0),"")</f>
        <v>3</v>
      </c>
      <c r="AC95">
        <f t="array" ref="AC95">IF(I95&lt;&gt;"",11-ROUNDUP(_xlfn.PERCENTRANK.EXC(IF($B$3:$B$341=$B95,I$3:I$341),I95)*10,0),"")</f>
        <v>7</v>
      </c>
      <c r="AD95">
        <f t="array" ref="AD95">IF(J95&lt;&gt;"",11-ROUNDUP(_xlfn.PERCENTRANK.EXC(IF($B$3:$B$341=$B95,J$3:J$341),J95)*10,0),"")</f>
        <v>7</v>
      </c>
    </row>
    <row r="96" spans="1:30" x14ac:dyDescent="0.2">
      <c r="A96" t="s">
        <v>1013</v>
      </c>
      <c r="B96" t="s">
        <v>1038</v>
      </c>
      <c r="C96">
        <v>0.19840742647647858</v>
      </c>
      <c r="D96">
        <v>3.7277974188327789E-2</v>
      </c>
      <c r="E96">
        <v>6.9140665233135223E-2</v>
      </c>
      <c r="F96">
        <v>0.17044427990913391</v>
      </c>
      <c r="G96">
        <v>-0.254</v>
      </c>
      <c r="H96">
        <v>3.95E-2</v>
      </c>
      <c r="I96">
        <v>328.17617797851562</v>
      </c>
      <c r="J96">
        <v>0.1604858934879303</v>
      </c>
      <c r="L96" t="str">
        <f t="shared" si="11"/>
        <v>East Sussex</v>
      </c>
      <c r="M96">
        <f t="shared" si="12"/>
        <v>1</v>
      </c>
      <c r="N96">
        <f t="shared" si="13"/>
        <v>3</v>
      </c>
      <c r="O96">
        <f t="shared" si="14"/>
        <v>5</v>
      </c>
      <c r="P96">
        <f t="shared" si="15"/>
        <v>1</v>
      </c>
      <c r="Q96">
        <f t="shared" si="16"/>
        <v>6</v>
      </c>
      <c r="R96">
        <f t="shared" si="17"/>
        <v>4</v>
      </c>
      <c r="S96">
        <f t="shared" si="18"/>
        <v>7</v>
      </c>
      <c r="T96">
        <f t="shared" si="19"/>
        <v>4</v>
      </c>
      <c r="V96" t="str">
        <f t="shared" si="20"/>
        <v>East Sussex</v>
      </c>
      <c r="W96">
        <f t="array" ref="W96">IF(C96&lt;&gt;"",11-ROUNDUP(_xlfn.PERCENTRANK.EXC(IF($B$3:$B$341=$B96,C$3:C$341),C96)*10,0),"")</f>
        <v>1</v>
      </c>
      <c r="X96">
        <f t="array" ref="X96">IF(D96&lt;&gt;"",11-ROUNDUP(_xlfn.PERCENTRANK.EXC(IF($B$3:$B$341=$B96,D$3:D$341),D96)*10,0),"")</f>
        <v>4</v>
      </c>
      <c r="Y96">
        <f t="array" ref="Y96">IF(E96&lt;&gt;"",11-ROUNDUP(_xlfn.PERCENTRANK.EXC(IF($B$3:$B$341=$B96,E$3:E$341),E96)*10,0),"")</f>
        <v>4</v>
      </c>
      <c r="Z96">
        <f t="array" ref="Z96">IF(F96&lt;&gt;"",11-ROUNDUP(_xlfn.PERCENTRANK.EXC(IF($B$3:$B$341=$B96,F$3:F$341),F96)*10,0),"")</f>
        <v>1</v>
      </c>
      <c r="AA96">
        <f t="array" ref="AA96">IF(G96&lt;&gt;"",11-ROUNDUP(_xlfn.PERCENTRANK.EXC(IF($B$3:$B$341=$B96,G$3:G$341),G96)*10,0),"")</f>
        <v>6</v>
      </c>
      <c r="AB96">
        <f t="array" ref="AB96">IF(H96&lt;&gt;"",11-ROUNDUP(_xlfn.PERCENTRANK.EXC(IF($B$3:$B$341=$B96,H$3:H$341),H96)*10,0),"")</f>
        <v>4</v>
      </c>
      <c r="AC96">
        <f t="array" ref="AC96">IF(I96&lt;&gt;"",11-ROUNDUP(_xlfn.PERCENTRANK.EXC(IF($B$3:$B$341=$B96,I$3:I$341),I96)*10,0),"")</f>
        <v>5</v>
      </c>
      <c r="AD96">
        <f t="array" ref="AD96">IF(J96&lt;&gt;"",11-ROUNDUP(_xlfn.PERCENTRANK.EXC(IF($B$3:$B$341=$B96,J$3:J$341),J96)*10,0),"")</f>
        <v>2</v>
      </c>
    </row>
    <row r="97" spans="1:30" x14ac:dyDescent="0.2">
      <c r="A97" t="s">
        <v>96</v>
      </c>
      <c r="B97" t="s">
        <v>1034</v>
      </c>
      <c r="C97">
        <v>0.19640457630157471</v>
      </c>
      <c r="D97">
        <v>3.7277974188327789E-2</v>
      </c>
      <c r="E97">
        <v>6.9140665233135223E-2</v>
      </c>
      <c r="F97">
        <v>0.17044427990913391</v>
      </c>
      <c r="G97">
        <v>3.7999999999999999E-2</v>
      </c>
      <c r="H97">
        <v>1.6400000000000001E-2</v>
      </c>
      <c r="I97">
        <v>2360.583984375</v>
      </c>
      <c r="J97">
        <v>0.1604858934879303</v>
      </c>
      <c r="L97" t="str">
        <f t="shared" si="11"/>
        <v>Eastbourne</v>
      </c>
      <c r="M97">
        <f t="shared" si="12"/>
        <v>2</v>
      </c>
      <c r="N97">
        <f t="shared" si="13"/>
        <v>3</v>
      </c>
      <c r="O97">
        <f t="shared" si="14"/>
        <v>5</v>
      </c>
      <c r="P97">
        <f t="shared" si="15"/>
        <v>1</v>
      </c>
      <c r="Q97">
        <f t="shared" si="16"/>
        <v>4</v>
      </c>
      <c r="R97">
        <f t="shared" si="17"/>
        <v>5</v>
      </c>
      <c r="S97">
        <f t="shared" si="18"/>
        <v>3</v>
      </c>
      <c r="T97">
        <f t="shared" si="19"/>
        <v>4</v>
      </c>
      <c r="V97" t="str">
        <f t="shared" si="20"/>
        <v>Eastbourne</v>
      </c>
      <c r="W97">
        <f t="array" ref="W97">IF(C97&lt;&gt;"",11-ROUNDUP(_xlfn.PERCENTRANK.EXC(IF($B$3:$B$341=$B97,C$3:C$341),C97)*10,0),"")</f>
        <v>2</v>
      </c>
      <c r="X97">
        <f t="array" ref="X97">IF(D97&lt;&gt;"",11-ROUNDUP(_xlfn.PERCENTRANK.EXC(IF($B$3:$B$341=$B97,D$3:D$341),D97)*10,0),"")</f>
        <v>4</v>
      </c>
      <c r="Y97">
        <f t="array" ref="Y97">IF(E97&lt;&gt;"",11-ROUNDUP(_xlfn.PERCENTRANK.EXC(IF($B$3:$B$341=$B97,E$3:E$341),E97)*10,0),"")</f>
        <v>4</v>
      </c>
      <c r="Z97">
        <f t="array" ref="Z97">IF(F97&lt;&gt;"",11-ROUNDUP(_xlfn.PERCENTRANK.EXC(IF($B$3:$B$341=$B97,F$3:F$341),F97)*10,0),"")</f>
        <v>1</v>
      </c>
      <c r="AA97">
        <f t="array" ref="AA97">IF(G97&lt;&gt;"",11-ROUNDUP(_xlfn.PERCENTRANK.EXC(IF($B$3:$B$341=$B97,G$3:G$341),G97)*10,0),"")</f>
        <v>3</v>
      </c>
      <c r="AB97">
        <f t="array" ref="AB97">IF(H97&lt;&gt;"",11-ROUNDUP(_xlfn.PERCENTRANK.EXC(IF($B$3:$B$341=$B97,H$3:H$341),H97)*10,0),"")</f>
        <v>4</v>
      </c>
      <c r="AC97">
        <f t="array" ref="AC97">IF(I97&lt;&gt;"",11-ROUNDUP(_xlfn.PERCENTRANK.EXC(IF($B$3:$B$341=$B97,I$3:I$341),I97)*10,0),"")</f>
        <v>2</v>
      </c>
      <c r="AD97">
        <f t="array" ref="AD97">IF(J97&lt;&gt;"",11-ROUNDUP(_xlfn.PERCENTRANK.EXC(IF($B$3:$B$341=$B97,J$3:J$341),J97)*10,0),"")</f>
        <v>2</v>
      </c>
    </row>
    <row r="98" spans="1:30" x14ac:dyDescent="0.2">
      <c r="A98" t="s">
        <v>121</v>
      </c>
      <c r="B98" t="s">
        <v>1034</v>
      </c>
      <c r="C98">
        <v>0.14693699777126312</v>
      </c>
      <c r="D98">
        <v>3.1179536134004593E-2</v>
      </c>
      <c r="E98">
        <v>6.3527002930641174E-2</v>
      </c>
      <c r="F98">
        <v>0.14918465912342072</v>
      </c>
      <c r="G98">
        <v>-0.78600000000000003</v>
      </c>
      <c r="H98">
        <v>0</v>
      </c>
      <c r="I98">
        <v>1678.27880859375</v>
      </c>
      <c r="J98">
        <v>0.13469824194908142</v>
      </c>
      <c r="L98" t="str">
        <f t="shared" si="11"/>
        <v>Eastleigh</v>
      </c>
      <c r="M98">
        <f t="shared" si="12"/>
        <v>6</v>
      </c>
      <c r="N98">
        <f t="shared" si="13"/>
        <v>6</v>
      </c>
      <c r="O98">
        <f t="shared" si="14"/>
        <v>9</v>
      </c>
      <c r="P98">
        <f t="shared" si="15"/>
        <v>6</v>
      </c>
      <c r="Q98">
        <f t="shared" si="16"/>
        <v>9</v>
      </c>
      <c r="R98">
        <f t="shared" si="17"/>
        <v>10</v>
      </c>
      <c r="S98">
        <f t="shared" si="18"/>
        <v>4</v>
      </c>
      <c r="T98">
        <f t="shared" si="19"/>
        <v>10</v>
      </c>
      <c r="V98" t="str">
        <f t="shared" si="20"/>
        <v>Eastleigh</v>
      </c>
      <c r="W98">
        <f t="array" ref="W98">IF(C98&lt;&gt;"",11-ROUNDUP(_xlfn.PERCENTRANK.EXC(IF($B$3:$B$341=$B98,C$3:C$341),C98)*10,0),"")</f>
        <v>7</v>
      </c>
      <c r="X98">
        <f t="array" ref="X98">IF(D98&lt;&gt;"",11-ROUNDUP(_xlfn.PERCENTRANK.EXC(IF($B$3:$B$341=$B98,D$3:D$341),D98)*10,0),"")</f>
        <v>7</v>
      </c>
      <c r="Y98">
        <f t="array" ref="Y98">IF(E98&lt;&gt;"",11-ROUNDUP(_xlfn.PERCENTRANK.EXC(IF($B$3:$B$341=$B98,E$3:E$341),E98)*10,0),"")</f>
        <v>9</v>
      </c>
      <c r="Z98">
        <f t="array" ref="Z98">IF(F98&lt;&gt;"",11-ROUNDUP(_xlfn.PERCENTRANK.EXC(IF($B$3:$B$341=$B98,F$3:F$341),F98)*10,0),"")</f>
        <v>7</v>
      </c>
      <c r="AA98">
        <f t="array" ref="AA98">IF(G98&lt;&gt;"",11-ROUNDUP(_xlfn.PERCENTRANK.EXC(IF($B$3:$B$341=$B98,G$3:G$341),G98)*10,0),"")</f>
        <v>9</v>
      </c>
      <c r="AB98">
        <f t="array" ref="AB98">IF(H98&lt;&gt;"",11-ROUNDUP(_xlfn.PERCENTRANK.EXC(IF($B$3:$B$341=$B98,H$3:H$341),H98)*10,0),"")</f>
        <v>10</v>
      </c>
      <c r="AC98">
        <f t="array" ref="AC98">IF(I98&lt;&gt;"",11-ROUNDUP(_xlfn.PERCENTRANK.EXC(IF($B$3:$B$341=$B98,I$3:I$341),I98)*10,0),"")</f>
        <v>2</v>
      </c>
      <c r="AD98">
        <f t="array" ref="AD98">IF(J98&lt;&gt;"",11-ROUNDUP(_xlfn.PERCENTRANK.EXC(IF($B$3:$B$341=$B98,J$3:J$341),J98)*10,0),"")</f>
        <v>10</v>
      </c>
    </row>
    <row r="99" spans="1:30" x14ac:dyDescent="0.2">
      <c r="A99" t="s">
        <v>79</v>
      </c>
      <c r="B99" t="s">
        <v>1034</v>
      </c>
      <c r="C99">
        <v>0.19851589202880859</v>
      </c>
      <c r="D99">
        <v>4.560532420873642E-2</v>
      </c>
      <c r="E99">
        <v>7.4592478573322296E-2</v>
      </c>
      <c r="F99">
        <v>0.1629386693239212</v>
      </c>
      <c r="G99">
        <v>-0.54400000000000004</v>
      </c>
      <c r="H99">
        <v>0</v>
      </c>
      <c r="I99">
        <v>24.819561004638672</v>
      </c>
      <c r="J99">
        <v>0.16283281147480011</v>
      </c>
      <c r="L99" t="str">
        <f t="shared" si="11"/>
        <v>Eden</v>
      </c>
      <c r="M99">
        <f t="shared" si="12"/>
        <v>1</v>
      </c>
      <c r="N99">
        <f t="shared" si="13"/>
        <v>1</v>
      </c>
      <c r="O99">
        <f t="shared" si="14"/>
        <v>3</v>
      </c>
      <c r="P99">
        <f t="shared" si="15"/>
        <v>2</v>
      </c>
      <c r="Q99">
        <f t="shared" si="16"/>
        <v>8</v>
      </c>
      <c r="R99">
        <f t="shared" si="17"/>
        <v>10</v>
      </c>
      <c r="S99">
        <f t="shared" si="18"/>
        <v>10</v>
      </c>
      <c r="T99">
        <f t="shared" si="19"/>
        <v>4</v>
      </c>
      <c r="V99" t="str">
        <f t="shared" si="20"/>
        <v>Eden</v>
      </c>
      <c r="W99">
        <f t="array" ref="W99">IF(C99&lt;&gt;"",11-ROUNDUP(_xlfn.PERCENTRANK.EXC(IF($B$3:$B$341=$B99,C$3:C$341),C99)*10,0),"")</f>
        <v>2</v>
      </c>
      <c r="X99">
        <f t="array" ref="X99">IF(D99&lt;&gt;"",11-ROUNDUP(_xlfn.PERCENTRANK.EXC(IF($B$3:$B$341=$B99,D$3:D$341),D99)*10,0),"")</f>
        <v>1</v>
      </c>
      <c r="Y99">
        <f t="array" ref="Y99">IF(E99&lt;&gt;"",11-ROUNDUP(_xlfn.PERCENTRANK.EXC(IF($B$3:$B$341=$B99,E$3:E$341),E99)*10,0),"")</f>
        <v>2</v>
      </c>
      <c r="Z99">
        <f t="array" ref="Z99">IF(F99&lt;&gt;"",11-ROUNDUP(_xlfn.PERCENTRANK.EXC(IF($B$3:$B$341=$B99,F$3:F$341),F99)*10,0),"")</f>
        <v>2</v>
      </c>
      <c r="AA99">
        <f t="array" ref="AA99">IF(G99&lt;&gt;"",11-ROUNDUP(_xlfn.PERCENTRANK.EXC(IF($B$3:$B$341=$B99,G$3:G$341),G99)*10,0),"")</f>
        <v>7</v>
      </c>
      <c r="AB99">
        <f t="array" ref="AB99">IF(H99&lt;&gt;"",11-ROUNDUP(_xlfn.PERCENTRANK.EXC(IF($B$3:$B$341=$B99,H$3:H$341),H99)*10,0),"")</f>
        <v>10</v>
      </c>
      <c r="AC99">
        <f t="array" ref="AC99">IF(I99&lt;&gt;"",11-ROUNDUP(_xlfn.PERCENTRANK.EXC(IF($B$3:$B$341=$B99,I$3:I$341),I99)*10,0),"")</f>
        <v>10</v>
      </c>
      <c r="AD99">
        <f t="array" ref="AD99">IF(J99&lt;&gt;"",11-ROUNDUP(_xlfn.PERCENTRANK.EXC(IF($B$3:$B$341=$B99,J$3:J$341),J99)*10,0),"")</f>
        <v>1</v>
      </c>
    </row>
    <row r="100" spans="1:30" x14ac:dyDescent="0.2">
      <c r="A100" t="s">
        <v>221</v>
      </c>
      <c r="B100" t="s">
        <v>1034</v>
      </c>
      <c r="C100">
        <v>0.141558438539505</v>
      </c>
      <c r="D100">
        <v>2.634040080010891E-2</v>
      </c>
      <c r="E100">
        <v>5.5707305669784546E-2</v>
      </c>
      <c r="F100">
        <v>0.13147595524787903</v>
      </c>
      <c r="G100">
        <v>-1.478</v>
      </c>
      <c r="H100">
        <v>0</v>
      </c>
      <c r="I100">
        <v>1442.3873291015625</v>
      </c>
      <c r="J100">
        <v>0.12767274677753448</v>
      </c>
      <c r="L100" t="str">
        <f t="shared" si="11"/>
        <v>Elmbridge</v>
      </c>
      <c r="M100">
        <f t="shared" si="12"/>
        <v>6</v>
      </c>
      <c r="N100">
        <f t="shared" si="13"/>
        <v>9</v>
      </c>
      <c r="O100">
        <f t="shared" si="14"/>
        <v>10</v>
      </c>
      <c r="P100">
        <f t="shared" si="15"/>
        <v>8</v>
      </c>
      <c r="Q100">
        <f t="shared" si="16"/>
        <v>10</v>
      </c>
      <c r="R100">
        <f t="shared" si="17"/>
        <v>10</v>
      </c>
      <c r="S100">
        <f t="shared" si="18"/>
        <v>4</v>
      </c>
      <c r="T100">
        <f t="shared" si="19"/>
        <v>10</v>
      </c>
      <c r="V100" t="str">
        <f t="shared" si="20"/>
        <v>Elmbridge</v>
      </c>
      <c r="W100">
        <f t="array" ref="W100">IF(C100&lt;&gt;"",11-ROUNDUP(_xlfn.PERCENTRANK.EXC(IF($B$3:$B$341=$B100,C$3:C$341),C100)*10,0),"")</f>
        <v>8</v>
      </c>
      <c r="X100">
        <f t="array" ref="X100">IF(D100&lt;&gt;"",11-ROUNDUP(_xlfn.PERCENTRANK.EXC(IF($B$3:$B$341=$B100,D$3:D$341),D100)*10,0),"")</f>
        <v>10</v>
      </c>
      <c r="Y100">
        <f t="array" ref="Y100">IF(E100&lt;&gt;"",11-ROUNDUP(_xlfn.PERCENTRANK.EXC(IF($B$3:$B$341=$B100,E$3:E$341),E100)*10,0),"")</f>
        <v>10</v>
      </c>
      <c r="Z100">
        <f t="array" ref="Z100">IF(F100&lt;&gt;"",11-ROUNDUP(_xlfn.PERCENTRANK.EXC(IF($B$3:$B$341=$B100,F$3:F$341),F100)*10,0),"")</f>
        <v>9</v>
      </c>
      <c r="AA100">
        <f t="array" ref="AA100">IF(G100&lt;&gt;"",11-ROUNDUP(_xlfn.PERCENTRANK.EXC(IF($B$3:$B$341=$B100,G$3:G$341),G100)*10,0),"")</f>
        <v>10</v>
      </c>
      <c r="AB100">
        <f t="array" ref="AB100">IF(H100&lt;&gt;"",11-ROUNDUP(_xlfn.PERCENTRANK.EXC(IF($B$3:$B$341=$B100,H$3:H$341),H100)*10,0),"")</f>
        <v>10</v>
      </c>
      <c r="AC100">
        <f t="array" ref="AC100">IF(I100&lt;&gt;"",11-ROUNDUP(_xlfn.PERCENTRANK.EXC(IF($B$3:$B$341=$B100,I$3:I$341),I100)*10,0),"")</f>
        <v>2</v>
      </c>
      <c r="AD100">
        <f t="array" ref="AD100">IF(J100&lt;&gt;"",11-ROUNDUP(_xlfn.PERCENTRANK.EXC(IF($B$3:$B$341=$B100,J$3:J$341),J100)*10,0),"")</f>
        <v>10</v>
      </c>
    </row>
    <row r="101" spans="1:30" x14ac:dyDescent="0.2">
      <c r="A101" t="s">
        <v>300</v>
      </c>
      <c r="B101" t="s">
        <v>1035</v>
      </c>
      <c r="C101">
        <v>9.7704187035560608E-2</v>
      </c>
      <c r="D101">
        <v>2.3317642509937286E-2</v>
      </c>
      <c r="E101">
        <v>8.1432066857814789E-2</v>
      </c>
      <c r="F101">
        <v>0.13220585882663727</v>
      </c>
      <c r="G101">
        <v>-0.53500000000000003</v>
      </c>
      <c r="H101">
        <v>0</v>
      </c>
      <c r="I101">
        <v>4141.74072265625</v>
      </c>
      <c r="J101">
        <v>0.19177782535552979</v>
      </c>
      <c r="L101" t="str">
        <f t="shared" si="11"/>
        <v>Enfield</v>
      </c>
      <c r="M101">
        <f t="shared" si="12"/>
        <v>10</v>
      </c>
      <c r="N101">
        <f t="shared" si="13"/>
        <v>10</v>
      </c>
      <c r="O101">
        <f t="shared" si="14"/>
        <v>1</v>
      </c>
      <c r="P101">
        <f t="shared" si="15"/>
        <v>8</v>
      </c>
      <c r="Q101">
        <f t="shared" si="16"/>
        <v>8</v>
      </c>
      <c r="R101">
        <f t="shared" si="17"/>
        <v>10</v>
      </c>
      <c r="S101">
        <f t="shared" si="18"/>
        <v>2</v>
      </c>
      <c r="T101">
        <f t="shared" si="19"/>
        <v>2</v>
      </c>
      <c r="V101" t="str">
        <f t="shared" si="20"/>
        <v>Enfield</v>
      </c>
      <c r="W101">
        <f t="array" ref="W101">IF(C101&lt;&gt;"",11-ROUNDUP(_xlfn.PERCENTRANK.EXC(IF($B$3:$B$341=$B101,C$3:C$341),C101)*10,0),"")</f>
        <v>4</v>
      </c>
      <c r="X101">
        <f t="array" ref="X101">IF(D101&lt;&gt;"",11-ROUNDUP(_xlfn.PERCENTRANK.EXC(IF($B$3:$B$341=$B101,D$3:D$341),D101)*10,0),"")</f>
        <v>3</v>
      </c>
      <c r="Y101">
        <f t="array" ref="Y101">IF(E101&lt;&gt;"",11-ROUNDUP(_xlfn.PERCENTRANK.EXC(IF($B$3:$B$341=$B101,E$3:E$341),E101)*10,0),"")</f>
        <v>3</v>
      </c>
      <c r="Z101">
        <f t="array" ref="Z101">IF(F101&lt;&gt;"",11-ROUNDUP(_xlfn.PERCENTRANK.EXC(IF($B$3:$B$341=$B101,F$3:F$341),F101)*10,0),"")</f>
        <v>2</v>
      </c>
      <c r="AA101">
        <f t="array" ref="AA101">IF(G101&lt;&gt;"",11-ROUNDUP(_xlfn.PERCENTRANK.EXC(IF($B$3:$B$341=$B101,G$3:G$341),G101)*10,0),"")</f>
        <v>6</v>
      </c>
      <c r="AB101">
        <f t="array" ref="AB101">IF(H101&lt;&gt;"",11-ROUNDUP(_xlfn.PERCENTRANK.EXC(IF($B$3:$B$341=$B101,H$3:H$341),H101)*10,0),"")</f>
        <v>10</v>
      </c>
      <c r="AC101">
        <f t="array" ref="AC101">IF(I101&lt;&gt;"",11-ROUNDUP(_xlfn.PERCENTRANK.EXC(IF($B$3:$B$341=$B101,I$3:I$341),I101)*10,0),"")</f>
        <v>8</v>
      </c>
      <c r="AD101">
        <f t="array" ref="AD101">IF(J101&lt;&gt;"",11-ROUNDUP(_xlfn.PERCENTRANK.EXC(IF($B$3:$B$341=$B101,J$3:J$341),J101)*10,0),"")</f>
        <v>5</v>
      </c>
    </row>
    <row r="102" spans="1:30" x14ac:dyDescent="0.2">
      <c r="A102" t="s">
        <v>107</v>
      </c>
      <c r="B102" t="s">
        <v>1034</v>
      </c>
      <c r="C102">
        <v>0.14840959012508392</v>
      </c>
      <c r="D102">
        <v>3.1204821541905403E-2</v>
      </c>
      <c r="E102">
        <v>6.7086771130561829E-2</v>
      </c>
      <c r="F102">
        <v>0.15129068493843079</v>
      </c>
      <c r="G102">
        <v>-0.77800000000000002</v>
      </c>
      <c r="H102">
        <v>0</v>
      </c>
      <c r="I102">
        <v>390.21798706054688</v>
      </c>
      <c r="J102">
        <v>0.14936350286006927</v>
      </c>
      <c r="L102" t="str">
        <f t="shared" si="11"/>
        <v>Epping Forest</v>
      </c>
      <c r="M102">
        <f t="shared" si="12"/>
        <v>5</v>
      </c>
      <c r="N102">
        <f t="shared" si="13"/>
        <v>6</v>
      </c>
      <c r="O102">
        <f t="shared" si="14"/>
        <v>7</v>
      </c>
      <c r="P102">
        <f t="shared" si="15"/>
        <v>5</v>
      </c>
      <c r="Q102">
        <f t="shared" si="16"/>
        <v>9</v>
      </c>
      <c r="R102">
        <f t="shared" si="17"/>
        <v>10</v>
      </c>
      <c r="S102">
        <f t="shared" si="18"/>
        <v>7</v>
      </c>
      <c r="T102">
        <f t="shared" si="19"/>
        <v>7</v>
      </c>
      <c r="V102" t="str">
        <f t="shared" si="20"/>
        <v>Epping Forest</v>
      </c>
      <c r="W102">
        <f t="array" ref="W102">IF(C102&lt;&gt;"",11-ROUNDUP(_xlfn.PERCENTRANK.EXC(IF($B$3:$B$341=$B102,C$3:C$341),C102)*10,0),"")</f>
        <v>7</v>
      </c>
      <c r="X102">
        <f t="array" ref="X102">IF(D102&lt;&gt;"",11-ROUNDUP(_xlfn.PERCENTRANK.EXC(IF($B$3:$B$341=$B102,D$3:D$341),D102)*10,0),"")</f>
        <v>7</v>
      </c>
      <c r="Y102">
        <f t="array" ref="Y102">IF(E102&lt;&gt;"",11-ROUNDUP(_xlfn.PERCENTRANK.EXC(IF($B$3:$B$341=$B102,E$3:E$341),E102)*10,0),"")</f>
        <v>8</v>
      </c>
      <c r="Z102">
        <f t="array" ref="Z102">IF(F102&lt;&gt;"",11-ROUNDUP(_xlfn.PERCENTRANK.EXC(IF($B$3:$B$341=$B102,F$3:F$341),F102)*10,0),"")</f>
        <v>6</v>
      </c>
      <c r="AA102">
        <f t="array" ref="AA102">IF(G102&lt;&gt;"",11-ROUNDUP(_xlfn.PERCENTRANK.EXC(IF($B$3:$B$341=$B102,G$3:G$341),G102)*10,0),"")</f>
        <v>9</v>
      </c>
      <c r="AB102">
        <f t="array" ref="AB102">IF(H102&lt;&gt;"",11-ROUNDUP(_xlfn.PERCENTRANK.EXC(IF($B$3:$B$341=$B102,H$3:H$341),H102)*10,0),"")</f>
        <v>10</v>
      </c>
      <c r="AC102">
        <f t="array" ref="AC102">IF(I102&lt;&gt;"",11-ROUNDUP(_xlfn.PERCENTRANK.EXC(IF($B$3:$B$341=$B102,I$3:I$341),I102)*10,0),"")</f>
        <v>5</v>
      </c>
      <c r="AD102">
        <f t="array" ref="AD102">IF(J102&lt;&gt;"",11-ROUNDUP(_xlfn.PERCENTRANK.EXC(IF($B$3:$B$341=$B102,J$3:J$341),J102)*10,0),"")</f>
        <v>6</v>
      </c>
    </row>
    <row r="103" spans="1:30" x14ac:dyDescent="0.2">
      <c r="A103" t="s">
        <v>222</v>
      </c>
      <c r="B103" t="s">
        <v>1034</v>
      </c>
      <c r="C103">
        <v>0.13846316933631897</v>
      </c>
      <c r="D103">
        <v>2.634040080010891E-2</v>
      </c>
      <c r="E103">
        <v>5.5707305669784546E-2</v>
      </c>
      <c r="F103">
        <v>0.13147595524787903</v>
      </c>
      <c r="G103">
        <v>-1.1379999999999999</v>
      </c>
      <c r="H103">
        <v>0</v>
      </c>
      <c r="I103">
        <v>2369.2646484375</v>
      </c>
      <c r="J103">
        <v>0.12767274677753448</v>
      </c>
      <c r="L103" t="str">
        <f t="shared" si="11"/>
        <v>Epsom and Ewell</v>
      </c>
      <c r="M103">
        <f t="shared" si="12"/>
        <v>7</v>
      </c>
      <c r="N103">
        <f t="shared" si="13"/>
        <v>9</v>
      </c>
      <c r="O103">
        <f t="shared" si="14"/>
        <v>10</v>
      </c>
      <c r="P103">
        <f t="shared" si="15"/>
        <v>8</v>
      </c>
      <c r="Q103">
        <f t="shared" si="16"/>
        <v>10</v>
      </c>
      <c r="R103">
        <f t="shared" si="17"/>
        <v>10</v>
      </c>
      <c r="S103">
        <f t="shared" si="18"/>
        <v>3</v>
      </c>
      <c r="T103">
        <f t="shared" si="19"/>
        <v>10</v>
      </c>
      <c r="V103" t="str">
        <f t="shared" si="20"/>
        <v>Epsom and Ewell</v>
      </c>
      <c r="W103">
        <f t="array" ref="W103">IF(C103&lt;&gt;"",11-ROUNDUP(_xlfn.PERCENTRANK.EXC(IF($B$3:$B$341=$B103,C$3:C$341),C103)*10,0),"")</f>
        <v>8</v>
      </c>
      <c r="X103">
        <f t="array" ref="X103">IF(D103&lt;&gt;"",11-ROUNDUP(_xlfn.PERCENTRANK.EXC(IF($B$3:$B$341=$B103,D$3:D$341),D103)*10,0),"")</f>
        <v>10</v>
      </c>
      <c r="Y103">
        <f t="array" ref="Y103">IF(E103&lt;&gt;"",11-ROUNDUP(_xlfn.PERCENTRANK.EXC(IF($B$3:$B$341=$B103,E$3:E$341),E103)*10,0),"")</f>
        <v>10</v>
      </c>
      <c r="Z103">
        <f t="array" ref="Z103">IF(F103&lt;&gt;"",11-ROUNDUP(_xlfn.PERCENTRANK.EXC(IF($B$3:$B$341=$B103,F$3:F$341),F103)*10,0),"")</f>
        <v>9</v>
      </c>
      <c r="AA103">
        <f t="array" ref="AA103">IF(G103&lt;&gt;"",11-ROUNDUP(_xlfn.PERCENTRANK.EXC(IF($B$3:$B$341=$B103,G$3:G$341),G103)*10,0),"")</f>
        <v>10</v>
      </c>
      <c r="AB103">
        <f t="array" ref="AB103">IF(H103&lt;&gt;"",11-ROUNDUP(_xlfn.PERCENTRANK.EXC(IF($B$3:$B$341=$B103,H$3:H$341),H103)*10,0),"")</f>
        <v>10</v>
      </c>
      <c r="AC103">
        <f t="array" ref="AC103">IF(I103&lt;&gt;"",11-ROUNDUP(_xlfn.PERCENTRANK.EXC(IF($B$3:$B$341=$B103,I$3:I$341),I103)*10,0),"")</f>
        <v>2</v>
      </c>
      <c r="AD103">
        <f t="array" ref="AD103">IF(J103&lt;&gt;"",11-ROUNDUP(_xlfn.PERCENTRANK.EXC(IF($B$3:$B$341=$B103,J$3:J$341),J103)*10,0),"")</f>
        <v>10</v>
      </c>
    </row>
    <row r="104" spans="1:30" x14ac:dyDescent="0.2">
      <c r="A104" t="s">
        <v>84</v>
      </c>
      <c r="B104" t="s">
        <v>1034</v>
      </c>
      <c r="C104">
        <v>0.15390677750110626</v>
      </c>
      <c r="D104">
        <v>3.8696974515914917E-2</v>
      </c>
      <c r="E104">
        <v>7.6033920049667358E-2</v>
      </c>
      <c r="F104">
        <v>0.16539756953716278</v>
      </c>
      <c r="G104">
        <v>7.0000000000000001E-3</v>
      </c>
      <c r="H104">
        <v>2.7400000000000001E-2</v>
      </c>
      <c r="I104">
        <v>1056.6373291015625</v>
      </c>
      <c r="J104">
        <v>0.15973144769668579</v>
      </c>
      <c r="L104" t="str">
        <f t="shared" si="11"/>
        <v>Erewash</v>
      </c>
      <c r="M104">
        <f t="shared" si="12"/>
        <v>5</v>
      </c>
      <c r="N104">
        <f t="shared" si="13"/>
        <v>2</v>
      </c>
      <c r="O104">
        <f t="shared" si="14"/>
        <v>2</v>
      </c>
      <c r="P104">
        <f t="shared" si="15"/>
        <v>2</v>
      </c>
      <c r="Q104">
        <f t="shared" si="16"/>
        <v>5</v>
      </c>
      <c r="R104">
        <f t="shared" si="17"/>
        <v>5</v>
      </c>
      <c r="S104">
        <f t="shared" si="18"/>
        <v>4</v>
      </c>
      <c r="T104">
        <f t="shared" si="19"/>
        <v>4</v>
      </c>
      <c r="V104" t="str">
        <f t="shared" si="20"/>
        <v>Erewash</v>
      </c>
      <c r="W104">
        <f t="array" ref="W104">IF(C104&lt;&gt;"",11-ROUNDUP(_xlfn.PERCENTRANK.EXC(IF($B$3:$B$341=$B104,C$3:C$341),C104)*10,0),"")</f>
        <v>6</v>
      </c>
      <c r="X104">
        <f t="array" ref="X104">IF(D104&lt;&gt;"",11-ROUNDUP(_xlfn.PERCENTRANK.EXC(IF($B$3:$B$341=$B104,D$3:D$341),D104)*10,0),"")</f>
        <v>2</v>
      </c>
      <c r="Y104">
        <f t="array" ref="Y104">IF(E104&lt;&gt;"",11-ROUNDUP(_xlfn.PERCENTRANK.EXC(IF($B$3:$B$341=$B104,E$3:E$341),E104)*10,0),"")</f>
        <v>1</v>
      </c>
      <c r="Z104">
        <f t="array" ref="Z104">IF(F104&lt;&gt;"",11-ROUNDUP(_xlfn.PERCENTRANK.EXC(IF($B$3:$B$341=$B104,F$3:F$341),F104)*10,0),"")</f>
        <v>2</v>
      </c>
      <c r="AA104">
        <f t="array" ref="AA104">IF(G104&lt;&gt;"",11-ROUNDUP(_xlfn.PERCENTRANK.EXC(IF($B$3:$B$341=$B104,G$3:G$341),G104)*10,0),"")</f>
        <v>4</v>
      </c>
      <c r="AB104">
        <f t="array" ref="AB104">IF(H104&lt;&gt;"",11-ROUNDUP(_xlfn.PERCENTRANK.EXC(IF($B$3:$B$341=$B104,H$3:H$341),H104)*10,0),"")</f>
        <v>3</v>
      </c>
      <c r="AC104">
        <f t="array" ref="AC104">IF(I104&lt;&gt;"",11-ROUNDUP(_xlfn.PERCENTRANK.EXC(IF($B$3:$B$341=$B104,I$3:I$341),I104)*10,0),"")</f>
        <v>3</v>
      </c>
      <c r="AD104">
        <f t="array" ref="AD104">IF(J104&lt;&gt;"",11-ROUNDUP(_xlfn.PERCENTRANK.EXC(IF($B$3:$B$341=$B104,J$3:J$341),J104)*10,0),"")</f>
        <v>3</v>
      </c>
    </row>
    <row r="105" spans="1:30" x14ac:dyDescent="0.2">
      <c r="A105" t="s">
        <v>1014</v>
      </c>
      <c r="B105" t="s">
        <v>1038</v>
      </c>
      <c r="C105">
        <v>0.15504752099514008</v>
      </c>
      <c r="D105">
        <v>3.1204821541905403E-2</v>
      </c>
      <c r="E105">
        <v>6.7086771130561829E-2</v>
      </c>
      <c r="F105">
        <v>0.15129068493843079</v>
      </c>
      <c r="G105">
        <v>-0.39200000000000002</v>
      </c>
      <c r="H105">
        <v>2.29E-2</v>
      </c>
      <c r="I105">
        <v>432.37554931640625</v>
      </c>
      <c r="J105">
        <v>0.14936350286006927</v>
      </c>
      <c r="L105" t="str">
        <f t="shared" si="11"/>
        <v>Essex</v>
      </c>
      <c r="M105">
        <f t="shared" si="12"/>
        <v>5</v>
      </c>
      <c r="N105">
        <f t="shared" si="13"/>
        <v>6</v>
      </c>
      <c r="O105">
        <f t="shared" si="14"/>
        <v>7</v>
      </c>
      <c r="P105">
        <f t="shared" si="15"/>
        <v>5</v>
      </c>
      <c r="Q105">
        <f t="shared" si="16"/>
        <v>7</v>
      </c>
      <c r="R105">
        <f t="shared" si="17"/>
        <v>5</v>
      </c>
      <c r="S105">
        <f t="shared" si="18"/>
        <v>6</v>
      </c>
      <c r="T105">
        <f t="shared" si="19"/>
        <v>7</v>
      </c>
      <c r="V105" t="str">
        <f t="shared" si="20"/>
        <v>Essex</v>
      </c>
      <c r="W105">
        <f t="array" ref="W105">IF(C105&lt;&gt;"",11-ROUNDUP(_xlfn.PERCENTRANK.EXC(IF($B$3:$B$341=$B105,C$3:C$341),C105)*10,0),"")</f>
        <v>7</v>
      </c>
      <c r="X105">
        <f t="array" ref="X105">IF(D105&lt;&gt;"",11-ROUNDUP(_xlfn.PERCENTRANK.EXC(IF($B$3:$B$341=$B105,D$3:D$341),D105)*10,0),"")</f>
        <v>7</v>
      </c>
      <c r="Y105">
        <f t="array" ref="Y105">IF(E105&lt;&gt;"",11-ROUNDUP(_xlfn.PERCENTRANK.EXC(IF($B$3:$B$341=$B105,E$3:E$341),E105)*10,0),"")</f>
        <v>7</v>
      </c>
      <c r="Z105">
        <f t="array" ref="Z105">IF(F105&lt;&gt;"",11-ROUNDUP(_xlfn.PERCENTRANK.EXC(IF($B$3:$B$341=$B105,F$3:F$341),F105)*10,0),"")</f>
        <v>6</v>
      </c>
      <c r="AA105">
        <f t="array" ref="AA105">IF(G105&lt;&gt;"",11-ROUNDUP(_xlfn.PERCENTRANK.EXC(IF($B$3:$B$341=$B105,G$3:G$341),G105)*10,0),"")</f>
        <v>7</v>
      </c>
      <c r="AB105">
        <f t="array" ref="AB105">IF(H105&lt;&gt;"",11-ROUNDUP(_xlfn.PERCENTRANK.EXC(IF($B$3:$B$341=$B105,H$3:H$341),H105)*10,0),"")</f>
        <v>6</v>
      </c>
      <c r="AC105">
        <f t="array" ref="AC105">IF(I105&lt;&gt;"",11-ROUNDUP(_xlfn.PERCENTRANK.EXC(IF($B$3:$B$341=$B105,I$3:I$341),I105)*10,0),"")</f>
        <v>2</v>
      </c>
      <c r="AD105">
        <f t="array" ref="AD105">IF(J105&lt;&gt;"",11-ROUNDUP(_xlfn.PERCENTRANK.EXC(IF($B$3:$B$341=$B105,J$3:J$341),J105)*10,0),"")</f>
        <v>6</v>
      </c>
    </row>
    <row r="106" spans="1:30" x14ac:dyDescent="0.2">
      <c r="A106" t="s">
        <v>89</v>
      </c>
      <c r="B106" t="s">
        <v>1034</v>
      </c>
      <c r="C106">
        <v>0.12103923410177231</v>
      </c>
      <c r="D106">
        <v>3.8857270032167435E-2</v>
      </c>
      <c r="E106">
        <v>6.8873003125190735E-2</v>
      </c>
      <c r="F106">
        <v>0.15969552099704742</v>
      </c>
      <c r="G106">
        <v>-0.09</v>
      </c>
      <c r="H106">
        <v>4.0500000000000001E-2</v>
      </c>
      <c r="I106">
        <v>2813.365966796875</v>
      </c>
      <c r="J106">
        <v>0.15430592000484467</v>
      </c>
      <c r="L106" t="str">
        <f t="shared" si="11"/>
        <v>Exeter</v>
      </c>
      <c r="M106">
        <f t="shared" si="12"/>
        <v>8</v>
      </c>
      <c r="N106">
        <f t="shared" si="13"/>
        <v>2</v>
      </c>
      <c r="O106">
        <f t="shared" si="14"/>
        <v>6</v>
      </c>
      <c r="P106">
        <f t="shared" si="15"/>
        <v>3</v>
      </c>
      <c r="Q106">
        <f t="shared" si="16"/>
        <v>5</v>
      </c>
      <c r="R106">
        <f t="shared" si="17"/>
        <v>4</v>
      </c>
      <c r="S106">
        <f t="shared" si="18"/>
        <v>2</v>
      </c>
      <c r="T106">
        <f t="shared" si="19"/>
        <v>6</v>
      </c>
      <c r="V106" t="str">
        <f t="shared" si="20"/>
        <v>Exeter</v>
      </c>
      <c r="W106">
        <f t="array" ref="W106">IF(C106&lt;&gt;"",11-ROUNDUP(_xlfn.PERCENTRANK.EXC(IF($B$3:$B$341=$B106,C$3:C$341),C106)*10,0),"")</f>
        <v>10</v>
      </c>
      <c r="X106">
        <f t="array" ref="X106">IF(D106&lt;&gt;"",11-ROUNDUP(_xlfn.PERCENTRANK.EXC(IF($B$3:$B$341=$B106,D$3:D$341),D106)*10,0),"")</f>
        <v>2</v>
      </c>
      <c r="Y106">
        <f t="array" ref="Y106">IF(E106&lt;&gt;"",11-ROUNDUP(_xlfn.PERCENTRANK.EXC(IF($B$3:$B$341=$B106,E$3:E$341),E106)*10,0),"")</f>
        <v>5</v>
      </c>
      <c r="Z106">
        <f t="array" ref="Z106">IF(F106&lt;&gt;"",11-ROUNDUP(_xlfn.PERCENTRANK.EXC(IF($B$3:$B$341=$B106,F$3:F$341),F106)*10,0),"")</f>
        <v>4</v>
      </c>
      <c r="AA106">
        <f t="array" ref="AA106">IF(G106&lt;&gt;"",11-ROUNDUP(_xlfn.PERCENTRANK.EXC(IF($B$3:$B$341=$B106,G$3:G$341),G106)*10,0),"")</f>
        <v>4</v>
      </c>
      <c r="AB106">
        <f t="array" ref="AB106">IF(H106&lt;&gt;"",11-ROUNDUP(_xlfn.PERCENTRANK.EXC(IF($B$3:$B$341=$B106,H$3:H$341),H106)*10,0),"")</f>
        <v>3</v>
      </c>
      <c r="AC106">
        <f t="array" ref="AC106">IF(I106&lt;&gt;"",11-ROUNDUP(_xlfn.PERCENTRANK.EXC(IF($B$3:$B$341=$B106,I$3:I$341),I106)*10,0),"")</f>
        <v>1</v>
      </c>
      <c r="AD106">
        <f t="array" ref="AD106">IF(J106&lt;&gt;"",11-ROUNDUP(_xlfn.PERCENTRANK.EXC(IF($B$3:$B$341=$B106,J$3:J$341),J106)*10,0),"")</f>
        <v>5</v>
      </c>
    </row>
    <row r="107" spans="1:30" x14ac:dyDescent="0.2">
      <c r="A107" t="s">
        <v>122</v>
      </c>
      <c r="B107" t="s">
        <v>1034</v>
      </c>
      <c r="C107">
        <v>0.18187612295150757</v>
      </c>
      <c r="D107">
        <v>3.1179536134004593E-2</v>
      </c>
      <c r="E107">
        <v>6.3527002930641174E-2</v>
      </c>
      <c r="F107">
        <v>0.14918465912342072</v>
      </c>
      <c r="G107">
        <v>-0.83799999999999997</v>
      </c>
      <c r="H107">
        <v>0</v>
      </c>
      <c r="I107">
        <v>1582.0242919921875</v>
      </c>
      <c r="J107">
        <v>0.13469824194908142</v>
      </c>
      <c r="L107" t="str">
        <f t="shared" si="11"/>
        <v>Fareham</v>
      </c>
      <c r="M107">
        <f t="shared" si="12"/>
        <v>2</v>
      </c>
      <c r="N107">
        <f t="shared" si="13"/>
        <v>6</v>
      </c>
      <c r="O107">
        <f t="shared" si="14"/>
        <v>9</v>
      </c>
      <c r="P107">
        <f t="shared" si="15"/>
        <v>6</v>
      </c>
      <c r="Q107">
        <f t="shared" si="16"/>
        <v>9</v>
      </c>
      <c r="R107">
        <f t="shared" si="17"/>
        <v>10</v>
      </c>
      <c r="S107">
        <f t="shared" si="18"/>
        <v>4</v>
      </c>
      <c r="T107">
        <f t="shared" si="19"/>
        <v>10</v>
      </c>
      <c r="V107" t="str">
        <f t="shared" si="20"/>
        <v>Fareham</v>
      </c>
      <c r="W107">
        <f t="array" ref="W107">IF(C107&lt;&gt;"",11-ROUNDUP(_xlfn.PERCENTRANK.EXC(IF($B$3:$B$341=$B107,C$3:C$341),C107)*10,0),"")</f>
        <v>3</v>
      </c>
      <c r="X107">
        <f t="array" ref="X107">IF(D107&lt;&gt;"",11-ROUNDUP(_xlfn.PERCENTRANK.EXC(IF($B$3:$B$341=$B107,D$3:D$341),D107)*10,0),"")</f>
        <v>7</v>
      </c>
      <c r="Y107">
        <f t="array" ref="Y107">IF(E107&lt;&gt;"",11-ROUNDUP(_xlfn.PERCENTRANK.EXC(IF($B$3:$B$341=$B107,E$3:E$341),E107)*10,0),"")</f>
        <v>9</v>
      </c>
      <c r="Z107">
        <f t="array" ref="Z107">IF(F107&lt;&gt;"",11-ROUNDUP(_xlfn.PERCENTRANK.EXC(IF($B$3:$B$341=$B107,F$3:F$341),F107)*10,0),"")</f>
        <v>7</v>
      </c>
      <c r="AA107">
        <f t="array" ref="AA107">IF(G107&lt;&gt;"",11-ROUNDUP(_xlfn.PERCENTRANK.EXC(IF($B$3:$B$341=$B107,G$3:G$341),G107)*10,0),"")</f>
        <v>9</v>
      </c>
      <c r="AB107">
        <f t="array" ref="AB107">IF(H107&lt;&gt;"",11-ROUNDUP(_xlfn.PERCENTRANK.EXC(IF($B$3:$B$341=$B107,H$3:H$341),H107)*10,0),"")</f>
        <v>10</v>
      </c>
      <c r="AC107">
        <f t="array" ref="AC107">IF(I107&lt;&gt;"",11-ROUNDUP(_xlfn.PERCENTRANK.EXC(IF($B$3:$B$341=$B107,I$3:I$341),I107)*10,0),"")</f>
        <v>2</v>
      </c>
      <c r="AD107">
        <f t="array" ref="AD107">IF(J107&lt;&gt;"",11-ROUNDUP(_xlfn.PERCENTRANK.EXC(IF($B$3:$B$341=$B107,J$3:J$341),J107)*10,0),"")</f>
        <v>10</v>
      </c>
    </row>
    <row r="108" spans="1:30" x14ac:dyDescent="0.2">
      <c r="A108" t="s">
        <v>72</v>
      </c>
      <c r="B108" t="s">
        <v>1034</v>
      </c>
      <c r="C108">
        <v>0.17031055688858032</v>
      </c>
      <c r="D108">
        <v>2.828562818467617E-2</v>
      </c>
      <c r="E108">
        <v>5.7686943560838699E-2</v>
      </c>
      <c r="F108">
        <v>0.12742386758327484</v>
      </c>
      <c r="G108">
        <v>0.501</v>
      </c>
      <c r="H108">
        <v>9.0899999999999995E-2</v>
      </c>
      <c r="I108">
        <v>189.78260803222656</v>
      </c>
      <c r="J108">
        <v>0.14228607714176178</v>
      </c>
      <c r="L108" t="str">
        <f t="shared" si="11"/>
        <v>Fenland</v>
      </c>
      <c r="M108">
        <f t="shared" si="12"/>
        <v>3</v>
      </c>
      <c r="N108">
        <f t="shared" si="13"/>
        <v>8</v>
      </c>
      <c r="O108">
        <f t="shared" si="14"/>
        <v>9</v>
      </c>
      <c r="P108">
        <f t="shared" si="15"/>
        <v>9</v>
      </c>
      <c r="Q108">
        <f t="shared" si="16"/>
        <v>2</v>
      </c>
      <c r="R108">
        <f t="shared" si="17"/>
        <v>3</v>
      </c>
      <c r="S108">
        <f t="shared" si="18"/>
        <v>8</v>
      </c>
      <c r="T108">
        <f t="shared" si="19"/>
        <v>8</v>
      </c>
      <c r="V108" t="str">
        <f t="shared" si="20"/>
        <v>Fenland</v>
      </c>
      <c r="W108">
        <f t="array" ref="W108">IF(C108&lt;&gt;"",11-ROUNDUP(_xlfn.PERCENTRANK.EXC(IF($B$3:$B$341=$B108,C$3:C$341),C108)*10,0),"")</f>
        <v>4</v>
      </c>
      <c r="X108">
        <f t="array" ref="X108">IF(D108&lt;&gt;"",11-ROUNDUP(_xlfn.PERCENTRANK.EXC(IF($B$3:$B$341=$B108,D$3:D$341),D108)*10,0),"")</f>
        <v>9</v>
      </c>
      <c r="Y108">
        <f t="array" ref="Y108">IF(E108&lt;&gt;"",11-ROUNDUP(_xlfn.PERCENTRANK.EXC(IF($B$3:$B$341=$B108,E$3:E$341),E108)*10,0),"")</f>
        <v>10</v>
      </c>
      <c r="Z108">
        <f t="array" ref="Z108">IF(F108&lt;&gt;"",11-ROUNDUP(_xlfn.PERCENTRANK.EXC(IF($B$3:$B$341=$B108,F$3:F$341),F108)*10,0),"")</f>
        <v>10</v>
      </c>
      <c r="AA108">
        <f t="array" ref="AA108">IF(G108&lt;&gt;"",11-ROUNDUP(_xlfn.PERCENTRANK.EXC(IF($B$3:$B$341=$B108,G$3:G$341),G108)*10,0),"")</f>
        <v>2</v>
      </c>
      <c r="AB108">
        <f t="array" ref="AB108">IF(H108&lt;&gt;"",11-ROUNDUP(_xlfn.PERCENTRANK.EXC(IF($B$3:$B$341=$B108,H$3:H$341),H108)*10,0),"")</f>
        <v>2</v>
      </c>
      <c r="AC108">
        <f t="array" ref="AC108">IF(I108&lt;&gt;"",11-ROUNDUP(_xlfn.PERCENTRANK.EXC(IF($B$3:$B$341=$B108,I$3:I$341),I108)*10,0),"")</f>
        <v>8</v>
      </c>
      <c r="AD108">
        <f t="array" ref="AD108">IF(J108&lt;&gt;"",11-ROUNDUP(_xlfn.PERCENTRANK.EXC(IF($B$3:$B$341=$B108,J$3:J$341),J108)*10,0),"")</f>
        <v>8</v>
      </c>
    </row>
    <row r="109" spans="1:30" x14ac:dyDescent="0.2">
      <c r="A109" t="s">
        <v>143</v>
      </c>
      <c r="B109" t="s">
        <v>1034</v>
      </c>
      <c r="C109">
        <v>0.18581381440162659</v>
      </c>
      <c r="D109">
        <v>2.9421534389257431E-2</v>
      </c>
      <c r="E109">
        <v>6.7743398249149323E-2</v>
      </c>
      <c r="F109">
        <v>0.14744479954242706</v>
      </c>
      <c r="G109">
        <v>0.128</v>
      </c>
      <c r="H109">
        <v>2.9899999999999999E-2</v>
      </c>
      <c r="I109">
        <v>319.91903686523438</v>
      </c>
      <c r="J109">
        <v>0.15803095698356628</v>
      </c>
      <c r="L109" t="str">
        <f t="shared" si="11"/>
        <v>Folkestone and Hythe</v>
      </c>
      <c r="M109">
        <f t="shared" si="12"/>
        <v>2</v>
      </c>
      <c r="N109">
        <f t="shared" si="13"/>
        <v>8</v>
      </c>
      <c r="O109">
        <f t="shared" si="14"/>
        <v>7</v>
      </c>
      <c r="P109">
        <f t="shared" si="15"/>
        <v>6</v>
      </c>
      <c r="Q109">
        <f t="shared" si="16"/>
        <v>4</v>
      </c>
      <c r="R109">
        <f t="shared" si="17"/>
        <v>5</v>
      </c>
      <c r="S109">
        <f t="shared" si="18"/>
        <v>7</v>
      </c>
      <c r="T109">
        <f t="shared" si="19"/>
        <v>5</v>
      </c>
      <c r="V109" t="str">
        <f t="shared" si="20"/>
        <v>Folkestone and Hythe</v>
      </c>
      <c r="W109">
        <f t="array" ref="W109">IF(C109&lt;&gt;"",11-ROUNDUP(_xlfn.PERCENTRANK.EXC(IF($B$3:$B$341=$B109,C$3:C$341),C109)*10,0),"")</f>
        <v>3</v>
      </c>
      <c r="X109">
        <f t="array" ref="X109">IF(D109&lt;&gt;"",11-ROUNDUP(_xlfn.PERCENTRANK.EXC(IF($B$3:$B$341=$B109,D$3:D$341),D109)*10,0),"")</f>
        <v>9</v>
      </c>
      <c r="Y109">
        <f t="array" ref="Y109">IF(E109&lt;&gt;"",11-ROUNDUP(_xlfn.PERCENTRANK.EXC(IF($B$3:$B$341=$B109,E$3:E$341),E109)*10,0),"")</f>
        <v>7</v>
      </c>
      <c r="Z109">
        <f t="array" ref="Z109">IF(F109&lt;&gt;"",11-ROUNDUP(_xlfn.PERCENTRANK.EXC(IF($B$3:$B$341=$B109,F$3:F$341),F109)*10,0),"")</f>
        <v>7</v>
      </c>
      <c r="AA109">
        <f t="array" ref="AA109">IF(G109&lt;&gt;"",11-ROUNDUP(_xlfn.PERCENTRANK.EXC(IF($B$3:$B$341=$B109,G$3:G$341),G109)*10,0),"")</f>
        <v>3</v>
      </c>
      <c r="AB109">
        <f t="array" ref="AB109">IF(H109&lt;&gt;"",11-ROUNDUP(_xlfn.PERCENTRANK.EXC(IF($B$3:$B$341=$B109,H$3:H$341),H109)*10,0),"")</f>
        <v>3</v>
      </c>
      <c r="AC109">
        <f t="array" ref="AC109">IF(I109&lt;&gt;"",11-ROUNDUP(_xlfn.PERCENTRANK.EXC(IF($B$3:$B$341=$B109,I$3:I$341),I109)*10,0),"")</f>
        <v>6</v>
      </c>
      <c r="AD109">
        <f t="array" ref="AD109">IF(J109&lt;&gt;"",11-ROUNDUP(_xlfn.PERCENTRANK.EXC(IF($B$3:$B$341=$B109,J$3:J$341),J109)*10,0),"")</f>
        <v>4</v>
      </c>
    </row>
    <row r="110" spans="1:30" x14ac:dyDescent="0.2">
      <c r="A110" t="s">
        <v>115</v>
      </c>
      <c r="B110" t="s">
        <v>1034</v>
      </c>
      <c r="C110">
        <v>0.18024618923664093</v>
      </c>
      <c r="D110">
        <v>3.2688934355974197E-2</v>
      </c>
      <c r="E110">
        <v>6.8420559167861938E-2</v>
      </c>
      <c r="F110">
        <v>0.14103081822395325</v>
      </c>
      <c r="G110">
        <v>-0.432</v>
      </c>
      <c r="H110">
        <v>0</v>
      </c>
      <c r="I110">
        <v>167.31236267089844</v>
      </c>
      <c r="J110">
        <v>0.14553660154342651</v>
      </c>
      <c r="L110" t="str">
        <f t="shared" si="11"/>
        <v>Forest of Dean</v>
      </c>
      <c r="M110">
        <f t="shared" si="12"/>
        <v>3</v>
      </c>
      <c r="N110">
        <f t="shared" si="13"/>
        <v>6</v>
      </c>
      <c r="O110">
        <f t="shared" si="14"/>
        <v>6</v>
      </c>
      <c r="P110">
        <f t="shared" si="15"/>
        <v>7</v>
      </c>
      <c r="Q110">
        <f t="shared" si="16"/>
        <v>7</v>
      </c>
      <c r="R110">
        <f t="shared" si="17"/>
        <v>10</v>
      </c>
      <c r="S110">
        <f t="shared" si="18"/>
        <v>9</v>
      </c>
      <c r="T110">
        <f t="shared" si="19"/>
        <v>8</v>
      </c>
      <c r="V110" t="str">
        <f t="shared" si="20"/>
        <v>Forest of Dean</v>
      </c>
      <c r="W110">
        <f t="array" ref="W110">IF(C110&lt;&gt;"",11-ROUNDUP(_xlfn.PERCENTRANK.EXC(IF($B$3:$B$341=$B110,C$3:C$341),C110)*10,0),"")</f>
        <v>3</v>
      </c>
      <c r="X110">
        <f t="array" ref="X110">IF(D110&lt;&gt;"",11-ROUNDUP(_xlfn.PERCENTRANK.EXC(IF($B$3:$B$341=$B110,D$3:D$341),D110)*10,0),"")</f>
        <v>6</v>
      </c>
      <c r="Y110">
        <f t="array" ref="Y110">IF(E110&lt;&gt;"",11-ROUNDUP(_xlfn.PERCENTRANK.EXC(IF($B$3:$B$341=$B110,E$3:E$341),E110)*10,0),"")</f>
        <v>6</v>
      </c>
      <c r="Z110">
        <f t="array" ref="Z110">IF(F110&lt;&gt;"",11-ROUNDUP(_xlfn.PERCENTRANK.EXC(IF($B$3:$B$341=$B110,F$3:F$341),F110)*10,0),"")</f>
        <v>9</v>
      </c>
      <c r="AA110">
        <f t="array" ref="AA110">IF(G110&lt;&gt;"",11-ROUNDUP(_xlfn.PERCENTRANK.EXC(IF($B$3:$B$341=$B110,G$3:G$341),G110)*10,0),"")</f>
        <v>6</v>
      </c>
      <c r="AB110">
        <f t="array" ref="AB110">IF(H110&lt;&gt;"",11-ROUNDUP(_xlfn.PERCENTRANK.EXC(IF($B$3:$B$341=$B110,H$3:H$341),H110)*10,0),"")</f>
        <v>10</v>
      </c>
      <c r="AC110">
        <f t="array" ref="AC110">IF(I110&lt;&gt;"",11-ROUNDUP(_xlfn.PERCENTRANK.EXC(IF($B$3:$B$341=$B110,I$3:I$341),I110)*10,0),"")</f>
        <v>8</v>
      </c>
      <c r="AD110">
        <f t="array" ref="AD110">IF(J110&lt;&gt;"",11-ROUNDUP(_xlfn.PERCENTRANK.EXC(IF($B$3:$B$341=$B110,J$3:J$341),J110)*10,0),"")</f>
        <v>7</v>
      </c>
    </row>
    <row r="111" spans="1:30" x14ac:dyDescent="0.2">
      <c r="A111" t="s">
        <v>150</v>
      </c>
      <c r="B111" t="s">
        <v>1034</v>
      </c>
      <c r="C111">
        <v>0.21147660911083221</v>
      </c>
      <c r="D111">
        <v>3.7577163428068161E-2</v>
      </c>
      <c r="E111">
        <v>6.9137603044509888E-2</v>
      </c>
      <c r="F111">
        <v>0.14706085622310638</v>
      </c>
      <c r="G111">
        <v>0.20799999999999999</v>
      </c>
      <c r="H111">
        <v>7.8399999999999997E-2</v>
      </c>
      <c r="I111">
        <v>490.01687622070312</v>
      </c>
      <c r="J111">
        <v>0.16723409295082092</v>
      </c>
      <c r="L111" t="str">
        <f t="shared" si="11"/>
        <v>Fylde</v>
      </c>
      <c r="M111">
        <f t="shared" si="12"/>
        <v>1</v>
      </c>
      <c r="N111">
        <f t="shared" si="13"/>
        <v>3</v>
      </c>
      <c r="O111">
        <f t="shared" si="14"/>
        <v>5</v>
      </c>
      <c r="P111">
        <f t="shared" si="15"/>
        <v>7</v>
      </c>
      <c r="Q111">
        <f t="shared" si="16"/>
        <v>3</v>
      </c>
      <c r="R111">
        <f t="shared" si="17"/>
        <v>3</v>
      </c>
      <c r="S111">
        <f t="shared" si="18"/>
        <v>6</v>
      </c>
      <c r="T111">
        <f t="shared" si="19"/>
        <v>3</v>
      </c>
      <c r="V111" t="str">
        <f t="shared" si="20"/>
        <v>Fylde</v>
      </c>
      <c r="W111">
        <f t="array" ref="W111">IF(C111&lt;&gt;"",11-ROUNDUP(_xlfn.PERCENTRANK.EXC(IF($B$3:$B$341=$B111,C$3:C$341),C111)*10,0),"")</f>
        <v>1</v>
      </c>
      <c r="X111">
        <f t="array" ref="X111">IF(D111&lt;&gt;"",11-ROUNDUP(_xlfn.PERCENTRANK.EXC(IF($B$3:$B$341=$B111,D$3:D$341),D111)*10,0),"")</f>
        <v>3</v>
      </c>
      <c r="Y111">
        <f t="array" ref="Y111">IF(E111&lt;&gt;"",11-ROUNDUP(_xlfn.PERCENTRANK.EXC(IF($B$3:$B$341=$B111,E$3:E$341),E111)*10,0),"")</f>
        <v>5</v>
      </c>
      <c r="Z111">
        <f t="array" ref="Z111">IF(F111&lt;&gt;"",11-ROUNDUP(_xlfn.PERCENTRANK.EXC(IF($B$3:$B$341=$B111,F$3:F$341),F111)*10,0),"")</f>
        <v>8</v>
      </c>
      <c r="AA111">
        <f t="array" ref="AA111">IF(G111&lt;&gt;"",11-ROUNDUP(_xlfn.PERCENTRANK.EXC(IF($B$3:$B$341=$B111,G$3:G$341),G111)*10,0),"")</f>
        <v>2</v>
      </c>
      <c r="AB111">
        <f t="array" ref="AB111">IF(H111&lt;&gt;"",11-ROUNDUP(_xlfn.PERCENTRANK.EXC(IF($B$3:$B$341=$B111,H$3:H$341),H111)*10,0),"")</f>
        <v>2</v>
      </c>
      <c r="AC111">
        <f t="array" ref="AC111">IF(I111&lt;&gt;"",11-ROUNDUP(_xlfn.PERCENTRANK.EXC(IF($B$3:$B$341=$B111,I$3:I$341),I111)*10,0),"")</f>
        <v>5</v>
      </c>
      <c r="AD111">
        <f t="array" ref="AD111">IF(J111&lt;&gt;"",11-ROUNDUP(_xlfn.PERCENTRANK.EXC(IF($B$3:$B$341=$B111,J$3:J$341),J111)*10,0),"")</f>
        <v>1</v>
      </c>
    </row>
    <row r="112" spans="1:30" x14ac:dyDescent="0.2">
      <c r="A112" t="s">
        <v>290</v>
      </c>
      <c r="B112" t="s">
        <v>1036</v>
      </c>
      <c r="C112">
        <v>0.14586587250232697</v>
      </c>
      <c r="D112">
        <v>3.8212403655052185E-2</v>
      </c>
      <c r="E112">
        <v>7.1776129305362701E-2</v>
      </c>
      <c r="F112">
        <v>0.16228711605072021</v>
      </c>
      <c r="G112">
        <v>0.82399999999999995</v>
      </c>
      <c r="H112">
        <v>0.33329999999999999</v>
      </c>
      <c r="I112">
        <v>1428.371826171875</v>
      </c>
      <c r="J112">
        <v>0.19226524233818054</v>
      </c>
      <c r="L112" t="str">
        <f t="shared" si="11"/>
        <v>Gateshead</v>
      </c>
      <c r="M112">
        <f t="shared" si="12"/>
        <v>6</v>
      </c>
      <c r="N112">
        <f t="shared" si="13"/>
        <v>2</v>
      </c>
      <c r="O112">
        <f t="shared" si="14"/>
        <v>4</v>
      </c>
      <c r="P112">
        <f t="shared" si="15"/>
        <v>3</v>
      </c>
      <c r="Q112">
        <f t="shared" si="16"/>
        <v>1</v>
      </c>
      <c r="R112">
        <f t="shared" si="17"/>
        <v>1</v>
      </c>
      <c r="S112">
        <f t="shared" si="18"/>
        <v>4</v>
      </c>
      <c r="T112">
        <f t="shared" si="19"/>
        <v>2</v>
      </c>
      <c r="V112" t="str">
        <f t="shared" si="20"/>
        <v>Gateshead</v>
      </c>
      <c r="W112">
        <f t="array" ref="W112">IF(C112&lt;&gt;"",11-ROUNDUP(_xlfn.PERCENTRANK.EXC(IF($B$3:$B$341=$B112,C$3:C$341),C112)*10,0),"")</f>
        <v>3</v>
      </c>
      <c r="X112">
        <f t="array" ref="X112">IF(D112&lt;&gt;"",11-ROUNDUP(_xlfn.PERCENTRANK.EXC(IF($B$3:$B$341=$B112,D$3:D$341),D112)*10,0),"")</f>
        <v>4</v>
      </c>
      <c r="Y112">
        <f t="array" ref="Y112">IF(E112&lt;&gt;"",11-ROUNDUP(_xlfn.PERCENTRANK.EXC(IF($B$3:$B$341=$B112,E$3:E$341),E112)*10,0),"")</f>
        <v>8</v>
      </c>
      <c r="Z112">
        <f t="array" ref="Z112">IF(F112&lt;&gt;"",11-ROUNDUP(_xlfn.PERCENTRANK.EXC(IF($B$3:$B$341=$B112,F$3:F$341),F112)*10,0),"")</f>
        <v>2</v>
      </c>
      <c r="AA112">
        <f t="array" ref="AA112">IF(G112&lt;&gt;"",11-ROUNDUP(_xlfn.PERCENTRANK.EXC(IF($B$3:$B$341=$B112,G$3:G$341),G112)*10,0),"")</f>
        <v>4</v>
      </c>
      <c r="AB112">
        <f t="array" ref="AB112">IF(H112&lt;&gt;"",11-ROUNDUP(_xlfn.PERCENTRANK.EXC(IF($B$3:$B$341=$B112,H$3:H$341),H112)*10,0),"")</f>
        <v>3</v>
      </c>
      <c r="AC112">
        <f t="array" ref="AC112">IF(I112&lt;&gt;"",11-ROUNDUP(_xlfn.PERCENTRANK.EXC(IF($B$3:$B$341=$B112,I$3:I$341),I112)*10,0),"")</f>
        <v>8</v>
      </c>
      <c r="AD112">
        <f t="array" ref="AD112">IF(J112&lt;&gt;"",11-ROUNDUP(_xlfn.PERCENTRANK.EXC(IF($B$3:$B$341=$B112,J$3:J$341),J112)*10,0),"")</f>
        <v>4</v>
      </c>
    </row>
    <row r="113" spans="1:30" x14ac:dyDescent="0.2">
      <c r="A113" t="s">
        <v>198</v>
      </c>
      <c r="B113" t="s">
        <v>1034</v>
      </c>
      <c r="C113">
        <v>0.15497568249702454</v>
      </c>
      <c r="D113">
        <v>3.6901108920574188E-2</v>
      </c>
      <c r="E113">
        <v>7.2951667010784149E-2</v>
      </c>
      <c r="F113">
        <v>0.1507255882024765</v>
      </c>
      <c r="G113">
        <v>-0.25600000000000001</v>
      </c>
      <c r="H113">
        <v>1.2999999999999999E-2</v>
      </c>
      <c r="I113">
        <v>993.89251708984375</v>
      </c>
      <c r="J113">
        <v>0.16232168674468994</v>
      </c>
      <c r="L113" t="str">
        <f t="shared" si="11"/>
        <v>Gedling</v>
      </c>
      <c r="M113">
        <f t="shared" si="12"/>
        <v>5</v>
      </c>
      <c r="N113">
        <f t="shared" si="13"/>
        <v>4</v>
      </c>
      <c r="O113">
        <f t="shared" si="14"/>
        <v>4</v>
      </c>
      <c r="P113">
        <f t="shared" si="15"/>
        <v>5</v>
      </c>
      <c r="Q113">
        <f t="shared" si="16"/>
        <v>6</v>
      </c>
      <c r="R113">
        <f t="shared" si="17"/>
        <v>6</v>
      </c>
      <c r="S113">
        <f t="shared" si="18"/>
        <v>5</v>
      </c>
      <c r="T113">
        <f t="shared" si="19"/>
        <v>4</v>
      </c>
      <c r="V113" t="str">
        <f t="shared" si="20"/>
        <v>Gedling</v>
      </c>
      <c r="W113">
        <f t="array" ref="W113">IF(C113&lt;&gt;"",11-ROUNDUP(_xlfn.PERCENTRANK.EXC(IF($B$3:$B$341=$B113,C$3:C$341),C113)*10,0),"")</f>
        <v>6</v>
      </c>
      <c r="X113">
        <f t="array" ref="X113">IF(D113&lt;&gt;"",11-ROUNDUP(_xlfn.PERCENTRANK.EXC(IF($B$3:$B$341=$B113,D$3:D$341),D113)*10,0),"")</f>
        <v>4</v>
      </c>
      <c r="Y113">
        <f t="array" ref="Y113">IF(E113&lt;&gt;"",11-ROUNDUP(_xlfn.PERCENTRANK.EXC(IF($B$3:$B$341=$B113,E$3:E$341),E113)*10,0),"")</f>
        <v>3</v>
      </c>
      <c r="Z113">
        <f t="array" ref="Z113">IF(F113&lt;&gt;"",11-ROUNDUP(_xlfn.PERCENTRANK.EXC(IF($B$3:$B$341=$B113,F$3:F$341),F113)*10,0),"")</f>
        <v>6</v>
      </c>
      <c r="AA113">
        <f t="array" ref="AA113">IF(G113&lt;&gt;"",11-ROUNDUP(_xlfn.PERCENTRANK.EXC(IF($B$3:$B$341=$B113,G$3:G$341),G113)*10,0),"")</f>
        <v>5</v>
      </c>
      <c r="AB113">
        <f t="array" ref="AB113">IF(H113&lt;&gt;"",11-ROUNDUP(_xlfn.PERCENTRANK.EXC(IF($B$3:$B$341=$B113,H$3:H$341),H113)*10,0),"")</f>
        <v>4</v>
      </c>
      <c r="AC113">
        <f t="array" ref="AC113">IF(I113&lt;&gt;"",11-ROUNDUP(_xlfn.PERCENTRANK.EXC(IF($B$3:$B$341=$B113,I$3:I$341),I113)*10,0),"")</f>
        <v>3</v>
      </c>
      <c r="AD113">
        <f t="array" ref="AD113">IF(J113&lt;&gt;"",11-ROUNDUP(_xlfn.PERCENTRANK.EXC(IF($B$3:$B$341=$B113,J$3:J$341),J113)*10,0),"")</f>
        <v>2</v>
      </c>
    </row>
    <row r="114" spans="1:30" x14ac:dyDescent="0.2">
      <c r="A114" t="s">
        <v>116</v>
      </c>
      <c r="B114" t="s">
        <v>1034</v>
      </c>
      <c r="C114">
        <v>0.12607870995998383</v>
      </c>
      <c r="D114">
        <v>3.2688934355974197E-2</v>
      </c>
      <c r="E114">
        <v>6.8420559167861938E-2</v>
      </c>
      <c r="F114">
        <v>0.14103081822395325</v>
      </c>
      <c r="G114">
        <v>0.378</v>
      </c>
      <c r="H114">
        <v>0.15379999999999999</v>
      </c>
      <c r="I114">
        <v>3183.280517578125</v>
      </c>
      <c r="J114">
        <v>0.14553660154342651</v>
      </c>
      <c r="L114" t="str">
        <f t="shared" si="11"/>
        <v>Gloucester</v>
      </c>
      <c r="M114">
        <f t="shared" si="12"/>
        <v>8</v>
      </c>
      <c r="N114">
        <f t="shared" si="13"/>
        <v>6</v>
      </c>
      <c r="O114">
        <f t="shared" si="14"/>
        <v>6</v>
      </c>
      <c r="P114">
        <f t="shared" si="15"/>
        <v>7</v>
      </c>
      <c r="Q114">
        <f t="shared" si="16"/>
        <v>3</v>
      </c>
      <c r="R114">
        <f t="shared" si="17"/>
        <v>2</v>
      </c>
      <c r="S114">
        <f t="shared" si="18"/>
        <v>2</v>
      </c>
      <c r="T114">
        <f t="shared" si="19"/>
        <v>8</v>
      </c>
      <c r="V114" t="str">
        <f t="shared" si="20"/>
        <v>Gloucester</v>
      </c>
      <c r="W114">
        <f t="array" ref="W114">IF(C114&lt;&gt;"",11-ROUNDUP(_xlfn.PERCENTRANK.EXC(IF($B$3:$B$341=$B114,C$3:C$341),C114)*10,0),"")</f>
        <v>10</v>
      </c>
      <c r="X114">
        <f t="array" ref="X114">IF(D114&lt;&gt;"",11-ROUNDUP(_xlfn.PERCENTRANK.EXC(IF($B$3:$B$341=$B114,D$3:D$341),D114)*10,0),"")</f>
        <v>6</v>
      </c>
      <c r="Y114">
        <f t="array" ref="Y114">IF(E114&lt;&gt;"",11-ROUNDUP(_xlfn.PERCENTRANK.EXC(IF($B$3:$B$341=$B114,E$3:E$341),E114)*10,0),"")</f>
        <v>6</v>
      </c>
      <c r="Z114">
        <f t="array" ref="Z114">IF(F114&lt;&gt;"",11-ROUNDUP(_xlfn.PERCENTRANK.EXC(IF($B$3:$B$341=$B114,F$3:F$341),F114)*10,0),"")</f>
        <v>9</v>
      </c>
      <c r="AA114">
        <f t="array" ref="AA114">IF(G114&lt;&gt;"",11-ROUNDUP(_xlfn.PERCENTRANK.EXC(IF($B$3:$B$341=$B114,G$3:G$341),G114)*10,0),"")</f>
        <v>2</v>
      </c>
      <c r="AB114">
        <f t="array" ref="AB114">IF(H114&lt;&gt;"",11-ROUNDUP(_xlfn.PERCENTRANK.EXC(IF($B$3:$B$341=$B114,H$3:H$341),H114)*10,0),"")</f>
        <v>2</v>
      </c>
      <c r="AC114">
        <f t="array" ref="AC114">IF(I114&lt;&gt;"",11-ROUNDUP(_xlfn.PERCENTRANK.EXC(IF($B$3:$B$341=$B114,I$3:I$341),I114)*10,0),"")</f>
        <v>1</v>
      </c>
      <c r="AD114">
        <f t="array" ref="AD114">IF(J114&lt;&gt;"",11-ROUNDUP(_xlfn.PERCENTRANK.EXC(IF($B$3:$B$341=$B114,J$3:J$341),J114)*10,0),"")</f>
        <v>7</v>
      </c>
    </row>
    <row r="115" spans="1:30" x14ac:dyDescent="0.2">
      <c r="A115" t="s">
        <v>1015</v>
      </c>
      <c r="B115" t="s">
        <v>1038</v>
      </c>
      <c r="C115">
        <v>0.16062138974666595</v>
      </c>
      <c r="D115">
        <v>3.2688934355974197E-2</v>
      </c>
      <c r="E115">
        <v>6.8420559167861938E-2</v>
      </c>
      <c r="F115">
        <v>0.14103081822395325</v>
      </c>
      <c r="G115">
        <v>-0.33100000000000002</v>
      </c>
      <c r="H115">
        <v>3.7499999999999999E-2</v>
      </c>
      <c r="I115">
        <v>242.98481750488281</v>
      </c>
      <c r="J115">
        <v>0.14553660154342651</v>
      </c>
      <c r="L115" t="str">
        <f t="shared" si="11"/>
        <v>Gloucestershire</v>
      </c>
      <c r="M115">
        <f t="shared" si="12"/>
        <v>4</v>
      </c>
      <c r="N115">
        <f t="shared" si="13"/>
        <v>6</v>
      </c>
      <c r="O115">
        <f t="shared" si="14"/>
        <v>6</v>
      </c>
      <c r="P115">
        <f t="shared" si="15"/>
        <v>7</v>
      </c>
      <c r="Q115">
        <f t="shared" si="16"/>
        <v>7</v>
      </c>
      <c r="R115">
        <f t="shared" si="17"/>
        <v>4</v>
      </c>
      <c r="S115">
        <f t="shared" si="18"/>
        <v>8</v>
      </c>
      <c r="T115">
        <f t="shared" si="19"/>
        <v>8</v>
      </c>
      <c r="V115" t="str">
        <f t="shared" si="20"/>
        <v>Gloucestershire</v>
      </c>
      <c r="W115">
        <f t="array" ref="W115">IF(C115&lt;&gt;"",11-ROUNDUP(_xlfn.PERCENTRANK.EXC(IF($B$3:$B$341=$B115,C$3:C$341),C115)*10,0),"")</f>
        <v>6</v>
      </c>
      <c r="X115">
        <f t="array" ref="X115">IF(D115&lt;&gt;"",11-ROUNDUP(_xlfn.PERCENTRANK.EXC(IF($B$3:$B$341=$B115,D$3:D$341),D115)*10,0),"")</f>
        <v>6</v>
      </c>
      <c r="Y115">
        <f t="array" ref="Y115">IF(E115&lt;&gt;"",11-ROUNDUP(_xlfn.PERCENTRANK.EXC(IF($B$3:$B$341=$B115,E$3:E$341),E115)*10,0),"")</f>
        <v>6</v>
      </c>
      <c r="Z115">
        <f t="array" ref="Z115">IF(F115&lt;&gt;"",11-ROUNDUP(_xlfn.PERCENTRANK.EXC(IF($B$3:$B$341=$B115,F$3:F$341),F115)*10,0),"")</f>
        <v>9</v>
      </c>
      <c r="AA115">
        <f t="array" ref="AA115">IF(G115&lt;&gt;"",11-ROUNDUP(_xlfn.PERCENTRANK.EXC(IF($B$3:$B$341=$B115,G$3:G$341),G115)*10,0),"")</f>
        <v>7</v>
      </c>
      <c r="AB115">
        <f t="array" ref="AB115">IF(H115&lt;&gt;"",11-ROUNDUP(_xlfn.PERCENTRANK.EXC(IF($B$3:$B$341=$B115,H$3:H$341),H115)*10,0),"")</f>
        <v>4</v>
      </c>
      <c r="AC115">
        <f t="array" ref="AC115">IF(I115&lt;&gt;"",11-ROUNDUP(_xlfn.PERCENTRANK.EXC(IF($B$3:$B$341=$B115,I$3:I$341),I115)*10,0),"")</f>
        <v>7</v>
      </c>
      <c r="AD115">
        <f t="array" ref="AD115">IF(J115&lt;&gt;"",11-ROUNDUP(_xlfn.PERCENTRANK.EXC(IF($B$3:$B$341=$B115,J$3:J$341),J115)*10,0),"")</f>
        <v>7</v>
      </c>
    </row>
    <row r="116" spans="1:30" x14ac:dyDescent="0.2">
      <c r="A116" t="s">
        <v>123</v>
      </c>
      <c r="B116" t="s">
        <v>1034</v>
      </c>
      <c r="C116">
        <v>0.1532556414604187</v>
      </c>
      <c r="D116">
        <v>3.1179536134004593E-2</v>
      </c>
      <c r="E116">
        <v>6.3527002930641174E-2</v>
      </c>
      <c r="F116">
        <v>0.14918465912342072</v>
      </c>
      <c r="G116">
        <v>6.2E-2</v>
      </c>
      <c r="H116">
        <v>0</v>
      </c>
      <c r="I116">
        <v>3406.699951171875</v>
      </c>
      <c r="J116">
        <v>0.13469824194908142</v>
      </c>
      <c r="L116" t="str">
        <f t="shared" si="11"/>
        <v>Gosport</v>
      </c>
      <c r="M116">
        <f t="shared" si="12"/>
        <v>5</v>
      </c>
      <c r="N116">
        <f t="shared" si="13"/>
        <v>6</v>
      </c>
      <c r="O116">
        <f t="shared" si="14"/>
        <v>9</v>
      </c>
      <c r="P116">
        <f t="shared" si="15"/>
        <v>6</v>
      </c>
      <c r="Q116">
        <f t="shared" si="16"/>
        <v>4</v>
      </c>
      <c r="R116">
        <f t="shared" si="17"/>
        <v>10</v>
      </c>
      <c r="S116">
        <f t="shared" si="18"/>
        <v>2</v>
      </c>
      <c r="T116">
        <f t="shared" si="19"/>
        <v>10</v>
      </c>
      <c r="V116" t="str">
        <f t="shared" si="20"/>
        <v>Gosport</v>
      </c>
      <c r="W116">
        <f t="array" ref="W116">IF(C116&lt;&gt;"",11-ROUNDUP(_xlfn.PERCENTRANK.EXC(IF($B$3:$B$341=$B116,C$3:C$341),C116)*10,0),"")</f>
        <v>6</v>
      </c>
      <c r="X116">
        <f t="array" ref="X116">IF(D116&lt;&gt;"",11-ROUNDUP(_xlfn.PERCENTRANK.EXC(IF($B$3:$B$341=$B116,D$3:D$341),D116)*10,0),"")</f>
        <v>7</v>
      </c>
      <c r="Y116">
        <f t="array" ref="Y116">IF(E116&lt;&gt;"",11-ROUNDUP(_xlfn.PERCENTRANK.EXC(IF($B$3:$B$341=$B116,E$3:E$341),E116)*10,0),"")</f>
        <v>9</v>
      </c>
      <c r="Z116">
        <f t="array" ref="Z116">IF(F116&lt;&gt;"",11-ROUNDUP(_xlfn.PERCENTRANK.EXC(IF($B$3:$B$341=$B116,F$3:F$341),F116)*10,0),"")</f>
        <v>7</v>
      </c>
      <c r="AA116">
        <f t="array" ref="AA116">IF(G116&lt;&gt;"",11-ROUNDUP(_xlfn.PERCENTRANK.EXC(IF($B$3:$B$341=$B116,G$3:G$341),G116)*10,0),"")</f>
        <v>3</v>
      </c>
      <c r="AB116">
        <f t="array" ref="AB116">IF(H116&lt;&gt;"",11-ROUNDUP(_xlfn.PERCENTRANK.EXC(IF($B$3:$B$341=$B116,H$3:H$341),H116)*10,0),"")</f>
        <v>10</v>
      </c>
      <c r="AC116">
        <f t="array" ref="AC116">IF(I116&lt;&gt;"",11-ROUNDUP(_xlfn.PERCENTRANK.EXC(IF($B$3:$B$341=$B116,I$3:I$341),I116)*10,0),"")</f>
        <v>1</v>
      </c>
      <c r="AD116">
        <f t="array" ref="AD116">IF(J116&lt;&gt;"",11-ROUNDUP(_xlfn.PERCENTRANK.EXC(IF($B$3:$B$341=$B116,J$3:J$341),J116)*10,0),"")</f>
        <v>10</v>
      </c>
    </row>
    <row r="117" spans="1:30" x14ac:dyDescent="0.2">
      <c r="A117" t="s">
        <v>140</v>
      </c>
      <c r="B117" t="s">
        <v>1034</v>
      </c>
      <c r="C117">
        <v>0.12969829142093658</v>
      </c>
      <c r="D117">
        <v>2.9421534389257431E-2</v>
      </c>
      <c r="E117">
        <v>6.7743398249149323E-2</v>
      </c>
      <c r="F117">
        <v>0.14744479954242706</v>
      </c>
      <c r="G117">
        <v>-0.152</v>
      </c>
      <c r="H117">
        <v>0</v>
      </c>
      <c r="I117">
        <v>1078.0030517578125</v>
      </c>
      <c r="J117">
        <v>0.15803095698356628</v>
      </c>
      <c r="L117" t="str">
        <f t="shared" si="11"/>
        <v>Gravesham</v>
      </c>
      <c r="M117">
        <f t="shared" si="12"/>
        <v>8</v>
      </c>
      <c r="N117">
        <f t="shared" si="13"/>
        <v>8</v>
      </c>
      <c r="O117">
        <f t="shared" si="14"/>
        <v>7</v>
      </c>
      <c r="P117">
        <f t="shared" si="15"/>
        <v>6</v>
      </c>
      <c r="Q117">
        <f t="shared" si="16"/>
        <v>5</v>
      </c>
      <c r="R117">
        <f t="shared" si="17"/>
        <v>10</v>
      </c>
      <c r="S117">
        <f t="shared" si="18"/>
        <v>4</v>
      </c>
      <c r="T117">
        <f t="shared" si="19"/>
        <v>5</v>
      </c>
      <c r="V117" t="str">
        <f t="shared" si="20"/>
        <v>Gravesham</v>
      </c>
      <c r="W117">
        <f t="array" ref="W117">IF(C117&lt;&gt;"",11-ROUNDUP(_xlfn.PERCENTRANK.EXC(IF($B$3:$B$341=$B117,C$3:C$341),C117)*10,0),"")</f>
        <v>9</v>
      </c>
      <c r="X117">
        <f t="array" ref="X117">IF(D117&lt;&gt;"",11-ROUNDUP(_xlfn.PERCENTRANK.EXC(IF($B$3:$B$341=$B117,D$3:D$341),D117)*10,0),"")</f>
        <v>9</v>
      </c>
      <c r="Y117">
        <f t="array" ref="Y117">IF(E117&lt;&gt;"",11-ROUNDUP(_xlfn.PERCENTRANK.EXC(IF($B$3:$B$341=$B117,E$3:E$341),E117)*10,0),"")</f>
        <v>7</v>
      </c>
      <c r="Z117">
        <f t="array" ref="Z117">IF(F117&lt;&gt;"",11-ROUNDUP(_xlfn.PERCENTRANK.EXC(IF($B$3:$B$341=$B117,F$3:F$341),F117)*10,0),"")</f>
        <v>7</v>
      </c>
      <c r="AA117">
        <f t="array" ref="AA117">IF(G117&lt;&gt;"",11-ROUNDUP(_xlfn.PERCENTRANK.EXC(IF($B$3:$B$341=$B117,G$3:G$341),G117)*10,0),"")</f>
        <v>5</v>
      </c>
      <c r="AB117">
        <f t="array" ref="AB117">IF(H117&lt;&gt;"",11-ROUNDUP(_xlfn.PERCENTRANK.EXC(IF($B$3:$B$341=$B117,H$3:H$341),H117)*10,0),"")</f>
        <v>10</v>
      </c>
      <c r="AC117">
        <f t="array" ref="AC117">IF(I117&lt;&gt;"",11-ROUNDUP(_xlfn.PERCENTRANK.EXC(IF($B$3:$B$341=$B117,I$3:I$341),I117)*10,0),"")</f>
        <v>3</v>
      </c>
      <c r="AD117">
        <f t="array" ref="AD117">IF(J117&lt;&gt;"",11-ROUNDUP(_xlfn.PERCENTRANK.EXC(IF($B$3:$B$341=$B117,J$3:J$341),J117)*10,0),"")</f>
        <v>4</v>
      </c>
    </row>
    <row r="118" spans="1:30" x14ac:dyDescent="0.2">
      <c r="A118" t="s">
        <v>176</v>
      </c>
      <c r="B118" t="s">
        <v>1034</v>
      </c>
      <c r="C118">
        <v>0.18389907479286194</v>
      </c>
      <c r="D118">
        <v>3.6859821528196335E-2</v>
      </c>
      <c r="E118">
        <v>7.3791444301605225E-2</v>
      </c>
      <c r="F118">
        <v>0.15991596877574921</v>
      </c>
      <c r="G118">
        <v>0.58699999999999997</v>
      </c>
      <c r="H118">
        <v>0.16389999999999999</v>
      </c>
      <c r="I118">
        <v>575.2718505859375</v>
      </c>
      <c r="J118">
        <v>0.15754598379135132</v>
      </c>
      <c r="L118" t="str">
        <f t="shared" si="11"/>
        <v>Great Yarmouth</v>
      </c>
      <c r="M118">
        <f t="shared" si="12"/>
        <v>2</v>
      </c>
      <c r="N118">
        <f t="shared" si="13"/>
        <v>4</v>
      </c>
      <c r="O118">
        <f t="shared" si="14"/>
        <v>3</v>
      </c>
      <c r="P118">
        <f t="shared" si="15"/>
        <v>3</v>
      </c>
      <c r="Q118">
        <f t="shared" si="16"/>
        <v>2</v>
      </c>
      <c r="R118">
        <f t="shared" si="17"/>
        <v>2</v>
      </c>
      <c r="S118">
        <f t="shared" si="18"/>
        <v>6</v>
      </c>
      <c r="T118">
        <f t="shared" si="19"/>
        <v>5</v>
      </c>
      <c r="V118" t="str">
        <f t="shared" si="20"/>
        <v>Great Yarmouth</v>
      </c>
      <c r="W118">
        <f t="array" ref="W118">IF(C118&lt;&gt;"",11-ROUNDUP(_xlfn.PERCENTRANK.EXC(IF($B$3:$B$341=$B118,C$3:C$341),C118)*10,0),"")</f>
        <v>3</v>
      </c>
      <c r="X118">
        <f t="array" ref="X118">IF(D118&lt;&gt;"",11-ROUNDUP(_xlfn.PERCENTRANK.EXC(IF($B$3:$B$341=$B118,D$3:D$341),D118)*10,0),"")</f>
        <v>4</v>
      </c>
      <c r="Y118">
        <f t="array" ref="Y118">IF(E118&lt;&gt;"",11-ROUNDUP(_xlfn.PERCENTRANK.EXC(IF($B$3:$B$341=$B118,E$3:E$341),E118)*10,0),"")</f>
        <v>2</v>
      </c>
      <c r="Z118">
        <f t="array" ref="Z118">IF(F118&lt;&gt;"",11-ROUNDUP(_xlfn.PERCENTRANK.EXC(IF($B$3:$B$341=$B118,F$3:F$341),F118)*10,0),"")</f>
        <v>4</v>
      </c>
      <c r="AA118">
        <f t="array" ref="AA118">IF(G118&lt;&gt;"",11-ROUNDUP(_xlfn.PERCENTRANK.EXC(IF($B$3:$B$341=$B118,G$3:G$341),G118)*10,0),"")</f>
        <v>1</v>
      </c>
      <c r="AB118">
        <f t="array" ref="AB118">IF(H118&lt;&gt;"",11-ROUNDUP(_xlfn.PERCENTRANK.EXC(IF($B$3:$B$341=$B118,H$3:H$341),H118)*10,0),"")</f>
        <v>1</v>
      </c>
      <c r="AC118">
        <f t="array" ref="AC118">IF(I118&lt;&gt;"",11-ROUNDUP(_xlfn.PERCENTRANK.EXC(IF($B$3:$B$341=$B118,I$3:I$341),I118)*10,0),"")</f>
        <v>4</v>
      </c>
      <c r="AD118">
        <f t="array" ref="AD118">IF(J118&lt;&gt;"",11-ROUNDUP(_xlfn.PERCENTRANK.EXC(IF($B$3:$B$341=$B118,J$3:J$341),J118)*10,0),"")</f>
        <v>4</v>
      </c>
    </row>
    <row r="119" spans="1:30" x14ac:dyDescent="0.2">
      <c r="A119" t="s">
        <v>301</v>
      </c>
      <c r="B119" t="s">
        <v>1035</v>
      </c>
      <c r="C119">
        <v>7.384934276342392E-2</v>
      </c>
      <c r="D119">
        <v>1.9678227603435516E-2</v>
      </c>
      <c r="E119">
        <v>6.7527525126934052E-2</v>
      </c>
      <c r="F119">
        <v>0.1227913498878479</v>
      </c>
      <c r="G119">
        <v>-2.1000000000000001E-2</v>
      </c>
      <c r="H119">
        <v>6.6E-3</v>
      </c>
      <c r="I119">
        <v>6233.2763671875</v>
      </c>
      <c r="J119">
        <v>0.21363596618175507</v>
      </c>
      <c r="L119" t="str">
        <f t="shared" si="11"/>
        <v>Greenwich</v>
      </c>
      <c r="M119">
        <f t="shared" si="12"/>
        <v>10</v>
      </c>
      <c r="N119">
        <f t="shared" si="13"/>
        <v>10</v>
      </c>
      <c r="O119">
        <f t="shared" si="14"/>
        <v>7</v>
      </c>
      <c r="P119">
        <f t="shared" si="15"/>
        <v>9</v>
      </c>
      <c r="Q119">
        <f t="shared" si="16"/>
        <v>5</v>
      </c>
      <c r="R119">
        <f t="shared" si="17"/>
        <v>6</v>
      </c>
      <c r="S119">
        <f t="shared" si="18"/>
        <v>1</v>
      </c>
      <c r="T119">
        <f t="shared" si="19"/>
        <v>1</v>
      </c>
      <c r="V119" t="str">
        <f t="shared" si="20"/>
        <v>Greenwich</v>
      </c>
      <c r="W119">
        <f t="array" ref="W119">IF(C119&lt;&gt;"",11-ROUNDUP(_xlfn.PERCENTRANK.EXC(IF($B$3:$B$341=$B119,C$3:C$341),C119)*10,0),"")</f>
        <v>7</v>
      </c>
      <c r="X119">
        <f t="array" ref="X119">IF(D119&lt;&gt;"",11-ROUNDUP(_xlfn.PERCENTRANK.EXC(IF($B$3:$B$341=$B119,D$3:D$341),D119)*10,0),"")</f>
        <v>5</v>
      </c>
      <c r="Y119">
        <f t="array" ref="Y119">IF(E119&lt;&gt;"",11-ROUNDUP(_xlfn.PERCENTRANK.EXC(IF($B$3:$B$341=$B119,E$3:E$341),E119)*10,0),"")</f>
        <v>5</v>
      </c>
      <c r="Z119">
        <f t="array" ref="Z119">IF(F119&lt;&gt;"",11-ROUNDUP(_xlfn.PERCENTRANK.EXC(IF($B$3:$B$341=$B119,F$3:F$341),F119)*10,0),"")</f>
        <v>3</v>
      </c>
      <c r="AA119">
        <f t="array" ref="AA119">IF(G119&lt;&gt;"",11-ROUNDUP(_xlfn.PERCENTRANK.EXC(IF($B$3:$B$341=$B119,G$3:G$341),G119)*10,0),"")</f>
        <v>3</v>
      </c>
      <c r="AB119">
        <f t="array" ref="AB119">IF(H119&lt;&gt;"",11-ROUNDUP(_xlfn.PERCENTRANK.EXC(IF($B$3:$B$341=$B119,H$3:H$341),H119)*10,0),"")</f>
        <v>3</v>
      </c>
      <c r="AC119">
        <f t="array" ref="AC119">IF(I119&lt;&gt;"",11-ROUNDUP(_xlfn.PERCENTRANK.EXC(IF($B$3:$B$341=$B119,I$3:I$341),I119)*10,0),"")</f>
        <v>5</v>
      </c>
      <c r="AD119">
        <f t="array" ref="AD119">IF(J119&lt;&gt;"",11-ROUNDUP(_xlfn.PERCENTRANK.EXC(IF($B$3:$B$341=$B119,J$3:J$341),J119)*10,0),"")</f>
        <v>4</v>
      </c>
    </row>
    <row r="120" spans="1:30" x14ac:dyDescent="0.2">
      <c r="A120" t="s">
        <v>223</v>
      </c>
      <c r="B120" t="s">
        <v>1034</v>
      </c>
      <c r="C120">
        <v>0.12522147595882416</v>
      </c>
      <c r="D120">
        <v>2.634040080010891E-2</v>
      </c>
      <c r="E120">
        <v>5.5707305669784546E-2</v>
      </c>
      <c r="F120">
        <v>0.13147595524787903</v>
      </c>
      <c r="G120">
        <v>-0.96799999999999997</v>
      </c>
      <c r="H120">
        <v>0</v>
      </c>
      <c r="I120">
        <v>549.594482421875</v>
      </c>
      <c r="J120">
        <v>0.12767274677753448</v>
      </c>
      <c r="L120" t="str">
        <f t="shared" si="11"/>
        <v>Guildford</v>
      </c>
      <c r="M120">
        <f t="shared" si="12"/>
        <v>8</v>
      </c>
      <c r="N120">
        <f t="shared" si="13"/>
        <v>9</v>
      </c>
      <c r="O120">
        <f t="shared" si="14"/>
        <v>10</v>
      </c>
      <c r="P120">
        <f t="shared" si="15"/>
        <v>8</v>
      </c>
      <c r="Q120">
        <f t="shared" si="16"/>
        <v>10</v>
      </c>
      <c r="R120">
        <f t="shared" si="17"/>
        <v>10</v>
      </c>
      <c r="S120">
        <f t="shared" si="18"/>
        <v>6</v>
      </c>
      <c r="T120">
        <f t="shared" si="19"/>
        <v>10</v>
      </c>
      <c r="V120" t="str">
        <f t="shared" si="20"/>
        <v>Guildford</v>
      </c>
      <c r="W120">
        <f t="array" ref="W120">IF(C120&lt;&gt;"",11-ROUNDUP(_xlfn.PERCENTRANK.EXC(IF($B$3:$B$341=$B120,C$3:C$341),C120)*10,0),"")</f>
        <v>10</v>
      </c>
      <c r="X120">
        <f t="array" ref="X120">IF(D120&lt;&gt;"",11-ROUNDUP(_xlfn.PERCENTRANK.EXC(IF($B$3:$B$341=$B120,D$3:D$341),D120)*10,0),"")</f>
        <v>10</v>
      </c>
      <c r="Y120">
        <f t="array" ref="Y120">IF(E120&lt;&gt;"",11-ROUNDUP(_xlfn.PERCENTRANK.EXC(IF($B$3:$B$341=$B120,E$3:E$341),E120)*10,0),"")</f>
        <v>10</v>
      </c>
      <c r="Z120">
        <f t="array" ref="Z120">IF(F120&lt;&gt;"",11-ROUNDUP(_xlfn.PERCENTRANK.EXC(IF($B$3:$B$341=$B120,F$3:F$341),F120)*10,0),"")</f>
        <v>9</v>
      </c>
      <c r="AA120">
        <f t="array" ref="AA120">IF(G120&lt;&gt;"",11-ROUNDUP(_xlfn.PERCENTRANK.EXC(IF($B$3:$B$341=$B120,G$3:G$341),G120)*10,0),"")</f>
        <v>10</v>
      </c>
      <c r="AB120">
        <f t="array" ref="AB120">IF(H120&lt;&gt;"",11-ROUNDUP(_xlfn.PERCENTRANK.EXC(IF($B$3:$B$341=$B120,H$3:H$341),H120)*10,0),"")</f>
        <v>10</v>
      </c>
      <c r="AC120">
        <f t="array" ref="AC120">IF(I120&lt;&gt;"",11-ROUNDUP(_xlfn.PERCENTRANK.EXC(IF($B$3:$B$341=$B120,I$3:I$341),I120)*10,0),"")</f>
        <v>4</v>
      </c>
      <c r="AD120">
        <f t="array" ref="AD120">IF(J120&lt;&gt;"",11-ROUNDUP(_xlfn.PERCENTRANK.EXC(IF($B$3:$B$341=$B120,J$3:J$341),J120)*10,0),"")</f>
        <v>10</v>
      </c>
    </row>
    <row r="121" spans="1:30" x14ac:dyDescent="0.2">
      <c r="A121" t="s">
        <v>302</v>
      </c>
      <c r="B121" t="s">
        <v>1035</v>
      </c>
      <c r="C121">
        <v>5.2650585770606995E-2</v>
      </c>
      <c r="D121">
        <v>1.5105412341654301E-2</v>
      </c>
      <c r="E121">
        <v>5.976269394159317E-2</v>
      </c>
      <c r="F121">
        <v>9.0878836810588837E-2</v>
      </c>
      <c r="G121">
        <v>0.371</v>
      </c>
      <c r="H121">
        <v>2.0799999999999999E-2</v>
      </c>
      <c r="I121">
        <v>15037.96875</v>
      </c>
      <c r="J121">
        <v>0.24354729056358337</v>
      </c>
      <c r="L121" t="str">
        <f t="shared" si="11"/>
        <v>Hackney</v>
      </c>
      <c r="M121">
        <f t="shared" si="12"/>
        <v>10</v>
      </c>
      <c r="N121">
        <f t="shared" si="13"/>
        <v>10</v>
      </c>
      <c r="O121">
        <f t="shared" si="14"/>
        <v>9</v>
      </c>
      <c r="P121">
        <f t="shared" si="15"/>
        <v>10</v>
      </c>
      <c r="Q121">
        <f t="shared" si="16"/>
        <v>3</v>
      </c>
      <c r="R121">
        <f t="shared" si="17"/>
        <v>5</v>
      </c>
      <c r="S121">
        <f t="shared" si="18"/>
        <v>1</v>
      </c>
      <c r="T121">
        <f t="shared" si="19"/>
        <v>1</v>
      </c>
      <c r="V121" t="str">
        <f t="shared" si="20"/>
        <v>Hackney</v>
      </c>
      <c r="W121">
        <f t="array" ref="W121">IF(C121&lt;&gt;"",11-ROUNDUP(_xlfn.PERCENTRANK.EXC(IF($B$3:$B$341=$B121,C$3:C$341),C121)*10,0),"")</f>
        <v>10</v>
      </c>
      <c r="X121">
        <f t="array" ref="X121">IF(D121&lt;&gt;"",11-ROUNDUP(_xlfn.PERCENTRANK.EXC(IF($B$3:$B$341=$B121,D$3:D$341),D121)*10,0),"")</f>
        <v>8</v>
      </c>
      <c r="Y121">
        <f t="array" ref="Y121">IF(E121&lt;&gt;"",11-ROUNDUP(_xlfn.PERCENTRANK.EXC(IF($B$3:$B$341=$B121,E$3:E$341),E121)*10,0),"")</f>
        <v>7</v>
      </c>
      <c r="Z121">
        <f t="array" ref="Z121">IF(F121&lt;&gt;"",11-ROUNDUP(_xlfn.PERCENTRANK.EXC(IF($B$3:$B$341=$B121,F$3:F$341),F121)*10,0),"")</f>
        <v>8</v>
      </c>
      <c r="AA121">
        <f t="array" ref="AA121">IF(G121&lt;&gt;"",11-ROUNDUP(_xlfn.PERCENTRANK.EXC(IF($B$3:$B$341=$B121,G$3:G$341),G121)*10,0),"")</f>
        <v>1</v>
      </c>
      <c r="AB121">
        <f t="array" ref="AB121">IF(H121&lt;&gt;"",11-ROUNDUP(_xlfn.PERCENTRANK.EXC(IF($B$3:$B$341=$B121,H$3:H$341),H121)*10,0),"")</f>
        <v>1</v>
      </c>
      <c r="AC121">
        <f t="array" ref="AC121">IF(I121&lt;&gt;"",11-ROUNDUP(_xlfn.PERCENTRANK.EXC(IF($B$3:$B$341=$B121,I$3:I$341),I121)*10,0),"")</f>
        <v>1</v>
      </c>
      <c r="AD121">
        <f t="array" ref="AD121">IF(J121&lt;&gt;"",11-ROUNDUP(_xlfn.PERCENTRANK.EXC(IF($B$3:$B$341=$B121,J$3:J$341),J121)*10,0),"")</f>
        <v>1</v>
      </c>
    </row>
    <row r="122" spans="1:30" x14ac:dyDescent="0.2">
      <c r="A122" t="s">
        <v>19</v>
      </c>
      <c r="B122" t="s">
        <v>1037</v>
      </c>
      <c r="C122">
        <v>0.12959986925125122</v>
      </c>
      <c r="D122">
        <v>4.1198305785655975E-2</v>
      </c>
      <c r="E122">
        <v>8.3082914352416992E-2</v>
      </c>
      <c r="F122">
        <v>0.15799598395824432</v>
      </c>
      <c r="G122">
        <v>0.93</v>
      </c>
      <c r="H122">
        <v>0.45569999999999999</v>
      </c>
      <c r="I122">
        <v>1639.5252685546875</v>
      </c>
      <c r="J122">
        <v>0.19344620406627655</v>
      </c>
      <c r="L122" t="str">
        <f t="shared" si="11"/>
        <v>Halton</v>
      </c>
      <c r="M122">
        <f t="shared" si="12"/>
        <v>8</v>
      </c>
      <c r="N122">
        <f t="shared" si="13"/>
        <v>2</v>
      </c>
      <c r="O122">
        <f t="shared" si="14"/>
        <v>1</v>
      </c>
      <c r="P122">
        <f t="shared" si="15"/>
        <v>4</v>
      </c>
      <c r="Q122">
        <f t="shared" si="16"/>
        <v>1</v>
      </c>
      <c r="R122">
        <f t="shared" si="17"/>
        <v>1</v>
      </c>
      <c r="S122">
        <f t="shared" si="18"/>
        <v>4</v>
      </c>
      <c r="T122">
        <f t="shared" si="19"/>
        <v>1</v>
      </c>
      <c r="V122" t="str">
        <f t="shared" si="20"/>
        <v>Halton</v>
      </c>
      <c r="W122">
        <f t="array" ref="W122">IF(C122&lt;&gt;"",11-ROUNDUP(_xlfn.PERCENTRANK.EXC(IF($B$3:$B$341=$B122,C$3:C$341),C122)*10,0),"")</f>
        <v>7</v>
      </c>
      <c r="X122">
        <f t="array" ref="X122">IF(D122&lt;&gt;"",11-ROUNDUP(_xlfn.PERCENTRANK.EXC(IF($B$3:$B$341=$B122,D$3:D$341),D122)*10,0),"")</f>
        <v>2</v>
      </c>
      <c r="Y122">
        <f t="array" ref="Y122">IF(E122&lt;&gt;"",11-ROUNDUP(_xlfn.PERCENTRANK.EXC(IF($B$3:$B$341=$B122,E$3:E$341),E122)*10,0),"")</f>
        <v>1</v>
      </c>
      <c r="Z122">
        <f t="array" ref="Z122">IF(F122&lt;&gt;"",11-ROUNDUP(_xlfn.PERCENTRANK.EXC(IF($B$3:$B$341=$B122,F$3:F$341),F122)*10,0),"")</f>
        <v>4</v>
      </c>
      <c r="AA122">
        <f t="array" ref="AA122">IF(G122&lt;&gt;"",11-ROUNDUP(_xlfn.PERCENTRANK.EXC(IF($B$3:$B$341=$B122,G$3:G$341),G122)*10,0),"")</f>
        <v>1</v>
      </c>
      <c r="AB122">
        <f t="array" ref="AB122">IF(H122&lt;&gt;"",11-ROUNDUP(_xlfn.PERCENTRANK.EXC(IF($B$3:$B$341=$B122,H$3:H$341),H122)*10,0),"")</f>
        <v>1</v>
      </c>
      <c r="AC122">
        <f t="array" ref="AC122">IF(I122&lt;&gt;"",11-ROUNDUP(_xlfn.PERCENTRANK.EXC(IF($B$3:$B$341=$B122,I$3:I$341),I122)*10,0),"")</f>
        <v>4</v>
      </c>
      <c r="AD122">
        <f t="array" ref="AD122">IF(J122&lt;&gt;"",11-ROUNDUP(_xlfn.PERCENTRANK.EXC(IF($B$3:$B$341=$B122,J$3:J$341),J122)*10,0),"")</f>
        <v>2</v>
      </c>
    </row>
    <row r="123" spans="1:30" x14ac:dyDescent="0.2">
      <c r="A123" t="s">
        <v>189</v>
      </c>
      <c r="B123" t="s">
        <v>1034</v>
      </c>
      <c r="C123">
        <v>0.19818671047687531</v>
      </c>
      <c r="D123">
        <v>4.1854213923215866E-2</v>
      </c>
      <c r="E123">
        <v>6.6868677735328674E-2</v>
      </c>
      <c r="F123">
        <v>0.16461721062660217</v>
      </c>
      <c r="G123">
        <v>-0.78900000000000003</v>
      </c>
      <c r="H123">
        <v>0</v>
      </c>
      <c r="I123">
        <v>69.779098510742188</v>
      </c>
      <c r="J123">
        <v>0.14079166948795319</v>
      </c>
      <c r="L123" t="str">
        <f t="shared" si="11"/>
        <v>Hambleton</v>
      </c>
      <c r="M123">
        <f t="shared" si="12"/>
        <v>1</v>
      </c>
      <c r="N123">
        <f t="shared" si="13"/>
        <v>1</v>
      </c>
      <c r="O123">
        <f t="shared" si="14"/>
        <v>8</v>
      </c>
      <c r="P123">
        <f t="shared" si="15"/>
        <v>2</v>
      </c>
      <c r="Q123">
        <f t="shared" si="16"/>
        <v>9</v>
      </c>
      <c r="R123">
        <f t="shared" si="17"/>
        <v>10</v>
      </c>
      <c r="S123">
        <f t="shared" si="18"/>
        <v>10</v>
      </c>
      <c r="T123">
        <f t="shared" si="19"/>
        <v>9</v>
      </c>
      <c r="V123" t="str">
        <f t="shared" si="20"/>
        <v>Hambleton</v>
      </c>
      <c r="W123">
        <f t="array" ref="W123">IF(C123&lt;&gt;"",11-ROUNDUP(_xlfn.PERCENTRANK.EXC(IF($B$3:$B$341=$B123,C$3:C$341),C123)*10,0),"")</f>
        <v>2</v>
      </c>
      <c r="X123">
        <f t="array" ref="X123">IF(D123&lt;&gt;"",11-ROUNDUP(_xlfn.PERCENTRANK.EXC(IF($B$3:$B$341=$B123,D$3:D$341),D123)*10,0),"")</f>
        <v>1</v>
      </c>
      <c r="Y123">
        <f t="array" ref="Y123">IF(E123&lt;&gt;"",11-ROUNDUP(_xlfn.PERCENTRANK.EXC(IF($B$3:$B$341=$B123,E$3:E$341),E123)*10,0),"")</f>
        <v>8</v>
      </c>
      <c r="Z123">
        <f t="array" ref="Z123">IF(F123&lt;&gt;"",11-ROUNDUP(_xlfn.PERCENTRANK.EXC(IF($B$3:$B$341=$B123,F$3:F$341),F123)*10,0),"")</f>
        <v>2</v>
      </c>
      <c r="AA123">
        <f t="array" ref="AA123">IF(G123&lt;&gt;"",11-ROUNDUP(_xlfn.PERCENTRANK.EXC(IF($B$3:$B$341=$B123,G$3:G$341),G123)*10,0),"")</f>
        <v>9</v>
      </c>
      <c r="AB123">
        <f t="array" ref="AB123">IF(H123&lt;&gt;"",11-ROUNDUP(_xlfn.PERCENTRANK.EXC(IF($B$3:$B$341=$B123,H$3:H$341),H123)*10,0),"")</f>
        <v>10</v>
      </c>
      <c r="AC123">
        <f t="array" ref="AC123">IF(I123&lt;&gt;"",11-ROUNDUP(_xlfn.PERCENTRANK.EXC(IF($B$3:$B$341=$B123,I$3:I$341),I123)*10,0),"")</f>
        <v>10</v>
      </c>
      <c r="AD123">
        <f t="array" ref="AD123">IF(J123&lt;&gt;"",11-ROUNDUP(_xlfn.PERCENTRANK.EXC(IF($B$3:$B$341=$B123,J$3:J$341),J123)*10,0),"")</f>
        <v>8</v>
      </c>
    </row>
    <row r="124" spans="1:30" x14ac:dyDescent="0.2">
      <c r="A124" t="s">
        <v>303</v>
      </c>
      <c r="B124" t="s">
        <v>1035</v>
      </c>
      <c r="C124">
        <v>7.8391820192337036E-2</v>
      </c>
      <c r="D124">
        <v>1.3655403628945351E-2</v>
      </c>
      <c r="E124">
        <v>3.8876369595527649E-2</v>
      </c>
      <c r="F124">
        <v>7.8658387064933777E-2</v>
      </c>
      <c r="G124">
        <v>-0.05</v>
      </c>
      <c r="H124">
        <v>8.8000000000000005E-3</v>
      </c>
      <c r="I124">
        <v>11824.5751953125</v>
      </c>
      <c r="J124">
        <v>0.20449157059192657</v>
      </c>
      <c r="L124" t="str">
        <f t="shared" si="11"/>
        <v>Hammersmith and Fulham</v>
      </c>
      <c r="M124">
        <f t="shared" si="12"/>
        <v>10</v>
      </c>
      <c r="N124">
        <f t="shared" si="13"/>
        <v>10</v>
      </c>
      <c r="O124">
        <f t="shared" si="14"/>
        <v>10</v>
      </c>
      <c r="P124">
        <f t="shared" si="15"/>
        <v>10</v>
      </c>
      <c r="Q124">
        <f t="shared" si="16"/>
        <v>5</v>
      </c>
      <c r="R124">
        <f t="shared" si="17"/>
        <v>6</v>
      </c>
      <c r="S124">
        <f t="shared" si="18"/>
        <v>1</v>
      </c>
      <c r="T124">
        <f t="shared" si="19"/>
        <v>1</v>
      </c>
      <c r="V124" t="str">
        <f t="shared" si="20"/>
        <v>Hammersmith and Fulham</v>
      </c>
      <c r="W124">
        <f t="array" ref="W124">IF(C124&lt;&gt;"",11-ROUNDUP(_xlfn.PERCENTRANK.EXC(IF($B$3:$B$341=$B124,C$3:C$341),C124)*10,0),"")</f>
        <v>7</v>
      </c>
      <c r="X124">
        <f t="array" ref="X124">IF(D124&lt;&gt;"",11-ROUNDUP(_xlfn.PERCENTRANK.EXC(IF($B$3:$B$341=$B124,D$3:D$341),D124)*10,0),"")</f>
        <v>9</v>
      </c>
      <c r="Y124">
        <f t="array" ref="Y124">IF(E124&lt;&gt;"",11-ROUNDUP(_xlfn.PERCENTRANK.EXC(IF($B$3:$B$341=$B124,E$3:E$341),E124)*10,0),"")</f>
        <v>10</v>
      </c>
      <c r="Z124">
        <f t="array" ref="Z124">IF(F124&lt;&gt;"",11-ROUNDUP(_xlfn.PERCENTRANK.EXC(IF($B$3:$B$341=$B124,F$3:F$341),F124)*10,0),"")</f>
        <v>10</v>
      </c>
      <c r="AA124">
        <f t="array" ref="AA124">IF(G124&lt;&gt;"",11-ROUNDUP(_xlfn.PERCENTRANK.EXC(IF($B$3:$B$341=$B124,G$3:G$341),G124)*10,0),"")</f>
        <v>3</v>
      </c>
      <c r="AB124">
        <f t="array" ref="AB124">IF(H124&lt;&gt;"",11-ROUNDUP(_xlfn.PERCENTRANK.EXC(IF($B$3:$B$341=$B124,H$3:H$341),H124)*10,0),"")</f>
        <v>2</v>
      </c>
      <c r="AC124">
        <f t="array" ref="AC124">IF(I124&lt;&gt;"",11-ROUNDUP(_xlfn.PERCENTRANK.EXC(IF($B$3:$B$341=$B124,I$3:I$341),I124)*10,0),"")</f>
        <v>3</v>
      </c>
      <c r="AD124">
        <f t="array" ref="AD124">IF(J124&lt;&gt;"",11-ROUNDUP(_xlfn.PERCENTRANK.EXC(IF($B$3:$B$341=$B124,J$3:J$341),J124)*10,0),"")</f>
        <v>4</v>
      </c>
    </row>
    <row r="125" spans="1:30" x14ac:dyDescent="0.2">
      <c r="A125" t="s">
        <v>1016</v>
      </c>
      <c r="B125" t="s">
        <v>1038</v>
      </c>
      <c r="C125">
        <v>0.16551056504249573</v>
      </c>
      <c r="D125">
        <v>3.1179536134004593E-2</v>
      </c>
      <c r="E125">
        <v>6.3527002930641174E-2</v>
      </c>
      <c r="F125">
        <v>0.14918465912342072</v>
      </c>
      <c r="G125">
        <v>-0.64200000000000002</v>
      </c>
      <c r="H125">
        <v>6.0000000000000001E-3</v>
      </c>
      <c r="I125">
        <v>377.72061157226562</v>
      </c>
      <c r="J125">
        <v>0.13469824194908142</v>
      </c>
      <c r="L125" t="str">
        <f t="shared" si="11"/>
        <v>Hampshire</v>
      </c>
      <c r="M125">
        <f t="shared" si="12"/>
        <v>4</v>
      </c>
      <c r="N125">
        <f t="shared" si="13"/>
        <v>6</v>
      </c>
      <c r="O125">
        <f t="shared" si="14"/>
        <v>9</v>
      </c>
      <c r="P125">
        <f t="shared" si="15"/>
        <v>6</v>
      </c>
      <c r="Q125">
        <f t="shared" si="16"/>
        <v>8</v>
      </c>
      <c r="R125">
        <f t="shared" si="17"/>
        <v>6</v>
      </c>
      <c r="S125">
        <f t="shared" si="18"/>
        <v>7</v>
      </c>
      <c r="T125">
        <f t="shared" si="19"/>
        <v>10</v>
      </c>
      <c r="V125" t="str">
        <f t="shared" si="20"/>
        <v>Hampshire</v>
      </c>
      <c r="W125">
        <f t="array" ref="W125">IF(C125&lt;&gt;"",11-ROUNDUP(_xlfn.PERCENTRANK.EXC(IF($B$3:$B$341=$B125,C$3:C$341),C125)*10,0),"")</f>
        <v>5</v>
      </c>
      <c r="X125">
        <f t="array" ref="X125">IF(D125&lt;&gt;"",11-ROUNDUP(_xlfn.PERCENTRANK.EXC(IF($B$3:$B$341=$B125,D$3:D$341),D125)*10,0),"")</f>
        <v>7</v>
      </c>
      <c r="Y125">
        <f t="array" ref="Y125">IF(E125&lt;&gt;"",11-ROUNDUP(_xlfn.PERCENTRANK.EXC(IF($B$3:$B$341=$B125,E$3:E$341),E125)*10,0),"")</f>
        <v>9</v>
      </c>
      <c r="Z125">
        <f t="array" ref="Z125">IF(F125&lt;&gt;"",11-ROUNDUP(_xlfn.PERCENTRANK.EXC(IF($B$3:$B$341=$B125,F$3:F$341),F125)*10,0),"")</f>
        <v>7</v>
      </c>
      <c r="AA125">
        <f t="array" ref="AA125">IF(G125&lt;&gt;"",11-ROUNDUP(_xlfn.PERCENTRANK.EXC(IF($B$3:$B$341=$B125,G$3:G$341),G125)*10,0),"")</f>
        <v>9</v>
      </c>
      <c r="AB125">
        <f t="array" ref="AB125">IF(H125&lt;&gt;"",11-ROUNDUP(_xlfn.PERCENTRANK.EXC(IF($B$3:$B$341=$B125,H$3:H$341),H125)*10,0),"")</f>
        <v>9</v>
      </c>
      <c r="AC125">
        <f t="array" ref="AC125">IF(I125&lt;&gt;"",11-ROUNDUP(_xlfn.PERCENTRANK.EXC(IF($B$3:$B$341=$B125,I$3:I$341),I125)*10,0),"")</f>
        <v>4</v>
      </c>
      <c r="AD125">
        <f t="array" ref="AD125">IF(J125&lt;&gt;"",11-ROUNDUP(_xlfn.PERCENTRANK.EXC(IF($B$3:$B$341=$B125,J$3:J$341),J125)*10,0),"")</f>
        <v>10</v>
      </c>
    </row>
    <row r="126" spans="1:30" x14ac:dyDescent="0.2">
      <c r="A126" t="s">
        <v>162</v>
      </c>
      <c r="B126" t="s">
        <v>1034</v>
      </c>
      <c r="C126">
        <v>0.16582922637462616</v>
      </c>
      <c r="D126">
        <v>3.0137397348880768E-2</v>
      </c>
      <c r="E126">
        <v>6.8904012441635132E-2</v>
      </c>
      <c r="F126">
        <v>0.15104220807552338</v>
      </c>
      <c r="G126">
        <v>-1.0840000000000001</v>
      </c>
      <c r="H126">
        <v>0</v>
      </c>
      <c r="I126">
        <v>159.85591125488281</v>
      </c>
      <c r="J126">
        <v>0.13696642220020294</v>
      </c>
      <c r="L126" t="str">
        <f t="shared" si="11"/>
        <v>Harborough</v>
      </c>
      <c r="M126">
        <f t="shared" si="12"/>
        <v>4</v>
      </c>
      <c r="N126">
        <f t="shared" si="13"/>
        <v>7</v>
      </c>
      <c r="O126">
        <f t="shared" si="14"/>
        <v>5</v>
      </c>
      <c r="P126">
        <f t="shared" si="15"/>
        <v>5</v>
      </c>
      <c r="Q126">
        <f t="shared" si="16"/>
        <v>10</v>
      </c>
      <c r="R126">
        <f t="shared" si="17"/>
        <v>10</v>
      </c>
      <c r="S126">
        <f t="shared" si="18"/>
        <v>9</v>
      </c>
      <c r="T126">
        <f t="shared" si="19"/>
        <v>9</v>
      </c>
      <c r="V126" t="str">
        <f t="shared" si="20"/>
        <v>Harborough</v>
      </c>
      <c r="W126">
        <f t="array" ref="W126">IF(C126&lt;&gt;"",11-ROUNDUP(_xlfn.PERCENTRANK.EXC(IF($B$3:$B$341=$B126,C$3:C$341),C126)*10,0),"")</f>
        <v>5</v>
      </c>
      <c r="X126">
        <f t="array" ref="X126">IF(D126&lt;&gt;"",11-ROUNDUP(_xlfn.PERCENTRANK.EXC(IF($B$3:$B$341=$B126,D$3:D$341),D126)*10,0),"")</f>
        <v>8</v>
      </c>
      <c r="Y126">
        <f t="array" ref="Y126">IF(E126&lt;&gt;"",11-ROUNDUP(_xlfn.PERCENTRANK.EXC(IF($B$3:$B$341=$B126,E$3:E$341),E126)*10,0),"")</f>
        <v>5</v>
      </c>
      <c r="Z126">
        <f t="array" ref="Z126">IF(F126&lt;&gt;"",11-ROUNDUP(_xlfn.PERCENTRANK.EXC(IF($B$3:$B$341=$B126,F$3:F$341),F126)*10,0),"")</f>
        <v>6</v>
      </c>
      <c r="AA126">
        <f t="array" ref="AA126">IF(G126&lt;&gt;"",11-ROUNDUP(_xlfn.PERCENTRANK.EXC(IF($B$3:$B$341=$B126,G$3:G$341),G126)*10,0),"")</f>
        <v>10</v>
      </c>
      <c r="AB126">
        <f t="array" ref="AB126">IF(H126&lt;&gt;"",11-ROUNDUP(_xlfn.PERCENTRANK.EXC(IF($B$3:$B$341=$B126,H$3:H$341),H126)*10,0),"")</f>
        <v>10</v>
      </c>
      <c r="AC126">
        <f t="array" ref="AC126">IF(I126&lt;&gt;"",11-ROUNDUP(_xlfn.PERCENTRANK.EXC(IF($B$3:$B$341=$B126,I$3:I$341),I126)*10,0),"")</f>
        <v>8</v>
      </c>
      <c r="AD126">
        <f t="array" ref="AD126">IF(J126&lt;&gt;"",11-ROUNDUP(_xlfn.PERCENTRANK.EXC(IF($B$3:$B$341=$B126,J$3:J$341),J126)*10,0),"")</f>
        <v>9</v>
      </c>
    </row>
    <row r="127" spans="1:30" x14ac:dyDescent="0.2">
      <c r="A127" t="s">
        <v>304</v>
      </c>
      <c r="B127" t="s">
        <v>1035</v>
      </c>
      <c r="C127">
        <v>7.2807937860488892E-2</v>
      </c>
      <c r="D127">
        <v>1.6257917508482933E-2</v>
      </c>
      <c r="E127">
        <v>6.4102709293365479E-2</v>
      </c>
      <c r="F127">
        <v>0.10471956431865692</v>
      </c>
      <c r="G127">
        <v>-0.128</v>
      </c>
      <c r="H127">
        <v>6.8999999999999999E-3</v>
      </c>
      <c r="I127">
        <v>9066.13671875</v>
      </c>
      <c r="J127">
        <v>0.2227688729763031</v>
      </c>
      <c r="L127" t="str">
        <f t="shared" si="11"/>
        <v>Haringey</v>
      </c>
      <c r="M127">
        <f t="shared" si="12"/>
        <v>10</v>
      </c>
      <c r="N127">
        <f t="shared" si="13"/>
        <v>10</v>
      </c>
      <c r="O127">
        <f t="shared" si="14"/>
        <v>8</v>
      </c>
      <c r="P127">
        <f t="shared" si="15"/>
        <v>10</v>
      </c>
      <c r="Q127">
        <f t="shared" si="16"/>
        <v>5</v>
      </c>
      <c r="R127">
        <f t="shared" si="17"/>
        <v>6</v>
      </c>
      <c r="S127">
        <f t="shared" si="18"/>
        <v>1</v>
      </c>
      <c r="T127">
        <f t="shared" si="19"/>
        <v>1</v>
      </c>
      <c r="V127" t="str">
        <f t="shared" si="20"/>
        <v>Haringey</v>
      </c>
      <c r="W127">
        <f t="array" ref="W127">IF(C127&lt;&gt;"",11-ROUNDUP(_xlfn.PERCENTRANK.EXC(IF($B$3:$B$341=$B127,C$3:C$341),C127)*10,0),"")</f>
        <v>8</v>
      </c>
      <c r="X127">
        <f t="array" ref="X127">IF(D127&lt;&gt;"",11-ROUNDUP(_xlfn.PERCENTRANK.EXC(IF($B$3:$B$341=$B127,D$3:D$341),D127)*10,0),"")</f>
        <v>8</v>
      </c>
      <c r="Y127">
        <f t="array" ref="Y127">IF(E127&lt;&gt;"",11-ROUNDUP(_xlfn.PERCENTRANK.EXC(IF($B$3:$B$341=$B127,E$3:E$341),E127)*10,0),"")</f>
        <v>6</v>
      </c>
      <c r="Z127">
        <f t="array" ref="Z127">IF(F127&lt;&gt;"",11-ROUNDUP(_xlfn.PERCENTRANK.EXC(IF($B$3:$B$341=$B127,F$3:F$341),F127)*10,0),"")</f>
        <v>6</v>
      </c>
      <c r="AA127">
        <f t="array" ref="AA127">IF(G127&lt;&gt;"",11-ROUNDUP(_xlfn.PERCENTRANK.EXC(IF($B$3:$B$341=$B127,G$3:G$341),G127)*10,0),"")</f>
        <v>4</v>
      </c>
      <c r="AB127">
        <f t="array" ref="AB127">IF(H127&lt;&gt;"",11-ROUNDUP(_xlfn.PERCENTRANK.EXC(IF($B$3:$B$341=$B127,H$3:H$341),H127)*10,0),"")</f>
        <v>3</v>
      </c>
      <c r="AC127">
        <f t="array" ref="AC127">IF(I127&lt;&gt;"",11-ROUNDUP(_xlfn.PERCENTRANK.EXC(IF($B$3:$B$341=$B127,I$3:I$341),I127)*10,0),"")</f>
        <v>4</v>
      </c>
      <c r="AD127">
        <f t="array" ref="AD127">IF(J127&lt;&gt;"",11-ROUNDUP(_xlfn.PERCENTRANK.EXC(IF($B$3:$B$341=$B127,J$3:J$341),J127)*10,0),"")</f>
        <v>3</v>
      </c>
    </row>
    <row r="128" spans="1:30" x14ac:dyDescent="0.2">
      <c r="A128" t="s">
        <v>108</v>
      </c>
      <c r="B128" t="s">
        <v>1034</v>
      </c>
      <c r="C128">
        <v>0.11199124157428741</v>
      </c>
      <c r="D128">
        <v>3.1204821541905403E-2</v>
      </c>
      <c r="E128">
        <v>6.7086771130561829E-2</v>
      </c>
      <c r="F128">
        <v>0.15129068493843079</v>
      </c>
      <c r="G128">
        <v>0.20300000000000001</v>
      </c>
      <c r="H128">
        <v>0</v>
      </c>
      <c r="I128">
        <v>2820.151611328125</v>
      </c>
      <c r="J128">
        <v>0.14936350286006927</v>
      </c>
      <c r="L128" t="str">
        <f t="shared" si="11"/>
        <v>Harlow</v>
      </c>
      <c r="M128">
        <f t="shared" si="12"/>
        <v>9</v>
      </c>
      <c r="N128">
        <f t="shared" si="13"/>
        <v>6</v>
      </c>
      <c r="O128">
        <f t="shared" si="14"/>
        <v>7</v>
      </c>
      <c r="P128">
        <f t="shared" si="15"/>
        <v>5</v>
      </c>
      <c r="Q128">
        <f t="shared" si="16"/>
        <v>3</v>
      </c>
      <c r="R128">
        <f t="shared" si="17"/>
        <v>10</v>
      </c>
      <c r="S128">
        <f t="shared" si="18"/>
        <v>2</v>
      </c>
      <c r="T128">
        <f t="shared" si="19"/>
        <v>7</v>
      </c>
      <c r="V128" t="str">
        <f t="shared" si="20"/>
        <v>Harlow</v>
      </c>
      <c r="W128">
        <f t="array" ref="W128">IF(C128&lt;&gt;"",11-ROUNDUP(_xlfn.PERCENTRANK.EXC(IF($B$3:$B$341=$B128,C$3:C$341),C128)*10,0),"")</f>
        <v>10</v>
      </c>
      <c r="X128">
        <f t="array" ref="X128">IF(D128&lt;&gt;"",11-ROUNDUP(_xlfn.PERCENTRANK.EXC(IF($B$3:$B$341=$B128,D$3:D$341),D128)*10,0),"")</f>
        <v>7</v>
      </c>
      <c r="Y128">
        <f t="array" ref="Y128">IF(E128&lt;&gt;"",11-ROUNDUP(_xlfn.PERCENTRANK.EXC(IF($B$3:$B$341=$B128,E$3:E$341),E128)*10,0),"")</f>
        <v>8</v>
      </c>
      <c r="Z128">
        <f t="array" ref="Z128">IF(F128&lt;&gt;"",11-ROUNDUP(_xlfn.PERCENTRANK.EXC(IF($B$3:$B$341=$B128,F$3:F$341),F128)*10,0),"")</f>
        <v>6</v>
      </c>
      <c r="AA128">
        <f t="array" ref="AA128">IF(G128&lt;&gt;"",11-ROUNDUP(_xlfn.PERCENTRANK.EXC(IF($B$3:$B$341=$B128,G$3:G$341),G128)*10,0),"")</f>
        <v>2</v>
      </c>
      <c r="AB128">
        <f t="array" ref="AB128">IF(H128&lt;&gt;"",11-ROUNDUP(_xlfn.PERCENTRANK.EXC(IF($B$3:$B$341=$B128,H$3:H$341),H128)*10,0),"")</f>
        <v>10</v>
      </c>
      <c r="AC128">
        <f t="array" ref="AC128">IF(I128&lt;&gt;"",11-ROUNDUP(_xlfn.PERCENTRANK.EXC(IF($B$3:$B$341=$B128,I$3:I$341),I128)*10,0),"")</f>
        <v>1</v>
      </c>
      <c r="AD128">
        <f t="array" ref="AD128">IF(J128&lt;&gt;"",11-ROUNDUP(_xlfn.PERCENTRANK.EXC(IF($B$3:$B$341=$B128,J$3:J$341),J128)*10,0),"")</f>
        <v>6</v>
      </c>
    </row>
    <row r="129" spans="1:30" x14ac:dyDescent="0.2">
      <c r="A129" t="s">
        <v>190</v>
      </c>
      <c r="B129" t="s">
        <v>1034</v>
      </c>
      <c r="C129">
        <v>0.18011192977428436</v>
      </c>
      <c r="D129">
        <v>4.1854213923215866E-2</v>
      </c>
      <c r="E129">
        <v>6.6868677735328674E-2</v>
      </c>
      <c r="F129">
        <v>0.16461721062660217</v>
      </c>
      <c r="G129">
        <v>-0.61099999999999999</v>
      </c>
      <c r="H129">
        <v>9.5999999999999992E-3</v>
      </c>
      <c r="I129">
        <v>122.81651306152344</v>
      </c>
      <c r="J129">
        <v>0.14079166948795319</v>
      </c>
      <c r="L129" t="str">
        <f t="shared" si="11"/>
        <v>Harrogate</v>
      </c>
      <c r="M129">
        <f t="shared" si="12"/>
        <v>3</v>
      </c>
      <c r="N129">
        <f t="shared" si="13"/>
        <v>1</v>
      </c>
      <c r="O129">
        <f t="shared" si="14"/>
        <v>8</v>
      </c>
      <c r="P129">
        <f t="shared" si="15"/>
        <v>2</v>
      </c>
      <c r="Q129">
        <f t="shared" si="16"/>
        <v>8</v>
      </c>
      <c r="R129">
        <f t="shared" si="17"/>
        <v>6</v>
      </c>
      <c r="S129">
        <f t="shared" si="18"/>
        <v>10</v>
      </c>
      <c r="T129">
        <f t="shared" si="19"/>
        <v>9</v>
      </c>
      <c r="V129" t="str">
        <f t="shared" si="20"/>
        <v>Harrogate</v>
      </c>
      <c r="W129">
        <f t="array" ref="W129">IF(C129&lt;&gt;"",11-ROUNDUP(_xlfn.PERCENTRANK.EXC(IF($B$3:$B$341=$B129,C$3:C$341),C129)*10,0),"")</f>
        <v>3</v>
      </c>
      <c r="X129">
        <f t="array" ref="X129">IF(D129&lt;&gt;"",11-ROUNDUP(_xlfn.PERCENTRANK.EXC(IF($B$3:$B$341=$B129,D$3:D$341),D129)*10,0),"")</f>
        <v>1</v>
      </c>
      <c r="Y129">
        <f t="array" ref="Y129">IF(E129&lt;&gt;"",11-ROUNDUP(_xlfn.PERCENTRANK.EXC(IF($B$3:$B$341=$B129,E$3:E$341),E129)*10,0),"")</f>
        <v>8</v>
      </c>
      <c r="Z129">
        <f t="array" ref="Z129">IF(F129&lt;&gt;"",11-ROUNDUP(_xlfn.PERCENTRANK.EXC(IF($B$3:$B$341=$B129,F$3:F$341),F129)*10,0),"")</f>
        <v>2</v>
      </c>
      <c r="AA129">
        <f t="array" ref="AA129">IF(G129&lt;&gt;"",11-ROUNDUP(_xlfn.PERCENTRANK.EXC(IF($B$3:$B$341=$B129,G$3:G$341),G129)*10,0),"")</f>
        <v>8</v>
      </c>
      <c r="AB129">
        <f t="array" ref="AB129">IF(H129&lt;&gt;"",11-ROUNDUP(_xlfn.PERCENTRANK.EXC(IF($B$3:$B$341=$B129,H$3:H$341),H129)*10,0),"")</f>
        <v>5</v>
      </c>
      <c r="AC129">
        <f t="array" ref="AC129">IF(I129&lt;&gt;"",11-ROUNDUP(_xlfn.PERCENTRANK.EXC(IF($B$3:$B$341=$B129,I$3:I$341),I129)*10,0),"")</f>
        <v>9</v>
      </c>
      <c r="AD129">
        <f t="array" ref="AD129">IF(J129&lt;&gt;"",11-ROUNDUP(_xlfn.PERCENTRANK.EXC(IF($B$3:$B$341=$B129,J$3:J$341),J129)*10,0),"")</f>
        <v>8</v>
      </c>
    </row>
    <row r="130" spans="1:30" x14ac:dyDescent="0.2">
      <c r="A130" t="s">
        <v>305</v>
      </c>
      <c r="B130" t="s">
        <v>1035</v>
      </c>
      <c r="C130">
        <v>0.11663393676280975</v>
      </c>
      <c r="D130">
        <v>2.7826471254229546E-2</v>
      </c>
      <c r="E130">
        <v>9.9200725555419922E-2</v>
      </c>
      <c r="F130">
        <v>0.13518324494361877</v>
      </c>
      <c r="G130">
        <v>-1.04</v>
      </c>
      <c r="H130">
        <v>0</v>
      </c>
      <c r="I130">
        <v>5015.02392578125</v>
      </c>
      <c r="J130">
        <v>0.15599086880683899</v>
      </c>
      <c r="L130" t="str">
        <f t="shared" si="11"/>
        <v>Harrow</v>
      </c>
      <c r="M130">
        <f t="shared" si="12"/>
        <v>9</v>
      </c>
      <c r="N130">
        <f t="shared" si="13"/>
        <v>8</v>
      </c>
      <c r="O130">
        <f t="shared" si="14"/>
        <v>1</v>
      </c>
      <c r="P130">
        <f t="shared" si="15"/>
        <v>8</v>
      </c>
      <c r="Q130">
        <f t="shared" si="16"/>
        <v>10</v>
      </c>
      <c r="R130">
        <f t="shared" si="17"/>
        <v>10</v>
      </c>
      <c r="S130">
        <f t="shared" si="18"/>
        <v>1</v>
      </c>
      <c r="T130">
        <f t="shared" si="19"/>
        <v>6</v>
      </c>
      <c r="V130" t="str">
        <f t="shared" si="20"/>
        <v>Harrow</v>
      </c>
      <c r="W130">
        <f t="array" ref="W130">IF(C130&lt;&gt;"",11-ROUNDUP(_xlfn.PERCENTRANK.EXC(IF($B$3:$B$341=$B130,C$3:C$341),C130)*10,0),"")</f>
        <v>2</v>
      </c>
      <c r="X130">
        <f t="array" ref="X130">IF(D130&lt;&gt;"",11-ROUNDUP(_xlfn.PERCENTRANK.EXC(IF($B$3:$B$341=$B130,D$3:D$341),D130)*10,0),"")</f>
        <v>1</v>
      </c>
      <c r="Y130">
        <f t="array" ref="Y130">IF(E130&lt;&gt;"",11-ROUNDUP(_xlfn.PERCENTRANK.EXC(IF($B$3:$B$341=$B130,E$3:E$341),E130)*10,0),"")</f>
        <v>1</v>
      </c>
      <c r="Z130">
        <f t="array" ref="Z130">IF(F130&lt;&gt;"",11-ROUNDUP(_xlfn.PERCENTRANK.EXC(IF($B$3:$B$341=$B130,F$3:F$341),F130)*10,0),"")</f>
        <v>1</v>
      </c>
      <c r="AA130">
        <f t="array" ref="AA130">IF(G130&lt;&gt;"",11-ROUNDUP(_xlfn.PERCENTRANK.EXC(IF($B$3:$B$341=$B130,G$3:G$341),G130)*10,0),"")</f>
        <v>9</v>
      </c>
      <c r="AB130">
        <f t="array" ref="AB130">IF(H130&lt;&gt;"",11-ROUNDUP(_xlfn.PERCENTRANK.EXC(IF($B$3:$B$341=$B130,H$3:H$341),H130)*10,0),"")</f>
        <v>10</v>
      </c>
      <c r="AC130">
        <f t="array" ref="AC130">IF(I130&lt;&gt;"",11-ROUNDUP(_xlfn.PERCENTRANK.EXC(IF($B$3:$B$341=$B130,I$3:I$341),I130)*10,0),"")</f>
        <v>7</v>
      </c>
      <c r="AD130">
        <f t="array" ref="AD130">IF(J130&lt;&gt;"",11-ROUNDUP(_xlfn.PERCENTRANK.EXC(IF($B$3:$B$341=$B130,J$3:J$341),J130)*10,0),"")</f>
        <v>8</v>
      </c>
    </row>
    <row r="131" spans="1:30" x14ac:dyDescent="0.2">
      <c r="A131" t="s">
        <v>124</v>
      </c>
      <c r="B131" t="s">
        <v>1034</v>
      </c>
      <c r="C131">
        <v>0.15357451140880585</v>
      </c>
      <c r="D131">
        <v>3.1179536134004593E-2</v>
      </c>
      <c r="E131">
        <v>6.3527002930641174E-2</v>
      </c>
      <c r="F131">
        <v>0.14918465912342072</v>
      </c>
      <c r="G131">
        <v>-1.5289999999999999</v>
      </c>
      <c r="H131">
        <v>0</v>
      </c>
      <c r="I131">
        <v>453.45767211914062</v>
      </c>
      <c r="J131">
        <v>0.13469824194908142</v>
      </c>
      <c r="L131" t="str">
        <f t="shared" si="11"/>
        <v>Hart</v>
      </c>
      <c r="M131">
        <f t="shared" si="12"/>
        <v>5</v>
      </c>
      <c r="N131">
        <f t="shared" si="13"/>
        <v>6</v>
      </c>
      <c r="O131">
        <f t="shared" si="14"/>
        <v>9</v>
      </c>
      <c r="P131">
        <f t="shared" si="15"/>
        <v>6</v>
      </c>
      <c r="Q131">
        <f t="shared" si="16"/>
        <v>10</v>
      </c>
      <c r="R131">
        <f t="shared" si="17"/>
        <v>10</v>
      </c>
      <c r="S131">
        <f t="shared" si="18"/>
        <v>6</v>
      </c>
      <c r="T131">
        <f t="shared" si="19"/>
        <v>10</v>
      </c>
      <c r="V131" t="str">
        <f t="shared" si="20"/>
        <v>Hart</v>
      </c>
      <c r="W131">
        <f t="array" ref="W131">IF(C131&lt;&gt;"",11-ROUNDUP(_xlfn.PERCENTRANK.EXC(IF($B$3:$B$341=$B131,C$3:C$341),C131)*10,0),"")</f>
        <v>6</v>
      </c>
      <c r="X131">
        <f t="array" ref="X131">IF(D131&lt;&gt;"",11-ROUNDUP(_xlfn.PERCENTRANK.EXC(IF($B$3:$B$341=$B131,D$3:D$341),D131)*10,0),"")</f>
        <v>7</v>
      </c>
      <c r="Y131">
        <f t="array" ref="Y131">IF(E131&lt;&gt;"",11-ROUNDUP(_xlfn.PERCENTRANK.EXC(IF($B$3:$B$341=$B131,E$3:E$341),E131)*10,0),"")</f>
        <v>9</v>
      </c>
      <c r="Z131">
        <f t="array" ref="Z131">IF(F131&lt;&gt;"",11-ROUNDUP(_xlfn.PERCENTRANK.EXC(IF($B$3:$B$341=$B131,F$3:F$341),F131)*10,0),"")</f>
        <v>7</v>
      </c>
      <c r="AA131">
        <f t="array" ref="AA131">IF(G131&lt;&gt;"",11-ROUNDUP(_xlfn.PERCENTRANK.EXC(IF($B$3:$B$341=$B131,G$3:G$341),G131)*10,0),"")</f>
        <v>10</v>
      </c>
      <c r="AB131">
        <f t="array" ref="AB131">IF(H131&lt;&gt;"",11-ROUNDUP(_xlfn.PERCENTRANK.EXC(IF($B$3:$B$341=$B131,H$3:H$341),H131)*10,0),"")</f>
        <v>10</v>
      </c>
      <c r="AC131">
        <f t="array" ref="AC131">IF(I131&lt;&gt;"",11-ROUNDUP(_xlfn.PERCENTRANK.EXC(IF($B$3:$B$341=$B131,I$3:I$341),I131)*10,0),"")</f>
        <v>5</v>
      </c>
      <c r="AD131">
        <f t="array" ref="AD131">IF(J131&lt;&gt;"",11-ROUNDUP(_xlfn.PERCENTRANK.EXC(IF($B$3:$B$341=$B131,J$3:J$341),J131)*10,0),"")</f>
        <v>10</v>
      </c>
    </row>
    <row r="132" spans="1:30" x14ac:dyDescent="0.2">
      <c r="A132" t="s">
        <v>14</v>
      </c>
      <c r="B132" t="s">
        <v>1037</v>
      </c>
      <c r="C132">
        <v>0.14155174791812897</v>
      </c>
      <c r="D132">
        <v>4.3817497789859772E-2</v>
      </c>
      <c r="E132">
        <v>7.0781871676445007E-2</v>
      </c>
      <c r="F132">
        <v>0.17076422274112701</v>
      </c>
      <c r="G132">
        <v>0.86899999999999999</v>
      </c>
      <c r="H132">
        <v>0.36209999999999998</v>
      </c>
      <c r="I132">
        <v>994.23828125</v>
      </c>
      <c r="J132">
        <v>0.19257341325283051</v>
      </c>
      <c r="L132" t="str">
        <f t="shared" ref="L132:L195" si="21">A132</f>
        <v>Hartlepool</v>
      </c>
      <c r="M132">
        <f t="shared" ref="M132:M195" si="22">IF(C132&lt;&gt;"",11-ROUNDUP(_xlfn.PERCENTRANK.EXC(C$3:C$341,C132)*10,0),"")</f>
        <v>6</v>
      </c>
      <c r="N132">
        <f t="shared" ref="N132:N195" si="23">IF(D132&lt;&gt;"",11-ROUNDUP(_xlfn.PERCENTRANK.EXC(D$3:D$341,D132)*10,0),"")</f>
        <v>1</v>
      </c>
      <c r="O132">
        <f t="shared" ref="O132:O195" si="24">IF(E132&lt;&gt;"",11-ROUNDUP(_xlfn.PERCENTRANK.EXC(E$3:E$341,E132)*10,0),"")</f>
        <v>4</v>
      </c>
      <c r="P132">
        <f t="shared" ref="P132:P195" si="25">IF(F132&lt;&gt;"",11-ROUNDUP(_xlfn.PERCENTRANK.EXC(F$3:F$341,F132)*10,0),"")</f>
        <v>1</v>
      </c>
      <c r="Q132">
        <f t="shared" ref="Q132:Q195" si="26">IF(G132&lt;&gt;"",11-ROUNDUP(_xlfn.PERCENTRANK.EXC(G$3:G$341,G132)*10,0),"")</f>
        <v>1</v>
      </c>
      <c r="R132">
        <f t="shared" ref="R132:R195" si="27">IF(H132&lt;&gt;"",11-ROUNDUP(_xlfn.PERCENTRANK.EXC(H$3:H$341,H132)*10,0),"")</f>
        <v>1</v>
      </c>
      <c r="S132">
        <f t="shared" ref="S132:S195" si="28">IF(I132&lt;&gt;"",11-ROUNDUP(_xlfn.PERCENTRANK.EXC(I$3:I$341,I132)*10,0),"")</f>
        <v>5</v>
      </c>
      <c r="T132">
        <f t="shared" ref="T132:T195" si="29">IF(J132&lt;&gt;"",11-ROUNDUP(_xlfn.PERCENTRANK.EXC(J$3:J$341,J132)*10,0),"")</f>
        <v>2</v>
      </c>
      <c r="V132" t="str">
        <f t="shared" ref="V132:V195" si="30">A132</f>
        <v>Hartlepool</v>
      </c>
      <c r="W132">
        <f t="array" ref="W132">IF(C132&lt;&gt;"",11-ROUNDUP(_xlfn.PERCENTRANK.EXC(IF($B$3:$B$341=$B132,C$3:C$341),C132)*10,0),"")</f>
        <v>5</v>
      </c>
      <c r="X132">
        <f t="array" ref="X132">IF(D132&lt;&gt;"",11-ROUNDUP(_xlfn.PERCENTRANK.EXC(IF($B$3:$B$341=$B132,D$3:D$341),D132)*10,0),"")</f>
        <v>2</v>
      </c>
      <c r="Y132">
        <f t="array" ref="Y132">IF(E132&lt;&gt;"",11-ROUNDUP(_xlfn.PERCENTRANK.EXC(IF($B$3:$B$341=$B132,E$3:E$341),E132)*10,0),"")</f>
        <v>5</v>
      </c>
      <c r="Z132">
        <f t="array" ref="Z132">IF(F132&lt;&gt;"",11-ROUNDUP(_xlfn.PERCENTRANK.EXC(IF($B$3:$B$341=$B132,F$3:F$341),F132)*10,0),"")</f>
        <v>2</v>
      </c>
      <c r="AA132">
        <f t="array" ref="AA132">IF(G132&lt;&gt;"",11-ROUNDUP(_xlfn.PERCENTRANK.EXC(IF($B$3:$B$341=$B132,G$3:G$341),G132)*10,0),"")</f>
        <v>2</v>
      </c>
      <c r="AB132">
        <f t="array" ref="AB132">IF(H132&lt;&gt;"",11-ROUNDUP(_xlfn.PERCENTRANK.EXC(IF($B$3:$B$341=$B132,H$3:H$341),H132)*10,0),"")</f>
        <v>2</v>
      </c>
      <c r="AC132">
        <f t="array" ref="AC132">IF(I132&lt;&gt;"",11-ROUNDUP(_xlfn.PERCENTRANK.EXC(IF($B$3:$B$341=$B132,I$3:I$341),I132)*10,0),"")</f>
        <v>5</v>
      </c>
      <c r="AD132">
        <f t="array" ref="AD132">IF(J132&lt;&gt;"",11-ROUNDUP(_xlfn.PERCENTRANK.EXC(IF($B$3:$B$341=$B132,J$3:J$341),J132)*10,0),"")</f>
        <v>2</v>
      </c>
    </row>
    <row r="133" spans="1:30" x14ac:dyDescent="0.2">
      <c r="A133" t="s">
        <v>97</v>
      </c>
      <c r="B133" t="s">
        <v>1034</v>
      </c>
      <c r="C133">
        <v>0.14786474406719208</v>
      </c>
      <c r="D133">
        <v>3.7277974188327789E-2</v>
      </c>
      <c r="E133">
        <v>6.9140665233135223E-2</v>
      </c>
      <c r="F133">
        <v>0.17044427990913391</v>
      </c>
      <c r="G133">
        <v>0.63300000000000001</v>
      </c>
      <c r="H133">
        <v>0.20749999999999999</v>
      </c>
      <c r="I133">
        <v>3099.4765625</v>
      </c>
      <c r="J133">
        <v>0.1604858934879303</v>
      </c>
      <c r="L133" t="str">
        <f t="shared" si="21"/>
        <v>Hastings</v>
      </c>
      <c r="M133">
        <f t="shared" si="22"/>
        <v>6</v>
      </c>
      <c r="N133">
        <f t="shared" si="23"/>
        <v>3</v>
      </c>
      <c r="O133">
        <f t="shared" si="24"/>
        <v>5</v>
      </c>
      <c r="P133">
        <f t="shared" si="25"/>
        <v>1</v>
      </c>
      <c r="Q133">
        <f t="shared" si="26"/>
        <v>2</v>
      </c>
      <c r="R133">
        <f t="shared" si="27"/>
        <v>2</v>
      </c>
      <c r="S133">
        <f t="shared" si="28"/>
        <v>2</v>
      </c>
      <c r="T133">
        <f t="shared" si="29"/>
        <v>4</v>
      </c>
      <c r="V133" t="str">
        <f t="shared" si="30"/>
        <v>Hastings</v>
      </c>
      <c r="W133">
        <f t="array" ref="W133">IF(C133&lt;&gt;"",11-ROUNDUP(_xlfn.PERCENTRANK.EXC(IF($B$3:$B$341=$B133,C$3:C$341),C133)*10,0),"")</f>
        <v>7</v>
      </c>
      <c r="X133">
        <f t="array" ref="X133">IF(D133&lt;&gt;"",11-ROUNDUP(_xlfn.PERCENTRANK.EXC(IF($B$3:$B$341=$B133,D$3:D$341),D133)*10,0),"")</f>
        <v>4</v>
      </c>
      <c r="Y133">
        <f t="array" ref="Y133">IF(E133&lt;&gt;"",11-ROUNDUP(_xlfn.PERCENTRANK.EXC(IF($B$3:$B$341=$B133,E$3:E$341),E133)*10,0),"")</f>
        <v>4</v>
      </c>
      <c r="Z133">
        <f t="array" ref="Z133">IF(F133&lt;&gt;"",11-ROUNDUP(_xlfn.PERCENTRANK.EXC(IF($B$3:$B$341=$B133,F$3:F$341),F133)*10,0),"")</f>
        <v>1</v>
      </c>
      <c r="AA133">
        <f t="array" ref="AA133">IF(G133&lt;&gt;"",11-ROUNDUP(_xlfn.PERCENTRANK.EXC(IF($B$3:$B$341=$B133,G$3:G$341),G133)*10,0),"")</f>
        <v>1</v>
      </c>
      <c r="AB133">
        <f t="array" ref="AB133">IF(H133&lt;&gt;"",11-ROUNDUP(_xlfn.PERCENTRANK.EXC(IF($B$3:$B$341=$B133,H$3:H$341),H133)*10,0),"")</f>
        <v>1</v>
      </c>
      <c r="AC133">
        <f t="array" ref="AC133">IF(I133&lt;&gt;"",11-ROUNDUP(_xlfn.PERCENTRANK.EXC(IF($B$3:$B$341=$B133,I$3:I$341),I133)*10,0),"")</f>
        <v>1</v>
      </c>
      <c r="AD133">
        <f t="array" ref="AD133">IF(J133&lt;&gt;"",11-ROUNDUP(_xlfn.PERCENTRANK.EXC(IF($B$3:$B$341=$B133,J$3:J$341),J133)*10,0),"")</f>
        <v>2</v>
      </c>
    </row>
    <row r="134" spans="1:30" x14ac:dyDescent="0.2">
      <c r="A134" t="s">
        <v>125</v>
      </c>
      <c r="B134" t="s">
        <v>1034</v>
      </c>
      <c r="C134">
        <v>0.17830903828144073</v>
      </c>
      <c r="D134">
        <v>3.1179536134004593E-2</v>
      </c>
      <c r="E134">
        <v>6.3527002930641174E-2</v>
      </c>
      <c r="F134">
        <v>0.14918465912342072</v>
      </c>
      <c r="G134">
        <v>5.6000000000000001E-2</v>
      </c>
      <c r="H134">
        <v>3.85E-2</v>
      </c>
      <c r="I134">
        <v>2323.3818359375</v>
      </c>
      <c r="J134">
        <v>0.13469824194908142</v>
      </c>
      <c r="L134" t="str">
        <f t="shared" si="21"/>
        <v>Havant</v>
      </c>
      <c r="M134">
        <f t="shared" si="22"/>
        <v>3</v>
      </c>
      <c r="N134">
        <f t="shared" si="23"/>
        <v>6</v>
      </c>
      <c r="O134">
        <f t="shared" si="24"/>
        <v>9</v>
      </c>
      <c r="P134">
        <f t="shared" si="25"/>
        <v>6</v>
      </c>
      <c r="Q134">
        <f t="shared" si="26"/>
        <v>4</v>
      </c>
      <c r="R134">
        <f t="shared" si="27"/>
        <v>4</v>
      </c>
      <c r="S134">
        <f t="shared" si="28"/>
        <v>3</v>
      </c>
      <c r="T134">
        <f t="shared" si="29"/>
        <v>10</v>
      </c>
      <c r="V134" t="str">
        <f t="shared" si="30"/>
        <v>Havant</v>
      </c>
      <c r="W134">
        <f t="array" ref="W134">IF(C134&lt;&gt;"",11-ROUNDUP(_xlfn.PERCENTRANK.EXC(IF($B$3:$B$341=$B134,C$3:C$341),C134)*10,0),"")</f>
        <v>4</v>
      </c>
      <c r="X134">
        <f t="array" ref="X134">IF(D134&lt;&gt;"",11-ROUNDUP(_xlfn.PERCENTRANK.EXC(IF($B$3:$B$341=$B134,D$3:D$341),D134)*10,0),"")</f>
        <v>7</v>
      </c>
      <c r="Y134">
        <f t="array" ref="Y134">IF(E134&lt;&gt;"",11-ROUNDUP(_xlfn.PERCENTRANK.EXC(IF($B$3:$B$341=$B134,E$3:E$341),E134)*10,0),"")</f>
        <v>9</v>
      </c>
      <c r="Z134">
        <f t="array" ref="Z134">IF(F134&lt;&gt;"",11-ROUNDUP(_xlfn.PERCENTRANK.EXC(IF($B$3:$B$341=$B134,F$3:F$341),F134)*10,0),"")</f>
        <v>7</v>
      </c>
      <c r="AA134">
        <f t="array" ref="AA134">IF(G134&lt;&gt;"",11-ROUNDUP(_xlfn.PERCENTRANK.EXC(IF($B$3:$B$341=$B134,G$3:G$341),G134)*10,0),"")</f>
        <v>3</v>
      </c>
      <c r="AB134">
        <f t="array" ref="AB134">IF(H134&lt;&gt;"",11-ROUNDUP(_xlfn.PERCENTRANK.EXC(IF($B$3:$B$341=$B134,H$3:H$341),H134)*10,0),"")</f>
        <v>3</v>
      </c>
      <c r="AC134">
        <f t="array" ref="AC134">IF(I134&lt;&gt;"",11-ROUNDUP(_xlfn.PERCENTRANK.EXC(IF($B$3:$B$341=$B134,I$3:I$341),I134)*10,0),"")</f>
        <v>2</v>
      </c>
      <c r="AD134">
        <f t="array" ref="AD134">IF(J134&lt;&gt;"",11-ROUNDUP(_xlfn.PERCENTRANK.EXC(IF($B$3:$B$341=$B134,J$3:J$341),J134)*10,0),"")</f>
        <v>10</v>
      </c>
    </row>
    <row r="135" spans="1:30" x14ac:dyDescent="0.2">
      <c r="A135" t="s">
        <v>306</v>
      </c>
      <c r="B135" t="s">
        <v>1035</v>
      </c>
      <c r="C135">
        <v>0.13422839343547821</v>
      </c>
      <c r="D135">
        <v>2.6656711474061012E-2</v>
      </c>
      <c r="E135">
        <v>7.2078496217727661E-2</v>
      </c>
      <c r="F135">
        <v>0.13946586847305298</v>
      </c>
      <c r="G135">
        <v>-0.53800000000000003</v>
      </c>
      <c r="H135">
        <v>0</v>
      </c>
      <c r="I135">
        <v>2338.584716796875</v>
      </c>
      <c r="J135">
        <v>0.15948998928070068</v>
      </c>
      <c r="L135" t="str">
        <f t="shared" si="21"/>
        <v>Havering</v>
      </c>
      <c r="M135">
        <f t="shared" si="22"/>
        <v>7</v>
      </c>
      <c r="N135">
        <f t="shared" si="23"/>
        <v>8</v>
      </c>
      <c r="O135">
        <f t="shared" si="24"/>
        <v>4</v>
      </c>
      <c r="P135">
        <f t="shared" si="25"/>
        <v>7</v>
      </c>
      <c r="Q135">
        <f t="shared" si="26"/>
        <v>8</v>
      </c>
      <c r="R135">
        <f t="shared" si="27"/>
        <v>10</v>
      </c>
      <c r="S135">
        <f t="shared" si="28"/>
        <v>3</v>
      </c>
      <c r="T135">
        <f t="shared" si="29"/>
        <v>5</v>
      </c>
      <c r="V135" t="str">
        <f t="shared" si="30"/>
        <v>Havering</v>
      </c>
      <c r="W135">
        <f t="array" ref="W135">IF(C135&lt;&gt;"",11-ROUNDUP(_xlfn.PERCENTRANK.EXC(IF($B$3:$B$341=$B135,C$3:C$341),C135)*10,0),"")</f>
        <v>1</v>
      </c>
      <c r="X135">
        <f t="array" ref="X135">IF(D135&lt;&gt;"",11-ROUNDUP(_xlfn.PERCENTRANK.EXC(IF($B$3:$B$341=$B135,D$3:D$341),D135)*10,0),"")</f>
        <v>1</v>
      </c>
      <c r="Y135">
        <f t="array" ref="Y135">IF(E135&lt;&gt;"",11-ROUNDUP(_xlfn.PERCENTRANK.EXC(IF($B$3:$B$341=$B135,E$3:E$341),E135)*10,0),"")</f>
        <v>3</v>
      </c>
      <c r="Z135">
        <f t="array" ref="Z135">IF(F135&lt;&gt;"",11-ROUNDUP(_xlfn.PERCENTRANK.EXC(IF($B$3:$B$341=$B135,F$3:F$341),F135)*10,0),"")</f>
        <v>1</v>
      </c>
      <c r="AA135">
        <f t="array" ref="AA135">IF(G135&lt;&gt;"",11-ROUNDUP(_xlfn.PERCENTRANK.EXC(IF($B$3:$B$341=$B135,G$3:G$341),G135)*10,0),"")</f>
        <v>6</v>
      </c>
      <c r="AB135">
        <f t="array" ref="AB135">IF(H135&lt;&gt;"",11-ROUNDUP(_xlfn.PERCENTRANK.EXC(IF($B$3:$B$341=$B135,H$3:H$341),H135)*10,0),"")</f>
        <v>10</v>
      </c>
      <c r="AC135">
        <f t="array" ref="AC135">IF(I135&lt;&gt;"",11-ROUNDUP(_xlfn.PERCENTRANK.EXC(IF($B$3:$B$341=$B135,I$3:I$341),I135)*10,0),"")</f>
        <v>10</v>
      </c>
      <c r="AD135">
        <f t="array" ref="AD135">IF(J135&lt;&gt;"",11-ROUNDUP(_xlfn.PERCENTRANK.EXC(IF($B$3:$B$341=$B135,J$3:J$341),J135)*10,0),"")</f>
        <v>8</v>
      </c>
    </row>
    <row r="136" spans="1:30" x14ac:dyDescent="0.2">
      <c r="A136" t="s">
        <v>32</v>
      </c>
      <c r="B136" t="s">
        <v>1037</v>
      </c>
      <c r="C136">
        <v>0.18239589035511017</v>
      </c>
      <c r="D136">
        <v>3.5660862922668457E-2</v>
      </c>
      <c r="E136">
        <v>7.043205201625824E-2</v>
      </c>
      <c r="F136">
        <v>0.16523025929927826</v>
      </c>
      <c r="G136">
        <v>-0.312</v>
      </c>
      <c r="H136">
        <v>0</v>
      </c>
      <c r="I136">
        <v>89.536056518554688</v>
      </c>
      <c r="J136">
        <v>0.15614476799964905</v>
      </c>
      <c r="L136" t="str">
        <f t="shared" si="21"/>
        <v>Herefordshire</v>
      </c>
      <c r="M136">
        <f t="shared" si="22"/>
        <v>2</v>
      </c>
      <c r="N136">
        <f t="shared" si="23"/>
        <v>5</v>
      </c>
      <c r="O136">
        <f t="shared" si="24"/>
        <v>4</v>
      </c>
      <c r="P136">
        <f t="shared" si="25"/>
        <v>2</v>
      </c>
      <c r="Q136">
        <f t="shared" si="26"/>
        <v>6</v>
      </c>
      <c r="R136">
        <f t="shared" si="27"/>
        <v>10</v>
      </c>
      <c r="S136">
        <f t="shared" si="28"/>
        <v>10</v>
      </c>
      <c r="T136">
        <f t="shared" si="29"/>
        <v>5</v>
      </c>
      <c r="V136" t="str">
        <f t="shared" si="30"/>
        <v>Herefordshire</v>
      </c>
      <c r="W136">
        <f t="array" ref="W136">IF(C136&lt;&gt;"",11-ROUNDUP(_xlfn.PERCENTRANK.EXC(IF($B$3:$B$341=$B136,C$3:C$341),C136)*10,0),"")</f>
        <v>2</v>
      </c>
      <c r="X136">
        <f t="array" ref="X136">IF(D136&lt;&gt;"",11-ROUNDUP(_xlfn.PERCENTRANK.EXC(IF($B$3:$B$341=$B136,D$3:D$341),D136)*10,0),"")</f>
        <v>4</v>
      </c>
      <c r="Y136">
        <f t="array" ref="Y136">IF(E136&lt;&gt;"",11-ROUNDUP(_xlfn.PERCENTRANK.EXC(IF($B$3:$B$341=$B136,E$3:E$341),E136)*10,0),"")</f>
        <v>5</v>
      </c>
      <c r="Z136">
        <f t="array" ref="Z136">IF(F136&lt;&gt;"",11-ROUNDUP(_xlfn.PERCENTRANK.EXC(IF($B$3:$B$341=$B136,F$3:F$341),F136)*10,0),"")</f>
        <v>3</v>
      </c>
      <c r="AA136">
        <f t="array" ref="AA136">IF(G136&lt;&gt;"",11-ROUNDUP(_xlfn.PERCENTRANK.EXC(IF($B$3:$B$341=$B136,G$3:G$341),G136)*10,0),"")</f>
        <v>8</v>
      </c>
      <c r="AB136">
        <f t="array" ref="AB136">IF(H136&lt;&gt;"",11-ROUNDUP(_xlfn.PERCENTRANK.EXC(IF($B$3:$B$341=$B136,H$3:H$341),H136)*10,0),"")</f>
        <v>10</v>
      </c>
      <c r="AC136">
        <f t="array" ref="AC136">IF(I136&lt;&gt;"",11-ROUNDUP(_xlfn.PERCENTRANK.EXC(IF($B$3:$B$341=$B136,I$3:I$341),I136)*10,0),"")</f>
        <v>10</v>
      </c>
      <c r="AD136">
        <f t="array" ref="AD136">IF(J136&lt;&gt;"",11-ROUNDUP(_xlfn.PERCENTRANK.EXC(IF($B$3:$B$341=$B136,J$3:J$341),J136)*10,0),"")</f>
        <v>7</v>
      </c>
    </row>
    <row r="137" spans="1:30" x14ac:dyDescent="0.2">
      <c r="A137" t="s">
        <v>1017</v>
      </c>
      <c r="B137" t="s">
        <v>1038</v>
      </c>
      <c r="C137">
        <v>0.1286340206861496</v>
      </c>
      <c r="D137">
        <v>2.6629932224750519E-2</v>
      </c>
      <c r="E137">
        <v>6.0154885053634644E-2</v>
      </c>
      <c r="F137">
        <v>0.1306709349155426</v>
      </c>
      <c r="G137">
        <v>-0.80700000000000005</v>
      </c>
      <c r="H137">
        <v>0</v>
      </c>
      <c r="I137">
        <v>726.22735595703125</v>
      </c>
      <c r="J137">
        <v>0.1395740807056427</v>
      </c>
      <c r="L137" t="str">
        <f t="shared" si="21"/>
        <v>Hertfordshire</v>
      </c>
      <c r="M137">
        <f t="shared" si="22"/>
        <v>8</v>
      </c>
      <c r="N137">
        <f t="shared" si="23"/>
        <v>9</v>
      </c>
      <c r="O137">
        <f t="shared" si="24"/>
        <v>9</v>
      </c>
      <c r="P137">
        <f t="shared" si="25"/>
        <v>9</v>
      </c>
      <c r="Q137">
        <f t="shared" si="26"/>
        <v>9</v>
      </c>
      <c r="R137">
        <f t="shared" si="27"/>
        <v>10</v>
      </c>
      <c r="S137">
        <f t="shared" si="28"/>
        <v>5</v>
      </c>
      <c r="T137">
        <f t="shared" si="29"/>
        <v>9</v>
      </c>
      <c r="V137" t="str">
        <f t="shared" si="30"/>
        <v>Hertfordshire</v>
      </c>
      <c r="W137">
        <f t="array" ref="W137">IF(C137&lt;&gt;"",11-ROUNDUP(_xlfn.PERCENTRANK.EXC(IF($B$3:$B$341=$B137,C$3:C$341),C137)*10,0),"")</f>
        <v>10</v>
      </c>
      <c r="X137">
        <f t="array" ref="X137">IF(D137&lt;&gt;"",11-ROUNDUP(_xlfn.PERCENTRANK.EXC(IF($B$3:$B$341=$B137,D$3:D$341),D137)*10,0),"")</f>
        <v>9</v>
      </c>
      <c r="Y137">
        <f t="array" ref="Y137">IF(E137&lt;&gt;"",11-ROUNDUP(_xlfn.PERCENTRANK.EXC(IF($B$3:$B$341=$B137,E$3:E$341),E137)*10,0),"")</f>
        <v>9</v>
      </c>
      <c r="Z137">
        <f t="array" ref="Z137">IF(F137&lt;&gt;"",11-ROUNDUP(_xlfn.PERCENTRANK.EXC(IF($B$3:$B$341=$B137,F$3:F$341),F137)*10,0),"")</f>
        <v>9</v>
      </c>
      <c r="AA137">
        <f t="array" ref="AA137">IF(G137&lt;&gt;"",11-ROUNDUP(_xlfn.PERCENTRANK.EXC(IF($B$3:$B$341=$B137,G$3:G$341),G137)*10,0),"")</f>
        <v>10</v>
      </c>
      <c r="AB137">
        <f t="array" ref="AB137">IF(H137&lt;&gt;"",11-ROUNDUP(_xlfn.PERCENTRANK.EXC(IF($B$3:$B$341=$B137,H$3:H$341),H137)*10,0),"")</f>
        <v>10</v>
      </c>
      <c r="AC137">
        <f t="array" ref="AC137">IF(I137&lt;&gt;"",11-ROUNDUP(_xlfn.PERCENTRANK.EXC(IF($B$3:$B$341=$B137,I$3:I$341),I137)*10,0),"")</f>
        <v>1</v>
      </c>
      <c r="AD137">
        <f t="array" ref="AD137">IF(J137&lt;&gt;"",11-ROUNDUP(_xlfn.PERCENTRANK.EXC(IF($B$3:$B$341=$B137,J$3:J$341),J137)*10,0),"")</f>
        <v>9</v>
      </c>
    </row>
    <row r="138" spans="1:30" x14ac:dyDescent="0.2">
      <c r="A138" t="s">
        <v>132</v>
      </c>
      <c r="B138" t="s">
        <v>1034</v>
      </c>
      <c r="C138">
        <v>0.13927106559276581</v>
      </c>
      <c r="D138">
        <v>2.6629932224750519E-2</v>
      </c>
      <c r="E138">
        <v>6.0154885053634644E-2</v>
      </c>
      <c r="F138">
        <v>0.1306709349155426</v>
      </c>
      <c r="G138">
        <v>-0.66800000000000004</v>
      </c>
      <c r="H138">
        <v>0</v>
      </c>
      <c r="I138">
        <v>1038.120849609375</v>
      </c>
      <c r="J138">
        <v>0.1395740807056427</v>
      </c>
      <c r="L138" t="str">
        <f t="shared" si="21"/>
        <v>Hertsmere</v>
      </c>
      <c r="M138">
        <f t="shared" si="22"/>
        <v>7</v>
      </c>
      <c r="N138">
        <f t="shared" si="23"/>
        <v>9</v>
      </c>
      <c r="O138">
        <f t="shared" si="24"/>
        <v>9</v>
      </c>
      <c r="P138">
        <f t="shared" si="25"/>
        <v>9</v>
      </c>
      <c r="Q138">
        <f t="shared" si="26"/>
        <v>9</v>
      </c>
      <c r="R138">
        <f t="shared" si="27"/>
        <v>10</v>
      </c>
      <c r="S138">
        <f t="shared" si="28"/>
        <v>5</v>
      </c>
      <c r="T138">
        <f t="shared" si="29"/>
        <v>9</v>
      </c>
      <c r="V138" t="str">
        <f t="shared" si="30"/>
        <v>Hertsmere</v>
      </c>
      <c r="W138">
        <f t="array" ref="W138">IF(C138&lt;&gt;"",11-ROUNDUP(_xlfn.PERCENTRANK.EXC(IF($B$3:$B$341=$B138,C$3:C$341),C138)*10,0),"")</f>
        <v>8</v>
      </c>
      <c r="X138">
        <f t="array" ref="X138">IF(D138&lt;&gt;"",11-ROUNDUP(_xlfn.PERCENTRANK.EXC(IF($B$3:$B$341=$B138,D$3:D$341),D138)*10,0),"")</f>
        <v>10</v>
      </c>
      <c r="Y138">
        <f t="array" ref="Y138">IF(E138&lt;&gt;"",11-ROUNDUP(_xlfn.PERCENTRANK.EXC(IF($B$3:$B$341=$B138,E$3:E$341),E138)*10,0),"")</f>
        <v>9</v>
      </c>
      <c r="Z138">
        <f t="array" ref="Z138">IF(F138&lt;&gt;"",11-ROUNDUP(_xlfn.PERCENTRANK.EXC(IF($B$3:$B$341=$B138,F$3:F$341),F138)*10,0),"")</f>
        <v>10</v>
      </c>
      <c r="AA138">
        <f t="array" ref="AA138">IF(G138&lt;&gt;"",11-ROUNDUP(_xlfn.PERCENTRANK.EXC(IF($B$3:$B$341=$B138,G$3:G$341),G138)*10,0),"")</f>
        <v>8</v>
      </c>
      <c r="AB138">
        <f t="array" ref="AB138">IF(H138&lt;&gt;"",11-ROUNDUP(_xlfn.PERCENTRANK.EXC(IF($B$3:$B$341=$B138,H$3:H$341),H138)*10,0),"")</f>
        <v>10</v>
      </c>
      <c r="AC138">
        <f t="array" ref="AC138">IF(I138&lt;&gt;"",11-ROUNDUP(_xlfn.PERCENTRANK.EXC(IF($B$3:$B$341=$B138,I$3:I$341),I138)*10,0),"")</f>
        <v>3</v>
      </c>
      <c r="AD138">
        <f t="array" ref="AD138">IF(J138&lt;&gt;"",11-ROUNDUP(_xlfn.PERCENTRANK.EXC(IF($B$3:$B$341=$B138,J$3:J$341),J138)*10,0),"")</f>
        <v>9</v>
      </c>
    </row>
    <row r="139" spans="1:30" x14ac:dyDescent="0.2">
      <c r="A139" t="s">
        <v>85</v>
      </c>
      <c r="B139" t="s">
        <v>1034</v>
      </c>
      <c r="C139">
        <v>0.15501311421394348</v>
      </c>
      <c r="D139">
        <v>3.8696974515914917E-2</v>
      </c>
      <c r="E139">
        <v>7.6033920049667358E-2</v>
      </c>
      <c r="F139">
        <v>0.16539756953716278</v>
      </c>
      <c r="G139">
        <v>8.0000000000000002E-3</v>
      </c>
      <c r="H139">
        <v>1.6899999999999998E-2</v>
      </c>
      <c r="I139">
        <v>172.41465759277344</v>
      </c>
      <c r="J139">
        <v>0.15973144769668579</v>
      </c>
      <c r="L139" t="str">
        <f t="shared" si="21"/>
        <v>High Peak</v>
      </c>
      <c r="M139">
        <f t="shared" si="22"/>
        <v>5</v>
      </c>
      <c r="N139">
        <f t="shared" si="23"/>
        <v>2</v>
      </c>
      <c r="O139">
        <f t="shared" si="24"/>
        <v>2</v>
      </c>
      <c r="P139">
        <f t="shared" si="25"/>
        <v>2</v>
      </c>
      <c r="Q139">
        <f t="shared" si="26"/>
        <v>4</v>
      </c>
      <c r="R139">
        <f t="shared" si="27"/>
        <v>5</v>
      </c>
      <c r="S139">
        <f t="shared" si="28"/>
        <v>9</v>
      </c>
      <c r="T139">
        <f t="shared" si="29"/>
        <v>4</v>
      </c>
      <c r="V139" t="str">
        <f t="shared" si="30"/>
        <v>High Peak</v>
      </c>
      <c r="W139">
        <f t="array" ref="W139">IF(C139&lt;&gt;"",11-ROUNDUP(_xlfn.PERCENTRANK.EXC(IF($B$3:$B$341=$B139,C$3:C$341),C139)*10,0),"")</f>
        <v>6</v>
      </c>
      <c r="X139">
        <f t="array" ref="X139">IF(D139&lt;&gt;"",11-ROUNDUP(_xlfn.PERCENTRANK.EXC(IF($B$3:$B$341=$B139,D$3:D$341),D139)*10,0),"")</f>
        <v>2</v>
      </c>
      <c r="Y139">
        <f t="array" ref="Y139">IF(E139&lt;&gt;"",11-ROUNDUP(_xlfn.PERCENTRANK.EXC(IF($B$3:$B$341=$B139,E$3:E$341),E139)*10,0),"")</f>
        <v>1</v>
      </c>
      <c r="Z139">
        <f t="array" ref="Z139">IF(F139&lt;&gt;"",11-ROUNDUP(_xlfn.PERCENTRANK.EXC(IF($B$3:$B$341=$B139,F$3:F$341),F139)*10,0),"")</f>
        <v>2</v>
      </c>
      <c r="AA139">
        <f t="array" ref="AA139">IF(G139&lt;&gt;"",11-ROUNDUP(_xlfn.PERCENTRANK.EXC(IF($B$3:$B$341=$B139,G$3:G$341),G139)*10,0),"")</f>
        <v>3</v>
      </c>
      <c r="AB139">
        <f t="array" ref="AB139">IF(H139&lt;&gt;"",11-ROUNDUP(_xlfn.PERCENTRANK.EXC(IF($B$3:$B$341=$B139,H$3:H$341),H139)*10,0),"")</f>
        <v>4</v>
      </c>
      <c r="AC139">
        <f t="array" ref="AC139">IF(I139&lt;&gt;"",11-ROUNDUP(_xlfn.PERCENTRANK.EXC(IF($B$3:$B$341=$B139,I$3:I$341),I139)*10,0),"")</f>
        <v>8</v>
      </c>
      <c r="AD139">
        <f t="array" ref="AD139">IF(J139&lt;&gt;"",11-ROUNDUP(_xlfn.PERCENTRANK.EXC(IF($B$3:$B$341=$B139,J$3:J$341),J139)*10,0),"")</f>
        <v>3</v>
      </c>
    </row>
    <row r="140" spans="1:30" x14ac:dyDescent="0.2">
      <c r="A140" t="s">
        <v>307</v>
      </c>
      <c r="B140" t="s">
        <v>1035</v>
      </c>
      <c r="C140">
        <v>9.9000550806522369E-2</v>
      </c>
      <c r="D140">
        <v>2.2902632132172585E-2</v>
      </c>
      <c r="E140">
        <v>7.664935290813446E-2</v>
      </c>
      <c r="F140">
        <v>0.12480820715427399</v>
      </c>
      <c r="G140">
        <v>-0.379</v>
      </c>
      <c r="H140">
        <v>0</v>
      </c>
      <c r="I140">
        <v>2666.468994140625</v>
      </c>
      <c r="J140">
        <v>0.17443723976612091</v>
      </c>
      <c r="L140" t="str">
        <f t="shared" si="21"/>
        <v>Hillingdon</v>
      </c>
      <c r="M140">
        <f t="shared" si="22"/>
        <v>9</v>
      </c>
      <c r="N140">
        <f t="shared" si="23"/>
        <v>10</v>
      </c>
      <c r="O140">
        <f t="shared" si="24"/>
        <v>2</v>
      </c>
      <c r="P140">
        <f t="shared" si="25"/>
        <v>9</v>
      </c>
      <c r="Q140">
        <f t="shared" si="26"/>
        <v>7</v>
      </c>
      <c r="R140">
        <f t="shared" si="27"/>
        <v>10</v>
      </c>
      <c r="S140">
        <f t="shared" si="28"/>
        <v>3</v>
      </c>
      <c r="T140">
        <f t="shared" si="29"/>
        <v>3</v>
      </c>
      <c r="V140" t="str">
        <f t="shared" si="30"/>
        <v>Hillingdon</v>
      </c>
      <c r="W140">
        <f t="array" ref="W140">IF(C140&lt;&gt;"",11-ROUNDUP(_xlfn.PERCENTRANK.EXC(IF($B$3:$B$341=$B140,C$3:C$341),C140)*10,0),"")</f>
        <v>4</v>
      </c>
      <c r="X140">
        <f t="array" ref="X140">IF(D140&lt;&gt;"",11-ROUNDUP(_xlfn.PERCENTRANK.EXC(IF($B$3:$B$341=$B140,D$3:D$341),D140)*10,0),"")</f>
        <v>4</v>
      </c>
      <c r="Y140">
        <f t="array" ref="Y140">IF(E140&lt;&gt;"",11-ROUNDUP(_xlfn.PERCENTRANK.EXC(IF($B$3:$B$341=$B140,E$3:E$341),E140)*10,0),"")</f>
        <v>3</v>
      </c>
      <c r="Z140">
        <f t="array" ref="Z140">IF(F140&lt;&gt;"",11-ROUNDUP(_xlfn.PERCENTRANK.EXC(IF($B$3:$B$341=$B140,F$3:F$341),F140)*10,0),"")</f>
        <v>3</v>
      </c>
      <c r="AA140">
        <f t="array" ref="AA140">IF(G140&lt;&gt;"",11-ROUNDUP(_xlfn.PERCENTRANK.EXC(IF($B$3:$B$341=$B140,G$3:G$341),G140)*10,0),"")</f>
        <v>5</v>
      </c>
      <c r="AB140">
        <f t="array" ref="AB140">IF(H140&lt;&gt;"",11-ROUNDUP(_xlfn.PERCENTRANK.EXC(IF($B$3:$B$341=$B140,H$3:H$341),H140)*10,0),"")</f>
        <v>10</v>
      </c>
      <c r="AC140">
        <f t="array" ref="AC140">IF(I140&lt;&gt;"",11-ROUNDUP(_xlfn.PERCENTRANK.EXC(IF($B$3:$B$341=$B140,I$3:I$341),I140)*10,0),"")</f>
        <v>10</v>
      </c>
      <c r="AD140">
        <f t="array" ref="AD140">IF(J140&lt;&gt;"",11-ROUNDUP(_xlfn.PERCENTRANK.EXC(IF($B$3:$B$341=$B140,J$3:J$341),J140)*10,0),"")</f>
        <v>7</v>
      </c>
    </row>
    <row r="141" spans="1:30" x14ac:dyDescent="0.2">
      <c r="A141" t="s">
        <v>163</v>
      </c>
      <c r="B141" t="s">
        <v>1034</v>
      </c>
      <c r="C141">
        <v>0.1621842235326767</v>
      </c>
      <c r="D141">
        <v>3.0137397348880768E-2</v>
      </c>
      <c r="E141">
        <v>6.8904012441635132E-2</v>
      </c>
      <c r="F141">
        <v>0.15104220807552338</v>
      </c>
      <c r="G141">
        <v>-0.442</v>
      </c>
      <c r="H141">
        <v>0</v>
      </c>
      <c r="I141">
        <v>387.28250122070312</v>
      </c>
      <c r="J141">
        <v>0.13696642220020294</v>
      </c>
      <c r="L141" t="str">
        <f t="shared" si="21"/>
        <v>Hinckley and Bosworth</v>
      </c>
      <c r="M141">
        <f t="shared" si="22"/>
        <v>4</v>
      </c>
      <c r="N141">
        <f t="shared" si="23"/>
        <v>7</v>
      </c>
      <c r="O141">
        <f t="shared" si="24"/>
        <v>5</v>
      </c>
      <c r="P141">
        <f t="shared" si="25"/>
        <v>5</v>
      </c>
      <c r="Q141">
        <f t="shared" si="26"/>
        <v>7</v>
      </c>
      <c r="R141">
        <f t="shared" si="27"/>
        <v>10</v>
      </c>
      <c r="S141">
        <f t="shared" si="28"/>
        <v>7</v>
      </c>
      <c r="T141">
        <f t="shared" si="29"/>
        <v>9</v>
      </c>
      <c r="V141" t="str">
        <f t="shared" si="30"/>
        <v>Hinckley and Bosworth</v>
      </c>
      <c r="W141">
        <f t="array" ref="W141">IF(C141&lt;&gt;"",11-ROUNDUP(_xlfn.PERCENTRANK.EXC(IF($B$3:$B$341=$B141,C$3:C$341),C141)*10,0),"")</f>
        <v>5</v>
      </c>
      <c r="X141">
        <f t="array" ref="X141">IF(D141&lt;&gt;"",11-ROUNDUP(_xlfn.PERCENTRANK.EXC(IF($B$3:$B$341=$B141,D$3:D$341),D141)*10,0),"")</f>
        <v>8</v>
      </c>
      <c r="Y141">
        <f t="array" ref="Y141">IF(E141&lt;&gt;"",11-ROUNDUP(_xlfn.PERCENTRANK.EXC(IF($B$3:$B$341=$B141,E$3:E$341),E141)*10,0),"")</f>
        <v>5</v>
      </c>
      <c r="Z141">
        <f t="array" ref="Z141">IF(F141&lt;&gt;"",11-ROUNDUP(_xlfn.PERCENTRANK.EXC(IF($B$3:$B$341=$B141,F$3:F$341),F141)*10,0),"")</f>
        <v>6</v>
      </c>
      <c r="AA141">
        <f t="array" ref="AA141">IF(G141&lt;&gt;"",11-ROUNDUP(_xlfn.PERCENTRANK.EXC(IF($B$3:$B$341=$B141,G$3:G$341),G141)*10,0),"")</f>
        <v>6</v>
      </c>
      <c r="AB141">
        <f t="array" ref="AB141">IF(H141&lt;&gt;"",11-ROUNDUP(_xlfn.PERCENTRANK.EXC(IF($B$3:$B$341=$B141,H$3:H$341),H141)*10,0),"")</f>
        <v>10</v>
      </c>
      <c r="AC141">
        <f t="array" ref="AC141">IF(I141&lt;&gt;"",11-ROUNDUP(_xlfn.PERCENTRANK.EXC(IF($B$3:$B$341=$B141,I$3:I$341),I141)*10,0),"")</f>
        <v>5</v>
      </c>
      <c r="AD141">
        <f t="array" ref="AD141">IF(J141&lt;&gt;"",11-ROUNDUP(_xlfn.PERCENTRANK.EXC(IF($B$3:$B$341=$B141,J$3:J$341),J141)*10,0),"")</f>
        <v>9</v>
      </c>
    </row>
    <row r="142" spans="1:30" x14ac:dyDescent="0.2">
      <c r="A142" t="s">
        <v>239</v>
      </c>
      <c r="B142" t="s">
        <v>1034</v>
      </c>
      <c r="C142">
        <v>0.17186944186687469</v>
      </c>
      <c r="D142">
        <v>3.5761326551437378E-2</v>
      </c>
      <c r="E142">
        <v>7.058551162481308E-2</v>
      </c>
      <c r="F142">
        <v>0.15552006661891937</v>
      </c>
      <c r="G142">
        <v>-0.89400000000000002</v>
      </c>
      <c r="H142">
        <v>0</v>
      </c>
      <c r="I142">
        <v>274.05621337890625</v>
      </c>
      <c r="J142">
        <v>0.14447939395904541</v>
      </c>
      <c r="L142" t="str">
        <f t="shared" si="21"/>
        <v>Horsham</v>
      </c>
      <c r="M142">
        <f t="shared" si="22"/>
        <v>3</v>
      </c>
      <c r="N142">
        <f t="shared" si="23"/>
        <v>5</v>
      </c>
      <c r="O142">
        <f t="shared" si="24"/>
        <v>4</v>
      </c>
      <c r="P142">
        <f t="shared" si="25"/>
        <v>4</v>
      </c>
      <c r="Q142">
        <f t="shared" si="26"/>
        <v>9</v>
      </c>
      <c r="R142">
        <f t="shared" si="27"/>
        <v>10</v>
      </c>
      <c r="S142">
        <f t="shared" si="28"/>
        <v>8</v>
      </c>
      <c r="T142">
        <f t="shared" si="29"/>
        <v>8</v>
      </c>
      <c r="V142" t="str">
        <f t="shared" si="30"/>
        <v>Horsham</v>
      </c>
      <c r="W142">
        <f t="array" ref="W142">IF(C142&lt;&gt;"",11-ROUNDUP(_xlfn.PERCENTRANK.EXC(IF($B$3:$B$341=$B142,C$3:C$341),C142)*10,0),"")</f>
        <v>4</v>
      </c>
      <c r="X142">
        <f t="array" ref="X142">IF(D142&lt;&gt;"",11-ROUNDUP(_xlfn.PERCENTRANK.EXC(IF($B$3:$B$341=$B142,D$3:D$341),D142)*10,0),"")</f>
        <v>5</v>
      </c>
      <c r="Y142">
        <f t="array" ref="Y142">IF(E142&lt;&gt;"",11-ROUNDUP(_xlfn.PERCENTRANK.EXC(IF($B$3:$B$341=$B142,E$3:E$341),E142)*10,0),"")</f>
        <v>4</v>
      </c>
      <c r="Z142">
        <f t="array" ref="Z142">IF(F142&lt;&gt;"",11-ROUNDUP(_xlfn.PERCENTRANK.EXC(IF($B$3:$B$341=$B142,F$3:F$341),F142)*10,0),"")</f>
        <v>5</v>
      </c>
      <c r="AA142">
        <f t="array" ref="AA142">IF(G142&lt;&gt;"",11-ROUNDUP(_xlfn.PERCENTRANK.EXC(IF($B$3:$B$341=$B142,G$3:G$341),G142)*10,0),"")</f>
        <v>9</v>
      </c>
      <c r="AB142">
        <f t="array" ref="AB142">IF(H142&lt;&gt;"",11-ROUNDUP(_xlfn.PERCENTRANK.EXC(IF($B$3:$B$341=$B142,H$3:H$341),H142)*10,0),"")</f>
        <v>10</v>
      </c>
      <c r="AC142">
        <f t="array" ref="AC142">IF(I142&lt;&gt;"",11-ROUNDUP(_xlfn.PERCENTRANK.EXC(IF($B$3:$B$341=$B142,I$3:I$341),I142)*10,0),"")</f>
        <v>6</v>
      </c>
      <c r="AD142">
        <f t="array" ref="AD142">IF(J142&lt;&gt;"",11-ROUNDUP(_xlfn.PERCENTRANK.EXC(IF($B$3:$B$341=$B142,J$3:J$341),J142)*10,0),"")</f>
        <v>7</v>
      </c>
    </row>
    <row r="143" spans="1:30" x14ac:dyDescent="0.2">
      <c r="A143" t="s">
        <v>308</v>
      </c>
      <c r="B143" t="s">
        <v>1035</v>
      </c>
      <c r="C143">
        <v>8.6639091372489929E-2</v>
      </c>
      <c r="D143">
        <v>2.293960377573967E-2</v>
      </c>
      <c r="E143">
        <v>8.2928135991096497E-2</v>
      </c>
      <c r="F143">
        <v>0.11683344095945358</v>
      </c>
      <c r="G143">
        <v>-0.27</v>
      </c>
      <c r="H143">
        <v>0</v>
      </c>
      <c r="I143">
        <v>4874.6142578125</v>
      </c>
      <c r="J143">
        <v>0.18272386491298676</v>
      </c>
      <c r="L143" t="str">
        <f t="shared" si="21"/>
        <v>Hounslow</v>
      </c>
      <c r="M143">
        <f t="shared" si="22"/>
        <v>10</v>
      </c>
      <c r="N143">
        <f t="shared" si="23"/>
        <v>10</v>
      </c>
      <c r="O143">
        <f t="shared" si="24"/>
        <v>1</v>
      </c>
      <c r="P143">
        <f t="shared" si="25"/>
        <v>10</v>
      </c>
      <c r="Q143">
        <f t="shared" si="26"/>
        <v>6</v>
      </c>
      <c r="R143">
        <f t="shared" si="27"/>
        <v>10</v>
      </c>
      <c r="S143">
        <f t="shared" si="28"/>
        <v>1</v>
      </c>
      <c r="T143">
        <f t="shared" si="29"/>
        <v>2</v>
      </c>
      <c r="V143" t="str">
        <f t="shared" si="30"/>
        <v>Hounslow</v>
      </c>
      <c r="W143">
        <f t="array" ref="W143">IF(C143&lt;&gt;"",11-ROUNDUP(_xlfn.PERCENTRANK.EXC(IF($B$3:$B$341=$B143,C$3:C$341),C143)*10,0),"")</f>
        <v>6</v>
      </c>
      <c r="X143">
        <f t="array" ref="X143">IF(D143&lt;&gt;"",11-ROUNDUP(_xlfn.PERCENTRANK.EXC(IF($B$3:$B$341=$B143,D$3:D$341),D143)*10,0),"")</f>
        <v>3</v>
      </c>
      <c r="Y143">
        <f t="array" ref="Y143">IF(E143&lt;&gt;"",11-ROUNDUP(_xlfn.PERCENTRANK.EXC(IF($B$3:$B$341=$B143,E$3:E$341),E143)*10,0),"")</f>
        <v>3</v>
      </c>
      <c r="Z143">
        <f t="array" ref="Z143">IF(F143&lt;&gt;"",11-ROUNDUP(_xlfn.PERCENTRANK.EXC(IF($B$3:$B$341=$B143,F$3:F$341),F143)*10,0),"")</f>
        <v>4</v>
      </c>
      <c r="AA143">
        <f t="array" ref="AA143">IF(G143&lt;&gt;"",11-ROUNDUP(_xlfn.PERCENTRANK.EXC(IF($B$3:$B$341=$B143,G$3:G$341),G143)*10,0),"")</f>
        <v>5</v>
      </c>
      <c r="AB143">
        <f t="array" ref="AB143">IF(H143&lt;&gt;"",11-ROUNDUP(_xlfn.PERCENTRANK.EXC(IF($B$3:$B$341=$B143,H$3:H$341),H143)*10,0),"")</f>
        <v>10</v>
      </c>
      <c r="AC143">
        <f t="array" ref="AC143">IF(I143&lt;&gt;"",11-ROUNDUP(_xlfn.PERCENTRANK.EXC(IF($B$3:$B$341=$B143,I$3:I$341),I143)*10,0),"")</f>
        <v>7</v>
      </c>
      <c r="AD143">
        <f t="array" ref="AD143">IF(J143&lt;&gt;"",11-ROUNDUP(_xlfn.PERCENTRANK.EXC(IF($B$3:$B$341=$B143,J$3:J$341),J143)*10,0),"")</f>
        <v>6</v>
      </c>
    </row>
    <row r="144" spans="1:30" x14ac:dyDescent="0.2">
      <c r="A144" t="s">
        <v>73</v>
      </c>
      <c r="B144" t="s">
        <v>1034</v>
      </c>
      <c r="C144">
        <v>0.15095941722393036</v>
      </c>
      <c r="D144">
        <v>2.828562818467617E-2</v>
      </c>
      <c r="E144">
        <v>5.7686943560838699E-2</v>
      </c>
      <c r="F144">
        <v>0.12742386758327484</v>
      </c>
      <c r="G144">
        <v>-0.60799999999999998</v>
      </c>
      <c r="H144">
        <v>0</v>
      </c>
      <c r="I144">
        <v>197.4735107421875</v>
      </c>
      <c r="J144">
        <v>0.14228607714176178</v>
      </c>
      <c r="L144" t="str">
        <f t="shared" si="21"/>
        <v>Huntingdonshire</v>
      </c>
      <c r="M144">
        <f t="shared" si="22"/>
        <v>5</v>
      </c>
      <c r="N144">
        <f t="shared" si="23"/>
        <v>8</v>
      </c>
      <c r="O144">
        <f t="shared" si="24"/>
        <v>9</v>
      </c>
      <c r="P144">
        <f t="shared" si="25"/>
        <v>9</v>
      </c>
      <c r="Q144">
        <f t="shared" si="26"/>
        <v>8</v>
      </c>
      <c r="R144">
        <f t="shared" si="27"/>
        <v>10</v>
      </c>
      <c r="S144">
        <f t="shared" si="28"/>
        <v>8</v>
      </c>
      <c r="T144">
        <f t="shared" si="29"/>
        <v>8</v>
      </c>
      <c r="V144" t="str">
        <f t="shared" si="30"/>
        <v>Huntingdonshire</v>
      </c>
      <c r="W144">
        <f t="array" ref="W144">IF(C144&lt;&gt;"",11-ROUNDUP(_xlfn.PERCENTRANK.EXC(IF($B$3:$B$341=$B144,C$3:C$341),C144)*10,0),"")</f>
        <v>7</v>
      </c>
      <c r="X144">
        <f t="array" ref="X144">IF(D144&lt;&gt;"",11-ROUNDUP(_xlfn.PERCENTRANK.EXC(IF($B$3:$B$341=$B144,D$3:D$341),D144)*10,0),"")</f>
        <v>9</v>
      </c>
      <c r="Y144">
        <f t="array" ref="Y144">IF(E144&lt;&gt;"",11-ROUNDUP(_xlfn.PERCENTRANK.EXC(IF($B$3:$B$341=$B144,E$3:E$341),E144)*10,0),"")</f>
        <v>10</v>
      </c>
      <c r="Z144">
        <f t="array" ref="Z144">IF(F144&lt;&gt;"",11-ROUNDUP(_xlfn.PERCENTRANK.EXC(IF($B$3:$B$341=$B144,F$3:F$341),F144)*10,0),"")</f>
        <v>10</v>
      </c>
      <c r="AA144">
        <f t="array" ref="AA144">IF(G144&lt;&gt;"",11-ROUNDUP(_xlfn.PERCENTRANK.EXC(IF($B$3:$B$341=$B144,G$3:G$341),G144)*10,0),"")</f>
        <v>8</v>
      </c>
      <c r="AB144">
        <f t="array" ref="AB144">IF(H144&lt;&gt;"",11-ROUNDUP(_xlfn.PERCENTRANK.EXC(IF($B$3:$B$341=$B144,H$3:H$341),H144)*10,0),"")</f>
        <v>10</v>
      </c>
      <c r="AC144">
        <f t="array" ref="AC144">IF(I144&lt;&gt;"",11-ROUNDUP(_xlfn.PERCENTRANK.EXC(IF($B$3:$B$341=$B144,I$3:I$341),I144)*10,0),"")</f>
        <v>7</v>
      </c>
      <c r="AD144">
        <f t="array" ref="AD144">IF(J144&lt;&gt;"",11-ROUNDUP(_xlfn.PERCENTRANK.EXC(IF($B$3:$B$341=$B144,J$3:J$341),J144)*10,0),"")</f>
        <v>8</v>
      </c>
    </row>
    <row r="145" spans="1:30" x14ac:dyDescent="0.2">
      <c r="A145" t="s">
        <v>151</v>
      </c>
      <c r="B145" t="s">
        <v>1034</v>
      </c>
      <c r="C145">
        <v>0.13655883073806763</v>
      </c>
      <c r="D145">
        <v>3.7577163428068161E-2</v>
      </c>
      <c r="E145">
        <v>6.9137603044509888E-2</v>
      </c>
      <c r="F145">
        <v>0.14706085622310638</v>
      </c>
      <c r="G145">
        <v>1.0680000000000001</v>
      </c>
      <c r="H145">
        <v>0.44230000000000003</v>
      </c>
      <c r="I145">
        <v>1113.0233154296875</v>
      </c>
      <c r="J145">
        <v>0.16723409295082092</v>
      </c>
      <c r="L145" t="str">
        <f t="shared" si="21"/>
        <v>Hyndburn</v>
      </c>
      <c r="M145">
        <f t="shared" si="22"/>
        <v>7</v>
      </c>
      <c r="N145">
        <f t="shared" si="23"/>
        <v>3</v>
      </c>
      <c r="O145">
        <f t="shared" si="24"/>
        <v>5</v>
      </c>
      <c r="P145">
        <f t="shared" si="25"/>
        <v>7</v>
      </c>
      <c r="Q145">
        <f t="shared" si="26"/>
        <v>1</v>
      </c>
      <c r="R145">
        <f t="shared" si="27"/>
        <v>1</v>
      </c>
      <c r="S145">
        <f t="shared" si="28"/>
        <v>4</v>
      </c>
      <c r="T145">
        <f t="shared" si="29"/>
        <v>3</v>
      </c>
      <c r="V145" t="str">
        <f t="shared" si="30"/>
        <v>Hyndburn</v>
      </c>
      <c r="W145">
        <f t="array" ref="W145">IF(C145&lt;&gt;"",11-ROUNDUP(_xlfn.PERCENTRANK.EXC(IF($B$3:$B$341=$B145,C$3:C$341),C145)*10,0),"")</f>
        <v>8</v>
      </c>
      <c r="X145">
        <f t="array" ref="X145">IF(D145&lt;&gt;"",11-ROUNDUP(_xlfn.PERCENTRANK.EXC(IF($B$3:$B$341=$B145,D$3:D$341),D145)*10,0),"")</f>
        <v>3</v>
      </c>
      <c r="Y145">
        <f t="array" ref="Y145">IF(E145&lt;&gt;"",11-ROUNDUP(_xlfn.PERCENTRANK.EXC(IF($B$3:$B$341=$B145,E$3:E$341),E145)*10,0),"")</f>
        <v>5</v>
      </c>
      <c r="Z145">
        <f t="array" ref="Z145">IF(F145&lt;&gt;"",11-ROUNDUP(_xlfn.PERCENTRANK.EXC(IF($B$3:$B$341=$B145,F$3:F$341),F145)*10,0),"")</f>
        <v>8</v>
      </c>
      <c r="AA145">
        <f t="array" ref="AA145">IF(G145&lt;&gt;"",11-ROUNDUP(_xlfn.PERCENTRANK.EXC(IF($B$3:$B$341=$B145,G$3:G$341),G145)*10,0),"")</f>
        <v>1</v>
      </c>
      <c r="AB145">
        <f t="array" ref="AB145">IF(H145&lt;&gt;"",11-ROUNDUP(_xlfn.PERCENTRANK.EXC(IF($B$3:$B$341=$B145,H$3:H$341),H145)*10,0),"")</f>
        <v>1</v>
      </c>
      <c r="AC145">
        <f t="array" ref="AC145">IF(I145&lt;&gt;"",11-ROUNDUP(_xlfn.PERCENTRANK.EXC(IF($B$3:$B$341=$B145,I$3:I$341),I145)*10,0),"")</f>
        <v>3</v>
      </c>
      <c r="AD145">
        <f t="array" ref="AD145">IF(J145&lt;&gt;"",11-ROUNDUP(_xlfn.PERCENTRANK.EXC(IF($B$3:$B$341=$B145,J$3:J$341),J145)*10,0),"")</f>
        <v>1</v>
      </c>
    </row>
    <row r="146" spans="1:30" x14ac:dyDescent="0.2">
      <c r="A146" t="s">
        <v>219</v>
      </c>
      <c r="B146" t="s">
        <v>1034</v>
      </c>
      <c r="C146">
        <v>0.12228336930274963</v>
      </c>
      <c r="D146">
        <v>3.6422520875930786E-2</v>
      </c>
      <c r="E146">
        <v>6.8435877561569214E-2</v>
      </c>
      <c r="F146">
        <v>0.15626837313175201</v>
      </c>
      <c r="G146">
        <v>0.39600000000000002</v>
      </c>
      <c r="H146">
        <v>8.2400000000000001E-2</v>
      </c>
      <c r="I146">
        <v>3425.302490234375</v>
      </c>
      <c r="J146">
        <v>0.14807268977165222</v>
      </c>
      <c r="L146" t="str">
        <f t="shared" si="21"/>
        <v>Ipswich</v>
      </c>
      <c r="M146">
        <f t="shared" si="22"/>
        <v>8</v>
      </c>
      <c r="N146">
        <f t="shared" si="23"/>
        <v>4</v>
      </c>
      <c r="O146">
        <f t="shared" si="24"/>
        <v>6</v>
      </c>
      <c r="P146">
        <f t="shared" si="25"/>
        <v>4</v>
      </c>
      <c r="Q146">
        <f t="shared" si="26"/>
        <v>3</v>
      </c>
      <c r="R146">
        <f t="shared" si="27"/>
        <v>3</v>
      </c>
      <c r="S146">
        <f t="shared" si="28"/>
        <v>2</v>
      </c>
      <c r="T146">
        <f t="shared" si="29"/>
        <v>7</v>
      </c>
      <c r="V146" t="str">
        <f t="shared" si="30"/>
        <v>Ipswich</v>
      </c>
      <c r="W146">
        <f t="array" ref="W146">IF(C146&lt;&gt;"",11-ROUNDUP(_xlfn.PERCENTRANK.EXC(IF($B$3:$B$341=$B146,C$3:C$341),C146)*10,0),"")</f>
        <v>10</v>
      </c>
      <c r="X146">
        <f t="array" ref="X146">IF(D146&lt;&gt;"",11-ROUNDUP(_xlfn.PERCENTRANK.EXC(IF($B$3:$B$341=$B146,D$3:D$341),D146)*10,0),"")</f>
        <v>5</v>
      </c>
      <c r="Y146">
        <f t="array" ref="Y146">IF(E146&lt;&gt;"",11-ROUNDUP(_xlfn.PERCENTRANK.EXC(IF($B$3:$B$341=$B146,E$3:E$341),E146)*10,0),"")</f>
        <v>6</v>
      </c>
      <c r="Z146">
        <f t="array" ref="Z146">IF(F146&lt;&gt;"",11-ROUNDUP(_xlfn.PERCENTRANK.EXC(IF($B$3:$B$341=$B146,F$3:F$341),F146)*10,0),"")</f>
        <v>4</v>
      </c>
      <c r="AA146">
        <f t="array" ref="AA146">IF(G146&lt;&gt;"",11-ROUNDUP(_xlfn.PERCENTRANK.EXC(IF($B$3:$B$341=$B146,G$3:G$341),G146)*10,0),"")</f>
        <v>2</v>
      </c>
      <c r="AB146">
        <f t="array" ref="AB146">IF(H146&lt;&gt;"",11-ROUNDUP(_xlfn.PERCENTRANK.EXC(IF($B$3:$B$341=$B146,H$3:H$341),H146)*10,0),"")</f>
        <v>2</v>
      </c>
      <c r="AC146">
        <f t="array" ref="AC146">IF(I146&lt;&gt;"",11-ROUNDUP(_xlfn.PERCENTRANK.EXC(IF($B$3:$B$341=$B146,I$3:I$341),I146)*10,0),"")</f>
        <v>1</v>
      </c>
      <c r="AD146">
        <f t="array" ref="AD146">IF(J146&lt;&gt;"",11-ROUNDUP(_xlfn.PERCENTRANK.EXC(IF($B$3:$B$341=$B146,J$3:J$341),J146)*10,0),"")</f>
        <v>7</v>
      </c>
    </row>
    <row r="147" spans="1:30" x14ac:dyDescent="0.2">
      <c r="A147" t="s">
        <v>57</v>
      </c>
      <c r="B147" t="s">
        <v>1037</v>
      </c>
      <c r="C147">
        <v>0.2131369411945343</v>
      </c>
      <c r="D147">
        <v>3.893592581152916E-2</v>
      </c>
      <c r="E147">
        <v>7.3473721742630005E-2</v>
      </c>
      <c r="F147">
        <v>0.1776701956987381</v>
      </c>
      <c r="G147">
        <v>8.4000000000000005E-2</v>
      </c>
      <c r="H147">
        <v>0</v>
      </c>
      <c r="I147">
        <v>376.6839599609375</v>
      </c>
      <c r="J147">
        <v>0.16542688012123108</v>
      </c>
      <c r="L147" t="str">
        <f t="shared" si="21"/>
        <v>Isle of Wight</v>
      </c>
      <c r="M147">
        <f t="shared" si="22"/>
        <v>1</v>
      </c>
      <c r="N147">
        <f t="shared" si="23"/>
        <v>2</v>
      </c>
      <c r="O147">
        <f t="shared" si="24"/>
        <v>3</v>
      </c>
      <c r="P147">
        <f t="shared" si="25"/>
        <v>1</v>
      </c>
      <c r="Q147">
        <f t="shared" si="26"/>
        <v>4</v>
      </c>
      <c r="R147">
        <f t="shared" si="27"/>
        <v>10</v>
      </c>
      <c r="S147">
        <f t="shared" si="28"/>
        <v>7</v>
      </c>
      <c r="T147">
        <f t="shared" si="29"/>
        <v>4</v>
      </c>
      <c r="V147" t="str">
        <f t="shared" si="30"/>
        <v>Isle of Wight</v>
      </c>
      <c r="W147">
        <f t="array" ref="W147">IF(C147&lt;&gt;"",11-ROUNDUP(_xlfn.PERCENTRANK.EXC(IF($B$3:$B$341=$B147,C$3:C$341),C147)*10,0),"")</f>
        <v>1</v>
      </c>
      <c r="X147">
        <f t="array" ref="X147">IF(D147&lt;&gt;"",11-ROUNDUP(_xlfn.PERCENTRANK.EXC(IF($B$3:$B$341=$B147,D$3:D$341),D147)*10,0),"")</f>
        <v>3</v>
      </c>
      <c r="Y147">
        <f t="array" ref="Y147">IF(E147&lt;&gt;"",11-ROUNDUP(_xlfn.PERCENTRANK.EXC(IF($B$3:$B$341=$B147,E$3:E$341),E147)*10,0),"")</f>
        <v>4</v>
      </c>
      <c r="Z147">
        <f t="array" ref="Z147">IF(F147&lt;&gt;"",11-ROUNDUP(_xlfn.PERCENTRANK.EXC(IF($B$3:$B$341=$B147,F$3:F$341),F147)*10,0),"")</f>
        <v>1</v>
      </c>
      <c r="AA147">
        <f t="array" ref="AA147">IF(G147&lt;&gt;"",11-ROUNDUP(_xlfn.PERCENTRANK.EXC(IF($B$3:$B$341=$B147,G$3:G$341),G147)*10,0),"")</f>
        <v>6</v>
      </c>
      <c r="AB147">
        <f t="array" ref="AB147">IF(H147&lt;&gt;"",11-ROUNDUP(_xlfn.PERCENTRANK.EXC(IF($B$3:$B$341=$B147,H$3:H$341),H147)*10,0),"")</f>
        <v>10</v>
      </c>
      <c r="AC147">
        <f t="array" ref="AC147">IF(I147&lt;&gt;"",11-ROUNDUP(_xlfn.PERCENTRANK.EXC(IF($B$3:$B$341=$B147,I$3:I$341),I147)*10,0),"")</f>
        <v>8</v>
      </c>
      <c r="AD147">
        <f t="array" ref="AD147">IF(J147&lt;&gt;"",11-ROUNDUP(_xlfn.PERCENTRANK.EXC(IF($B$3:$B$341=$B147,J$3:J$341),J147)*10,0),"")</f>
        <v>6</v>
      </c>
    </row>
    <row r="148" spans="1:30" x14ac:dyDescent="0.2">
      <c r="A148" t="s">
        <v>63</v>
      </c>
      <c r="B148" t="s">
        <v>1037</v>
      </c>
      <c r="C148">
        <v>0.19964194297790527</v>
      </c>
      <c r="G148">
        <v>-2.625</v>
      </c>
      <c r="H148">
        <v>0</v>
      </c>
      <c r="I148">
        <v>129.16874694824219</v>
      </c>
      <c r="J148">
        <v>0.15498436987400055</v>
      </c>
      <c r="L148" t="str">
        <f t="shared" si="21"/>
        <v>Isles of Scilly</v>
      </c>
      <c r="M148">
        <f t="shared" si="22"/>
        <v>1</v>
      </c>
      <c r="N148" t="str">
        <f t="shared" si="23"/>
        <v/>
      </c>
      <c r="O148" t="str">
        <f t="shared" si="24"/>
        <v/>
      </c>
      <c r="P148" t="str">
        <f t="shared" si="25"/>
        <v/>
      </c>
      <c r="Q148">
        <f t="shared" si="26"/>
        <v>10</v>
      </c>
      <c r="R148">
        <f t="shared" si="27"/>
        <v>10</v>
      </c>
      <c r="S148">
        <f t="shared" si="28"/>
        <v>9</v>
      </c>
      <c r="T148">
        <f t="shared" si="29"/>
        <v>6</v>
      </c>
      <c r="V148" t="str">
        <f t="shared" si="30"/>
        <v>Isles of Scilly</v>
      </c>
      <c r="W148">
        <f t="array" ref="W148">IF(C148&lt;&gt;"",11-ROUNDUP(_xlfn.PERCENTRANK.EXC(IF($B$3:$B$341=$B148,C$3:C$341),C148)*10,0),"")</f>
        <v>1</v>
      </c>
      <c r="X148" t="str">
        <f t="array" ref="X148">IF(D148&lt;&gt;"",11-ROUNDUP(_xlfn.PERCENTRANK.EXC(IF($B$3:$B$341=$B148,D$3:D$341),D148)*10,0),"")</f>
        <v/>
      </c>
      <c r="Y148" t="str">
        <f t="array" ref="Y148">IF(E148&lt;&gt;"",11-ROUNDUP(_xlfn.PERCENTRANK.EXC(IF($B$3:$B$341=$B148,E$3:E$341),E148)*10,0),"")</f>
        <v/>
      </c>
      <c r="Z148" t="str">
        <f t="array" ref="Z148">IF(F148&lt;&gt;"",11-ROUNDUP(_xlfn.PERCENTRANK.EXC(IF($B$3:$B$341=$B148,F$3:F$341),F148)*10,0),"")</f>
        <v/>
      </c>
      <c r="AA148">
        <f t="array" ref="AA148">IF(G148&lt;&gt;"",11-ROUNDUP(_xlfn.PERCENTRANK.EXC(IF($B$3:$B$341=$B148,G$3:G$341),G148)*10,0),"")</f>
        <v>10</v>
      </c>
      <c r="AB148">
        <f t="array" ref="AB148">IF(H148&lt;&gt;"",11-ROUNDUP(_xlfn.PERCENTRANK.EXC(IF($B$3:$B$341=$B148,H$3:H$341),H148)*10,0),"")</f>
        <v>10</v>
      </c>
      <c r="AC148">
        <f t="array" ref="AC148">IF(I148&lt;&gt;"",11-ROUNDUP(_xlfn.PERCENTRANK.EXC(IF($B$3:$B$341=$B148,I$3:I$341),I148)*10,0),"")</f>
        <v>9</v>
      </c>
      <c r="AD148">
        <f t="array" ref="AD148">IF(J148&lt;&gt;"",11-ROUNDUP(_xlfn.PERCENTRANK.EXC(IF($B$3:$B$341=$B148,J$3:J$341),J148)*10,0),"")</f>
        <v>7</v>
      </c>
    </row>
    <row r="149" spans="1:30" x14ac:dyDescent="0.2">
      <c r="A149" t="s">
        <v>309</v>
      </c>
      <c r="B149" t="s">
        <v>1035</v>
      </c>
      <c r="C149">
        <v>6.2301427125930786E-2</v>
      </c>
      <c r="D149">
        <v>1.4555655419826508E-2</v>
      </c>
      <c r="E149">
        <v>4.9910254776477814E-2</v>
      </c>
      <c r="F149">
        <v>8.9859440922737122E-2</v>
      </c>
      <c r="G149">
        <v>0.27400000000000002</v>
      </c>
      <c r="H149">
        <v>8.0999999999999996E-3</v>
      </c>
      <c r="I149">
        <v>16299.787109375</v>
      </c>
      <c r="J149">
        <v>0.22660703957080841</v>
      </c>
      <c r="L149" t="str">
        <f t="shared" si="21"/>
        <v>Islington</v>
      </c>
      <c r="M149">
        <f t="shared" si="22"/>
        <v>10</v>
      </c>
      <c r="N149">
        <f t="shared" si="23"/>
        <v>10</v>
      </c>
      <c r="O149">
        <f t="shared" si="24"/>
        <v>10</v>
      </c>
      <c r="P149">
        <f t="shared" si="25"/>
        <v>10</v>
      </c>
      <c r="Q149">
        <f t="shared" si="26"/>
        <v>3</v>
      </c>
      <c r="R149">
        <f t="shared" si="27"/>
        <v>6</v>
      </c>
      <c r="S149">
        <f t="shared" si="28"/>
        <v>1</v>
      </c>
      <c r="T149">
        <f t="shared" si="29"/>
        <v>1</v>
      </c>
      <c r="V149" t="str">
        <f t="shared" si="30"/>
        <v>Islington</v>
      </c>
      <c r="W149">
        <f t="array" ref="W149">IF(C149&lt;&gt;"",11-ROUNDUP(_xlfn.PERCENTRANK.EXC(IF($B$3:$B$341=$B149,C$3:C$341),C149)*10,0),"")</f>
        <v>9</v>
      </c>
      <c r="X149">
        <f t="array" ref="X149">IF(D149&lt;&gt;"",11-ROUNDUP(_xlfn.PERCENTRANK.EXC(IF($B$3:$B$341=$B149,D$3:D$341),D149)*10,0),"")</f>
        <v>9</v>
      </c>
      <c r="Y149">
        <f t="array" ref="Y149">IF(E149&lt;&gt;"",11-ROUNDUP(_xlfn.PERCENTRANK.EXC(IF($B$3:$B$341=$B149,E$3:E$341),E149)*10,0),"")</f>
        <v>8</v>
      </c>
      <c r="Z149">
        <f t="array" ref="Z149">IF(F149&lt;&gt;"",11-ROUNDUP(_xlfn.PERCENTRANK.EXC(IF($B$3:$B$341=$B149,F$3:F$341),F149)*10,0),"")</f>
        <v>9</v>
      </c>
      <c r="AA149">
        <f t="array" ref="AA149">IF(G149&lt;&gt;"",11-ROUNDUP(_xlfn.PERCENTRANK.EXC(IF($B$3:$B$341=$B149,G$3:G$341),G149)*10,0),"")</f>
        <v>1</v>
      </c>
      <c r="AB149">
        <f t="array" ref="AB149">IF(H149&lt;&gt;"",11-ROUNDUP(_xlfn.PERCENTRANK.EXC(IF($B$3:$B$341=$B149,H$3:H$341),H149)*10,0),"")</f>
        <v>3</v>
      </c>
      <c r="AC149">
        <f t="array" ref="AC149">IF(I149&lt;&gt;"",11-ROUNDUP(_xlfn.PERCENTRANK.EXC(IF($B$3:$B$341=$B149,I$3:I$341),I149)*10,0),"")</f>
        <v>1</v>
      </c>
      <c r="AD149">
        <f t="array" ref="AD149">IF(J149&lt;&gt;"",11-ROUNDUP(_xlfn.PERCENTRANK.EXC(IF($B$3:$B$341=$B149,J$3:J$341),J149)*10,0),"")</f>
        <v>2</v>
      </c>
    </row>
    <row r="150" spans="1:30" x14ac:dyDescent="0.2">
      <c r="A150" t="s">
        <v>310</v>
      </c>
      <c r="B150" t="s">
        <v>1035</v>
      </c>
      <c r="C150">
        <v>0.11947927623987198</v>
      </c>
      <c r="D150">
        <v>1.7156461253762245E-2</v>
      </c>
      <c r="E150">
        <v>4.3948620557785034E-2</v>
      </c>
      <c r="F150">
        <v>9.00726318359375E-2</v>
      </c>
      <c r="G150">
        <v>-1.2430000000000001</v>
      </c>
      <c r="H150">
        <v>0</v>
      </c>
      <c r="I150">
        <v>13020.25</v>
      </c>
      <c r="J150">
        <v>0.18118709325790405</v>
      </c>
      <c r="L150" t="str">
        <f t="shared" si="21"/>
        <v>Kensington and Chelsea</v>
      </c>
      <c r="M150">
        <f t="shared" si="22"/>
        <v>8</v>
      </c>
      <c r="N150">
        <f t="shared" si="23"/>
        <v>10</v>
      </c>
      <c r="O150">
        <f t="shared" si="24"/>
        <v>10</v>
      </c>
      <c r="P150">
        <f t="shared" si="25"/>
        <v>10</v>
      </c>
      <c r="Q150">
        <f t="shared" si="26"/>
        <v>10</v>
      </c>
      <c r="R150">
        <f t="shared" si="27"/>
        <v>10</v>
      </c>
      <c r="S150">
        <f t="shared" si="28"/>
        <v>1</v>
      </c>
      <c r="T150">
        <f t="shared" si="29"/>
        <v>2</v>
      </c>
      <c r="V150" t="str">
        <f t="shared" si="30"/>
        <v>Kensington and Chelsea</v>
      </c>
      <c r="W150">
        <f t="array" ref="W150">IF(C150&lt;&gt;"",11-ROUNDUP(_xlfn.PERCENTRANK.EXC(IF($B$3:$B$341=$B150,C$3:C$341),C150)*10,0),"")</f>
        <v>2</v>
      </c>
      <c r="X150">
        <f t="array" ref="X150">IF(D150&lt;&gt;"",11-ROUNDUP(_xlfn.PERCENTRANK.EXC(IF($B$3:$B$341=$B150,D$3:D$341),D150)*10,0),"")</f>
        <v>7</v>
      </c>
      <c r="Y150">
        <f t="array" ref="Y150">IF(E150&lt;&gt;"",11-ROUNDUP(_xlfn.PERCENTRANK.EXC(IF($B$3:$B$341=$B150,E$3:E$341),E150)*10,0),"")</f>
        <v>8</v>
      </c>
      <c r="Z150">
        <f t="array" ref="Z150">IF(F150&lt;&gt;"",11-ROUNDUP(_xlfn.PERCENTRANK.EXC(IF($B$3:$B$341=$B150,F$3:F$341),F150)*10,0),"")</f>
        <v>9</v>
      </c>
      <c r="AA150">
        <f t="array" ref="AA150">IF(G150&lt;&gt;"",11-ROUNDUP(_xlfn.PERCENTRANK.EXC(IF($B$3:$B$341=$B150,G$3:G$341),G150)*10,0),"")</f>
        <v>10</v>
      </c>
      <c r="AB150">
        <f t="array" ref="AB150">IF(H150&lt;&gt;"",11-ROUNDUP(_xlfn.PERCENTRANK.EXC(IF($B$3:$B$341=$B150,H$3:H$341),H150)*10,0),"")</f>
        <v>10</v>
      </c>
      <c r="AC150">
        <f t="array" ref="AC150">IF(I150&lt;&gt;"",11-ROUNDUP(_xlfn.PERCENTRANK.EXC(IF($B$3:$B$341=$B150,I$3:I$341),I150)*10,0),"")</f>
        <v>2</v>
      </c>
      <c r="AD150">
        <f t="array" ref="AD150">IF(J150&lt;&gt;"",11-ROUNDUP(_xlfn.PERCENTRANK.EXC(IF($B$3:$B$341=$B150,J$3:J$341),J150)*10,0),"")</f>
        <v>7</v>
      </c>
    </row>
    <row r="151" spans="1:30" x14ac:dyDescent="0.2">
      <c r="A151" t="s">
        <v>1018</v>
      </c>
      <c r="B151" t="s">
        <v>1038</v>
      </c>
      <c r="C151">
        <v>0.15107101202011108</v>
      </c>
      <c r="D151">
        <v>2.9421534389257431E-2</v>
      </c>
      <c r="E151">
        <v>6.7743398249149323E-2</v>
      </c>
      <c r="F151">
        <v>0.14744479954242706</v>
      </c>
      <c r="G151">
        <v>-0.28299999999999997</v>
      </c>
      <c r="H151">
        <v>1.55E-2</v>
      </c>
      <c r="I151">
        <v>450.35482788085938</v>
      </c>
      <c r="J151">
        <v>0.15803095698356628</v>
      </c>
      <c r="L151" t="str">
        <f t="shared" si="21"/>
        <v>Kent</v>
      </c>
      <c r="M151">
        <f t="shared" si="22"/>
        <v>5</v>
      </c>
      <c r="N151">
        <f t="shared" si="23"/>
        <v>8</v>
      </c>
      <c r="O151">
        <f t="shared" si="24"/>
        <v>7</v>
      </c>
      <c r="P151">
        <f t="shared" si="25"/>
        <v>6</v>
      </c>
      <c r="Q151">
        <f t="shared" si="26"/>
        <v>6</v>
      </c>
      <c r="R151">
        <f t="shared" si="27"/>
        <v>5</v>
      </c>
      <c r="S151">
        <f t="shared" si="28"/>
        <v>6</v>
      </c>
      <c r="T151">
        <f t="shared" si="29"/>
        <v>5</v>
      </c>
      <c r="V151" t="str">
        <f t="shared" si="30"/>
        <v>Kent</v>
      </c>
      <c r="W151">
        <f t="array" ref="W151">IF(C151&lt;&gt;"",11-ROUNDUP(_xlfn.PERCENTRANK.EXC(IF($B$3:$B$341=$B151,C$3:C$341),C151)*10,0),"")</f>
        <v>8</v>
      </c>
      <c r="X151">
        <f t="array" ref="X151">IF(D151&lt;&gt;"",11-ROUNDUP(_xlfn.PERCENTRANK.EXC(IF($B$3:$B$341=$B151,D$3:D$341),D151)*10,0),"")</f>
        <v>8</v>
      </c>
      <c r="Y151">
        <f t="array" ref="Y151">IF(E151&lt;&gt;"",11-ROUNDUP(_xlfn.PERCENTRANK.EXC(IF($B$3:$B$341=$B151,E$3:E$341),E151)*10,0),"")</f>
        <v>7</v>
      </c>
      <c r="Z151">
        <f t="array" ref="Z151">IF(F151&lt;&gt;"",11-ROUNDUP(_xlfn.PERCENTRANK.EXC(IF($B$3:$B$341=$B151,F$3:F$341),F151)*10,0),"")</f>
        <v>7</v>
      </c>
      <c r="AA151">
        <f t="array" ref="AA151">IF(G151&lt;&gt;"",11-ROUNDUP(_xlfn.PERCENTRANK.EXC(IF($B$3:$B$341=$B151,G$3:G$341),G151)*10,0),"")</f>
        <v>6</v>
      </c>
      <c r="AB151">
        <f t="array" ref="AB151">IF(H151&lt;&gt;"",11-ROUNDUP(_xlfn.PERCENTRANK.EXC(IF($B$3:$B$341=$B151,H$3:H$341),H151)*10,0),"")</f>
        <v>7</v>
      </c>
      <c r="AC151">
        <f t="array" ref="AC151">IF(I151&lt;&gt;"",11-ROUNDUP(_xlfn.PERCENTRANK.EXC(IF($B$3:$B$341=$B151,I$3:I$341),I151)*10,0),"")</f>
        <v>2</v>
      </c>
      <c r="AD151">
        <f t="array" ref="AD151">IF(J151&lt;&gt;"",11-ROUNDUP(_xlfn.PERCENTRANK.EXC(IF($B$3:$B$341=$B151,J$3:J$341),J151)*10,0),"")</f>
        <v>3</v>
      </c>
    </row>
    <row r="152" spans="1:30" x14ac:dyDescent="0.2">
      <c r="A152" t="s">
        <v>184</v>
      </c>
      <c r="B152" t="s">
        <v>1034</v>
      </c>
      <c r="C152">
        <v>0.13597570359706879</v>
      </c>
      <c r="D152">
        <v>3.0167130753397942E-2</v>
      </c>
      <c r="E152">
        <v>6.8165913224220276E-2</v>
      </c>
      <c r="F152">
        <v>0.14361973106861115</v>
      </c>
      <c r="G152">
        <v>5.0999999999999997E-2</v>
      </c>
      <c r="H152">
        <v>7.0199999999999999E-2</v>
      </c>
      <c r="I152">
        <v>444.84719848632812</v>
      </c>
      <c r="J152">
        <v>0.15605087578296661</v>
      </c>
      <c r="L152" t="str">
        <f t="shared" si="21"/>
        <v>Kettering</v>
      </c>
      <c r="M152">
        <f t="shared" si="22"/>
        <v>7</v>
      </c>
      <c r="N152">
        <f t="shared" si="23"/>
        <v>7</v>
      </c>
      <c r="O152">
        <f t="shared" si="24"/>
        <v>6</v>
      </c>
      <c r="P152">
        <f t="shared" si="25"/>
        <v>7</v>
      </c>
      <c r="Q152">
        <f t="shared" si="26"/>
        <v>4</v>
      </c>
      <c r="R152">
        <f t="shared" si="27"/>
        <v>3</v>
      </c>
      <c r="S152">
        <f t="shared" si="28"/>
        <v>6</v>
      </c>
      <c r="T152">
        <f t="shared" si="29"/>
        <v>6</v>
      </c>
      <c r="V152" t="str">
        <f t="shared" si="30"/>
        <v>Kettering</v>
      </c>
      <c r="W152">
        <f t="array" ref="W152">IF(C152&lt;&gt;"",11-ROUNDUP(_xlfn.PERCENTRANK.EXC(IF($B$3:$B$341=$B152,C$3:C$341),C152)*10,0),"")</f>
        <v>9</v>
      </c>
      <c r="X152">
        <f t="array" ref="X152">IF(D152&lt;&gt;"",11-ROUNDUP(_xlfn.PERCENTRANK.EXC(IF($B$3:$B$341=$B152,D$3:D$341),D152)*10,0),"")</f>
        <v>8</v>
      </c>
      <c r="Y152">
        <f t="array" ref="Y152">IF(E152&lt;&gt;"",11-ROUNDUP(_xlfn.PERCENTRANK.EXC(IF($B$3:$B$341=$B152,E$3:E$341),E152)*10,0),"")</f>
        <v>6</v>
      </c>
      <c r="Z152">
        <f t="array" ref="Z152">IF(F152&lt;&gt;"",11-ROUNDUP(_xlfn.PERCENTRANK.EXC(IF($B$3:$B$341=$B152,F$3:F$341),F152)*10,0),"")</f>
        <v>8</v>
      </c>
      <c r="AA152">
        <f t="array" ref="AA152">IF(G152&lt;&gt;"",11-ROUNDUP(_xlfn.PERCENTRANK.EXC(IF($B$3:$B$341=$B152,G$3:G$341),G152)*10,0),"")</f>
        <v>3</v>
      </c>
      <c r="AB152">
        <f t="array" ref="AB152">IF(H152&lt;&gt;"",11-ROUNDUP(_xlfn.PERCENTRANK.EXC(IF($B$3:$B$341=$B152,H$3:H$341),H152)*10,0),"")</f>
        <v>2</v>
      </c>
      <c r="AC152">
        <f t="array" ref="AC152">IF(I152&lt;&gt;"",11-ROUNDUP(_xlfn.PERCENTRANK.EXC(IF($B$3:$B$341=$B152,I$3:I$341),I152)*10,0),"")</f>
        <v>5</v>
      </c>
      <c r="AD152">
        <f t="array" ref="AD152">IF(J152&lt;&gt;"",11-ROUNDUP(_xlfn.PERCENTRANK.EXC(IF($B$3:$B$341=$B152,J$3:J$341),J152)*10,0),"")</f>
        <v>4</v>
      </c>
    </row>
    <row r="153" spans="1:30" x14ac:dyDescent="0.2">
      <c r="A153" t="s">
        <v>177</v>
      </c>
      <c r="B153" t="s">
        <v>1034</v>
      </c>
      <c r="C153">
        <v>0.1972387284040451</v>
      </c>
      <c r="D153">
        <v>3.6859821528196335E-2</v>
      </c>
      <c r="E153">
        <v>7.3791444301605225E-2</v>
      </c>
      <c r="F153">
        <v>0.15991596877574921</v>
      </c>
      <c r="G153">
        <v>0.42599999999999999</v>
      </c>
      <c r="H153">
        <v>5.62E-2</v>
      </c>
      <c r="I153">
        <v>106.08311462402344</v>
      </c>
      <c r="J153">
        <v>0.15754598379135132</v>
      </c>
      <c r="L153" t="str">
        <f t="shared" si="21"/>
        <v>King's Lynn and West Norfolk</v>
      </c>
      <c r="M153">
        <f t="shared" si="22"/>
        <v>1</v>
      </c>
      <c r="N153">
        <f t="shared" si="23"/>
        <v>4</v>
      </c>
      <c r="O153">
        <f t="shared" si="24"/>
        <v>3</v>
      </c>
      <c r="P153">
        <f t="shared" si="25"/>
        <v>3</v>
      </c>
      <c r="Q153">
        <f t="shared" si="26"/>
        <v>3</v>
      </c>
      <c r="R153">
        <f t="shared" si="27"/>
        <v>4</v>
      </c>
      <c r="S153">
        <f t="shared" si="28"/>
        <v>10</v>
      </c>
      <c r="T153">
        <f t="shared" si="29"/>
        <v>5</v>
      </c>
      <c r="V153" t="str">
        <f t="shared" si="30"/>
        <v>King's Lynn and West Norfolk</v>
      </c>
      <c r="W153">
        <f t="array" ref="W153">IF(C153&lt;&gt;"",11-ROUNDUP(_xlfn.PERCENTRANK.EXC(IF($B$3:$B$341=$B153,C$3:C$341),C153)*10,0),"")</f>
        <v>2</v>
      </c>
      <c r="X153">
        <f t="array" ref="X153">IF(D153&lt;&gt;"",11-ROUNDUP(_xlfn.PERCENTRANK.EXC(IF($B$3:$B$341=$B153,D$3:D$341),D153)*10,0),"")</f>
        <v>4</v>
      </c>
      <c r="Y153">
        <f t="array" ref="Y153">IF(E153&lt;&gt;"",11-ROUNDUP(_xlfn.PERCENTRANK.EXC(IF($B$3:$B$341=$B153,E$3:E$341),E153)*10,0),"")</f>
        <v>2</v>
      </c>
      <c r="Z153">
        <f t="array" ref="Z153">IF(F153&lt;&gt;"",11-ROUNDUP(_xlfn.PERCENTRANK.EXC(IF($B$3:$B$341=$B153,F$3:F$341),F153)*10,0),"")</f>
        <v>4</v>
      </c>
      <c r="AA153">
        <f t="array" ref="AA153">IF(G153&lt;&gt;"",11-ROUNDUP(_xlfn.PERCENTRANK.EXC(IF($B$3:$B$341=$B153,G$3:G$341),G153)*10,0),"")</f>
        <v>2</v>
      </c>
      <c r="AB153">
        <f t="array" ref="AB153">IF(H153&lt;&gt;"",11-ROUNDUP(_xlfn.PERCENTRANK.EXC(IF($B$3:$B$341=$B153,H$3:H$341),H153)*10,0),"")</f>
        <v>3</v>
      </c>
      <c r="AC153">
        <f t="array" ref="AC153">IF(I153&lt;&gt;"",11-ROUNDUP(_xlfn.PERCENTRANK.EXC(IF($B$3:$B$341=$B153,I$3:I$341),I153)*10,0),"")</f>
        <v>9</v>
      </c>
      <c r="AD153">
        <f t="array" ref="AD153">IF(J153&lt;&gt;"",11-ROUNDUP(_xlfn.PERCENTRANK.EXC(IF($B$3:$B$341=$B153,J$3:J$341),J153)*10,0),"")</f>
        <v>4</v>
      </c>
    </row>
    <row r="154" spans="1:30" x14ac:dyDescent="0.2">
      <c r="A154" t="s">
        <v>23</v>
      </c>
      <c r="B154" t="s">
        <v>1037</v>
      </c>
      <c r="C154">
        <v>0.1069408655166626</v>
      </c>
      <c r="D154">
        <v>3.6887232214212418E-2</v>
      </c>
      <c r="E154">
        <v>7.4178017675876617E-2</v>
      </c>
      <c r="F154">
        <v>0.14404219388961792</v>
      </c>
      <c r="G154">
        <v>0.85299999999999998</v>
      </c>
      <c r="H154">
        <v>0.3916</v>
      </c>
      <c r="I154">
        <v>3678.642333984375</v>
      </c>
      <c r="J154">
        <v>0.20465461909770966</v>
      </c>
      <c r="L154" t="str">
        <f t="shared" si="21"/>
        <v>Kingston upon Hull</v>
      </c>
      <c r="M154">
        <f t="shared" si="22"/>
        <v>9</v>
      </c>
      <c r="N154">
        <f t="shared" si="23"/>
        <v>4</v>
      </c>
      <c r="O154">
        <f t="shared" si="24"/>
        <v>3</v>
      </c>
      <c r="P154">
        <f t="shared" si="25"/>
        <v>7</v>
      </c>
      <c r="Q154">
        <f t="shared" si="26"/>
        <v>1</v>
      </c>
      <c r="R154">
        <f t="shared" si="27"/>
        <v>1</v>
      </c>
      <c r="S154">
        <f t="shared" si="28"/>
        <v>2</v>
      </c>
      <c r="T154">
        <f t="shared" si="29"/>
        <v>1</v>
      </c>
      <c r="V154" t="str">
        <f t="shared" si="30"/>
        <v>Kingston upon Hull</v>
      </c>
      <c r="W154">
        <f t="array" ref="W154">IF(C154&lt;&gt;"",11-ROUNDUP(_xlfn.PERCENTRANK.EXC(IF($B$3:$B$341=$B154,C$3:C$341),C154)*10,0),"")</f>
        <v>8</v>
      </c>
      <c r="X154">
        <f t="array" ref="X154">IF(D154&lt;&gt;"",11-ROUNDUP(_xlfn.PERCENTRANK.EXC(IF($B$3:$B$341=$B154,D$3:D$341),D154)*10,0),"")</f>
        <v>4</v>
      </c>
      <c r="Y154">
        <f t="array" ref="Y154">IF(E154&lt;&gt;"",11-ROUNDUP(_xlfn.PERCENTRANK.EXC(IF($B$3:$B$341=$B154,E$3:E$341),E154)*10,0),"")</f>
        <v>4</v>
      </c>
      <c r="Z154">
        <f t="array" ref="Z154">IF(F154&lt;&gt;"",11-ROUNDUP(_xlfn.PERCENTRANK.EXC(IF($B$3:$B$341=$B154,F$3:F$341),F154)*10,0),"")</f>
        <v>5</v>
      </c>
      <c r="AA154">
        <f t="array" ref="AA154">IF(G154&lt;&gt;"",11-ROUNDUP(_xlfn.PERCENTRANK.EXC(IF($B$3:$B$341=$B154,G$3:G$341),G154)*10,0),"")</f>
        <v>2</v>
      </c>
      <c r="AB154">
        <f t="array" ref="AB154">IF(H154&lt;&gt;"",11-ROUNDUP(_xlfn.PERCENTRANK.EXC(IF($B$3:$B$341=$B154,H$3:H$341),H154)*10,0),"")</f>
        <v>2</v>
      </c>
      <c r="AC154">
        <f t="array" ref="AC154">IF(I154&lt;&gt;"",11-ROUNDUP(_xlfn.PERCENTRANK.EXC(IF($B$3:$B$341=$B154,I$3:I$341),I154)*10,0),"")</f>
        <v>2</v>
      </c>
      <c r="AD154">
        <f t="array" ref="AD154">IF(J154&lt;&gt;"",11-ROUNDUP(_xlfn.PERCENTRANK.EXC(IF($B$3:$B$341=$B154,J$3:J$341),J154)*10,0),"")</f>
        <v>1</v>
      </c>
    </row>
    <row r="155" spans="1:30" x14ac:dyDescent="0.2">
      <c r="A155" t="s">
        <v>311</v>
      </c>
      <c r="B155" t="s">
        <v>1035</v>
      </c>
      <c r="C155">
        <v>0.10224760323762894</v>
      </c>
      <c r="D155">
        <v>2.0297687500715256E-2</v>
      </c>
      <c r="E155">
        <v>5.1638860255479813E-2</v>
      </c>
      <c r="F155">
        <v>0.10312118381261826</v>
      </c>
      <c r="G155">
        <v>-0.96299999999999997</v>
      </c>
      <c r="H155">
        <v>0</v>
      </c>
      <c r="I155">
        <v>4803.548828125</v>
      </c>
      <c r="J155">
        <v>0.14374703168869019</v>
      </c>
      <c r="L155" t="str">
        <f t="shared" si="21"/>
        <v>Kingston upon Thames</v>
      </c>
      <c r="M155">
        <f t="shared" si="22"/>
        <v>9</v>
      </c>
      <c r="N155">
        <f t="shared" si="23"/>
        <v>10</v>
      </c>
      <c r="O155">
        <f t="shared" si="24"/>
        <v>10</v>
      </c>
      <c r="P155">
        <f t="shared" si="25"/>
        <v>10</v>
      </c>
      <c r="Q155">
        <f t="shared" si="26"/>
        <v>10</v>
      </c>
      <c r="R155">
        <f t="shared" si="27"/>
        <v>10</v>
      </c>
      <c r="S155">
        <f t="shared" si="28"/>
        <v>1</v>
      </c>
      <c r="T155">
        <f t="shared" si="29"/>
        <v>8</v>
      </c>
      <c r="V155" t="str">
        <f t="shared" si="30"/>
        <v>Kingston upon Thames</v>
      </c>
      <c r="W155">
        <f t="array" ref="W155">IF(C155&lt;&gt;"",11-ROUNDUP(_xlfn.PERCENTRANK.EXC(IF($B$3:$B$341=$B155,C$3:C$341),C155)*10,0),"")</f>
        <v>3</v>
      </c>
      <c r="X155">
        <f t="array" ref="X155">IF(D155&lt;&gt;"",11-ROUNDUP(_xlfn.PERCENTRANK.EXC(IF($B$3:$B$341=$B155,D$3:D$341),D155)*10,0),"")</f>
        <v>5</v>
      </c>
      <c r="Y155">
        <f t="array" ref="Y155">IF(E155&lt;&gt;"",11-ROUNDUP(_xlfn.PERCENTRANK.EXC(IF($B$3:$B$341=$B155,E$3:E$341),E155)*10,0),"")</f>
        <v>8</v>
      </c>
      <c r="Z155">
        <f t="array" ref="Z155">IF(F155&lt;&gt;"",11-ROUNDUP(_xlfn.PERCENTRANK.EXC(IF($B$3:$B$341=$B155,F$3:F$341),F155)*10,0),"")</f>
        <v>7</v>
      </c>
      <c r="AA155">
        <f t="array" ref="AA155">IF(G155&lt;&gt;"",11-ROUNDUP(_xlfn.PERCENTRANK.EXC(IF($B$3:$B$341=$B155,G$3:G$341),G155)*10,0),"")</f>
        <v>9</v>
      </c>
      <c r="AB155">
        <f t="array" ref="AB155">IF(H155&lt;&gt;"",11-ROUNDUP(_xlfn.PERCENTRANK.EXC(IF($B$3:$B$341=$B155,H$3:H$341),H155)*10,0),"")</f>
        <v>10</v>
      </c>
      <c r="AC155">
        <f t="array" ref="AC155">IF(I155&lt;&gt;"",11-ROUNDUP(_xlfn.PERCENTRANK.EXC(IF($B$3:$B$341=$B155,I$3:I$341),I155)*10,0),"")</f>
        <v>7</v>
      </c>
      <c r="AD155">
        <f t="array" ref="AD155">IF(J155&lt;&gt;"",11-ROUNDUP(_xlfn.PERCENTRANK.EXC(IF($B$3:$B$341=$B155,J$3:J$341),J155)*10,0),"")</f>
        <v>10</v>
      </c>
    </row>
    <row r="156" spans="1:30" x14ac:dyDescent="0.2">
      <c r="A156" t="s">
        <v>287</v>
      </c>
      <c r="B156" t="s">
        <v>1036</v>
      </c>
      <c r="C156">
        <v>0.12992411851882935</v>
      </c>
      <c r="D156">
        <v>3.4369461238384247E-2</v>
      </c>
      <c r="E156">
        <v>7.6223075389862061E-2</v>
      </c>
      <c r="F156">
        <v>0.13846960663795471</v>
      </c>
      <c r="G156">
        <v>0.16600000000000001</v>
      </c>
      <c r="H156">
        <v>5.4100000000000002E-2</v>
      </c>
      <c r="I156">
        <v>1080.12646484375</v>
      </c>
      <c r="J156">
        <v>0.18044573068618774</v>
      </c>
      <c r="L156" t="str">
        <f t="shared" si="21"/>
        <v>Kirklees</v>
      </c>
      <c r="M156">
        <f t="shared" si="22"/>
        <v>8</v>
      </c>
      <c r="N156">
        <f t="shared" si="23"/>
        <v>5</v>
      </c>
      <c r="O156">
        <f t="shared" si="24"/>
        <v>2</v>
      </c>
      <c r="P156">
        <f t="shared" si="25"/>
        <v>8</v>
      </c>
      <c r="Q156">
        <f t="shared" si="26"/>
        <v>4</v>
      </c>
      <c r="R156">
        <f t="shared" si="27"/>
        <v>4</v>
      </c>
      <c r="S156">
        <f t="shared" si="28"/>
        <v>4</v>
      </c>
      <c r="T156">
        <f t="shared" si="29"/>
        <v>2</v>
      </c>
      <c r="V156" t="str">
        <f t="shared" si="30"/>
        <v>Kirklees</v>
      </c>
      <c r="W156">
        <f t="array" ref="W156">IF(C156&lt;&gt;"",11-ROUNDUP(_xlfn.PERCENTRANK.EXC(IF($B$3:$B$341=$B156,C$3:C$341),C156)*10,0),"")</f>
        <v>5</v>
      </c>
      <c r="X156">
        <f t="array" ref="X156">IF(D156&lt;&gt;"",11-ROUNDUP(_xlfn.PERCENTRANK.EXC(IF($B$3:$B$341=$B156,D$3:D$341),D156)*10,0),"")</f>
        <v>6</v>
      </c>
      <c r="Y156">
        <f t="array" ref="Y156">IF(E156&lt;&gt;"",11-ROUNDUP(_xlfn.PERCENTRANK.EXC(IF($B$3:$B$341=$B156,E$3:E$341),E156)*10,0),"")</f>
        <v>5</v>
      </c>
      <c r="Z156">
        <f t="array" ref="Z156">IF(F156&lt;&gt;"",11-ROUNDUP(_xlfn.PERCENTRANK.EXC(IF($B$3:$B$341=$B156,F$3:F$341),F156)*10,0),"")</f>
        <v>7</v>
      </c>
      <c r="AA156">
        <f t="array" ref="AA156">IF(G156&lt;&gt;"",11-ROUNDUP(_xlfn.PERCENTRANK.EXC(IF($B$3:$B$341=$B156,G$3:G$341),G156)*10,0),"")</f>
        <v>10</v>
      </c>
      <c r="AB156">
        <f t="array" ref="AB156">IF(H156&lt;&gt;"",11-ROUNDUP(_xlfn.PERCENTRANK.EXC(IF($B$3:$B$341=$B156,H$3:H$341),H156)*10,0),"")</f>
        <v>10</v>
      </c>
      <c r="AC156">
        <f t="array" ref="AC156">IF(I156&lt;&gt;"",11-ROUNDUP(_xlfn.PERCENTRANK.EXC(IF($B$3:$B$341=$B156,I$3:I$341),I156)*10,0),"")</f>
        <v>9</v>
      </c>
      <c r="AD156">
        <f t="array" ref="AD156">IF(J156&lt;&gt;"",11-ROUNDUP(_xlfn.PERCENTRANK.EXC(IF($B$3:$B$341=$B156,J$3:J$341),J156)*10,0),"")</f>
        <v>8</v>
      </c>
    </row>
    <row r="157" spans="1:30" x14ac:dyDescent="0.2">
      <c r="A157" t="s">
        <v>265</v>
      </c>
      <c r="B157" t="s">
        <v>1036</v>
      </c>
      <c r="C157">
        <v>0.12050580978393555</v>
      </c>
      <c r="D157">
        <v>4.197872057557106E-2</v>
      </c>
      <c r="E157">
        <v>7.899416983127594E-2</v>
      </c>
      <c r="F157">
        <v>0.15450476109981537</v>
      </c>
      <c r="G157">
        <v>1.381</v>
      </c>
      <c r="H157">
        <v>0.61219999999999997</v>
      </c>
      <c r="I157">
        <v>1736.693115234375</v>
      </c>
      <c r="J157">
        <v>0.20961201190948486</v>
      </c>
      <c r="L157" t="str">
        <f t="shared" si="21"/>
        <v>Knowsley</v>
      </c>
      <c r="M157">
        <f t="shared" si="22"/>
        <v>8</v>
      </c>
      <c r="N157">
        <f t="shared" si="23"/>
        <v>1</v>
      </c>
      <c r="O157">
        <f t="shared" si="24"/>
        <v>1</v>
      </c>
      <c r="P157">
        <f t="shared" si="25"/>
        <v>4</v>
      </c>
      <c r="Q157">
        <f t="shared" si="26"/>
        <v>1</v>
      </c>
      <c r="R157">
        <f t="shared" si="27"/>
        <v>1</v>
      </c>
      <c r="S157">
        <f t="shared" si="28"/>
        <v>3</v>
      </c>
      <c r="T157">
        <f t="shared" si="29"/>
        <v>1</v>
      </c>
      <c r="V157" t="str">
        <f t="shared" si="30"/>
        <v>Knowsley</v>
      </c>
      <c r="W157">
        <f t="array" ref="W157">IF(C157&lt;&gt;"",11-ROUNDUP(_xlfn.PERCENTRANK.EXC(IF($B$3:$B$341=$B157,C$3:C$341),C157)*10,0),"")</f>
        <v>7</v>
      </c>
      <c r="X157">
        <f t="array" ref="X157">IF(D157&lt;&gt;"",11-ROUNDUP(_xlfn.PERCENTRANK.EXC(IF($B$3:$B$341=$B157,D$3:D$341),D157)*10,0),"")</f>
        <v>2</v>
      </c>
      <c r="Y157">
        <f t="array" ref="Y157">IF(E157&lt;&gt;"",11-ROUNDUP(_xlfn.PERCENTRANK.EXC(IF($B$3:$B$341=$B157,E$3:E$341),E157)*10,0),"")</f>
        <v>4</v>
      </c>
      <c r="Z157">
        <f t="array" ref="Z157">IF(F157&lt;&gt;"",11-ROUNDUP(_xlfn.PERCENTRANK.EXC(IF($B$3:$B$341=$B157,F$3:F$341),F157)*10,0),"")</f>
        <v>5</v>
      </c>
      <c r="AA157">
        <f t="array" ref="AA157">IF(G157&lt;&gt;"",11-ROUNDUP(_xlfn.PERCENTRANK.EXC(IF($B$3:$B$341=$B157,G$3:G$341),G157)*10,0),"")</f>
        <v>1</v>
      </c>
      <c r="AB157">
        <f t="array" ref="AB157">IF(H157&lt;&gt;"",11-ROUNDUP(_xlfn.PERCENTRANK.EXC(IF($B$3:$B$341=$B157,H$3:H$341),H157)*10,0),"")</f>
        <v>1</v>
      </c>
      <c r="AC157">
        <f t="array" ref="AC157">IF(I157&lt;&gt;"",11-ROUNDUP(_xlfn.PERCENTRANK.EXC(IF($B$3:$B$341=$B157,I$3:I$341),I157)*10,0),"")</f>
        <v>6</v>
      </c>
      <c r="AD157">
        <f t="array" ref="AD157">IF(J157&lt;&gt;"",11-ROUNDUP(_xlfn.PERCENTRANK.EXC(IF($B$3:$B$341=$B157,J$3:J$341),J157)*10,0),"")</f>
        <v>2</v>
      </c>
    </row>
    <row r="158" spans="1:30" x14ac:dyDescent="0.2">
      <c r="A158" t="s">
        <v>312</v>
      </c>
      <c r="B158" t="s">
        <v>1035</v>
      </c>
      <c r="C158">
        <v>5.8768674731254578E-2</v>
      </c>
      <c r="D158">
        <v>1.2031408958137035E-2</v>
      </c>
      <c r="E158">
        <v>5.586160346865654E-2</v>
      </c>
      <c r="F158">
        <v>9.4168908894062042E-2</v>
      </c>
      <c r="G158">
        <v>0.14799999999999999</v>
      </c>
      <c r="H158">
        <v>2.2499999999999999E-2</v>
      </c>
      <c r="I158">
        <v>12208.5703125</v>
      </c>
      <c r="J158">
        <v>0.22100026905536652</v>
      </c>
      <c r="L158" t="str">
        <f t="shared" si="21"/>
        <v>Lambeth</v>
      </c>
      <c r="M158">
        <f t="shared" si="22"/>
        <v>10</v>
      </c>
      <c r="N158">
        <f t="shared" si="23"/>
        <v>10</v>
      </c>
      <c r="O158">
        <f t="shared" si="24"/>
        <v>9</v>
      </c>
      <c r="P158">
        <f t="shared" si="25"/>
        <v>10</v>
      </c>
      <c r="Q158">
        <f t="shared" si="26"/>
        <v>4</v>
      </c>
      <c r="R158">
        <f t="shared" si="27"/>
        <v>5</v>
      </c>
      <c r="S158">
        <f t="shared" si="28"/>
        <v>1</v>
      </c>
      <c r="T158">
        <f t="shared" si="29"/>
        <v>1</v>
      </c>
      <c r="V158" t="str">
        <f t="shared" si="30"/>
        <v>Lambeth</v>
      </c>
      <c r="W158">
        <f t="array" ref="W158">IF(C158&lt;&gt;"",11-ROUNDUP(_xlfn.PERCENTRANK.EXC(IF($B$3:$B$341=$B158,C$3:C$341),C158)*10,0),"")</f>
        <v>9</v>
      </c>
      <c r="X158">
        <f t="array" ref="X158">IF(D158&lt;&gt;"",11-ROUNDUP(_xlfn.PERCENTRANK.EXC(IF($B$3:$B$341=$B158,D$3:D$341),D158)*10,0),"")</f>
        <v>10</v>
      </c>
      <c r="Y158">
        <f t="array" ref="Y158">IF(E158&lt;&gt;"",11-ROUNDUP(_xlfn.PERCENTRANK.EXC(IF($B$3:$B$341=$B158,E$3:E$341),E158)*10,0),"")</f>
        <v>8</v>
      </c>
      <c r="Z158">
        <f t="array" ref="Z158">IF(F158&lt;&gt;"",11-ROUNDUP(_xlfn.PERCENTRANK.EXC(IF($B$3:$B$341=$B158,F$3:F$341),F158)*10,0),"")</f>
        <v>8</v>
      </c>
      <c r="AA158">
        <f t="array" ref="AA158">IF(G158&lt;&gt;"",11-ROUNDUP(_xlfn.PERCENTRANK.EXC(IF($B$3:$B$341=$B158,G$3:G$341),G158)*10,0),"")</f>
        <v>2</v>
      </c>
      <c r="AB158">
        <f t="array" ref="AB158">IF(H158&lt;&gt;"",11-ROUNDUP(_xlfn.PERCENTRANK.EXC(IF($B$3:$B$341=$B158,H$3:H$341),H158)*10,0),"")</f>
        <v>1</v>
      </c>
      <c r="AC158">
        <f t="array" ref="AC158">IF(I158&lt;&gt;"",11-ROUNDUP(_xlfn.PERCENTRANK.EXC(IF($B$3:$B$341=$B158,I$3:I$341),I158)*10,0),"")</f>
        <v>3</v>
      </c>
      <c r="AD158">
        <f t="array" ref="AD158">IF(J158&lt;&gt;"",11-ROUNDUP(_xlfn.PERCENTRANK.EXC(IF($B$3:$B$341=$B158,J$3:J$341),J158)*10,0),"")</f>
        <v>3</v>
      </c>
    </row>
    <row r="159" spans="1:30" x14ac:dyDescent="0.2">
      <c r="A159" t="s">
        <v>1019</v>
      </c>
      <c r="B159" t="s">
        <v>1038</v>
      </c>
      <c r="C159">
        <v>0.15421362221240997</v>
      </c>
      <c r="D159">
        <v>3.7577163428068161E-2</v>
      </c>
      <c r="E159">
        <v>6.9137603044509888E-2</v>
      </c>
      <c r="F159">
        <v>0.14706085622310638</v>
      </c>
      <c r="G159">
        <v>0.42899999999999999</v>
      </c>
      <c r="H159">
        <v>0.18390000000000001</v>
      </c>
      <c r="I159">
        <v>421.28109741210938</v>
      </c>
      <c r="J159">
        <v>0.16723409295082092</v>
      </c>
      <c r="L159" t="str">
        <f t="shared" si="21"/>
        <v>Lancashire</v>
      </c>
      <c r="M159">
        <f t="shared" si="22"/>
        <v>5</v>
      </c>
      <c r="N159">
        <f t="shared" si="23"/>
        <v>3</v>
      </c>
      <c r="O159">
        <f t="shared" si="24"/>
        <v>5</v>
      </c>
      <c r="P159">
        <f t="shared" si="25"/>
        <v>7</v>
      </c>
      <c r="Q159">
        <f t="shared" si="26"/>
        <v>2</v>
      </c>
      <c r="R159">
        <f t="shared" si="27"/>
        <v>2</v>
      </c>
      <c r="S159">
        <f t="shared" si="28"/>
        <v>6</v>
      </c>
      <c r="T159">
        <f t="shared" si="29"/>
        <v>3</v>
      </c>
      <c r="V159" t="str">
        <f t="shared" si="30"/>
        <v>Lancashire</v>
      </c>
      <c r="W159">
        <f t="array" ref="W159">IF(C159&lt;&gt;"",11-ROUNDUP(_xlfn.PERCENTRANK.EXC(IF($B$3:$B$341=$B159,C$3:C$341),C159)*10,0),"")</f>
        <v>7</v>
      </c>
      <c r="X159">
        <f t="array" ref="X159">IF(D159&lt;&gt;"",11-ROUNDUP(_xlfn.PERCENTRANK.EXC(IF($B$3:$B$341=$B159,D$3:D$341),D159)*10,0),"")</f>
        <v>3</v>
      </c>
      <c r="Y159">
        <f t="array" ref="Y159">IF(E159&lt;&gt;"",11-ROUNDUP(_xlfn.PERCENTRANK.EXC(IF($B$3:$B$341=$B159,E$3:E$341),E159)*10,0),"")</f>
        <v>5</v>
      </c>
      <c r="Z159">
        <f t="array" ref="Z159">IF(F159&lt;&gt;"",11-ROUNDUP(_xlfn.PERCENTRANK.EXC(IF($B$3:$B$341=$B159,F$3:F$341),F159)*10,0),"")</f>
        <v>8</v>
      </c>
      <c r="AA159">
        <f t="array" ref="AA159">IF(G159&lt;&gt;"",11-ROUNDUP(_xlfn.PERCENTRANK.EXC(IF($B$3:$B$341=$B159,G$3:G$341),G159)*10,0),"")</f>
        <v>1</v>
      </c>
      <c r="AB159">
        <f t="array" ref="AB159">IF(H159&lt;&gt;"",11-ROUNDUP(_xlfn.PERCENTRANK.EXC(IF($B$3:$B$341=$B159,H$3:H$341),H159)*10,0),"")</f>
        <v>1</v>
      </c>
      <c r="AC159">
        <f t="array" ref="AC159">IF(I159&lt;&gt;"",11-ROUNDUP(_xlfn.PERCENTRANK.EXC(IF($B$3:$B$341=$B159,I$3:I$341),I159)*10,0),"")</f>
        <v>3</v>
      </c>
      <c r="AD159">
        <f t="array" ref="AD159">IF(J159&lt;&gt;"",11-ROUNDUP(_xlfn.PERCENTRANK.EXC(IF($B$3:$B$341=$B159,J$3:J$341),J159)*10,0),"")</f>
        <v>1</v>
      </c>
    </row>
    <row r="160" spans="1:30" x14ac:dyDescent="0.2">
      <c r="A160" t="s">
        <v>152</v>
      </c>
      <c r="B160" t="s">
        <v>1034</v>
      </c>
      <c r="C160">
        <v>0.14930456876754761</v>
      </c>
      <c r="D160">
        <v>3.7577163428068161E-2</v>
      </c>
      <c r="E160">
        <v>6.9137603044509888E-2</v>
      </c>
      <c r="F160">
        <v>0.14706085622310638</v>
      </c>
      <c r="G160">
        <v>0.51200000000000001</v>
      </c>
      <c r="H160">
        <v>0.2135</v>
      </c>
      <c r="I160">
        <v>253.69236755371094</v>
      </c>
      <c r="J160">
        <v>0.16723409295082092</v>
      </c>
      <c r="L160" t="str">
        <f t="shared" si="21"/>
        <v>Lancaster</v>
      </c>
      <c r="M160">
        <f t="shared" si="22"/>
        <v>5</v>
      </c>
      <c r="N160">
        <f t="shared" si="23"/>
        <v>3</v>
      </c>
      <c r="O160">
        <f t="shared" si="24"/>
        <v>5</v>
      </c>
      <c r="P160">
        <f t="shared" si="25"/>
        <v>7</v>
      </c>
      <c r="Q160">
        <f t="shared" si="26"/>
        <v>2</v>
      </c>
      <c r="R160">
        <f t="shared" si="27"/>
        <v>2</v>
      </c>
      <c r="S160">
        <f t="shared" si="28"/>
        <v>8</v>
      </c>
      <c r="T160">
        <f t="shared" si="29"/>
        <v>3</v>
      </c>
      <c r="V160" t="str">
        <f t="shared" si="30"/>
        <v>Lancaster</v>
      </c>
      <c r="W160">
        <f t="array" ref="W160">IF(C160&lt;&gt;"",11-ROUNDUP(_xlfn.PERCENTRANK.EXC(IF($B$3:$B$341=$B160,C$3:C$341),C160)*10,0),"")</f>
        <v>7</v>
      </c>
      <c r="X160">
        <f t="array" ref="X160">IF(D160&lt;&gt;"",11-ROUNDUP(_xlfn.PERCENTRANK.EXC(IF($B$3:$B$341=$B160,D$3:D$341),D160)*10,0),"")</f>
        <v>3</v>
      </c>
      <c r="Y160">
        <f t="array" ref="Y160">IF(E160&lt;&gt;"",11-ROUNDUP(_xlfn.PERCENTRANK.EXC(IF($B$3:$B$341=$B160,E$3:E$341),E160)*10,0),"")</f>
        <v>5</v>
      </c>
      <c r="Z160">
        <f t="array" ref="Z160">IF(F160&lt;&gt;"",11-ROUNDUP(_xlfn.PERCENTRANK.EXC(IF($B$3:$B$341=$B160,F$3:F$341),F160)*10,0),"")</f>
        <v>8</v>
      </c>
      <c r="AA160">
        <f t="array" ref="AA160">IF(G160&lt;&gt;"",11-ROUNDUP(_xlfn.PERCENTRANK.EXC(IF($B$3:$B$341=$B160,G$3:G$341),G160)*10,0),"")</f>
        <v>1</v>
      </c>
      <c r="AB160">
        <f t="array" ref="AB160">IF(H160&lt;&gt;"",11-ROUNDUP(_xlfn.PERCENTRANK.EXC(IF($B$3:$B$341=$B160,H$3:H$341),H160)*10,0),"")</f>
        <v>1</v>
      </c>
      <c r="AC160">
        <f t="array" ref="AC160">IF(I160&lt;&gt;"",11-ROUNDUP(_xlfn.PERCENTRANK.EXC(IF($B$3:$B$341=$B160,I$3:I$341),I160)*10,0),"")</f>
        <v>6</v>
      </c>
      <c r="AD160">
        <f t="array" ref="AD160">IF(J160&lt;&gt;"",11-ROUNDUP(_xlfn.PERCENTRANK.EXC(IF($B$3:$B$341=$B160,J$3:J$341),J160)*10,0),"")</f>
        <v>1</v>
      </c>
    </row>
    <row r="161" spans="1:30" x14ac:dyDescent="0.2">
      <c r="A161" t="s">
        <v>288</v>
      </c>
      <c r="B161" t="s">
        <v>1036</v>
      </c>
      <c r="C161">
        <v>0.11468924582004547</v>
      </c>
      <c r="D161">
        <v>2.8818361461162567E-2</v>
      </c>
      <c r="E161">
        <v>6.2877200543880463E-2</v>
      </c>
      <c r="F161">
        <v>0.12658169865608215</v>
      </c>
      <c r="G161">
        <v>0.41499999999999998</v>
      </c>
      <c r="H161">
        <v>0.17430000000000001</v>
      </c>
      <c r="I161">
        <v>1441.240234375</v>
      </c>
      <c r="J161">
        <v>0.18187645077705383</v>
      </c>
      <c r="L161" t="str">
        <f t="shared" si="21"/>
        <v>Leeds</v>
      </c>
      <c r="M161">
        <f t="shared" si="22"/>
        <v>9</v>
      </c>
      <c r="N161">
        <f t="shared" si="23"/>
        <v>8</v>
      </c>
      <c r="O161">
        <f t="shared" si="24"/>
        <v>9</v>
      </c>
      <c r="P161">
        <f t="shared" si="25"/>
        <v>9</v>
      </c>
      <c r="Q161">
        <f t="shared" si="26"/>
        <v>3</v>
      </c>
      <c r="R161">
        <f t="shared" si="27"/>
        <v>2</v>
      </c>
      <c r="S161">
        <f t="shared" si="28"/>
        <v>4</v>
      </c>
      <c r="T161">
        <f t="shared" si="29"/>
        <v>2</v>
      </c>
      <c r="V161" t="str">
        <f t="shared" si="30"/>
        <v>Leeds</v>
      </c>
      <c r="W161">
        <f t="array" ref="W161">IF(C161&lt;&gt;"",11-ROUNDUP(_xlfn.PERCENTRANK.EXC(IF($B$3:$B$341=$B161,C$3:C$341),C161)*10,0),"")</f>
        <v>8</v>
      </c>
      <c r="X161">
        <f t="array" ref="X161">IF(D161&lt;&gt;"",11-ROUNDUP(_xlfn.PERCENTRANK.EXC(IF($B$3:$B$341=$B161,D$3:D$341),D161)*10,0),"")</f>
        <v>9</v>
      </c>
      <c r="Y161">
        <f t="array" ref="Y161">IF(E161&lt;&gt;"",11-ROUNDUP(_xlfn.PERCENTRANK.EXC(IF($B$3:$B$341=$B161,E$3:E$341),E161)*10,0),"")</f>
        <v>10</v>
      </c>
      <c r="Z161">
        <f t="array" ref="Z161">IF(F161&lt;&gt;"",11-ROUNDUP(_xlfn.PERCENTRANK.EXC(IF($B$3:$B$341=$B161,F$3:F$341),F161)*10,0),"")</f>
        <v>9</v>
      </c>
      <c r="AA161">
        <f t="array" ref="AA161">IF(G161&lt;&gt;"",11-ROUNDUP(_xlfn.PERCENTRANK.EXC(IF($B$3:$B$341=$B161,G$3:G$341),G161)*10,0),"")</f>
        <v>8</v>
      </c>
      <c r="AB161">
        <f t="array" ref="AB161">IF(H161&lt;&gt;"",11-ROUNDUP(_xlfn.PERCENTRANK.EXC(IF($B$3:$B$341=$B161,H$3:H$341),H161)*10,0),"")</f>
        <v>7</v>
      </c>
      <c r="AC161">
        <f t="array" ref="AC161">IF(I161&lt;&gt;"",11-ROUNDUP(_xlfn.PERCENTRANK.EXC(IF($B$3:$B$341=$B161,I$3:I$341),I161)*10,0),"")</f>
        <v>8</v>
      </c>
      <c r="AD161">
        <f t="array" ref="AD161">IF(J161&lt;&gt;"",11-ROUNDUP(_xlfn.PERCENTRANK.EXC(IF($B$3:$B$341=$B161,J$3:J$341),J161)*10,0),"")</f>
        <v>7</v>
      </c>
    </row>
    <row r="162" spans="1:30" x14ac:dyDescent="0.2">
      <c r="A162" t="s">
        <v>29</v>
      </c>
      <c r="B162" t="s">
        <v>1037</v>
      </c>
      <c r="C162">
        <v>8.402106910943985E-2</v>
      </c>
      <c r="D162">
        <v>2.4351136758923531E-2</v>
      </c>
      <c r="E162">
        <v>9.3639843165874481E-2</v>
      </c>
      <c r="F162">
        <v>0.12148924916982651</v>
      </c>
      <c r="G162">
        <v>0.59399999999999997</v>
      </c>
      <c r="H162">
        <v>0.20830000000000001</v>
      </c>
      <c r="I162">
        <v>4939.1396484375</v>
      </c>
      <c r="J162">
        <v>0.20598624646663666</v>
      </c>
      <c r="L162" t="str">
        <f t="shared" si="21"/>
        <v>Leicester</v>
      </c>
      <c r="M162">
        <f t="shared" si="22"/>
        <v>10</v>
      </c>
      <c r="N162">
        <f t="shared" si="23"/>
        <v>9</v>
      </c>
      <c r="O162">
        <f t="shared" si="24"/>
        <v>1</v>
      </c>
      <c r="P162">
        <f t="shared" si="25"/>
        <v>9</v>
      </c>
      <c r="Q162">
        <f t="shared" si="26"/>
        <v>2</v>
      </c>
      <c r="R162">
        <f t="shared" si="27"/>
        <v>2</v>
      </c>
      <c r="S162">
        <f t="shared" si="28"/>
        <v>1</v>
      </c>
      <c r="T162">
        <f t="shared" si="29"/>
        <v>1</v>
      </c>
      <c r="V162" t="str">
        <f t="shared" si="30"/>
        <v>Leicester</v>
      </c>
      <c r="W162">
        <f t="array" ref="W162">IF(C162&lt;&gt;"",11-ROUNDUP(_xlfn.PERCENTRANK.EXC(IF($B$3:$B$341=$B162,C$3:C$341),C162)*10,0),"")</f>
        <v>10</v>
      </c>
      <c r="X162">
        <f t="array" ref="X162">IF(D162&lt;&gt;"",11-ROUNDUP(_xlfn.PERCENTRANK.EXC(IF($B$3:$B$341=$B162,D$3:D$341),D162)*10,0),"")</f>
        <v>9</v>
      </c>
      <c r="Y162">
        <f t="array" ref="Y162">IF(E162&lt;&gt;"",11-ROUNDUP(_xlfn.PERCENTRANK.EXC(IF($B$3:$B$341=$B162,E$3:E$341),E162)*10,0),"")</f>
        <v>1</v>
      </c>
      <c r="Z162">
        <f t="array" ref="Z162">IF(F162&lt;&gt;"",11-ROUNDUP(_xlfn.PERCENTRANK.EXC(IF($B$3:$B$341=$B162,F$3:F$341),F162)*10,0),"")</f>
        <v>9</v>
      </c>
      <c r="AA162">
        <f t="array" ref="AA162">IF(G162&lt;&gt;"",11-ROUNDUP(_xlfn.PERCENTRANK.EXC(IF($B$3:$B$341=$B162,G$3:G$341),G162)*10,0),"")</f>
        <v>3</v>
      </c>
      <c r="AB162">
        <f t="array" ref="AB162">IF(H162&lt;&gt;"",11-ROUNDUP(_xlfn.PERCENTRANK.EXC(IF($B$3:$B$341=$B162,H$3:H$341),H162)*10,0),"")</f>
        <v>3</v>
      </c>
      <c r="AC162">
        <f t="array" ref="AC162">IF(I162&lt;&gt;"",11-ROUNDUP(_xlfn.PERCENTRANK.EXC(IF($B$3:$B$341=$B162,I$3:I$341),I162)*10,0),"")</f>
        <v>1</v>
      </c>
      <c r="AD162">
        <f t="array" ref="AD162">IF(J162&lt;&gt;"",11-ROUNDUP(_xlfn.PERCENTRANK.EXC(IF($B$3:$B$341=$B162,J$3:J$341),J162)*10,0),"")</f>
        <v>1</v>
      </c>
    </row>
    <row r="163" spans="1:30" x14ac:dyDescent="0.2">
      <c r="A163" t="s">
        <v>1020</v>
      </c>
      <c r="B163" t="s">
        <v>1038</v>
      </c>
      <c r="C163">
        <v>0.15160007774829865</v>
      </c>
      <c r="D163">
        <v>3.0137397348880768E-2</v>
      </c>
      <c r="E163">
        <v>6.8904012441635132E-2</v>
      </c>
      <c r="F163">
        <v>0.15104220807552338</v>
      </c>
      <c r="G163">
        <v>-0.48599999999999999</v>
      </c>
      <c r="H163">
        <v>5.1000000000000004E-3</v>
      </c>
      <c r="I163">
        <v>343.47604370117188</v>
      </c>
      <c r="J163">
        <v>0.13696642220020294</v>
      </c>
      <c r="L163" t="str">
        <f t="shared" si="21"/>
        <v>Leicestershire</v>
      </c>
      <c r="M163">
        <f t="shared" si="22"/>
        <v>5</v>
      </c>
      <c r="N163">
        <f t="shared" si="23"/>
        <v>7</v>
      </c>
      <c r="O163">
        <f t="shared" si="24"/>
        <v>5</v>
      </c>
      <c r="P163">
        <f t="shared" si="25"/>
        <v>5</v>
      </c>
      <c r="Q163">
        <f t="shared" si="26"/>
        <v>7</v>
      </c>
      <c r="R163">
        <f t="shared" si="27"/>
        <v>6</v>
      </c>
      <c r="S163">
        <f t="shared" si="28"/>
        <v>7</v>
      </c>
      <c r="T163">
        <f t="shared" si="29"/>
        <v>9</v>
      </c>
      <c r="V163" t="str">
        <f t="shared" si="30"/>
        <v>Leicestershire</v>
      </c>
      <c r="W163">
        <f t="array" ref="W163">IF(C163&lt;&gt;"",11-ROUNDUP(_xlfn.PERCENTRANK.EXC(IF($B$3:$B$341=$B163,C$3:C$341),C163)*10,0),"")</f>
        <v>8</v>
      </c>
      <c r="X163">
        <f t="array" ref="X163">IF(D163&lt;&gt;"",11-ROUNDUP(_xlfn.PERCENTRANK.EXC(IF($B$3:$B$341=$B163,D$3:D$341),D163)*10,0),"")</f>
        <v>8</v>
      </c>
      <c r="Y163">
        <f t="array" ref="Y163">IF(E163&lt;&gt;"",11-ROUNDUP(_xlfn.PERCENTRANK.EXC(IF($B$3:$B$341=$B163,E$3:E$341),E163)*10,0),"")</f>
        <v>5</v>
      </c>
      <c r="Z163">
        <f t="array" ref="Z163">IF(F163&lt;&gt;"",11-ROUNDUP(_xlfn.PERCENTRANK.EXC(IF($B$3:$B$341=$B163,F$3:F$341),F163)*10,0),"")</f>
        <v>6</v>
      </c>
      <c r="AA163">
        <f t="array" ref="AA163">IF(G163&lt;&gt;"",11-ROUNDUP(_xlfn.PERCENTRANK.EXC(IF($B$3:$B$341=$B163,G$3:G$341),G163)*10,0),"")</f>
        <v>8</v>
      </c>
      <c r="AB163">
        <f t="array" ref="AB163">IF(H163&lt;&gt;"",11-ROUNDUP(_xlfn.PERCENTRANK.EXC(IF($B$3:$B$341=$B163,H$3:H$341),H163)*10,0),"")</f>
        <v>9</v>
      </c>
      <c r="AC163">
        <f t="array" ref="AC163">IF(I163&lt;&gt;"",11-ROUNDUP(_xlfn.PERCENTRANK.EXC(IF($B$3:$B$341=$B163,I$3:I$341),I163)*10,0),"")</f>
        <v>4</v>
      </c>
      <c r="AD163">
        <f t="array" ref="AD163">IF(J163&lt;&gt;"",11-ROUNDUP(_xlfn.PERCENTRANK.EXC(IF($B$3:$B$341=$B163,J$3:J$341),J163)*10,0),"")</f>
        <v>9</v>
      </c>
    </row>
    <row r="164" spans="1:30" x14ac:dyDescent="0.2">
      <c r="A164" t="s">
        <v>98</v>
      </c>
      <c r="B164" t="s">
        <v>1034</v>
      </c>
      <c r="C164">
        <v>0.19736538827419281</v>
      </c>
      <c r="D164">
        <v>3.7277974188327789E-2</v>
      </c>
      <c r="E164">
        <v>6.9140665233135223E-2</v>
      </c>
      <c r="F164">
        <v>0.17044427990913391</v>
      </c>
      <c r="G164">
        <v>-0.40400000000000003</v>
      </c>
      <c r="H164">
        <v>0</v>
      </c>
      <c r="I164">
        <v>355.90582275390625</v>
      </c>
      <c r="J164">
        <v>0.1604858934879303</v>
      </c>
      <c r="L164" t="str">
        <f t="shared" si="21"/>
        <v>Lewes</v>
      </c>
      <c r="M164">
        <f t="shared" si="22"/>
        <v>1</v>
      </c>
      <c r="N164">
        <f t="shared" si="23"/>
        <v>3</v>
      </c>
      <c r="O164">
        <f t="shared" si="24"/>
        <v>5</v>
      </c>
      <c r="P164">
        <f t="shared" si="25"/>
        <v>1</v>
      </c>
      <c r="Q164">
        <f t="shared" si="26"/>
        <v>7</v>
      </c>
      <c r="R164">
        <f t="shared" si="27"/>
        <v>10</v>
      </c>
      <c r="S164">
        <f t="shared" si="28"/>
        <v>7</v>
      </c>
      <c r="T164">
        <f t="shared" si="29"/>
        <v>4</v>
      </c>
      <c r="V164" t="str">
        <f t="shared" si="30"/>
        <v>Lewes</v>
      </c>
      <c r="W164">
        <f t="array" ref="W164">IF(C164&lt;&gt;"",11-ROUNDUP(_xlfn.PERCENTRANK.EXC(IF($B$3:$B$341=$B164,C$3:C$341),C164)*10,0),"")</f>
        <v>2</v>
      </c>
      <c r="X164">
        <f t="array" ref="X164">IF(D164&lt;&gt;"",11-ROUNDUP(_xlfn.PERCENTRANK.EXC(IF($B$3:$B$341=$B164,D$3:D$341),D164)*10,0),"")</f>
        <v>4</v>
      </c>
      <c r="Y164">
        <f t="array" ref="Y164">IF(E164&lt;&gt;"",11-ROUNDUP(_xlfn.PERCENTRANK.EXC(IF($B$3:$B$341=$B164,E$3:E$341),E164)*10,0),"")</f>
        <v>4</v>
      </c>
      <c r="Z164">
        <f t="array" ref="Z164">IF(F164&lt;&gt;"",11-ROUNDUP(_xlfn.PERCENTRANK.EXC(IF($B$3:$B$341=$B164,F$3:F$341),F164)*10,0),"")</f>
        <v>1</v>
      </c>
      <c r="AA164">
        <f t="array" ref="AA164">IF(G164&lt;&gt;"",11-ROUNDUP(_xlfn.PERCENTRANK.EXC(IF($B$3:$B$341=$B164,G$3:G$341),G164)*10,0),"")</f>
        <v>6</v>
      </c>
      <c r="AB164">
        <f t="array" ref="AB164">IF(H164&lt;&gt;"",11-ROUNDUP(_xlfn.PERCENTRANK.EXC(IF($B$3:$B$341=$B164,H$3:H$341),H164)*10,0),"")</f>
        <v>10</v>
      </c>
      <c r="AC164">
        <f t="array" ref="AC164">IF(I164&lt;&gt;"",11-ROUNDUP(_xlfn.PERCENTRANK.EXC(IF($B$3:$B$341=$B164,I$3:I$341),I164)*10,0),"")</f>
        <v>6</v>
      </c>
      <c r="AD164">
        <f t="array" ref="AD164">IF(J164&lt;&gt;"",11-ROUNDUP(_xlfn.PERCENTRANK.EXC(IF($B$3:$B$341=$B164,J$3:J$341),J164)*10,0),"")</f>
        <v>2</v>
      </c>
    </row>
    <row r="165" spans="1:30" x14ac:dyDescent="0.2">
      <c r="A165" t="s">
        <v>313</v>
      </c>
      <c r="B165" t="s">
        <v>1035</v>
      </c>
      <c r="C165">
        <v>6.6293798387050629E-2</v>
      </c>
      <c r="D165">
        <v>1.6445722430944443E-2</v>
      </c>
      <c r="E165">
        <v>6.3812002539634705E-2</v>
      </c>
      <c r="F165">
        <v>0.11327389627695084</v>
      </c>
      <c r="G165">
        <v>6.7000000000000004E-2</v>
      </c>
      <c r="H165">
        <v>5.8999999999999999E-3</v>
      </c>
      <c r="I165">
        <v>8816.6396484375</v>
      </c>
      <c r="J165">
        <v>0.21840246021747589</v>
      </c>
      <c r="L165" t="str">
        <f t="shared" si="21"/>
        <v>Lewisham</v>
      </c>
      <c r="M165">
        <f t="shared" si="22"/>
        <v>10</v>
      </c>
      <c r="N165">
        <f t="shared" si="23"/>
        <v>10</v>
      </c>
      <c r="O165">
        <f t="shared" si="24"/>
        <v>8</v>
      </c>
      <c r="P165">
        <f t="shared" si="25"/>
        <v>10</v>
      </c>
      <c r="Q165">
        <f t="shared" si="26"/>
        <v>4</v>
      </c>
      <c r="R165">
        <f t="shared" si="27"/>
        <v>6</v>
      </c>
      <c r="S165">
        <f t="shared" si="28"/>
        <v>1</v>
      </c>
      <c r="T165">
        <f t="shared" si="29"/>
        <v>1</v>
      </c>
      <c r="V165" t="str">
        <f t="shared" si="30"/>
        <v>Lewisham</v>
      </c>
      <c r="W165">
        <f t="array" ref="W165">IF(C165&lt;&gt;"",11-ROUNDUP(_xlfn.PERCENTRANK.EXC(IF($B$3:$B$341=$B165,C$3:C$341),C165)*10,0),"")</f>
        <v>8</v>
      </c>
      <c r="X165">
        <f t="array" ref="X165">IF(D165&lt;&gt;"",11-ROUNDUP(_xlfn.PERCENTRANK.EXC(IF($B$3:$B$341=$B165,D$3:D$341),D165)*10,0),"")</f>
        <v>7</v>
      </c>
      <c r="Y165">
        <f t="array" ref="Y165">IF(E165&lt;&gt;"",11-ROUNDUP(_xlfn.PERCENTRANK.EXC(IF($B$3:$B$341=$B165,E$3:E$341),E165)*10,0),"")</f>
        <v>6</v>
      </c>
      <c r="Z165">
        <f t="array" ref="Z165">IF(F165&lt;&gt;"",11-ROUNDUP(_xlfn.PERCENTRANK.EXC(IF($B$3:$B$341=$B165,F$3:F$341),F165)*10,0),"")</f>
        <v>5</v>
      </c>
      <c r="AA165">
        <f t="array" ref="AA165">IF(G165&lt;&gt;"",11-ROUNDUP(_xlfn.PERCENTRANK.EXC(IF($B$3:$B$341=$B165,G$3:G$341),G165)*10,0),"")</f>
        <v>3</v>
      </c>
      <c r="AB165">
        <f t="array" ref="AB165">IF(H165&lt;&gt;"",11-ROUNDUP(_xlfn.PERCENTRANK.EXC(IF($B$3:$B$341=$B165,H$3:H$341),H165)*10,0),"")</f>
        <v>4</v>
      </c>
      <c r="AC165">
        <f t="array" ref="AC165">IF(I165&lt;&gt;"",11-ROUNDUP(_xlfn.PERCENTRANK.EXC(IF($B$3:$B$341=$B165,I$3:I$341),I165)*10,0),"")</f>
        <v>4</v>
      </c>
      <c r="AD165">
        <f t="array" ref="AD165">IF(J165&lt;&gt;"",11-ROUNDUP(_xlfn.PERCENTRANK.EXC(IF($B$3:$B$341=$B165,J$3:J$341),J165)*10,0),"")</f>
        <v>3</v>
      </c>
    </row>
    <row r="166" spans="1:30" x14ac:dyDescent="0.2">
      <c r="A166" t="s">
        <v>212</v>
      </c>
      <c r="B166" t="s">
        <v>1034</v>
      </c>
      <c r="C166">
        <v>0.18317413330078125</v>
      </c>
      <c r="D166">
        <v>3.6075267940759659E-2</v>
      </c>
      <c r="E166">
        <v>7.4891574680805206E-2</v>
      </c>
      <c r="F166">
        <v>0.16011102497577667</v>
      </c>
      <c r="G166">
        <v>-0.432</v>
      </c>
      <c r="H166">
        <v>0</v>
      </c>
      <c r="I166">
        <v>316.79034423828125</v>
      </c>
      <c r="J166">
        <v>0.15342997014522552</v>
      </c>
      <c r="L166" t="str">
        <f t="shared" si="21"/>
        <v>Lichfield</v>
      </c>
      <c r="M166">
        <f t="shared" si="22"/>
        <v>2</v>
      </c>
      <c r="N166">
        <f t="shared" si="23"/>
        <v>4</v>
      </c>
      <c r="O166">
        <f t="shared" si="24"/>
        <v>3</v>
      </c>
      <c r="P166">
        <f t="shared" si="25"/>
        <v>3</v>
      </c>
      <c r="Q166">
        <f t="shared" si="26"/>
        <v>7</v>
      </c>
      <c r="R166">
        <f t="shared" si="27"/>
        <v>10</v>
      </c>
      <c r="S166">
        <f t="shared" si="28"/>
        <v>7</v>
      </c>
      <c r="T166">
        <f t="shared" si="29"/>
        <v>6</v>
      </c>
      <c r="V166" t="str">
        <f t="shared" si="30"/>
        <v>Lichfield</v>
      </c>
      <c r="W166">
        <f t="array" ref="W166">IF(C166&lt;&gt;"",11-ROUNDUP(_xlfn.PERCENTRANK.EXC(IF($B$3:$B$341=$B166,C$3:C$341),C166)*10,0),"")</f>
        <v>3</v>
      </c>
      <c r="X166">
        <f t="array" ref="X166">IF(D166&lt;&gt;"",11-ROUNDUP(_xlfn.PERCENTRANK.EXC(IF($B$3:$B$341=$B166,D$3:D$341),D166)*10,0),"")</f>
        <v>5</v>
      </c>
      <c r="Y166">
        <f t="array" ref="Y166">IF(E166&lt;&gt;"",11-ROUNDUP(_xlfn.PERCENTRANK.EXC(IF($B$3:$B$341=$B166,E$3:E$341),E166)*10,0),"")</f>
        <v>2</v>
      </c>
      <c r="Z166">
        <f t="array" ref="Z166">IF(F166&lt;&gt;"",11-ROUNDUP(_xlfn.PERCENTRANK.EXC(IF($B$3:$B$341=$B166,F$3:F$341),F166)*10,0),"")</f>
        <v>3</v>
      </c>
      <c r="AA166">
        <f t="array" ref="AA166">IF(G166&lt;&gt;"",11-ROUNDUP(_xlfn.PERCENTRANK.EXC(IF($B$3:$B$341=$B166,G$3:G$341),G166)*10,0),"")</f>
        <v>6</v>
      </c>
      <c r="AB166">
        <f t="array" ref="AB166">IF(H166&lt;&gt;"",11-ROUNDUP(_xlfn.PERCENTRANK.EXC(IF($B$3:$B$341=$B166,H$3:H$341),H166)*10,0),"")</f>
        <v>10</v>
      </c>
      <c r="AC166">
        <f t="array" ref="AC166">IF(I166&lt;&gt;"",11-ROUNDUP(_xlfn.PERCENTRANK.EXC(IF($B$3:$B$341=$B166,I$3:I$341),I166)*10,0),"")</f>
        <v>6</v>
      </c>
      <c r="AD166">
        <f t="array" ref="AD166">IF(J166&lt;&gt;"",11-ROUNDUP(_xlfn.PERCENTRANK.EXC(IF($B$3:$B$341=$B166,J$3:J$341),J166)*10,0),"")</f>
        <v>5</v>
      </c>
    </row>
    <row r="167" spans="1:30" x14ac:dyDescent="0.2">
      <c r="A167" t="s">
        <v>169</v>
      </c>
      <c r="B167" t="s">
        <v>1034</v>
      </c>
      <c r="C167">
        <v>0.11277037858963013</v>
      </c>
      <c r="D167">
        <v>4.1582223027944565E-2</v>
      </c>
      <c r="E167">
        <v>7.8196622431278229E-2</v>
      </c>
      <c r="F167">
        <v>0.16776658594608307</v>
      </c>
      <c r="G167">
        <v>0.65300000000000002</v>
      </c>
      <c r="H167">
        <v>0.28070000000000001</v>
      </c>
      <c r="I167">
        <v>2765.23046875</v>
      </c>
      <c r="J167">
        <v>0.15839207172393799</v>
      </c>
      <c r="L167" t="str">
        <f t="shared" si="21"/>
        <v>Lincoln</v>
      </c>
      <c r="M167">
        <f t="shared" si="22"/>
        <v>9</v>
      </c>
      <c r="N167">
        <f t="shared" si="23"/>
        <v>2</v>
      </c>
      <c r="O167">
        <f t="shared" si="24"/>
        <v>2</v>
      </c>
      <c r="P167">
        <f t="shared" si="25"/>
        <v>1</v>
      </c>
      <c r="Q167">
        <f t="shared" si="26"/>
        <v>2</v>
      </c>
      <c r="R167">
        <f t="shared" si="27"/>
        <v>1</v>
      </c>
      <c r="S167">
        <f t="shared" si="28"/>
        <v>2</v>
      </c>
      <c r="T167">
        <f t="shared" si="29"/>
        <v>5</v>
      </c>
      <c r="V167" t="str">
        <f t="shared" si="30"/>
        <v>Lincoln</v>
      </c>
      <c r="W167">
        <f t="array" ref="W167">IF(C167&lt;&gt;"",11-ROUNDUP(_xlfn.PERCENTRANK.EXC(IF($B$3:$B$341=$B167,C$3:C$341),C167)*10,0),"")</f>
        <v>10</v>
      </c>
      <c r="X167">
        <f t="array" ref="X167">IF(D167&lt;&gt;"",11-ROUNDUP(_xlfn.PERCENTRANK.EXC(IF($B$3:$B$341=$B167,D$3:D$341),D167)*10,0),"")</f>
        <v>2</v>
      </c>
      <c r="Y167">
        <f t="array" ref="Y167">IF(E167&lt;&gt;"",11-ROUNDUP(_xlfn.PERCENTRANK.EXC(IF($B$3:$B$341=$B167,E$3:E$341),E167)*10,0),"")</f>
        <v>1</v>
      </c>
      <c r="Z167">
        <f t="array" ref="Z167">IF(F167&lt;&gt;"",11-ROUNDUP(_xlfn.PERCENTRANK.EXC(IF($B$3:$B$341=$B167,F$3:F$341),F167)*10,0),"")</f>
        <v>1</v>
      </c>
      <c r="AA167">
        <f t="array" ref="AA167">IF(G167&lt;&gt;"",11-ROUNDUP(_xlfn.PERCENTRANK.EXC(IF($B$3:$B$341=$B167,G$3:G$341),G167)*10,0),"")</f>
        <v>1</v>
      </c>
      <c r="AB167">
        <f t="array" ref="AB167">IF(H167&lt;&gt;"",11-ROUNDUP(_xlfn.PERCENTRANK.EXC(IF($B$3:$B$341=$B167,H$3:H$341),H167)*10,0),"")</f>
        <v>1</v>
      </c>
      <c r="AC167">
        <f t="array" ref="AC167">IF(I167&lt;&gt;"",11-ROUNDUP(_xlfn.PERCENTRANK.EXC(IF($B$3:$B$341=$B167,I$3:I$341),I167)*10,0),"")</f>
        <v>1</v>
      </c>
      <c r="AD167">
        <f t="array" ref="AD167">IF(J167&lt;&gt;"",11-ROUNDUP(_xlfn.PERCENTRANK.EXC(IF($B$3:$B$341=$B167,J$3:J$341),J167)*10,0),"")</f>
        <v>3</v>
      </c>
    </row>
    <row r="168" spans="1:30" x14ac:dyDescent="0.2">
      <c r="A168" t="s">
        <v>1021</v>
      </c>
      <c r="B168" t="s">
        <v>1038</v>
      </c>
      <c r="C168">
        <v>0.17584121227264404</v>
      </c>
      <c r="D168">
        <v>4.1582223027944565E-2</v>
      </c>
      <c r="E168">
        <v>7.8196622431278229E-2</v>
      </c>
      <c r="F168">
        <v>0.16776658594608307</v>
      </c>
      <c r="G168">
        <v>-2.4E-2</v>
      </c>
      <c r="H168">
        <v>8.3299999999999999E-2</v>
      </c>
      <c r="I168">
        <v>129.22398376464844</v>
      </c>
      <c r="J168">
        <v>0.15839207172393799</v>
      </c>
      <c r="L168" t="str">
        <f t="shared" si="21"/>
        <v>Lincolnshire</v>
      </c>
      <c r="M168">
        <f t="shared" si="22"/>
        <v>3</v>
      </c>
      <c r="N168">
        <f t="shared" si="23"/>
        <v>2</v>
      </c>
      <c r="O168">
        <f t="shared" si="24"/>
        <v>2</v>
      </c>
      <c r="P168">
        <f t="shared" si="25"/>
        <v>1</v>
      </c>
      <c r="Q168">
        <f t="shared" si="26"/>
        <v>5</v>
      </c>
      <c r="R168">
        <f t="shared" si="27"/>
        <v>3</v>
      </c>
      <c r="S168">
        <f t="shared" si="28"/>
        <v>9</v>
      </c>
      <c r="T168">
        <f t="shared" si="29"/>
        <v>5</v>
      </c>
      <c r="V168" t="str">
        <f t="shared" si="30"/>
        <v>Lincolnshire</v>
      </c>
      <c r="W168">
        <f t="array" ref="W168">IF(C168&lt;&gt;"",11-ROUNDUP(_xlfn.PERCENTRANK.EXC(IF($B$3:$B$341=$B168,C$3:C$341),C168)*10,0),"")</f>
        <v>4</v>
      </c>
      <c r="X168">
        <f t="array" ref="X168">IF(D168&lt;&gt;"",11-ROUNDUP(_xlfn.PERCENTRANK.EXC(IF($B$3:$B$341=$B168,D$3:D$341),D168)*10,0),"")</f>
        <v>2</v>
      </c>
      <c r="Y168">
        <f t="array" ref="Y168">IF(E168&lt;&gt;"",11-ROUNDUP(_xlfn.PERCENTRANK.EXC(IF($B$3:$B$341=$B168,E$3:E$341),E168)*10,0),"")</f>
        <v>1</v>
      </c>
      <c r="Z168">
        <f t="array" ref="Z168">IF(F168&lt;&gt;"",11-ROUNDUP(_xlfn.PERCENTRANK.EXC(IF($B$3:$B$341=$B168,F$3:F$341),F168)*10,0),"")</f>
        <v>1</v>
      </c>
      <c r="AA168">
        <f t="array" ref="AA168">IF(G168&lt;&gt;"",11-ROUNDUP(_xlfn.PERCENTRANK.EXC(IF($B$3:$B$341=$B168,G$3:G$341),G168)*10,0),"")</f>
        <v>3</v>
      </c>
      <c r="AB168">
        <f t="array" ref="AB168">IF(H168&lt;&gt;"",11-ROUNDUP(_xlfn.PERCENTRANK.EXC(IF($B$3:$B$341=$B168,H$3:H$341),H168)*10,0),"")</f>
        <v>2</v>
      </c>
      <c r="AC168">
        <f t="array" ref="AC168">IF(I168&lt;&gt;"",11-ROUNDUP(_xlfn.PERCENTRANK.EXC(IF($B$3:$B$341=$B168,I$3:I$341),I168)*10,0),"")</f>
        <v>9</v>
      </c>
      <c r="AD168">
        <f t="array" ref="AD168">IF(J168&lt;&gt;"",11-ROUNDUP(_xlfn.PERCENTRANK.EXC(IF($B$3:$B$341=$B168,J$3:J$341),J168)*10,0),"")</f>
        <v>3</v>
      </c>
    </row>
    <row r="169" spans="1:30" x14ac:dyDescent="0.2">
      <c r="A169" t="s">
        <v>266</v>
      </c>
      <c r="B169" t="s">
        <v>1036</v>
      </c>
      <c r="C169">
        <v>0.10476439446210861</v>
      </c>
      <c r="D169">
        <v>3.280932828783989E-2</v>
      </c>
      <c r="E169">
        <v>6.4595311880111694E-2</v>
      </c>
      <c r="F169">
        <v>0.13801449537277222</v>
      </c>
      <c r="G169">
        <v>1.347</v>
      </c>
      <c r="H169">
        <v>0.65769999999999995</v>
      </c>
      <c r="I169">
        <v>4485.05517578125</v>
      </c>
      <c r="J169">
        <v>0.21741640567779541</v>
      </c>
      <c r="L169" t="str">
        <f t="shared" si="21"/>
        <v>Liverpool</v>
      </c>
      <c r="M169">
        <f t="shared" si="22"/>
        <v>9</v>
      </c>
      <c r="N169">
        <f t="shared" si="23"/>
        <v>5</v>
      </c>
      <c r="O169">
        <f t="shared" si="24"/>
        <v>8</v>
      </c>
      <c r="P169">
        <f t="shared" si="25"/>
        <v>8</v>
      </c>
      <c r="Q169">
        <f t="shared" si="26"/>
        <v>1</v>
      </c>
      <c r="R169">
        <f t="shared" si="27"/>
        <v>1</v>
      </c>
      <c r="S169">
        <f t="shared" si="28"/>
        <v>2</v>
      </c>
      <c r="T169">
        <f t="shared" si="29"/>
        <v>1</v>
      </c>
      <c r="V169" t="str">
        <f t="shared" si="30"/>
        <v>Liverpool</v>
      </c>
      <c r="W169">
        <f t="array" ref="W169">IF(C169&lt;&gt;"",11-ROUNDUP(_xlfn.PERCENTRANK.EXC(IF($B$3:$B$341=$B169,C$3:C$341),C169)*10,0),"")</f>
        <v>9</v>
      </c>
      <c r="X169">
        <f t="array" ref="X169">IF(D169&lt;&gt;"",11-ROUNDUP(_xlfn.PERCENTRANK.EXC(IF($B$3:$B$341=$B169,D$3:D$341),D169)*10,0),"")</f>
        <v>7</v>
      </c>
      <c r="Y169">
        <f t="array" ref="Y169">IF(E169&lt;&gt;"",11-ROUNDUP(_xlfn.PERCENTRANK.EXC(IF($B$3:$B$341=$B169,E$3:E$341),E169)*10,0),"")</f>
        <v>9</v>
      </c>
      <c r="Z169">
        <f t="array" ref="Z169">IF(F169&lt;&gt;"",11-ROUNDUP(_xlfn.PERCENTRANK.EXC(IF($B$3:$B$341=$B169,F$3:F$341),F169)*10,0),"")</f>
        <v>8</v>
      </c>
      <c r="AA169">
        <f t="array" ref="AA169">IF(G169&lt;&gt;"",11-ROUNDUP(_xlfn.PERCENTRANK.EXC(IF($B$3:$B$341=$B169,G$3:G$341),G169)*10,0),"")</f>
        <v>1</v>
      </c>
      <c r="AB169">
        <f t="array" ref="AB169">IF(H169&lt;&gt;"",11-ROUNDUP(_xlfn.PERCENTRANK.EXC(IF($B$3:$B$341=$B169,H$3:H$341),H169)*10,0),"")</f>
        <v>1</v>
      </c>
      <c r="AC169">
        <f t="array" ref="AC169">IF(I169&lt;&gt;"",11-ROUNDUP(_xlfn.PERCENTRANK.EXC(IF($B$3:$B$341=$B169,I$3:I$341),I169)*10,0),"")</f>
        <v>1</v>
      </c>
      <c r="AD169">
        <f t="array" ref="AD169">IF(J169&lt;&gt;"",11-ROUNDUP(_xlfn.PERCENTRANK.EXC(IF($B$3:$B$341=$B169,J$3:J$341),J169)*10,0),"")</f>
        <v>1</v>
      </c>
    </row>
    <row r="170" spans="1:30" x14ac:dyDescent="0.2">
      <c r="A170" t="s">
        <v>43</v>
      </c>
      <c r="B170" t="s">
        <v>1037</v>
      </c>
      <c r="C170">
        <v>9.1811604797840118E-2</v>
      </c>
      <c r="D170">
        <v>2.502087876200676E-2</v>
      </c>
      <c r="E170">
        <v>8.1905841827392578E-2</v>
      </c>
      <c r="F170">
        <v>0.12220752984285355</v>
      </c>
      <c r="G170">
        <v>0.29399999999999998</v>
      </c>
      <c r="H170">
        <v>4.9599999999999998E-2</v>
      </c>
      <c r="I170">
        <v>4955.7998046875</v>
      </c>
      <c r="J170">
        <v>0.19287322461605072</v>
      </c>
      <c r="L170" t="str">
        <f t="shared" si="21"/>
        <v>Luton</v>
      </c>
      <c r="M170">
        <f t="shared" si="22"/>
        <v>10</v>
      </c>
      <c r="N170">
        <f t="shared" si="23"/>
        <v>9</v>
      </c>
      <c r="O170">
        <f t="shared" si="24"/>
        <v>1</v>
      </c>
      <c r="P170">
        <f t="shared" si="25"/>
        <v>9</v>
      </c>
      <c r="Q170">
        <f t="shared" si="26"/>
        <v>3</v>
      </c>
      <c r="R170">
        <f t="shared" si="27"/>
        <v>4</v>
      </c>
      <c r="S170">
        <f t="shared" si="28"/>
        <v>1</v>
      </c>
      <c r="T170">
        <f t="shared" si="29"/>
        <v>2</v>
      </c>
      <c r="V170" t="str">
        <f t="shared" si="30"/>
        <v>Luton</v>
      </c>
      <c r="W170">
        <f t="array" ref="W170">IF(C170&lt;&gt;"",11-ROUNDUP(_xlfn.PERCENTRANK.EXC(IF($B$3:$B$341=$B170,C$3:C$341),C170)*10,0),"")</f>
        <v>10</v>
      </c>
      <c r="X170">
        <f t="array" ref="X170">IF(D170&lt;&gt;"",11-ROUNDUP(_xlfn.PERCENTRANK.EXC(IF($B$3:$B$341=$B170,D$3:D$341),D170)*10,0),"")</f>
        <v>8</v>
      </c>
      <c r="Y170">
        <f t="array" ref="Y170">IF(E170&lt;&gt;"",11-ROUNDUP(_xlfn.PERCENTRANK.EXC(IF($B$3:$B$341=$B170,E$3:E$341),E170)*10,0),"")</f>
        <v>2</v>
      </c>
      <c r="Z170">
        <f t="array" ref="Z170">IF(F170&lt;&gt;"",11-ROUNDUP(_xlfn.PERCENTRANK.EXC(IF($B$3:$B$341=$B170,F$3:F$341),F170)*10,0),"")</f>
        <v>8</v>
      </c>
      <c r="AA170">
        <f t="array" ref="AA170">IF(G170&lt;&gt;"",11-ROUNDUP(_xlfn.PERCENTRANK.EXC(IF($B$3:$B$341=$B170,G$3:G$341),G170)*10,0),"")</f>
        <v>4</v>
      </c>
      <c r="AB170">
        <f t="array" ref="AB170">IF(H170&lt;&gt;"",11-ROUNDUP(_xlfn.PERCENTRANK.EXC(IF($B$3:$B$341=$B170,H$3:H$341),H170)*10,0),"")</f>
        <v>6</v>
      </c>
      <c r="AC170">
        <f t="array" ref="AC170">IF(I170&lt;&gt;"",11-ROUNDUP(_xlfn.PERCENTRANK.EXC(IF($B$3:$B$341=$B170,I$3:I$341),I170)*10,0),"")</f>
        <v>1</v>
      </c>
      <c r="AD170">
        <f t="array" ref="AD170">IF(J170&lt;&gt;"",11-ROUNDUP(_xlfn.PERCENTRANK.EXC(IF($B$3:$B$341=$B170,J$3:J$341),J170)*10,0),"")</f>
        <v>2</v>
      </c>
    </row>
    <row r="171" spans="1:30" x14ac:dyDescent="0.2">
      <c r="A171" t="s">
        <v>141</v>
      </c>
      <c r="B171" t="s">
        <v>1034</v>
      </c>
      <c r="C171">
        <v>0.14481136202812195</v>
      </c>
      <c r="D171">
        <v>2.9421534389257431E-2</v>
      </c>
      <c r="E171">
        <v>6.7743398249149323E-2</v>
      </c>
      <c r="F171">
        <v>0.14744479954242706</v>
      </c>
      <c r="G171">
        <v>-0.49</v>
      </c>
      <c r="H171">
        <v>0</v>
      </c>
      <c r="I171">
        <v>442.9066162109375</v>
      </c>
      <c r="J171">
        <v>0.15803095698356628</v>
      </c>
      <c r="L171" t="str">
        <f t="shared" si="21"/>
        <v>Maidstone</v>
      </c>
      <c r="M171">
        <f t="shared" si="22"/>
        <v>6</v>
      </c>
      <c r="N171">
        <f t="shared" si="23"/>
        <v>8</v>
      </c>
      <c r="O171">
        <f t="shared" si="24"/>
        <v>7</v>
      </c>
      <c r="P171">
        <f t="shared" si="25"/>
        <v>6</v>
      </c>
      <c r="Q171">
        <f t="shared" si="26"/>
        <v>7</v>
      </c>
      <c r="R171">
        <f t="shared" si="27"/>
        <v>10</v>
      </c>
      <c r="S171">
        <f t="shared" si="28"/>
        <v>6</v>
      </c>
      <c r="T171">
        <f t="shared" si="29"/>
        <v>5</v>
      </c>
      <c r="V171" t="str">
        <f t="shared" si="30"/>
        <v>Maidstone</v>
      </c>
      <c r="W171">
        <f t="array" ref="W171">IF(C171&lt;&gt;"",11-ROUNDUP(_xlfn.PERCENTRANK.EXC(IF($B$3:$B$341=$B171,C$3:C$341),C171)*10,0),"")</f>
        <v>7</v>
      </c>
      <c r="X171">
        <f t="array" ref="X171">IF(D171&lt;&gt;"",11-ROUNDUP(_xlfn.PERCENTRANK.EXC(IF($B$3:$B$341=$B171,D$3:D$341),D171)*10,0),"")</f>
        <v>9</v>
      </c>
      <c r="Y171">
        <f t="array" ref="Y171">IF(E171&lt;&gt;"",11-ROUNDUP(_xlfn.PERCENTRANK.EXC(IF($B$3:$B$341=$B171,E$3:E$341),E171)*10,0),"")</f>
        <v>7</v>
      </c>
      <c r="Z171">
        <f t="array" ref="Z171">IF(F171&lt;&gt;"",11-ROUNDUP(_xlfn.PERCENTRANK.EXC(IF($B$3:$B$341=$B171,F$3:F$341),F171)*10,0),"")</f>
        <v>7</v>
      </c>
      <c r="AA171">
        <f t="array" ref="AA171">IF(G171&lt;&gt;"",11-ROUNDUP(_xlfn.PERCENTRANK.EXC(IF($B$3:$B$341=$B171,G$3:G$341),G171)*10,0),"")</f>
        <v>6</v>
      </c>
      <c r="AB171">
        <f t="array" ref="AB171">IF(H171&lt;&gt;"",11-ROUNDUP(_xlfn.PERCENTRANK.EXC(IF($B$3:$B$341=$B171,H$3:H$341),H171)*10,0),"")</f>
        <v>10</v>
      </c>
      <c r="AC171">
        <f t="array" ref="AC171">IF(I171&lt;&gt;"",11-ROUNDUP(_xlfn.PERCENTRANK.EXC(IF($B$3:$B$341=$B171,I$3:I$341),I171)*10,0),"")</f>
        <v>5</v>
      </c>
      <c r="AD171">
        <f t="array" ref="AD171">IF(J171&lt;&gt;"",11-ROUNDUP(_xlfn.PERCENTRANK.EXC(IF($B$3:$B$341=$B171,J$3:J$341),J171)*10,0),"")</f>
        <v>4</v>
      </c>
    </row>
    <row r="172" spans="1:30" x14ac:dyDescent="0.2">
      <c r="A172" t="s">
        <v>109</v>
      </c>
      <c r="B172" t="s">
        <v>1034</v>
      </c>
      <c r="C172">
        <v>0.18981882929801941</v>
      </c>
      <c r="D172">
        <v>3.1204821541905403E-2</v>
      </c>
      <c r="E172">
        <v>6.7086771130561829E-2</v>
      </c>
      <c r="F172">
        <v>0.15129068493843079</v>
      </c>
      <c r="G172">
        <v>-0.55500000000000005</v>
      </c>
      <c r="H172">
        <v>0</v>
      </c>
      <c r="I172">
        <v>181.90780639648438</v>
      </c>
      <c r="J172">
        <v>0.14936350286006927</v>
      </c>
      <c r="L172" t="str">
        <f t="shared" si="21"/>
        <v>Maldon</v>
      </c>
      <c r="M172">
        <f t="shared" si="22"/>
        <v>2</v>
      </c>
      <c r="N172">
        <f t="shared" si="23"/>
        <v>6</v>
      </c>
      <c r="O172">
        <f t="shared" si="24"/>
        <v>7</v>
      </c>
      <c r="P172">
        <f t="shared" si="25"/>
        <v>5</v>
      </c>
      <c r="Q172">
        <f t="shared" si="26"/>
        <v>8</v>
      </c>
      <c r="R172">
        <f t="shared" si="27"/>
        <v>10</v>
      </c>
      <c r="S172">
        <f t="shared" si="28"/>
        <v>9</v>
      </c>
      <c r="T172">
        <f t="shared" si="29"/>
        <v>7</v>
      </c>
      <c r="V172" t="str">
        <f t="shared" si="30"/>
        <v>Maldon</v>
      </c>
      <c r="W172">
        <f t="array" ref="W172">IF(C172&lt;&gt;"",11-ROUNDUP(_xlfn.PERCENTRANK.EXC(IF($B$3:$B$341=$B172,C$3:C$341),C172)*10,0),"")</f>
        <v>2</v>
      </c>
      <c r="X172">
        <f t="array" ref="X172">IF(D172&lt;&gt;"",11-ROUNDUP(_xlfn.PERCENTRANK.EXC(IF($B$3:$B$341=$B172,D$3:D$341),D172)*10,0),"")</f>
        <v>7</v>
      </c>
      <c r="Y172">
        <f t="array" ref="Y172">IF(E172&lt;&gt;"",11-ROUNDUP(_xlfn.PERCENTRANK.EXC(IF($B$3:$B$341=$B172,E$3:E$341),E172)*10,0),"")</f>
        <v>8</v>
      </c>
      <c r="Z172">
        <f t="array" ref="Z172">IF(F172&lt;&gt;"",11-ROUNDUP(_xlfn.PERCENTRANK.EXC(IF($B$3:$B$341=$B172,F$3:F$341),F172)*10,0),"")</f>
        <v>6</v>
      </c>
      <c r="AA172">
        <f t="array" ref="AA172">IF(G172&lt;&gt;"",11-ROUNDUP(_xlfn.PERCENTRANK.EXC(IF($B$3:$B$341=$B172,G$3:G$341),G172)*10,0),"")</f>
        <v>7</v>
      </c>
      <c r="AB172">
        <f t="array" ref="AB172">IF(H172&lt;&gt;"",11-ROUNDUP(_xlfn.PERCENTRANK.EXC(IF($B$3:$B$341=$B172,H$3:H$341),H172)*10,0),"")</f>
        <v>10</v>
      </c>
      <c r="AC172">
        <f t="array" ref="AC172">IF(I172&lt;&gt;"",11-ROUNDUP(_xlfn.PERCENTRANK.EXC(IF($B$3:$B$341=$B172,I$3:I$341),I172)*10,0),"")</f>
        <v>8</v>
      </c>
      <c r="AD172">
        <f t="array" ref="AD172">IF(J172&lt;&gt;"",11-ROUNDUP(_xlfn.PERCENTRANK.EXC(IF($B$3:$B$341=$B172,J$3:J$341),J172)*10,0),"")</f>
        <v>6</v>
      </c>
    </row>
    <row r="173" spans="1:30" x14ac:dyDescent="0.2">
      <c r="A173" t="s">
        <v>243</v>
      </c>
      <c r="B173" t="s">
        <v>1034</v>
      </c>
      <c r="C173">
        <v>0.21491037309169769</v>
      </c>
      <c r="D173">
        <v>3.4076966345310211E-2</v>
      </c>
      <c r="E173">
        <v>7.3472611606121063E-2</v>
      </c>
      <c r="F173">
        <v>0.1627928763628006</v>
      </c>
      <c r="G173">
        <v>-0.60299999999999998</v>
      </c>
      <c r="H173">
        <v>0</v>
      </c>
      <c r="I173">
        <v>138.05441284179688</v>
      </c>
      <c r="J173">
        <v>0.1502920389175415</v>
      </c>
      <c r="L173" t="str">
        <f t="shared" si="21"/>
        <v>Malvern Hills</v>
      </c>
      <c r="M173">
        <f t="shared" si="22"/>
        <v>1</v>
      </c>
      <c r="N173">
        <f t="shared" si="23"/>
        <v>5</v>
      </c>
      <c r="O173">
        <f t="shared" si="24"/>
        <v>3</v>
      </c>
      <c r="P173">
        <f t="shared" si="25"/>
        <v>3</v>
      </c>
      <c r="Q173">
        <f t="shared" si="26"/>
        <v>8</v>
      </c>
      <c r="R173">
        <f t="shared" si="27"/>
        <v>10</v>
      </c>
      <c r="S173">
        <f t="shared" si="28"/>
        <v>9</v>
      </c>
      <c r="T173">
        <f t="shared" si="29"/>
        <v>7</v>
      </c>
      <c r="V173" t="str">
        <f t="shared" si="30"/>
        <v>Malvern Hills</v>
      </c>
      <c r="W173">
        <f t="array" ref="W173">IF(C173&lt;&gt;"",11-ROUNDUP(_xlfn.PERCENTRANK.EXC(IF($B$3:$B$341=$B173,C$3:C$341),C173)*10,0),"")</f>
        <v>1</v>
      </c>
      <c r="X173">
        <f t="array" ref="X173">IF(D173&lt;&gt;"",11-ROUNDUP(_xlfn.PERCENTRANK.EXC(IF($B$3:$B$341=$B173,D$3:D$341),D173)*10,0),"")</f>
        <v>6</v>
      </c>
      <c r="Y173">
        <f t="array" ref="Y173">IF(E173&lt;&gt;"",11-ROUNDUP(_xlfn.PERCENTRANK.EXC(IF($B$3:$B$341=$B173,E$3:E$341),E173)*10,0),"")</f>
        <v>3</v>
      </c>
      <c r="Z173">
        <f t="array" ref="Z173">IF(F173&lt;&gt;"",11-ROUNDUP(_xlfn.PERCENTRANK.EXC(IF($B$3:$B$341=$B173,F$3:F$341),F173)*10,0),"")</f>
        <v>3</v>
      </c>
      <c r="AA173">
        <f t="array" ref="AA173">IF(G173&lt;&gt;"",11-ROUNDUP(_xlfn.PERCENTRANK.EXC(IF($B$3:$B$341=$B173,G$3:G$341),G173)*10,0),"")</f>
        <v>8</v>
      </c>
      <c r="AB173">
        <f t="array" ref="AB173">IF(H173&lt;&gt;"",11-ROUNDUP(_xlfn.PERCENTRANK.EXC(IF($B$3:$B$341=$B173,H$3:H$341),H173)*10,0),"")</f>
        <v>10</v>
      </c>
      <c r="AC173">
        <f t="array" ref="AC173">IF(I173&lt;&gt;"",11-ROUNDUP(_xlfn.PERCENTRANK.EXC(IF($B$3:$B$341=$B173,I$3:I$341),I173)*10,0),"")</f>
        <v>9</v>
      </c>
      <c r="AD173">
        <f t="array" ref="AD173">IF(J173&lt;&gt;"",11-ROUNDUP(_xlfn.PERCENTRANK.EXC(IF($B$3:$B$341=$B173,J$3:J$341),J173)*10,0),"")</f>
        <v>6</v>
      </c>
    </row>
    <row r="174" spans="1:30" x14ac:dyDescent="0.2">
      <c r="A174" t="s">
        <v>257</v>
      </c>
      <c r="B174" t="s">
        <v>1036</v>
      </c>
      <c r="C174">
        <v>6.4697727560997009E-2</v>
      </c>
      <c r="D174">
        <v>2.3160789161920547E-2</v>
      </c>
      <c r="E174">
        <v>6.4279161393642426E-2</v>
      </c>
      <c r="F174">
        <v>0.10164175182580948</v>
      </c>
      <c r="G174">
        <v>1.198</v>
      </c>
      <c r="H174">
        <v>0.52129999999999999</v>
      </c>
      <c r="I174">
        <v>4775.0439453125</v>
      </c>
      <c r="J174">
        <v>0.22191843390464783</v>
      </c>
      <c r="L174" t="str">
        <f t="shared" si="21"/>
        <v>Manchester</v>
      </c>
      <c r="M174">
        <f t="shared" si="22"/>
        <v>10</v>
      </c>
      <c r="N174">
        <f t="shared" si="23"/>
        <v>10</v>
      </c>
      <c r="O174">
        <f t="shared" si="24"/>
        <v>8</v>
      </c>
      <c r="P174">
        <f t="shared" si="25"/>
        <v>10</v>
      </c>
      <c r="Q174">
        <f t="shared" si="26"/>
        <v>1</v>
      </c>
      <c r="R174">
        <f t="shared" si="27"/>
        <v>1</v>
      </c>
      <c r="S174">
        <f t="shared" si="28"/>
        <v>1</v>
      </c>
      <c r="T174">
        <f t="shared" si="29"/>
        <v>1</v>
      </c>
      <c r="V174" t="str">
        <f t="shared" si="30"/>
        <v>Manchester</v>
      </c>
      <c r="W174">
        <f t="array" ref="W174">IF(C174&lt;&gt;"",11-ROUNDUP(_xlfn.PERCENTRANK.EXC(IF($B$3:$B$341=$B174,C$3:C$341),C174)*10,0),"")</f>
        <v>10</v>
      </c>
      <c r="X174">
        <f t="array" ref="X174">IF(D174&lt;&gt;"",11-ROUNDUP(_xlfn.PERCENTRANK.EXC(IF($B$3:$B$341=$B174,D$3:D$341),D174)*10,0),"")</f>
        <v>10</v>
      </c>
      <c r="Y174">
        <f t="array" ref="Y174">IF(E174&lt;&gt;"",11-ROUNDUP(_xlfn.PERCENTRANK.EXC(IF($B$3:$B$341=$B174,E$3:E$341),E174)*10,0),"")</f>
        <v>10</v>
      </c>
      <c r="Z174">
        <f t="array" ref="Z174">IF(F174&lt;&gt;"",11-ROUNDUP(_xlfn.PERCENTRANK.EXC(IF($B$3:$B$341=$B174,F$3:F$341),F174)*10,0),"")</f>
        <v>10</v>
      </c>
      <c r="AA174">
        <f t="array" ref="AA174">IF(G174&lt;&gt;"",11-ROUNDUP(_xlfn.PERCENTRANK.EXC(IF($B$3:$B$341=$B174,G$3:G$341),G174)*10,0),"")</f>
        <v>1</v>
      </c>
      <c r="AB174">
        <f t="array" ref="AB174">IF(H174&lt;&gt;"",11-ROUNDUP(_xlfn.PERCENTRANK.EXC(IF($B$3:$B$341=$B174,H$3:H$341),H174)*10,0),"")</f>
        <v>1</v>
      </c>
      <c r="AC174">
        <f t="array" ref="AC174">IF(I174&lt;&gt;"",11-ROUNDUP(_xlfn.PERCENTRANK.EXC(IF($B$3:$B$341=$B174,I$3:I$341),I174)*10,0),"")</f>
        <v>1</v>
      </c>
      <c r="AD174">
        <f t="array" ref="AD174">IF(J174&lt;&gt;"",11-ROUNDUP(_xlfn.PERCENTRANK.EXC(IF($B$3:$B$341=$B174,J$3:J$341),J174)*10,0),"")</f>
        <v>1</v>
      </c>
    </row>
    <row r="175" spans="1:30" x14ac:dyDescent="0.2">
      <c r="A175" t="s">
        <v>199</v>
      </c>
      <c r="B175" t="s">
        <v>1034</v>
      </c>
      <c r="C175">
        <v>0.14045979082584381</v>
      </c>
      <c r="D175">
        <v>3.6901108920574188E-2</v>
      </c>
      <c r="E175">
        <v>7.2951667010784149E-2</v>
      </c>
      <c r="F175">
        <v>0.1507255882024765</v>
      </c>
      <c r="G175">
        <v>0.74</v>
      </c>
      <c r="H175">
        <v>0.22389999999999999</v>
      </c>
      <c r="I175">
        <v>1431.772705078125</v>
      </c>
      <c r="J175">
        <v>0.16232168674468994</v>
      </c>
      <c r="L175" t="str">
        <f t="shared" si="21"/>
        <v>Mansfield</v>
      </c>
      <c r="M175">
        <f t="shared" si="22"/>
        <v>7</v>
      </c>
      <c r="N175">
        <f t="shared" si="23"/>
        <v>4</v>
      </c>
      <c r="O175">
        <f t="shared" si="24"/>
        <v>4</v>
      </c>
      <c r="P175">
        <f t="shared" si="25"/>
        <v>5</v>
      </c>
      <c r="Q175">
        <f t="shared" si="26"/>
        <v>1</v>
      </c>
      <c r="R175">
        <f t="shared" si="27"/>
        <v>2</v>
      </c>
      <c r="S175">
        <f t="shared" si="28"/>
        <v>4</v>
      </c>
      <c r="T175">
        <f t="shared" si="29"/>
        <v>4</v>
      </c>
      <c r="V175" t="str">
        <f t="shared" si="30"/>
        <v>Mansfield</v>
      </c>
      <c r="W175">
        <f t="array" ref="W175">IF(C175&lt;&gt;"",11-ROUNDUP(_xlfn.PERCENTRANK.EXC(IF($B$3:$B$341=$B175,C$3:C$341),C175)*10,0),"")</f>
        <v>8</v>
      </c>
      <c r="X175">
        <f t="array" ref="X175">IF(D175&lt;&gt;"",11-ROUNDUP(_xlfn.PERCENTRANK.EXC(IF($B$3:$B$341=$B175,D$3:D$341),D175)*10,0),"")</f>
        <v>4</v>
      </c>
      <c r="Y175">
        <f t="array" ref="Y175">IF(E175&lt;&gt;"",11-ROUNDUP(_xlfn.PERCENTRANK.EXC(IF($B$3:$B$341=$B175,E$3:E$341),E175)*10,0),"")</f>
        <v>3</v>
      </c>
      <c r="Z175">
        <f t="array" ref="Z175">IF(F175&lt;&gt;"",11-ROUNDUP(_xlfn.PERCENTRANK.EXC(IF($B$3:$B$341=$B175,F$3:F$341),F175)*10,0),"")</f>
        <v>6</v>
      </c>
      <c r="AA175">
        <f t="array" ref="AA175">IF(G175&lt;&gt;"",11-ROUNDUP(_xlfn.PERCENTRANK.EXC(IF($B$3:$B$341=$B175,G$3:G$341),G175)*10,0),"")</f>
        <v>1</v>
      </c>
      <c r="AB175">
        <f t="array" ref="AB175">IF(H175&lt;&gt;"",11-ROUNDUP(_xlfn.PERCENTRANK.EXC(IF($B$3:$B$341=$B175,H$3:H$341),H175)*10,0),"")</f>
        <v>1</v>
      </c>
      <c r="AC175">
        <f t="array" ref="AC175">IF(I175&lt;&gt;"",11-ROUNDUP(_xlfn.PERCENTRANK.EXC(IF($B$3:$B$341=$B175,I$3:I$341),I175)*10,0),"")</f>
        <v>3</v>
      </c>
      <c r="AD175">
        <f t="array" ref="AD175">IF(J175&lt;&gt;"",11-ROUNDUP(_xlfn.PERCENTRANK.EXC(IF($B$3:$B$341=$B175,J$3:J$341),J175)*10,0),"")</f>
        <v>2</v>
      </c>
    </row>
    <row r="176" spans="1:30" x14ac:dyDescent="0.2">
      <c r="A176" t="s">
        <v>46</v>
      </c>
      <c r="B176" t="s">
        <v>1037</v>
      </c>
      <c r="C176">
        <v>0.11705886572599411</v>
      </c>
      <c r="D176">
        <v>2.7108464390039444E-2</v>
      </c>
      <c r="E176">
        <v>7.7360175549983978E-2</v>
      </c>
      <c r="F176">
        <v>0.14697887003421783</v>
      </c>
      <c r="G176">
        <v>7.4999999999999997E-2</v>
      </c>
      <c r="H176">
        <v>4.2900000000000001E-2</v>
      </c>
      <c r="I176">
        <v>1439.74169921875</v>
      </c>
      <c r="J176">
        <v>0.17364270985126495</v>
      </c>
      <c r="L176" t="str">
        <f t="shared" si="21"/>
        <v>Medway</v>
      </c>
      <c r="M176">
        <f t="shared" si="22"/>
        <v>9</v>
      </c>
      <c r="N176">
        <f t="shared" si="23"/>
        <v>8</v>
      </c>
      <c r="O176">
        <f t="shared" si="24"/>
        <v>2</v>
      </c>
      <c r="P176">
        <f t="shared" si="25"/>
        <v>7</v>
      </c>
      <c r="Q176">
        <f t="shared" si="26"/>
        <v>4</v>
      </c>
      <c r="R176">
        <f t="shared" si="27"/>
        <v>4</v>
      </c>
      <c r="S176">
        <f t="shared" si="28"/>
        <v>4</v>
      </c>
      <c r="T176">
        <f t="shared" si="29"/>
        <v>3</v>
      </c>
      <c r="V176" t="str">
        <f t="shared" si="30"/>
        <v>Medway</v>
      </c>
      <c r="W176">
        <f t="array" ref="W176">IF(C176&lt;&gt;"",11-ROUNDUP(_xlfn.PERCENTRANK.EXC(IF($B$3:$B$341=$B176,C$3:C$341),C176)*10,0),"")</f>
        <v>8</v>
      </c>
      <c r="X176">
        <f t="array" ref="X176">IF(D176&lt;&gt;"",11-ROUNDUP(_xlfn.PERCENTRANK.EXC(IF($B$3:$B$341=$B176,D$3:D$341),D176)*10,0),"")</f>
        <v>7</v>
      </c>
      <c r="Y176">
        <f t="array" ref="Y176">IF(E176&lt;&gt;"",11-ROUNDUP(_xlfn.PERCENTRANK.EXC(IF($B$3:$B$341=$B176,E$3:E$341),E176)*10,0),"")</f>
        <v>3</v>
      </c>
      <c r="Z176">
        <f t="array" ref="Z176">IF(F176&lt;&gt;"",11-ROUNDUP(_xlfn.PERCENTRANK.EXC(IF($B$3:$B$341=$B176,F$3:F$341),F176)*10,0),"")</f>
        <v>5</v>
      </c>
      <c r="AA176">
        <f t="array" ref="AA176">IF(G176&lt;&gt;"",11-ROUNDUP(_xlfn.PERCENTRANK.EXC(IF($B$3:$B$341=$B176,G$3:G$341),G176)*10,0),"")</f>
        <v>6</v>
      </c>
      <c r="AB176">
        <f t="array" ref="AB176">IF(H176&lt;&gt;"",11-ROUNDUP(_xlfn.PERCENTRANK.EXC(IF($B$3:$B$341=$B176,H$3:H$341),H176)*10,0),"")</f>
        <v>6</v>
      </c>
      <c r="AC176">
        <f t="array" ref="AC176">IF(I176&lt;&gt;"",11-ROUNDUP(_xlfn.PERCENTRANK.EXC(IF($B$3:$B$341=$B176,I$3:I$341),I176)*10,0),"")</f>
        <v>4</v>
      </c>
      <c r="AD176">
        <f t="array" ref="AD176">IF(J176&lt;&gt;"",11-ROUNDUP(_xlfn.PERCENTRANK.EXC(IF($B$3:$B$341=$B176,J$3:J$341),J176)*10,0),"")</f>
        <v>6</v>
      </c>
    </row>
    <row r="177" spans="1:30" x14ac:dyDescent="0.2">
      <c r="A177" t="s">
        <v>164</v>
      </c>
      <c r="B177" t="s">
        <v>1034</v>
      </c>
      <c r="C177">
        <v>0.16939084231853485</v>
      </c>
      <c r="D177">
        <v>3.0137397348880768E-2</v>
      </c>
      <c r="E177">
        <v>6.8904012441635132E-2</v>
      </c>
      <c r="F177">
        <v>0.15104220807552338</v>
      </c>
      <c r="G177">
        <v>-0.57399999999999995</v>
      </c>
      <c r="H177">
        <v>0</v>
      </c>
      <c r="I177">
        <v>106.6141357421875</v>
      </c>
      <c r="J177">
        <v>0.13696642220020294</v>
      </c>
      <c r="L177" t="str">
        <f t="shared" si="21"/>
        <v>Melton</v>
      </c>
      <c r="M177">
        <f t="shared" si="22"/>
        <v>3</v>
      </c>
      <c r="N177">
        <f t="shared" si="23"/>
        <v>7</v>
      </c>
      <c r="O177">
        <f t="shared" si="24"/>
        <v>5</v>
      </c>
      <c r="P177">
        <f t="shared" si="25"/>
        <v>5</v>
      </c>
      <c r="Q177">
        <f t="shared" si="26"/>
        <v>8</v>
      </c>
      <c r="R177">
        <f t="shared" si="27"/>
        <v>10</v>
      </c>
      <c r="S177">
        <f t="shared" si="28"/>
        <v>10</v>
      </c>
      <c r="T177">
        <f t="shared" si="29"/>
        <v>9</v>
      </c>
      <c r="V177" t="str">
        <f t="shared" si="30"/>
        <v>Melton</v>
      </c>
      <c r="W177">
        <f t="array" ref="W177">IF(C177&lt;&gt;"",11-ROUNDUP(_xlfn.PERCENTRANK.EXC(IF($B$3:$B$341=$B177,C$3:C$341),C177)*10,0),"")</f>
        <v>4</v>
      </c>
      <c r="X177">
        <f t="array" ref="X177">IF(D177&lt;&gt;"",11-ROUNDUP(_xlfn.PERCENTRANK.EXC(IF($B$3:$B$341=$B177,D$3:D$341),D177)*10,0),"")</f>
        <v>8</v>
      </c>
      <c r="Y177">
        <f t="array" ref="Y177">IF(E177&lt;&gt;"",11-ROUNDUP(_xlfn.PERCENTRANK.EXC(IF($B$3:$B$341=$B177,E$3:E$341),E177)*10,0),"")</f>
        <v>5</v>
      </c>
      <c r="Z177">
        <f t="array" ref="Z177">IF(F177&lt;&gt;"",11-ROUNDUP(_xlfn.PERCENTRANK.EXC(IF($B$3:$B$341=$B177,F$3:F$341),F177)*10,0),"")</f>
        <v>6</v>
      </c>
      <c r="AA177">
        <f t="array" ref="AA177">IF(G177&lt;&gt;"",11-ROUNDUP(_xlfn.PERCENTRANK.EXC(IF($B$3:$B$341=$B177,G$3:G$341),G177)*10,0),"")</f>
        <v>7</v>
      </c>
      <c r="AB177">
        <f t="array" ref="AB177">IF(H177&lt;&gt;"",11-ROUNDUP(_xlfn.PERCENTRANK.EXC(IF($B$3:$B$341=$B177,H$3:H$341),H177)*10,0),"")</f>
        <v>10</v>
      </c>
      <c r="AC177">
        <f t="array" ref="AC177">IF(I177&lt;&gt;"",11-ROUNDUP(_xlfn.PERCENTRANK.EXC(IF($B$3:$B$341=$B177,I$3:I$341),I177)*10,0),"")</f>
        <v>9</v>
      </c>
      <c r="AD177">
        <f t="array" ref="AD177">IF(J177&lt;&gt;"",11-ROUNDUP(_xlfn.PERCENTRANK.EXC(IF($B$3:$B$341=$B177,J$3:J$341),J177)*10,0),"")</f>
        <v>9</v>
      </c>
    </row>
    <row r="178" spans="1:30" x14ac:dyDescent="0.2">
      <c r="A178" t="s">
        <v>207</v>
      </c>
      <c r="B178" t="s">
        <v>1034</v>
      </c>
      <c r="C178">
        <v>0.17444868385791779</v>
      </c>
      <c r="D178">
        <v>3.814566507935524E-2</v>
      </c>
      <c r="E178">
        <v>7.0660009980201721E-2</v>
      </c>
      <c r="F178">
        <v>0.16741479933261871</v>
      </c>
      <c r="G178">
        <v>-0.254</v>
      </c>
      <c r="H178">
        <v>1.52E-2</v>
      </c>
      <c r="I178">
        <v>157.78916931152344</v>
      </c>
      <c r="J178">
        <v>0.15128345787525177</v>
      </c>
      <c r="L178" t="str">
        <f t="shared" si="21"/>
        <v>Mendip</v>
      </c>
      <c r="M178">
        <f t="shared" si="22"/>
        <v>3</v>
      </c>
      <c r="N178">
        <f t="shared" si="23"/>
        <v>3</v>
      </c>
      <c r="O178">
        <f t="shared" si="24"/>
        <v>4</v>
      </c>
      <c r="P178">
        <f t="shared" si="25"/>
        <v>2</v>
      </c>
      <c r="Q178">
        <f t="shared" si="26"/>
        <v>6</v>
      </c>
      <c r="R178">
        <f t="shared" si="27"/>
        <v>5</v>
      </c>
      <c r="S178">
        <f t="shared" si="28"/>
        <v>9</v>
      </c>
      <c r="T178">
        <f t="shared" si="29"/>
        <v>7</v>
      </c>
      <c r="V178" t="str">
        <f t="shared" si="30"/>
        <v>Mendip</v>
      </c>
      <c r="W178">
        <f t="array" ref="W178">IF(C178&lt;&gt;"",11-ROUNDUP(_xlfn.PERCENTRANK.EXC(IF($B$3:$B$341=$B178,C$3:C$341),C178)*10,0),"")</f>
        <v>4</v>
      </c>
      <c r="X178">
        <f t="array" ref="X178">IF(D178&lt;&gt;"",11-ROUNDUP(_xlfn.PERCENTRANK.EXC(IF($B$3:$B$341=$B178,D$3:D$341),D178)*10,0),"")</f>
        <v>3</v>
      </c>
      <c r="Y178">
        <f t="array" ref="Y178">IF(E178&lt;&gt;"",11-ROUNDUP(_xlfn.PERCENTRANK.EXC(IF($B$3:$B$341=$B178,E$3:E$341),E178)*10,0),"")</f>
        <v>3</v>
      </c>
      <c r="Z178">
        <f t="array" ref="Z178">IF(F178&lt;&gt;"",11-ROUNDUP(_xlfn.PERCENTRANK.EXC(IF($B$3:$B$341=$B178,F$3:F$341),F178)*10,0),"")</f>
        <v>1</v>
      </c>
      <c r="AA178">
        <f t="array" ref="AA178">IF(G178&lt;&gt;"",11-ROUNDUP(_xlfn.PERCENTRANK.EXC(IF($B$3:$B$341=$B178,G$3:G$341),G178)*10,0),"")</f>
        <v>5</v>
      </c>
      <c r="AB178">
        <f t="array" ref="AB178">IF(H178&lt;&gt;"",11-ROUNDUP(_xlfn.PERCENTRANK.EXC(IF($B$3:$B$341=$B178,H$3:H$341),H178)*10,0),"")</f>
        <v>4</v>
      </c>
      <c r="AC178">
        <f t="array" ref="AC178">IF(I178&lt;&gt;"",11-ROUNDUP(_xlfn.PERCENTRANK.EXC(IF($B$3:$B$341=$B178,I$3:I$341),I178)*10,0),"")</f>
        <v>8</v>
      </c>
      <c r="AD178">
        <f t="array" ref="AD178">IF(J178&lt;&gt;"",11-ROUNDUP(_xlfn.PERCENTRANK.EXC(IF($B$3:$B$341=$B178,J$3:J$341),J178)*10,0),"")</f>
        <v>5</v>
      </c>
    </row>
    <row r="179" spans="1:30" x14ac:dyDescent="0.2">
      <c r="A179" t="s">
        <v>314</v>
      </c>
      <c r="B179" t="s">
        <v>1035</v>
      </c>
      <c r="C179">
        <v>9.1987505555152893E-2</v>
      </c>
      <c r="D179">
        <v>1.9556170329451561E-2</v>
      </c>
      <c r="E179">
        <v>6.2745183706283569E-2</v>
      </c>
      <c r="F179">
        <v>0.10534374415874481</v>
      </c>
      <c r="G179">
        <v>-0.61499999999999999</v>
      </c>
      <c r="H179">
        <v>0</v>
      </c>
      <c r="I179">
        <v>5432.40283203125</v>
      </c>
      <c r="J179">
        <v>0.15473410487174988</v>
      </c>
      <c r="L179" t="str">
        <f t="shared" si="21"/>
        <v>Merton</v>
      </c>
      <c r="M179">
        <f t="shared" si="22"/>
        <v>10</v>
      </c>
      <c r="N179">
        <f t="shared" si="23"/>
        <v>10</v>
      </c>
      <c r="O179">
        <f t="shared" si="24"/>
        <v>9</v>
      </c>
      <c r="P179">
        <f t="shared" si="25"/>
        <v>10</v>
      </c>
      <c r="Q179">
        <f t="shared" si="26"/>
        <v>8</v>
      </c>
      <c r="R179">
        <f t="shared" si="27"/>
        <v>10</v>
      </c>
      <c r="S179">
        <f t="shared" si="28"/>
        <v>1</v>
      </c>
      <c r="T179">
        <f t="shared" si="29"/>
        <v>6</v>
      </c>
      <c r="V179" t="str">
        <f t="shared" si="30"/>
        <v>Merton</v>
      </c>
      <c r="W179">
        <f t="array" ref="W179">IF(C179&lt;&gt;"",11-ROUNDUP(_xlfn.PERCENTRANK.EXC(IF($B$3:$B$341=$B179,C$3:C$341),C179)*10,0),"")</f>
        <v>5</v>
      </c>
      <c r="X179">
        <f t="array" ref="X179">IF(D179&lt;&gt;"",11-ROUNDUP(_xlfn.PERCENTRANK.EXC(IF($B$3:$B$341=$B179,D$3:D$341),D179)*10,0),"")</f>
        <v>5</v>
      </c>
      <c r="Y179">
        <f t="array" ref="Y179">IF(E179&lt;&gt;"",11-ROUNDUP(_xlfn.PERCENTRANK.EXC(IF($B$3:$B$341=$B179,E$3:E$341),E179)*10,0),"")</f>
        <v>7</v>
      </c>
      <c r="Z179">
        <f t="array" ref="Z179">IF(F179&lt;&gt;"",11-ROUNDUP(_xlfn.PERCENTRANK.EXC(IF($B$3:$B$341=$B179,F$3:F$341),F179)*10,0),"")</f>
        <v>6</v>
      </c>
      <c r="AA179">
        <f t="array" ref="AA179">IF(G179&lt;&gt;"",11-ROUNDUP(_xlfn.PERCENTRANK.EXC(IF($B$3:$B$341=$B179,G$3:G$341),G179)*10,0),"")</f>
        <v>8</v>
      </c>
      <c r="AB179">
        <f t="array" ref="AB179">IF(H179&lt;&gt;"",11-ROUNDUP(_xlfn.PERCENTRANK.EXC(IF($B$3:$B$341=$B179,H$3:H$341),H179)*10,0),"")</f>
        <v>10</v>
      </c>
      <c r="AC179">
        <f t="array" ref="AC179">IF(I179&lt;&gt;"",11-ROUNDUP(_xlfn.PERCENTRANK.EXC(IF($B$3:$B$341=$B179,I$3:I$341),I179)*10,0),"")</f>
        <v>6</v>
      </c>
      <c r="AD179">
        <f t="array" ref="AD179">IF(J179&lt;&gt;"",11-ROUNDUP(_xlfn.PERCENTRANK.EXC(IF($B$3:$B$341=$B179,J$3:J$341),J179)*10,0),"")</f>
        <v>9</v>
      </c>
    </row>
    <row r="180" spans="1:30" x14ac:dyDescent="0.2">
      <c r="A180" t="s">
        <v>90</v>
      </c>
      <c r="B180" t="s">
        <v>1034</v>
      </c>
      <c r="C180">
        <v>0.17190951108932495</v>
      </c>
      <c r="D180">
        <v>3.8857270032167435E-2</v>
      </c>
      <c r="E180">
        <v>6.8873003125190735E-2</v>
      </c>
      <c r="F180">
        <v>0.15969552099704742</v>
      </c>
      <c r="G180">
        <v>-0.75700000000000001</v>
      </c>
      <c r="H180">
        <v>0</v>
      </c>
      <c r="I180">
        <v>91.492767333984375</v>
      </c>
      <c r="J180">
        <v>0.15430592000484467</v>
      </c>
      <c r="L180" t="str">
        <f t="shared" si="21"/>
        <v>Mid Devon</v>
      </c>
      <c r="M180">
        <f t="shared" si="22"/>
        <v>3</v>
      </c>
      <c r="N180">
        <f t="shared" si="23"/>
        <v>2</v>
      </c>
      <c r="O180">
        <f t="shared" si="24"/>
        <v>6</v>
      </c>
      <c r="P180">
        <f t="shared" si="25"/>
        <v>3</v>
      </c>
      <c r="Q180">
        <f t="shared" si="26"/>
        <v>9</v>
      </c>
      <c r="R180">
        <f t="shared" si="27"/>
        <v>10</v>
      </c>
      <c r="S180">
        <f t="shared" si="28"/>
        <v>10</v>
      </c>
      <c r="T180">
        <f t="shared" si="29"/>
        <v>6</v>
      </c>
      <c r="V180" t="str">
        <f t="shared" si="30"/>
        <v>Mid Devon</v>
      </c>
      <c r="W180">
        <f t="array" ref="W180">IF(C180&lt;&gt;"",11-ROUNDUP(_xlfn.PERCENTRANK.EXC(IF($B$3:$B$341=$B180,C$3:C$341),C180)*10,0),"")</f>
        <v>4</v>
      </c>
      <c r="X180">
        <f t="array" ref="X180">IF(D180&lt;&gt;"",11-ROUNDUP(_xlfn.PERCENTRANK.EXC(IF($B$3:$B$341=$B180,D$3:D$341),D180)*10,0),"")</f>
        <v>2</v>
      </c>
      <c r="Y180">
        <f t="array" ref="Y180">IF(E180&lt;&gt;"",11-ROUNDUP(_xlfn.PERCENTRANK.EXC(IF($B$3:$B$341=$B180,E$3:E$341),E180)*10,0),"")</f>
        <v>5</v>
      </c>
      <c r="Z180">
        <f t="array" ref="Z180">IF(F180&lt;&gt;"",11-ROUNDUP(_xlfn.PERCENTRANK.EXC(IF($B$3:$B$341=$B180,F$3:F$341),F180)*10,0),"")</f>
        <v>4</v>
      </c>
      <c r="AA180">
        <f t="array" ref="AA180">IF(G180&lt;&gt;"",11-ROUNDUP(_xlfn.PERCENTRANK.EXC(IF($B$3:$B$341=$B180,G$3:G$341),G180)*10,0),"")</f>
        <v>9</v>
      </c>
      <c r="AB180">
        <f t="array" ref="AB180">IF(H180&lt;&gt;"",11-ROUNDUP(_xlfn.PERCENTRANK.EXC(IF($B$3:$B$341=$B180,H$3:H$341),H180)*10,0),"")</f>
        <v>10</v>
      </c>
      <c r="AC180">
        <f t="array" ref="AC180">IF(I180&lt;&gt;"",11-ROUNDUP(_xlfn.PERCENTRANK.EXC(IF($B$3:$B$341=$B180,I$3:I$341),I180)*10,0),"")</f>
        <v>10</v>
      </c>
      <c r="AD180">
        <f t="array" ref="AD180">IF(J180&lt;&gt;"",11-ROUNDUP(_xlfn.PERCENTRANK.EXC(IF($B$3:$B$341=$B180,J$3:J$341),J180)*10,0),"")</f>
        <v>5</v>
      </c>
    </row>
    <row r="181" spans="1:30" x14ac:dyDescent="0.2">
      <c r="A181" t="s">
        <v>220</v>
      </c>
      <c r="B181" t="s">
        <v>1034</v>
      </c>
      <c r="C181">
        <v>0.18469707667827606</v>
      </c>
      <c r="D181">
        <v>3.6422520875930786E-2</v>
      </c>
      <c r="E181">
        <v>6.8435877561569214E-2</v>
      </c>
      <c r="F181">
        <v>0.15626837313175201</v>
      </c>
      <c r="G181">
        <v>-0.90700000000000003</v>
      </c>
      <c r="H181">
        <v>0</v>
      </c>
      <c r="I181">
        <v>119.57830047607422</v>
      </c>
      <c r="J181">
        <v>0.14807268977165222</v>
      </c>
      <c r="L181" t="str">
        <f t="shared" si="21"/>
        <v>Mid Suffolk</v>
      </c>
      <c r="M181">
        <f t="shared" si="22"/>
        <v>2</v>
      </c>
      <c r="N181">
        <f t="shared" si="23"/>
        <v>4</v>
      </c>
      <c r="O181">
        <f t="shared" si="24"/>
        <v>6</v>
      </c>
      <c r="P181">
        <f t="shared" si="25"/>
        <v>4</v>
      </c>
      <c r="Q181">
        <f t="shared" si="26"/>
        <v>9</v>
      </c>
      <c r="R181">
        <f t="shared" si="27"/>
        <v>10</v>
      </c>
      <c r="S181">
        <f t="shared" si="28"/>
        <v>10</v>
      </c>
      <c r="T181">
        <f t="shared" si="29"/>
        <v>7</v>
      </c>
      <c r="V181" t="str">
        <f t="shared" si="30"/>
        <v>Mid Suffolk</v>
      </c>
      <c r="W181">
        <f t="array" ref="W181">IF(C181&lt;&gt;"",11-ROUNDUP(_xlfn.PERCENTRANK.EXC(IF($B$3:$B$341=$B181,C$3:C$341),C181)*10,0),"")</f>
        <v>3</v>
      </c>
      <c r="X181">
        <f t="array" ref="X181">IF(D181&lt;&gt;"",11-ROUNDUP(_xlfn.PERCENTRANK.EXC(IF($B$3:$B$341=$B181,D$3:D$341),D181)*10,0),"")</f>
        <v>5</v>
      </c>
      <c r="Y181">
        <f t="array" ref="Y181">IF(E181&lt;&gt;"",11-ROUNDUP(_xlfn.PERCENTRANK.EXC(IF($B$3:$B$341=$B181,E$3:E$341),E181)*10,0),"")</f>
        <v>6</v>
      </c>
      <c r="Z181">
        <f t="array" ref="Z181">IF(F181&lt;&gt;"",11-ROUNDUP(_xlfn.PERCENTRANK.EXC(IF($B$3:$B$341=$B181,F$3:F$341),F181)*10,0),"")</f>
        <v>4</v>
      </c>
      <c r="AA181">
        <f t="array" ref="AA181">IF(G181&lt;&gt;"",11-ROUNDUP(_xlfn.PERCENTRANK.EXC(IF($B$3:$B$341=$B181,G$3:G$341),G181)*10,0),"")</f>
        <v>9</v>
      </c>
      <c r="AB181">
        <f t="array" ref="AB181">IF(H181&lt;&gt;"",11-ROUNDUP(_xlfn.PERCENTRANK.EXC(IF($B$3:$B$341=$B181,H$3:H$341),H181)*10,0),"")</f>
        <v>10</v>
      </c>
      <c r="AC181">
        <f t="array" ref="AC181">IF(I181&lt;&gt;"",11-ROUNDUP(_xlfn.PERCENTRANK.EXC(IF($B$3:$B$341=$B181,I$3:I$341),I181)*10,0),"")</f>
        <v>9</v>
      </c>
      <c r="AD181">
        <f t="array" ref="AD181">IF(J181&lt;&gt;"",11-ROUNDUP(_xlfn.PERCENTRANK.EXC(IF($B$3:$B$341=$B181,J$3:J$341),J181)*10,0),"")</f>
        <v>7</v>
      </c>
    </row>
    <row r="182" spans="1:30" x14ac:dyDescent="0.2">
      <c r="A182" t="s">
        <v>240</v>
      </c>
      <c r="B182" t="s">
        <v>1034</v>
      </c>
      <c r="C182">
        <v>0.15560917556285858</v>
      </c>
      <c r="D182">
        <v>3.5761326551437378E-2</v>
      </c>
      <c r="E182">
        <v>7.058551162481308E-2</v>
      </c>
      <c r="F182">
        <v>0.15552006661891937</v>
      </c>
      <c r="G182">
        <v>-1.2270000000000001</v>
      </c>
      <c r="H182">
        <v>0</v>
      </c>
      <c r="I182">
        <v>454.44729614257812</v>
      </c>
      <c r="J182">
        <v>0.14447939395904541</v>
      </c>
      <c r="L182" t="str">
        <f t="shared" si="21"/>
        <v>Mid Sussex</v>
      </c>
      <c r="M182">
        <f t="shared" si="22"/>
        <v>4</v>
      </c>
      <c r="N182">
        <f t="shared" si="23"/>
        <v>5</v>
      </c>
      <c r="O182">
        <f t="shared" si="24"/>
        <v>4</v>
      </c>
      <c r="P182">
        <f t="shared" si="25"/>
        <v>4</v>
      </c>
      <c r="Q182">
        <f t="shared" si="26"/>
        <v>10</v>
      </c>
      <c r="R182">
        <f t="shared" si="27"/>
        <v>10</v>
      </c>
      <c r="S182">
        <f t="shared" si="28"/>
        <v>6</v>
      </c>
      <c r="T182">
        <f t="shared" si="29"/>
        <v>8</v>
      </c>
      <c r="V182" t="str">
        <f t="shared" si="30"/>
        <v>Mid Sussex</v>
      </c>
      <c r="W182">
        <f t="array" ref="W182">IF(C182&lt;&gt;"",11-ROUNDUP(_xlfn.PERCENTRANK.EXC(IF($B$3:$B$341=$B182,C$3:C$341),C182)*10,0),"")</f>
        <v>6</v>
      </c>
      <c r="X182">
        <f t="array" ref="X182">IF(D182&lt;&gt;"",11-ROUNDUP(_xlfn.PERCENTRANK.EXC(IF($B$3:$B$341=$B182,D$3:D$341),D182)*10,0),"")</f>
        <v>5</v>
      </c>
      <c r="Y182">
        <f t="array" ref="Y182">IF(E182&lt;&gt;"",11-ROUNDUP(_xlfn.PERCENTRANK.EXC(IF($B$3:$B$341=$B182,E$3:E$341),E182)*10,0),"")</f>
        <v>4</v>
      </c>
      <c r="Z182">
        <f t="array" ref="Z182">IF(F182&lt;&gt;"",11-ROUNDUP(_xlfn.PERCENTRANK.EXC(IF($B$3:$B$341=$B182,F$3:F$341),F182)*10,0),"")</f>
        <v>5</v>
      </c>
      <c r="AA182">
        <f t="array" ref="AA182">IF(G182&lt;&gt;"",11-ROUNDUP(_xlfn.PERCENTRANK.EXC(IF($B$3:$B$341=$B182,G$3:G$341),G182)*10,0),"")</f>
        <v>10</v>
      </c>
      <c r="AB182">
        <f t="array" ref="AB182">IF(H182&lt;&gt;"",11-ROUNDUP(_xlfn.PERCENTRANK.EXC(IF($B$3:$B$341=$B182,H$3:H$341),H182)*10,0),"")</f>
        <v>10</v>
      </c>
      <c r="AC182">
        <f t="array" ref="AC182">IF(I182&lt;&gt;"",11-ROUNDUP(_xlfn.PERCENTRANK.EXC(IF($B$3:$B$341=$B182,I$3:I$341),I182)*10,0),"")</f>
        <v>5</v>
      </c>
      <c r="AD182">
        <f t="array" ref="AD182">IF(J182&lt;&gt;"",11-ROUNDUP(_xlfn.PERCENTRANK.EXC(IF($B$3:$B$341=$B182,J$3:J$341),J182)*10,0),"")</f>
        <v>7</v>
      </c>
    </row>
    <row r="183" spans="1:30" x14ac:dyDescent="0.2">
      <c r="A183" t="s">
        <v>15</v>
      </c>
      <c r="B183" t="s">
        <v>1037</v>
      </c>
      <c r="C183">
        <v>0.11865746229887009</v>
      </c>
      <c r="D183">
        <v>3.5593274980783463E-2</v>
      </c>
      <c r="E183">
        <v>7.2995349764823914E-2</v>
      </c>
      <c r="F183">
        <v>0.13331061601638794</v>
      </c>
      <c r="G183">
        <v>1.194</v>
      </c>
      <c r="H183">
        <v>0.56979999999999997</v>
      </c>
      <c r="I183">
        <v>2600.42041015625</v>
      </c>
      <c r="J183">
        <v>0.19622385501861572</v>
      </c>
      <c r="L183" t="str">
        <f t="shared" si="21"/>
        <v>Middlesbrough</v>
      </c>
      <c r="M183">
        <f t="shared" si="22"/>
        <v>8</v>
      </c>
      <c r="N183">
        <f t="shared" si="23"/>
        <v>5</v>
      </c>
      <c r="O183">
        <f t="shared" si="24"/>
        <v>4</v>
      </c>
      <c r="P183">
        <f t="shared" si="25"/>
        <v>8</v>
      </c>
      <c r="Q183">
        <f t="shared" si="26"/>
        <v>1</v>
      </c>
      <c r="R183">
        <f t="shared" si="27"/>
        <v>1</v>
      </c>
      <c r="S183">
        <f t="shared" si="28"/>
        <v>3</v>
      </c>
      <c r="T183">
        <f t="shared" si="29"/>
        <v>1</v>
      </c>
      <c r="V183" t="str">
        <f t="shared" si="30"/>
        <v>Middlesbrough</v>
      </c>
      <c r="W183">
        <f t="array" ref="W183">IF(C183&lt;&gt;"",11-ROUNDUP(_xlfn.PERCENTRANK.EXC(IF($B$3:$B$341=$B183,C$3:C$341),C183)*10,0),"")</f>
        <v>7</v>
      </c>
      <c r="X183">
        <f t="array" ref="X183">IF(D183&lt;&gt;"",11-ROUNDUP(_xlfn.PERCENTRANK.EXC(IF($B$3:$B$341=$B183,D$3:D$341),D183)*10,0),"")</f>
        <v>4</v>
      </c>
      <c r="Y183">
        <f t="array" ref="Y183">IF(E183&lt;&gt;"",11-ROUNDUP(_xlfn.PERCENTRANK.EXC(IF($B$3:$B$341=$B183,E$3:E$341),E183)*10,0),"")</f>
        <v>4</v>
      </c>
      <c r="Z183">
        <f t="array" ref="Z183">IF(F183&lt;&gt;"",11-ROUNDUP(_xlfn.PERCENTRANK.EXC(IF($B$3:$B$341=$B183,F$3:F$341),F183)*10,0),"")</f>
        <v>7</v>
      </c>
      <c r="AA183">
        <f t="array" ref="AA183">IF(G183&lt;&gt;"",11-ROUNDUP(_xlfn.PERCENTRANK.EXC(IF($B$3:$B$341=$B183,G$3:G$341),G183)*10,0),"")</f>
        <v>1</v>
      </c>
      <c r="AB183">
        <f t="array" ref="AB183">IF(H183&lt;&gt;"",11-ROUNDUP(_xlfn.PERCENTRANK.EXC(IF($B$3:$B$341=$B183,H$3:H$341),H183)*10,0),"")</f>
        <v>1</v>
      </c>
      <c r="AC183">
        <f t="array" ref="AC183">IF(I183&lt;&gt;"",11-ROUNDUP(_xlfn.PERCENTRANK.EXC(IF($B$3:$B$341=$B183,I$3:I$341),I183)*10,0),"")</f>
        <v>3</v>
      </c>
      <c r="AD183">
        <f t="array" ref="AD183">IF(J183&lt;&gt;"",11-ROUNDUP(_xlfn.PERCENTRANK.EXC(IF($B$3:$B$341=$B183,J$3:J$341),J183)*10,0),"")</f>
        <v>2</v>
      </c>
    </row>
    <row r="184" spans="1:30" x14ac:dyDescent="0.2">
      <c r="A184" t="s">
        <v>53</v>
      </c>
      <c r="B184" t="s">
        <v>1037</v>
      </c>
      <c r="C184">
        <v>0.10003240406513214</v>
      </c>
      <c r="D184">
        <v>2.2998251020908356E-2</v>
      </c>
      <c r="E184">
        <v>6.3279345631599426E-2</v>
      </c>
      <c r="F184">
        <v>0.12704011797904968</v>
      </c>
      <c r="G184">
        <v>-0.158</v>
      </c>
      <c r="H184">
        <v>2.63E-2</v>
      </c>
      <c r="I184">
        <v>877.793212890625</v>
      </c>
      <c r="J184">
        <v>0.15308196842670441</v>
      </c>
      <c r="L184" t="str">
        <f t="shared" si="21"/>
        <v>Milton Keynes</v>
      </c>
      <c r="M184">
        <f t="shared" si="22"/>
        <v>9</v>
      </c>
      <c r="N184">
        <f t="shared" si="23"/>
        <v>10</v>
      </c>
      <c r="O184">
        <f t="shared" si="24"/>
        <v>9</v>
      </c>
      <c r="P184">
        <f t="shared" si="25"/>
        <v>9</v>
      </c>
      <c r="Q184">
        <f t="shared" si="26"/>
        <v>5</v>
      </c>
      <c r="R184">
        <f t="shared" si="27"/>
        <v>5</v>
      </c>
      <c r="S184">
        <f t="shared" si="28"/>
        <v>5</v>
      </c>
      <c r="T184">
        <f t="shared" si="29"/>
        <v>6</v>
      </c>
      <c r="V184" t="str">
        <f t="shared" si="30"/>
        <v>Milton Keynes</v>
      </c>
      <c r="W184">
        <f t="array" ref="W184">IF(C184&lt;&gt;"",11-ROUNDUP(_xlfn.PERCENTRANK.EXC(IF($B$3:$B$341=$B184,C$3:C$341),C184)*10,0),"")</f>
        <v>9</v>
      </c>
      <c r="X184">
        <f t="array" ref="X184">IF(D184&lt;&gt;"",11-ROUNDUP(_xlfn.PERCENTRANK.EXC(IF($B$3:$B$341=$B184,D$3:D$341),D184)*10,0),"")</f>
        <v>9</v>
      </c>
      <c r="Y184">
        <f t="array" ref="Y184">IF(E184&lt;&gt;"",11-ROUNDUP(_xlfn.PERCENTRANK.EXC(IF($B$3:$B$341=$B184,E$3:E$341),E184)*10,0),"")</f>
        <v>8</v>
      </c>
      <c r="Z184">
        <f t="array" ref="Z184">IF(F184&lt;&gt;"",11-ROUNDUP(_xlfn.PERCENTRANK.EXC(IF($B$3:$B$341=$B184,F$3:F$341),F184)*10,0),"")</f>
        <v>8</v>
      </c>
      <c r="AA184">
        <f t="array" ref="AA184">IF(G184&lt;&gt;"",11-ROUNDUP(_xlfn.PERCENTRANK.EXC(IF($B$3:$B$341=$B184,G$3:G$341),G184)*10,0),"")</f>
        <v>7</v>
      </c>
      <c r="AB184">
        <f t="array" ref="AB184">IF(H184&lt;&gt;"",11-ROUNDUP(_xlfn.PERCENTRANK.EXC(IF($B$3:$B$341=$B184,H$3:H$341),H184)*10,0),"")</f>
        <v>7</v>
      </c>
      <c r="AC184">
        <f t="array" ref="AC184">IF(I184&lt;&gt;"",11-ROUNDUP(_xlfn.PERCENTRANK.EXC(IF($B$3:$B$341=$B184,I$3:I$341),I184)*10,0),"")</f>
        <v>6</v>
      </c>
      <c r="AD184">
        <f t="array" ref="AD184">IF(J184&lt;&gt;"",11-ROUNDUP(_xlfn.PERCENTRANK.EXC(IF($B$3:$B$341=$B184,J$3:J$341),J184)*10,0),"")</f>
        <v>7</v>
      </c>
    </row>
    <row r="185" spans="1:30" x14ac:dyDescent="0.2">
      <c r="A185" t="s">
        <v>224</v>
      </c>
      <c r="B185" t="s">
        <v>1034</v>
      </c>
      <c r="C185">
        <v>0.1811939924955368</v>
      </c>
      <c r="D185">
        <v>2.634040080010891E-2</v>
      </c>
      <c r="E185">
        <v>5.5707305669784546E-2</v>
      </c>
      <c r="F185">
        <v>0.13147595524787903</v>
      </c>
      <c r="G185">
        <v>-0.86699999999999999</v>
      </c>
      <c r="H185">
        <v>0</v>
      </c>
      <c r="I185">
        <v>337.57559204101562</v>
      </c>
      <c r="J185">
        <v>0.12767274677753448</v>
      </c>
      <c r="L185" t="str">
        <f t="shared" si="21"/>
        <v>Mole Valley</v>
      </c>
      <c r="M185">
        <f t="shared" si="22"/>
        <v>3</v>
      </c>
      <c r="N185">
        <f t="shared" si="23"/>
        <v>9</v>
      </c>
      <c r="O185">
        <f t="shared" si="24"/>
        <v>10</v>
      </c>
      <c r="P185">
        <f t="shared" si="25"/>
        <v>8</v>
      </c>
      <c r="Q185">
        <f t="shared" si="26"/>
        <v>9</v>
      </c>
      <c r="R185">
        <f t="shared" si="27"/>
        <v>10</v>
      </c>
      <c r="S185">
        <f t="shared" si="28"/>
        <v>7</v>
      </c>
      <c r="T185">
        <f t="shared" si="29"/>
        <v>10</v>
      </c>
      <c r="V185" t="str">
        <f t="shared" si="30"/>
        <v>Mole Valley</v>
      </c>
      <c r="W185">
        <f t="array" ref="W185">IF(C185&lt;&gt;"",11-ROUNDUP(_xlfn.PERCENTRANK.EXC(IF($B$3:$B$341=$B185,C$3:C$341),C185)*10,0),"")</f>
        <v>3</v>
      </c>
      <c r="X185">
        <f t="array" ref="X185">IF(D185&lt;&gt;"",11-ROUNDUP(_xlfn.PERCENTRANK.EXC(IF($B$3:$B$341=$B185,D$3:D$341),D185)*10,0),"")</f>
        <v>10</v>
      </c>
      <c r="Y185">
        <f t="array" ref="Y185">IF(E185&lt;&gt;"",11-ROUNDUP(_xlfn.PERCENTRANK.EXC(IF($B$3:$B$341=$B185,E$3:E$341),E185)*10,0),"")</f>
        <v>10</v>
      </c>
      <c r="Z185">
        <f t="array" ref="Z185">IF(F185&lt;&gt;"",11-ROUNDUP(_xlfn.PERCENTRANK.EXC(IF($B$3:$B$341=$B185,F$3:F$341),F185)*10,0),"")</f>
        <v>9</v>
      </c>
      <c r="AA185">
        <f t="array" ref="AA185">IF(G185&lt;&gt;"",11-ROUNDUP(_xlfn.PERCENTRANK.EXC(IF($B$3:$B$341=$B185,G$3:G$341),G185)*10,0),"")</f>
        <v>9</v>
      </c>
      <c r="AB185">
        <f t="array" ref="AB185">IF(H185&lt;&gt;"",11-ROUNDUP(_xlfn.PERCENTRANK.EXC(IF($B$3:$B$341=$B185,H$3:H$341),H185)*10,0),"")</f>
        <v>10</v>
      </c>
      <c r="AC185">
        <f t="array" ref="AC185">IF(I185&lt;&gt;"",11-ROUNDUP(_xlfn.PERCENTRANK.EXC(IF($B$3:$B$341=$B185,I$3:I$341),I185)*10,0),"")</f>
        <v>6</v>
      </c>
      <c r="AD185">
        <f t="array" ref="AD185">IF(J185&lt;&gt;"",11-ROUNDUP(_xlfn.PERCENTRANK.EXC(IF($B$3:$B$341=$B185,J$3:J$341),J185)*10,0),"")</f>
        <v>10</v>
      </c>
    </row>
    <row r="186" spans="1:30" x14ac:dyDescent="0.2">
      <c r="A186" t="s">
        <v>126</v>
      </c>
      <c r="B186" t="s">
        <v>1034</v>
      </c>
      <c r="C186">
        <v>0.22691969573497772</v>
      </c>
      <c r="D186">
        <v>3.1179536134004593E-2</v>
      </c>
      <c r="E186">
        <v>6.3527002930641174E-2</v>
      </c>
      <c r="F186">
        <v>0.14918465912342072</v>
      </c>
      <c r="G186">
        <v>-0.628</v>
      </c>
      <c r="H186">
        <v>0</v>
      </c>
      <c r="I186">
        <v>239.7054443359375</v>
      </c>
      <c r="J186">
        <v>0.13469824194908142</v>
      </c>
      <c r="L186" t="str">
        <f t="shared" si="21"/>
        <v>New Forest</v>
      </c>
      <c r="M186">
        <f t="shared" si="22"/>
        <v>1</v>
      </c>
      <c r="N186">
        <f t="shared" si="23"/>
        <v>6</v>
      </c>
      <c r="O186">
        <f t="shared" si="24"/>
        <v>9</v>
      </c>
      <c r="P186">
        <f t="shared" si="25"/>
        <v>6</v>
      </c>
      <c r="Q186">
        <f t="shared" si="26"/>
        <v>8</v>
      </c>
      <c r="R186">
        <f t="shared" si="27"/>
        <v>10</v>
      </c>
      <c r="S186">
        <f t="shared" si="28"/>
        <v>8</v>
      </c>
      <c r="T186">
        <f t="shared" si="29"/>
        <v>10</v>
      </c>
      <c r="V186" t="str">
        <f t="shared" si="30"/>
        <v>New Forest</v>
      </c>
      <c r="W186">
        <f t="array" ref="W186">IF(C186&lt;&gt;"",11-ROUNDUP(_xlfn.PERCENTRANK.EXC(IF($B$3:$B$341=$B186,C$3:C$341),C186)*10,0),"")</f>
        <v>1</v>
      </c>
      <c r="X186">
        <f t="array" ref="X186">IF(D186&lt;&gt;"",11-ROUNDUP(_xlfn.PERCENTRANK.EXC(IF($B$3:$B$341=$B186,D$3:D$341),D186)*10,0),"")</f>
        <v>7</v>
      </c>
      <c r="Y186">
        <f t="array" ref="Y186">IF(E186&lt;&gt;"",11-ROUNDUP(_xlfn.PERCENTRANK.EXC(IF($B$3:$B$341=$B186,E$3:E$341),E186)*10,0),"")</f>
        <v>9</v>
      </c>
      <c r="Z186">
        <f t="array" ref="Z186">IF(F186&lt;&gt;"",11-ROUNDUP(_xlfn.PERCENTRANK.EXC(IF($B$3:$B$341=$B186,F$3:F$341),F186)*10,0),"")</f>
        <v>7</v>
      </c>
      <c r="AA186">
        <f t="array" ref="AA186">IF(G186&lt;&gt;"",11-ROUNDUP(_xlfn.PERCENTRANK.EXC(IF($B$3:$B$341=$B186,G$3:G$341),G186)*10,0),"")</f>
        <v>8</v>
      </c>
      <c r="AB186">
        <f t="array" ref="AB186">IF(H186&lt;&gt;"",11-ROUNDUP(_xlfn.PERCENTRANK.EXC(IF($B$3:$B$341=$B186,H$3:H$341),H186)*10,0),"")</f>
        <v>10</v>
      </c>
      <c r="AC186">
        <f t="array" ref="AC186">IF(I186&lt;&gt;"",11-ROUNDUP(_xlfn.PERCENTRANK.EXC(IF($B$3:$B$341=$B186,I$3:I$341),I186)*10,0),"")</f>
        <v>7</v>
      </c>
      <c r="AD186">
        <f t="array" ref="AD186">IF(J186&lt;&gt;"",11-ROUNDUP(_xlfn.PERCENTRANK.EXC(IF($B$3:$B$341=$B186,J$3:J$341),J186)*10,0),"")</f>
        <v>10</v>
      </c>
    </row>
    <row r="187" spans="1:30" x14ac:dyDescent="0.2">
      <c r="A187" t="s">
        <v>200</v>
      </c>
      <c r="B187" t="s">
        <v>1034</v>
      </c>
      <c r="C187">
        <v>0.1633908599615097</v>
      </c>
      <c r="D187">
        <v>3.6901108920574188E-2</v>
      </c>
      <c r="E187">
        <v>7.2951667010784149E-2</v>
      </c>
      <c r="F187">
        <v>0.1507255882024765</v>
      </c>
      <c r="G187">
        <v>-7.0000000000000007E-2</v>
      </c>
      <c r="H187">
        <v>0</v>
      </c>
      <c r="I187">
        <v>189.75729370117188</v>
      </c>
      <c r="J187">
        <v>0.16232168674468994</v>
      </c>
      <c r="L187" t="str">
        <f t="shared" si="21"/>
        <v>Newark and Sherwood</v>
      </c>
      <c r="M187">
        <f t="shared" si="22"/>
        <v>4</v>
      </c>
      <c r="N187">
        <f t="shared" si="23"/>
        <v>4</v>
      </c>
      <c r="O187">
        <f t="shared" si="24"/>
        <v>4</v>
      </c>
      <c r="P187">
        <f t="shared" si="25"/>
        <v>5</v>
      </c>
      <c r="Q187">
        <f t="shared" si="26"/>
        <v>5</v>
      </c>
      <c r="R187">
        <f t="shared" si="27"/>
        <v>10</v>
      </c>
      <c r="S187">
        <f t="shared" si="28"/>
        <v>8</v>
      </c>
      <c r="T187">
        <f t="shared" si="29"/>
        <v>4</v>
      </c>
      <c r="V187" t="str">
        <f t="shared" si="30"/>
        <v>Newark and Sherwood</v>
      </c>
      <c r="W187">
        <f t="array" ref="W187">IF(C187&lt;&gt;"",11-ROUNDUP(_xlfn.PERCENTRANK.EXC(IF($B$3:$B$341=$B187,C$3:C$341),C187)*10,0),"")</f>
        <v>5</v>
      </c>
      <c r="X187">
        <f t="array" ref="X187">IF(D187&lt;&gt;"",11-ROUNDUP(_xlfn.PERCENTRANK.EXC(IF($B$3:$B$341=$B187,D$3:D$341),D187)*10,0),"")</f>
        <v>4</v>
      </c>
      <c r="Y187">
        <f t="array" ref="Y187">IF(E187&lt;&gt;"",11-ROUNDUP(_xlfn.PERCENTRANK.EXC(IF($B$3:$B$341=$B187,E$3:E$341),E187)*10,0),"")</f>
        <v>3</v>
      </c>
      <c r="Z187">
        <f t="array" ref="Z187">IF(F187&lt;&gt;"",11-ROUNDUP(_xlfn.PERCENTRANK.EXC(IF($B$3:$B$341=$B187,F$3:F$341),F187)*10,0),"")</f>
        <v>6</v>
      </c>
      <c r="AA187">
        <f t="array" ref="AA187">IF(G187&lt;&gt;"",11-ROUNDUP(_xlfn.PERCENTRANK.EXC(IF($B$3:$B$341=$B187,G$3:G$341),G187)*10,0),"")</f>
        <v>4</v>
      </c>
      <c r="AB187">
        <f t="array" ref="AB187">IF(H187&lt;&gt;"",11-ROUNDUP(_xlfn.PERCENTRANK.EXC(IF($B$3:$B$341=$B187,H$3:H$341),H187)*10,0),"")</f>
        <v>10</v>
      </c>
      <c r="AC187">
        <f t="array" ref="AC187">IF(I187&lt;&gt;"",11-ROUNDUP(_xlfn.PERCENTRANK.EXC(IF($B$3:$B$341=$B187,I$3:I$341),I187)*10,0),"")</f>
        <v>8</v>
      </c>
      <c r="AD187">
        <f t="array" ref="AD187">IF(J187&lt;&gt;"",11-ROUNDUP(_xlfn.PERCENTRANK.EXC(IF($B$3:$B$341=$B187,J$3:J$341),J187)*10,0),"")</f>
        <v>2</v>
      </c>
    </row>
    <row r="188" spans="1:30" x14ac:dyDescent="0.2">
      <c r="A188" t="s">
        <v>274</v>
      </c>
      <c r="B188" t="s">
        <v>1036</v>
      </c>
      <c r="C188">
        <v>0.10619403421878815</v>
      </c>
      <c r="D188">
        <v>2.8530620038509369E-2</v>
      </c>
      <c r="E188">
        <v>6.0988157987594604E-2</v>
      </c>
      <c r="F188">
        <v>0.11944137513637543</v>
      </c>
      <c r="G188">
        <v>0.81499999999999995</v>
      </c>
      <c r="H188">
        <v>0.36</v>
      </c>
      <c r="I188">
        <v>2678.583251953125</v>
      </c>
      <c r="J188">
        <v>0.18920668959617615</v>
      </c>
      <c r="L188" t="str">
        <f t="shared" si="21"/>
        <v>Newcastle upon Tyne</v>
      </c>
      <c r="M188">
        <f t="shared" si="22"/>
        <v>9</v>
      </c>
      <c r="N188">
        <f t="shared" si="23"/>
        <v>8</v>
      </c>
      <c r="O188">
        <f t="shared" si="24"/>
        <v>9</v>
      </c>
      <c r="P188">
        <f t="shared" si="25"/>
        <v>10</v>
      </c>
      <c r="Q188">
        <f t="shared" si="26"/>
        <v>1</v>
      </c>
      <c r="R188">
        <f t="shared" si="27"/>
        <v>1</v>
      </c>
      <c r="S188">
        <f t="shared" si="28"/>
        <v>3</v>
      </c>
      <c r="T188">
        <f t="shared" si="29"/>
        <v>2</v>
      </c>
      <c r="V188" t="str">
        <f t="shared" si="30"/>
        <v>Newcastle upon Tyne</v>
      </c>
      <c r="W188">
        <f t="array" ref="W188">IF(C188&lt;&gt;"",11-ROUNDUP(_xlfn.PERCENTRANK.EXC(IF($B$3:$B$341=$B188,C$3:C$341),C188)*10,0),"")</f>
        <v>9</v>
      </c>
      <c r="X188">
        <f t="array" ref="X188">IF(D188&lt;&gt;"",11-ROUNDUP(_xlfn.PERCENTRANK.EXC(IF($B$3:$B$341=$B188,D$3:D$341),D188)*10,0),"")</f>
        <v>9</v>
      </c>
      <c r="Y188">
        <f t="array" ref="Y188">IF(E188&lt;&gt;"",11-ROUNDUP(_xlfn.PERCENTRANK.EXC(IF($B$3:$B$341=$B188,E$3:E$341),E188)*10,0),"")</f>
        <v>10</v>
      </c>
      <c r="Z188">
        <f t="array" ref="Z188">IF(F188&lt;&gt;"",11-ROUNDUP(_xlfn.PERCENTRANK.EXC(IF($B$3:$B$341=$B188,F$3:F$341),F188)*10,0),"")</f>
        <v>10</v>
      </c>
      <c r="AA188">
        <f t="array" ref="AA188">IF(G188&lt;&gt;"",11-ROUNDUP(_xlfn.PERCENTRANK.EXC(IF($B$3:$B$341=$B188,G$3:G$341),G188)*10,0),"")</f>
        <v>4</v>
      </c>
      <c r="AB188">
        <f t="array" ref="AB188">IF(H188&lt;&gt;"",11-ROUNDUP(_xlfn.PERCENTRANK.EXC(IF($B$3:$B$341=$B188,H$3:H$341),H188)*10,0),"")</f>
        <v>2</v>
      </c>
      <c r="AC188">
        <f t="array" ref="AC188">IF(I188&lt;&gt;"",11-ROUNDUP(_xlfn.PERCENTRANK.EXC(IF($B$3:$B$341=$B188,I$3:I$341),I188)*10,0),"")</f>
        <v>3</v>
      </c>
      <c r="AD188">
        <f t="array" ref="AD188">IF(J188&lt;&gt;"",11-ROUNDUP(_xlfn.PERCENTRANK.EXC(IF($B$3:$B$341=$B188,J$3:J$341),J188)*10,0),"")</f>
        <v>6</v>
      </c>
    </row>
    <row r="189" spans="1:30" x14ac:dyDescent="0.2">
      <c r="A189" t="s">
        <v>213</v>
      </c>
      <c r="B189" t="s">
        <v>1034</v>
      </c>
      <c r="C189">
        <v>0.15321536362171173</v>
      </c>
      <c r="D189">
        <v>3.6075267940759659E-2</v>
      </c>
      <c r="E189">
        <v>7.4891574680805206E-2</v>
      </c>
      <c r="F189">
        <v>0.16011102497577667</v>
      </c>
      <c r="G189">
        <v>0.312</v>
      </c>
      <c r="H189">
        <v>6.25E-2</v>
      </c>
      <c r="I189">
        <v>619.86590576171875</v>
      </c>
      <c r="J189">
        <v>0.15342997014522552</v>
      </c>
      <c r="L189" t="str">
        <f t="shared" si="21"/>
        <v>Newcastle-under-Lyme</v>
      </c>
      <c r="M189">
        <f t="shared" si="22"/>
        <v>5</v>
      </c>
      <c r="N189">
        <f t="shared" si="23"/>
        <v>4</v>
      </c>
      <c r="O189">
        <f t="shared" si="24"/>
        <v>3</v>
      </c>
      <c r="P189">
        <f t="shared" si="25"/>
        <v>3</v>
      </c>
      <c r="Q189">
        <f t="shared" si="26"/>
        <v>3</v>
      </c>
      <c r="R189">
        <f t="shared" si="27"/>
        <v>4</v>
      </c>
      <c r="S189">
        <f t="shared" si="28"/>
        <v>5</v>
      </c>
      <c r="T189">
        <f t="shared" si="29"/>
        <v>6</v>
      </c>
      <c r="V189" t="str">
        <f t="shared" si="30"/>
        <v>Newcastle-under-Lyme</v>
      </c>
      <c r="W189">
        <f t="array" ref="W189">IF(C189&lt;&gt;"",11-ROUNDUP(_xlfn.PERCENTRANK.EXC(IF($B$3:$B$341=$B189,C$3:C$341),C189)*10,0),"")</f>
        <v>6</v>
      </c>
      <c r="X189">
        <f t="array" ref="X189">IF(D189&lt;&gt;"",11-ROUNDUP(_xlfn.PERCENTRANK.EXC(IF($B$3:$B$341=$B189,D$3:D$341),D189)*10,0),"")</f>
        <v>5</v>
      </c>
      <c r="Y189">
        <f t="array" ref="Y189">IF(E189&lt;&gt;"",11-ROUNDUP(_xlfn.PERCENTRANK.EXC(IF($B$3:$B$341=$B189,E$3:E$341),E189)*10,0),"")</f>
        <v>2</v>
      </c>
      <c r="Z189">
        <f t="array" ref="Z189">IF(F189&lt;&gt;"",11-ROUNDUP(_xlfn.PERCENTRANK.EXC(IF($B$3:$B$341=$B189,F$3:F$341),F189)*10,0),"")</f>
        <v>3</v>
      </c>
      <c r="AA189">
        <f t="array" ref="AA189">IF(G189&lt;&gt;"",11-ROUNDUP(_xlfn.PERCENTRANK.EXC(IF($B$3:$B$341=$B189,G$3:G$341),G189)*10,0),"")</f>
        <v>2</v>
      </c>
      <c r="AB189">
        <f t="array" ref="AB189">IF(H189&lt;&gt;"",11-ROUNDUP(_xlfn.PERCENTRANK.EXC(IF($B$3:$B$341=$B189,H$3:H$341),H189)*10,0),"")</f>
        <v>3</v>
      </c>
      <c r="AC189">
        <f t="array" ref="AC189">IF(I189&lt;&gt;"",11-ROUNDUP(_xlfn.PERCENTRANK.EXC(IF($B$3:$B$341=$B189,I$3:I$341),I189)*10,0),"")</f>
        <v>4</v>
      </c>
      <c r="AD189">
        <f t="array" ref="AD189">IF(J189&lt;&gt;"",11-ROUNDUP(_xlfn.PERCENTRANK.EXC(IF($B$3:$B$341=$B189,J$3:J$341),J189)*10,0),"")</f>
        <v>5</v>
      </c>
    </row>
    <row r="190" spans="1:30" x14ac:dyDescent="0.2">
      <c r="A190" t="s">
        <v>315</v>
      </c>
      <c r="B190" t="s">
        <v>1035</v>
      </c>
      <c r="C190">
        <v>5.2002027630805969E-2</v>
      </c>
      <c r="D190">
        <v>1.7546534538269043E-2</v>
      </c>
      <c r="E190">
        <v>8.6742475628852844E-2</v>
      </c>
      <c r="F190">
        <v>0.10435958951711655</v>
      </c>
      <c r="G190">
        <v>-0.03</v>
      </c>
      <c r="H190">
        <v>6.1000000000000004E-3</v>
      </c>
      <c r="I190">
        <v>9971.3525390625</v>
      </c>
      <c r="J190">
        <v>0.23880286514759064</v>
      </c>
      <c r="L190" t="str">
        <f t="shared" si="21"/>
        <v>Newham</v>
      </c>
      <c r="M190">
        <f t="shared" si="22"/>
        <v>10</v>
      </c>
      <c r="N190">
        <f t="shared" si="23"/>
        <v>10</v>
      </c>
      <c r="O190">
        <f t="shared" si="24"/>
        <v>1</v>
      </c>
      <c r="P190">
        <f t="shared" si="25"/>
        <v>10</v>
      </c>
      <c r="Q190">
        <f t="shared" si="26"/>
        <v>5</v>
      </c>
      <c r="R190">
        <f t="shared" si="27"/>
        <v>6</v>
      </c>
      <c r="S190">
        <f t="shared" si="28"/>
        <v>1</v>
      </c>
      <c r="T190">
        <f t="shared" si="29"/>
        <v>1</v>
      </c>
      <c r="V190" t="str">
        <f t="shared" si="30"/>
        <v>Newham</v>
      </c>
      <c r="W190">
        <f t="array" ref="W190">IF(C190&lt;&gt;"",11-ROUNDUP(_xlfn.PERCENTRANK.EXC(IF($B$3:$B$341=$B190,C$3:C$341),C190)*10,0),"")</f>
        <v>10</v>
      </c>
      <c r="X190">
        <f t="array" ref="X190">IF(D190&lt;&gt;"",11-ROUNDUP(_xlfn.PERCENTRANK.EXC(IF($B$3:$B$341=$B190,D$3:D$341),D190)*10,0),"")</f>
        <v>7</v>
      </c>
      <c r="Y190">
        <f t="array" ref="Y190">IF(E190&lt;&gt;"",11-ROUNDUP(_xlfn.PERCENTRANK.EXC(IF($B$3:$B$341=$B190,E$3:E$341),E190)*10,0),"")</f>
        <v>2</v>
      </c>
      <c r="Z190">
        <f t="array" ref="Z190">IF(F190&lt;&gt;"",11-ROUNDUP(_xlfn.PERCENTRANK.EXC(IF($B$3:$B$341=$B190,F$3:F$341),F190)*10,0),"")</f>
        <v>7</v>
      </c>
      <c r="AA190">
        <f t="array" ref="AA190">IF(G190&lt;&gt;"",11-ROUNDUP(_xlfn.PERCENTRANK.EXC(IF($B$3:$B$341=$B190,G$3:G$341),G190)*10,0),"")</f>
        <v>3</v>
      </c>
      <c r="AB190">
        <f t="array" ref="AB190">IF(H190&lt;&gt;"",11-ROUNDUP(_xlfn.PERCENTRANK.EXC(IF($B$3:$B$341=$B190,H$3:H$341),H190)*10,0),"")</f>
        <v>4</v>
      </c>
      <c r="AC190">
        <f t="array" ref="AC190">IF(I190&lt;&gt;"",11-ROUNDUP(_xlfn.PERCENTRANK.EXC(IF($B$3:$B$341=$B190,I$3:I$341),I190)*10,0),"")</f>
        <v>3</v>
      </c>
      <c r="AD190">
        <f t="array" ref="AD190">IF(J190&lt;&gt;"",11-ROUNDUP(_xlfn.PERCENTRANK.EXC(IF($B$3:$B$341=$B190,J$3:J$341),J190)*10,0),"")</f>
        <v>1</v>
      </c>
    </row>
    <row r="191" spans="1:30" x14ac:dyDescent="0.2">
      <c r="A191" t="s">
        <v>1022</v>
      </c>
      <c r="B191" t="s">
        <v>1038</v>
      </c>
      <c r="C191">
        <v>0.18506056070327759</v>
      </c>
      <c r="D191">
        <v>3.6859821528196335E-2</v>
      </c>
      <c r="E191">
        <v>7.3791444301605225E-2</v>
      </c>
      <c r="F191">
        <v>0.15991596877574921</v>
      </c>
      <c r="G191">
        <v>6.8000000000000005E-2</v>
      </c>
      <c r="H191">
        <v>7.2499999999999995E-2</v>
      </c>
      <c r="I191">
        <v>170.61456298828125</v>
      </c>
      <c r="J191">
        <v>0.15754598379135132</v>
      </c>
      <c r="L191" t="str">
        <f t="shared" si="21"/>
        <v>Norfolk</v>
      </c>
      <c r="M191">
        <f t="shared" si="22"/>
        <v>2</v>
      </c>
      <c r="N191">
        <f t="shared" si="23"/>
        <v>4</v>
      </c>
      <c r="O191">
        <f t="shared" si="24"/>
        <v>3</v>
      </c>
      <c r="P191">
        <f t="shared" si="25"/>
        <v>3</v>
      </c>
      <c r="Q191">
        <f t="shared" si="26"/>
        <v>4</v>
      </c>
      <c r="R191">
        <f t="shared" si="27"/>
        <v>3</v>
      </c>
      <c r="S191">
        <f t="shared" si="28"/>
        <v>9</v>
      </c>
      <c r="T191">
        <f t="shared" si="29"/>
        <v>5</v>
      </c>
      <c r="V191" t="str">
        <f t="shared" si="30"/>
        <v>Norfolk</v>
      </c>
      <c r="W191">
        <f t="array" ref="W191">IF(C191&lt;&gt;"",11-ROUNDUP(_xlfn.PERCENTRANK.EXC(IF($B$3:$B$341=$B191,C$3:C$341),C191)*10,0),"")</f>
        <v>2</v>
      </c>
      <c r="X191">
        <f t="array" ref="X191">IF(D191&lt;&gt;"",11-ROUNDUP(_xlfn.PERCENTRANK.EXC(IF($B$3:$B$341=$B191,D$3:D$341),D191)*10,0),"")</f>
        <v>4</v>
      </c>
      <c r="Y191">
        <f t="array" ref="Y191">IF(E191&lt;&gt;"",11-ROUNDUP(_xlfn.PERCENTRANK.EXC(IF($B$3:$B$341=$B191,E$3:E$341),E191)*10,0),"")</f>
        <v>2</v>
      </c>
      <c r="Z191">
        <f t="array" ref="Z191">IF(F191&lt;&gt;"",11-ROUNDUP(_xlfn.PERCENTRANK.EXC(IF($B$3:$B$341=$B191,F$3:F$341),F191)*10,0),"")</f>
        <v>4</v>
      </c>
      <c r="AA191">
        <f t="array" ref="AA191">IF(G191&lt;&gt;"",11-ROUNDUP(_xlfn.PERCENTRANK.EXC(IF($B$3:$B$341=$B191,G$3:G$341),G191)*10,0),"")</f>
        <v>2</v>
      </c>
      <c r="AB191">
        <f t="array" ref="AB191">IF(H191&lt;&gt;"",11-ROUNDUP(_xlfn.PERCENTRANK.EXC(IF($B$3:$B$341=$B191,H$3:H$341),H191)*10,0),"")</f>
        <v>2</v>
      </c>
      <c r="AC191">
        <f t="array" ref="AC191">IF(I191&lt;&gt;"",11-ROUNDUP(_xlfn.PERCENTRANK.EXC(IF($B$3:$B$341=$B191,I$3:I$341),I191)*10,0),"")</f>
        <v>8</v>
      </c>
      <c r="AD191">
        <f t="array" ref="AD191">IF(J191&lt;&gt;"",11-ROUNDUP(_xlfn.PERCENTRANK.EXC(IF($B$3:$B$341=$B191,J$3:J$341),J191)*10,0),"")</f>
        <v>4</v>
      </c>
    </row>
    <row r="192" spans="1:30" x14ac:dyDescent="0.2">
      <c r="A192" t="s">
        <v>91</v>
      </c>
      <c r="B192" t="s">
        <v>1034</v>
      </c>
      <c r="C192">
        <v>0.19201579689979553</v>
      </c>
      <c r="D192">
        <v>3.8857270032167435E-2</v>
      </c>
      <c r="E192">
        <v>6.8873003125190735E-2</v>
      </c>
      <c r="F192">
        <v>0.15969552099704742</v>
      </c>
      <c r="G192">
        <v>9.9000000000000005E-2</v>
      </c>
      <c r="H192">
        <v>6.9000000000000006E-2</v>
      </c>
      <c r="I192">
        <v>89.965835571289062</v>
      </c>
      <c r="J192">
        <v>0.15430592000484467</v>
      </c>
      <c r="L192" t="str">
        <f t="shared" si="21"/>
        <v>North Devon</v>
      </c>
      <c r="M192">
        <f t="shared" si="22"/>
        <v>2</v>
      </c>
      <c r="N192">
        <f t="shared" si="23"/>
        <v>2</v>
      </c>
      <c r="O192">
        <f t="shared" si="24"/>
        <v>6</v>
      </c>
      <c r="P192">
        <f t="shared" si="25"/>
        <v>3</v>
      </c>
      <c r="Q192">
        <f t="shared" si="26"/>
        <v>4</v>
      </c>
      <c r="R192">
        <f t="shared" si="27"/>
        <v>4</v>
      </c>
      <c r="S192">
        <f t="shared" si="28"/>
        <v>10</v>
      </c>
      <c r="T192">
        <f t="shared" si="29"/>
        <v>6</v>
      </c>
      <c r="V192" t="str">
        <f t="shared" si="30"/>
        <v>North Devon</v>
      </c>
      <c r="W192">
        <f t="array" ref="W192">IF(C192&lt;&gt;"",11-ROUNDUP(_xlfn.PERCENTRANK.EXC(IF($B$3:$B$341=$B192,C$3:C$341),C192)*10,0),"")</f>
        <v>2</v>
      </c>
      <c r="X192">
        <f t="array" ref="X192">IF(D192&lt;&gt;"",11-ROUNDUP(_xlfn.PERCENTRANK.EXC(IF($B$3:$B$341=$B192,D$3:D$341),D192)*10,0),"")</f>
        <v>2</v>
      </c>
      <c r="Y192">
        <f t="array" ref="Y192">IF(E192&lt;&gt;"",11-ROUNDUP(_xlfn.PERCENTRANK.EXC(IF($B$3:$B$341=$B192,E$3:E$341),E192)*10,0),"")</f>
        <v>5</v>
      </c>
      <c r="Z192">
        <f t="array" ref="Z192">IF(F192&lt;&gt;"",11-ROUNDUP(_xlfn.PERCENTRANK.EXC(IF($B$3:$B$341=$B192,F$3:F$341),F192)*10,0),"")</f>
        <v>4</v>
      </c>
      <c r="AA192">
        <f t="array" ref="AA192">IF(G192&lt;&gt;"",11-ROUNDUP(_xlfn.PERCENTRANK.EXC(IF($B$3:$B$341=$B192,G$3:G$341),G192)*10,0),"")</f>
        <v>3</v>
      </c>
      <c r="AB192">
        <f t="array" ref="AB192">IF(H192&lt;&gt;"",11-ROUNDUP(_xlfn.PERCENTRANK.EXC(IF($B$3:$B$341=$B192,H$3:H$341),H192)*10,0),"")</f>
        <v>2</v>
      </c>
      <c r="AC192">
        <f t="array" ref="AC192">IF(I192&lt;&gt;"",11-ROUNDUP(_xlfn.PERCENTRANK.EXC(IF($B$3:$B$341=$B192,I$3:I$341),I192)*10,0),"")</f>
        <v>10</v>
      </c>
      <c r="AD192">
        <f t="array" ref="AD192">IF(J192&lt;&gt;"",11-ROUNDUP(_xlfn.PERCENTRANK.EXC(IF($B$3:$B$341=$B192,J$3:J$341),J192)*10,0),"")</f>
        <v>5</v>
      </c>
    </row>
    <row r="193" spans="1:30" x14ac:dyDescent="0.2">
      <c r="A193" t="s">
        <v>86</v>
      </c>
      <c r="B193" t="s">
        <v>1034</v>
      </c>
      <c r="C193">
        <v>0.18652506172657013</v>
      </c>
      <c r="D193">
        <v>3.8696974515914917E-2</v>
      </c>
      <c r="E193">
        <v>7.6033920049667358E-2</v>
      </c>
      <c r="F193">
        <v>0.16539756953716278</v>
      </c>
      <c r="G193">
        <v>0.14299999999999999</v>
      </c>
      <c r="H193">
        <v>7.9399999999999998E-2</v>
      </c>
      <c r="I193">
        <v>369.82244873046875</v>
      </c>
      <c r="J193">
        <v>0.15973144769668579</v>
      </c>
      <c r="L193" t="str">
        <f t="shared" si="21"/>
        <v>North East Derbyshire</v>
      </c>
      <c r="M193">
        <f t="shared" si="22"/>
        <v>2</v>
      </c>
      <c r="N193">
        <f t="shared" si="23"/>
        <v>2</v>
      </c>
      <c r="O193">
        <f t="shared" si="24"/>
        <v>2</v>
      </c>
      <c r="P193">
        <f t="shared" si="25"/>
        <v>2</v>
      </c>
      <c r="Q193">
        <f t="shared" si="26"/>
        <v>4</v>
      </c>
      <c r="R193">
        <f t="shared" si="27"/>
        <v>3</v>
      </c>
      <c r="S193">
        <f t="shared" si="28"/>
        <v>7</v>
      </c>
      <c r="T193">
        <f t="shared" si="29"/>
        <v>4</v>
      </c>
      <c r="V193" t="str">
        <f t="shared" si="30"/>
        <v>North East Derbyshire</v>
      </c>
      <c r="W193">
        <f t="array" ref="W193">IF(C193&lt;&gt;"",11-ROUNDUP(_xlfn.PERCENTRANK.EXC(IF($B$3:$B$341=$B193,C$3:C$341),C193)*10,0),"")</f>
        <v>3</v>
      </c>
      <c r="X193">
        <f t="array" ref="X193">IF(D193&lt;&gt;"",11-ROUNDUP(_xlfn.PERCENTRANK.EXC(IF($B$3:$B$341=$B193,D$3:D$341),D193)*10,0),"")</f>
        <v>2</v>
      </c>
      <c r="Y193">
        <f t="array" ref="Y193">IF(E193&lt;&gt;"",11-ROUNDUP(_xlfn.PERCENTRANK.EXC(IF($B$3:$B$341=$B193,E$3:E$341),E193)*10,0),"")</f>
        <v>1</v>
      </c>
      <c r="Z193">
        <f t="array" ref="Z193">IF(F193&lt;&gt;"",11-ROUNDUP(_xlfn.PERCENTRANK.EXC(IF($B$3:$B$341=$B193,F$3:F$341),F193)*10,0),"")</f>
        <v>2</v>
      </c>
      <c r="AA193">
        <f t="array" ref="AA193">IF(G193&lt;&gt;"",11-ROUNDUP(_xlfn.PERCENTRANK.EXC(IF($B$3:$B$341=$B193,G$3:G$341),G193)*10,0),"")</f>
        <v>3</v>
      </c>
      <c r="AB193">
        <f t="array" ref="AB193">IF(H193&lt;&gt;"",11-ROUNDUP(_xlfn.PERCENTRANK.EXC(IF($B$3:$B$341=$B193,H$3:H$341),H193)*10,0),"")</f>
        <v>2</v>
      </c>
      <c r="AC193">
        <f t="array" ref="AC193">IF(I193&lt;&gt;"",11-ROUNDUP(_xlfn.PERCENTRANK.EXC(IF($B$3:$B$341=$B193,I$3:I$341),I193)*10,0),"")</f>
        <v>5</v>
      </c>
      <c r="AD193">
        <f t="array" ref="AD193">IF(J193&lt;&gt;"",11-ROUNDUP(_xlfn.PERCENTRANK.EXC(IF($B$3:$B$341=$B193,J$3:J$341),J193)*10,0),"")</f>
        <v>3</v>
      </c>
    </row>
    <row r="194" spans="1:30" x14ac:dyDescent="0.2">
      <c r="A194" t="s">
        <v>25</v>
      </c>
      <c r="B194" t="s">
        <v>1037</v>
      </c>
      <c r="C194">
        <v>0.15293675661087036</v>
      </c>
      <c r="D194">
        <v>3.8447968661785126E-2</v>
      </c>
      <c r="E194">
        <v>7.6834142208099365E-2</v>
      </c>
      <c r="F194">
        <v>0.16148263216018677</v>
      </c>
      <c r="G194">
        <v>0.38</v>
      </c>
      <c r="H194">
        <v>0.15090000000000001</v>
      </c>
      <c r="I194">
        <v>833.31353759765625</v>
      </c>
      <c r="J194">
        <v>0.18092361092567444</v>
      </c>
      <c r="L194" t="str">
        <f t="shared" si="21"/>
        <v>North East Lincolnshire</v>
      </c>
      <c r="M194">
        <f t="shared" si="22"/>
        <v>5</v>
      </c>
      <c r="N194">
        <f t="shared" si="23"/>
        <v>2</v>
      </c>
      <c r="O194">
        <f t="shared" si="24"/>
        <v>2</v>
      </c>
      <c r="P194">
        <f t="shared" si="25"/>
        <v>3</v>
      </c>
      <c r="Q194">
        <f t="shared" si="26"/>
        <v>3</v>
      </c>
      <c r="R194">
        <f t="shared" si="27"/>
        <v>2</v>
      </c>
      <c r="S194">
        <f t="shared" si="28"/>
        <v>5</v>
      </c>
      <c r="T194">
        <f t="shared" si="29"/>
        <v>2</v>
      </c>
      <c r="V194" t="str">
        <f t="shared" si="30"/>
        <v>North East Lincolnshire</v>
      </c>
      <c r="W194">
        <f t="array" ref="W194">IF(C194&lt;&gt;"",11-ROUNDUP(_xlfn.PERCENTRANK.EXC(IF($B$3:$B$341=$B194,C$3:C$341),C194)*10,0),"")</f>
        <v>4</v>
      </c>
      <c r="X194">
        <f t="array" ref="X194">IF(D194&lt;&gt;"",11-ROUNDUP(_xlfn.PERCENTRANK.EXC(IF($B$3:$B$341=$B194,D$3:D$341),D194)*10,0),"")</f>
        <v>3</v>
      </c>
      <c r="Y194">
        <f t="array" ref="Y194">IF(E194&lt;&gt;"",11-ROUNDUP(_xlfn.PERCENTRANK.EXC(IF($B$3:$B$341=$B194,E$3:E$341),E194)*10,0),"")</f>
        <v>3</v>
      </c>
      <c r="Z194">
        <f t="array" ref="Z194">IF(F194&lt;&gt;"",11-ROUNDUP(_xlfn.PERCENTRANK.EXC(IF($B$3:$B$341=$B194,F$3:F$341),F194)*10,0),"")</f>
        <v>3</v>
      </c>
      <c r="AA194">
        <f t="array" ref="AA194">IF(G194&lt;&gt;"",11-ROUNDUP(_xlfn.PERCENTRANK.EXC(IF($B$3:$B$341=$B194,G$3:G$341),G194)*10,0),"")</f>
        <v>4</v>
      </c>
      <c r="AB194">
        <f t="array" ref="AB194">IF(H194&lt;&gt;"",11-ROUNDUP(_xlfn.PERCENTRANK.EXC(IF($B$3:$B$341=$B194,H$3:H$341),H194)*10,0),"")</f>
        <v>4</v>
      </c>
      <c r="AC194">
        <f t="array" ref="AC194">IF(I194&lt;&gt;"",11-ROUNDUP(_xlfn.PERCENTRANK.EXC(IF($B$3:$B$341=$B194,I$3:I$341),I194)*10,0),"")</f>
        <v>6</v>
      </c>
      <c r="AD194">
        <f t="array" ref="AD194">IF(J194&lt;&gt;"",11-ROUNDUP(_xlfn.PERCENTRANK.EXC(IF($B$3:$B$341=$B194,J$3:J$341),J194)*10,0),"")</f>
        <v>4</v>
      </c>
    </row>
    <row r="195" spans="1:30" x14ac:dyDescent="0.2">
      <c r="A195" t="s">
        <v>133</v>
      </c>
      <c r="B195" t="s">
        <v>1034</v>
      </c>
      <c r="C195">
        <v>0.14561434090137482</v>
      </c>
      <c r="D195">
        <v>2.6629932224750519E-2</v>
      </c>
      <c r="E195">
        <v>6.0154885053634644E-2</v>
      </c>
      <c r="F195">
        <v>0.1306709349155426</v>
      </c>
      <c r="G195">
        <v>-0.71199999999999997</v>
      </c>
      <c r="H195">
        <v>0</v>
      </c>
      <c r="I195">
        <v>357.46481323242188</v>
      </c>
      <c r="J195">
        <v>0.1395740807056427</v>
      </c>
      <c r="L195" t="str">
        <f t="shared" si="21"/>
        <v>North Hertfordshire</v>
      </c>
      <c r="M195">
        <f t="shared" si="22"/>
        <v>6</v>
      </c>
      <c r="N195">
        <f t="shared" si="23"/>
        <v>9</v>
      </c>
      <c r="O195">
        <f t="shared" si="24"/>
        <v>9</v>
      </c>
      <c r="P195">
        <f t="shared" si="25"/>
        <v>9</v>
      </c>
      <c r="Q195">
        <f t="shared" si="26"/>
        <v>9</v>
      </c>
      <c r="R195">
        <f t="shared" si="27"/>
        <v>10</v>
      </c>
      <c r="S195">
        <f t="shared" si="28"/>
        <v>7</v>
      </c>
      <c r="T195">
        <f t="shared" si="29"/>
        <v>9</v>
      </c>
      <c r="V195" t="str">
        <f t="shared" si="30"/>
        <v>North Hertfordshire</v>
      </c>
      <c r="W195">
        <f t="array" ref="W195">IF(C195&lt;&gt;"",11-ROUNDUP(_xlfn.PERCENTRANK.EXC(IF($B$3:$B$341=$B195,C$3:C$341),C195)*10,0),"")</f>
        <v>7</v>
      </c>
      <c r="X195">
        <f t="array" ref="X195">IF(D195&lt;&gt;"",11-ROUNDUP(_xlfn.PERCENTRANK.EXC(IF($B$3:$B$341=$B195,D$3:D$341),D195)*10,0),"")</f>
        <v>10</v>
      </c>
      <c r="Y195">
        <f t="array" ref="Y195">IF(E195&lt;&gt;"",11-ROUNDUP(_xlfn.PERCENTRANK.EXC(IF($B$3:$B$341=$B195,E$3:E$341),E195)*10,0),"")</f>
        <v>9</v>
      </c>
      <c r="Z195">
        <f t="array" ref="Z195">IF(F195&lt;&gt;"",11-ROUNDUP(_xlfn.PERCENTRANK.EXC(IF($B$3:$B$341=$B195,F$3:F$341),F195)*10,0),"")</f>
        <v>10</v>
      </c>
      <c r="AA195">
        <f t="array" ref="AA195">IF(G195&lt;&gt;"",11-ROUNDUP(_xlfn.PERCENTRANK.EXC(IF($B$3:$B$341=$B195,G$3:G$341),G195)*10,0),"")</f>
        <v>8</v>
      </c>
      <c r="AB195">
        <f t="array" ref="AB195">IF(H195&lt;&gt;"",11-ROUNDUP(_xlfn.PERCENTRANK.EXC(IF($B$3:$B$341=$B195,H$3:H$341),H195)*10,0),"")</f>
        <v>10</v>
      </c>
      <c r="AC195">
        <f t="array" ref="AC195">IF(I195&lt;&gt;"",11-ROUNDUP(_xlfn.PERCENTRANK.EXC(IF($B$3:$B$341=$B195,I$3:I$341),I195)*10,0),"")</f>
        <v>6</v>
      </c>
      <c r="AD195">
        <f t="array" ref="AD195">IF(J195&lt;&gt;"",11-ROUNDUP(_xlfn.PERCENTRANK.EXC(IF($B$3:$B$341=$B195,J$3:J$341),J195)*10,0),"")</f>
        <v>9</v>
      </c>
    </row>
    <row r="196" spans="1:30" x14ac:dyDescent="0.2">
      <c r="A196" t="s">
        <v>170</v>
      </c>
      <c r="B196" t="s">
        <v>1034</v>
      </c>
      <c r="C196">
        <v>0.17901313304901123</v>
      </c>
      <c r="D196">
        <v>4.1582223027944565E-2</v>
      </c>
      <c r="E196">
        <v>7.8196622431278229E-2</v>
      </c>
      <c r="F196">
        <v>0.16776658594608307</v>
      </c>
      <c r="G196">
        <v>-0.60199999999999998</v>
      </c>
      <c r="H196">
        <v>0</v>
      </c>
      <c r="I196">
        <v>128.36160278320312</v>
      </c>
      <c r="J196">
        <v>0.15839207172393799</v>
      </c>
      <c r="L196" t="str">
        <f t="shared" ref="L196:L259" si="31">A196</f>
        <v>North Kesteven</v>
      </c>
      <c r="M196">
        <f t="shared" ref="M196:M259" si="32">IF(C196&lt;&gt;"",11-ROUNDUP(_xlfn.PERCENTRANK.EXC(C$3:C$341,C196)*10,0),"")</f>
        <v>3</v>
      </c>
      <c r="N196">
        <f t="shared" ref="N196:N259" si="33">IF(D196&lt;&gt;"",11-ROUNDUP(_xlfn.PERCENTRANK.EXC(D$3:D$341,D196)*10,0),"")</f>
        <v>2</v>
      </c>
      <c r="O196">
        <f t="shared" ref="O196:O259" si="34">IF(E196&lt;&gt;"",11-ROUNDUP(_xlfn.PERCENTRANK.EXC(E$3:E$341,E196)*10,0),"")</f>
        <v>2</v>
      </c>
      <c r="P196">
        <f t="shared" ref="P196:P259" si="35">IF(F196&lt;&gt;"",11-ROUNDUP(_xlfn.PERCENTRANK.EXC(F$3:F$341,F196)*10,0),"")</f>
        <v>1</v>
      </c>
      <c r="Q196">
        <f t="shared" ref="Q196:Q259" si="36">IF(G196&lt;&gt;"",11-ROUNDUP(_xlfn.PERCENTRANK.EXC(G$3:G$341,G196)*10,0),"")</f>
        <v>8</v>
      </c>
      <c r="R196">
        <f t="shared" ref="R196:R259" si="37">IF(H196&lt;&gt;"",11-ROUNDUP(_xlfn.PERCENTRANK.EXC(H$3:H$341,H196)*10,0),"")</f>
        <v>10</v>
      </c>
      <c r="S196">
        <f t="shared" ref="S196:S259" si="38">IF(I196&lt;&gt;"",11-ROUNDUP(_xlfn.PERCENTRANK.EXC(I$3:I$341,I196)*10,0),"")</f>
        <v>9</v>
      </c>
      <c r="T196">
        <f t="shared" ref="T196:T259" si="39">IF(J196&lt;&gt;"",11-ROUNDUP(_xlfn.PERCENTRANK.EXC(J$3:J$341,J196)*10,0),"")</f>
        <v>5</v>
      </c>
      <c r="V196" t="str">
        <f t="shared" ref="V196:V259" si="40">A196</f>
        <v>North Kesteven</v>
      </c>
      <c r="W196">
        <f t="array" ref="W196">IF(C196&lt;&gt;"",11-ROUNDUP(_xlfn.PERCENTRANK.EXC(IF($B$3:$B$341=$B196,C$3:C$341),C196)*10,0),"")</f>
        <v>4</v>
      </c>
      <c r="X196">
        <f t="array" ref="X196">IF(D196&lt;&gt;"",11-ROUNDUP(_xlfn.PERCENTRANK.EXC(IF($B$3:$B$341=$B196,D$3:D$341),D196)*10,0),"")</f>
        <v>2</v>
      </c>
      <c r="Y196">
        <f t="array" ref="Y196">IF(E196&lt;&gt;"",11-ROUNDUP(_xlfn.PERCENTRANK.EXC(IF($B$3:$B$341=$B196,E$3:E$341),E196)*10,0),"")</f>
        <v>1</v>
      </c>
      <c r="Z196">
        <f t="array" ref="Z196">IF(F196&lt;&gt;"",11-ROUNDUP(_xlfn.PERCENTRANK.EXC(IF($B$3:$B$341=$B196,F$3:F$341),F196)*10,0),"")</f>
        <v>1</v>
      </c>
      <c r="AA196">
        <f t="array" ref="AA196">IF(G196&lt;&gt;"",11-ROUNDUP(_xlfn.PERCENTRANK.EXC(IF($B$3:$B$341=$B196,G$3:G$341),G196)*10,0),"")</f>
        <v>8</v>
      </c>
      <c r="AB196">
        <f t="array" ref="AB196">IF(H196&lt;&gt;"",11-ROUNDUP(_xlfn.PERCENTRANK.EXC(IF($B$3:$B$341=$B196,H$3:H$341),H196)*10,0),"")</f>
        <v>10</v>
      </c>
      <c r="AC196">
        <f t="array" ref="AC196">IF(I196&lt;&gt;"",11-ROUNDUP(_xlfn.PERCENTRANK.EXC(IF($B$3:$B$341=$B196,I$3:I$341),I196)*10,0),"")</f>
        <v>9</v>
      </c>
      <c r="AD196">
        <f t="array" ref="AD196">IF(J196&lt;&gt;"",11-ROUNDUP(_xlfn.PERCENTRANK.EXC(IF($B$3:$B$341=$B196,J$3:J$341),J196)*10,0),"")</f>
        <v>3</v>
      </c>
    </row>
    <row r="197" spans="1:30" x14ac:dyDescent="0.2">
      <c r="A197" t="s">
        <v>26</v>
      </c>
      <c r="B197" t="s">
        <v>1037</v>
      </c>
      <c r="C197">
        <v>0.15515190362930298</v>
      </c>
      <c r="D197">
        <v>4.3002739548683167E-2</v>
      </c>
      <c r="E197">
        <v>7.9815849661827087E-2</v>
      </c>
      <c r="F197">
        <v>0.16983442008495331</v>
      </c>
      <c r="G197">
        <v>0.23300000000000001</v>
      </c>
      <c r="H197">
        <v>0.1089</v>
      </c>
      <c r="I197">
        <v>204.66099548339844</v>
      </c>
      <c r="J197">
        <v>0.16754180192947388</v>
      </c>
      <c r="L197" t="str">
        <f t="shared" si="31"/>
        <v>North Lincolnshire</v>
      </c>
      <c r="M197">
        <f t="shared" si="32"/>
        <v>5</v>
      </c>
      <c r="N197">
        <f t="shared" si="33"/>
        <v>1</v>
      </c>
      <c r="O197">
        <f t="shared" si="34"/>
        <v>1</v>
      </c>
      <c r="P197">
        <f t="shared" si="35"/>
        <v>1</v>
      </c>
      <c r="Q197">
        <f t="shared" si="36"/>
        <v>3</v>
      </c>
      <c r="R197">
        <f t="shared" si="37"/>
        <v>3</v>
      </c>
      <c r="S197">
        <f t="shared" si="38"/>
        <v>8</v>
      </c>
      <c r="T197">
        <f t="shared" si="39"/>
        <v>3</v>
      </c>
      <c r="V197" t="str">
        <f t="shared" si="40"/>
        <v>North Lincolnshire</v>
      </c>
      <c r="W197">
        <f t="array" ref="W197">IF(C197&lt;&gt;"",11-ROUNDUP(_xlfn.PERCENTRANK.EXC(IF($B$3:$B$341=$B197,C$3:C$341),C197)*10,0),"")</f>
        <v>3</v>
      </c>
      <c r="X197">
        <f t="array" ref="X197">IF(D197&lt;&gt;"",11-ROUNDUP(_xlfn.PERCENTRANK.EXC(IF($B$3:$B$341=$B197,D$3:D$341),D197)*10,0),"")</f>
        <v>2</v>
      </c>
      <c r="Y197">
        <f t="array" ref="Y197">IF(E197&lt;&gt;"",11-ROUNDUP(_xlfn.PERCENTRANK.EXC(IF($B$3:$B$341=$B197,E$3:E$341),E197)*10,0),"")</f>
        <v>2</v>
      </c>
      <c r="Z197">
        <f t="array" ref="Z197">IF(F197&lt;&gt;"",11-ROUNDUP(_xlfn.PERCENTRANK.EXC(IF($B$3:$B$341=$B197,F$3:F$341),F197)*10,0),"")</f>
        <v>2</v>
      </c>
      <c r="AA197">
        <f t="array" ref="AA197">IF(G197&lt;&gt;"",11-ROUNDUP(_xlfn.PERCENTRANK.EXC(IF($B$3:$B$341=$B197,G$3:G$341),G197)*10,0),"")</f>
        <v>5</v>
      </c>
      <c r="AB197">
        <f t="array" ref="AB197">IF(H197&lt;&gt;"",11-ROUNDUP(_xlfn.PERCENTRANK.EXC(IF($B$3:$B$341=$B197,H$3:H$341),H197)*10,0),"")</f>
        <v>4</v>
      </c>
      <c r="AC197">
        <f t="array" ref="AC197">IF(I197&lt;&gt;"",11-ROUNDUP(_xlfn.PERCENTRANK.EXC(IF($B$3:$B$341=$B197,I$3:I$341),I197)*10,0),"")</f>
        <v>9</v>
      </c>
      <c r="AD197">
        <f t="array" ref="AD197">IF(J197&lt;&gt;"",11-ROUNDUP(_xlfn.PERCENTRANK.EXC(IF($B$3:$B$341=$B197,J$3:J$341),J197)*10,0),"")</f>
        <v>6</v>
      </c>
    </row>
    <row r="198" spans="1:30" x14ac:dyDescent="0.2">
      <c r="A198" t="s">
        <v>178</v>
      </c>
      <c r="B198" t="s">
        <v>1034</v>
      </c>
      <c r="C198">
        <v>0.25162783265113831</v>
      </c>
      <c r="D198">
        <v>3.6859821528196335E-2</v>
      </c>
      <c r="E198">
        <v>7.3791444301605225E-2</v>
      </c>
      <c r="F198">
        <v>0.15991596877574921</v>
      </c>
      <c r="G198">
        <v>-2.1000000000000001E-2</v>
      </c>
      <c r="H198">
        <v>1.61E-2</v>
      </c>
      <c r="I198">
        <v>109.97910308837891</v>
      </c>
      <c r="J198">
        <v>0.15754598379135132</v>
      </c>
      <c r="L198" t="str">
        <f t="shared" si="31"/>
        <v>North Norfolk</v>
      </c>
      <c r="M198">
        <f t="shared" si="32"/>
        <v>1</v>
      </c>
      <c r="N198">
        <f t="shared" si="33"/>
        <v>4</v>
      </c>
      <c r="O198">
        <f t="shared" si="34"/>
        <v>3</v>
      </c>
      <c r="P198">
        <f t="shared" si="35"/>
        <v>3</v>
      </c>
      <c r="Q198">
        <f t="shared" si="36"/>
        <v>5</v>
      </c>
      <c r="R198">
        <f t="shared" si="37"/>
        <v>5</v>
      </c>
      <c r="S198">
        <f t="shared" si="38"/>
        <v>10</v>
      </c>
      <c r="T198">
        <f t="shared" si="39"/>
        <v>5</v>
      </c>
      <c r="V198" t="str">
        <f t="shared" si="40"/>
        <v>North Norfolk</v>
      </c>
      <c r="W198">
        <f t="array" ref="W198">IF(C198&lt;&gt;"",11-ROUNDUP(_xlfn.PERCENTRANK.EXC(IF($B$3:$B$341=$B198,C$3:C$341),C198)*10,0),"")</f>
        <v>1</v>
      </c>
      <c r="X198">
        <f t="array" ref="X198">IF(D198&lt;&gt;"",11-ROUNDUP(_xlfn.PERCENTRANK.EXC(IF($B$3:$B$341=$B198,D$3:D$341),D198)*10,0),"")</f>
        <v>4</v>
      </c>
      <c r="Y198">
        <f t="array" ref="Y198">IF(E198&lt;&gt;"",11-ROUNDUP(_xlfn.PERCENTRANK.EXC(IF($B$3:$B$341=$B198,E$3:E$341),E198)*10,0),"")</f>
        <v>2</v>
      </c>
      <c r="Z198">
        <f t="array" ref="Z198">IF(F198&lt;&gt;"",11-ROUNDUP(_xlfn.PERCENTRANK.EXC(IF($B$3:$B$341=$B198,F$3:F$341),F198)*10,0),"")</f>
        <v>4</v>
      </c>
      <c r="AA198">
        <f t="array" ref="AA198">IF(G198&lt;&gt;"",11-ROUNDUP(_xlfn.PERCENTRANK.EXC(IF($B$3:$B$341=$B198,G$3:G$341),G198)*10,0),"")</f>
        <v>4</v>
      </c>
      <c r="AB198">
        <f t="array" ref="AB198">IF(H198&lt;&gt;"",11-ROUNDUP(_xlfn.PERCENTRANK.EXC(IF($B$3:$B$341=$B198,H$3:H$341),H198)*10,0),"")</f>
        <v>4</v>
      </c>
      <c r="AC198">
        <f t="array" ref="AC198">IF(I198&lt;&gt;"",11-ROUNDUP(_xlfn.PERCENTRANK.EXC(IF($B$3:$B$341=$B198,I$3:I$341),I198)*10,0),"")</f>
        <v>9</v>
      </c>
      <c r="AD198">
        <f t="array" ref="AD198">IF(J198&lt;&gt;"",11-ROUNDUP(_xlfn.PERCENTRANK.EXC(IF($B$3:$B$341=$B198,J$3:J$341),J198)*10,0),"")</f>
        <v>4</v>
      </c>
    </row>
    <row r="199" spans="1:30" x14ac:dyDescent="0.2">
      <c r="A199" t="s">
        <v>37</v>
      </c>
      <c r="B199" t="s">
        <v>1037</v>
      </c>
      <c r="C199">
        <v>0.18232409656047821</v>
      </c>
      <c r="D199">
        <v>3.5836100578308105E-2</v>
      </c>
      <c r="E199">
        <v>6.6821105778217316E-2</v>
      </c>
      <c r="F199">
        <v>0.16114546358585358</v>
      </c>
      <c r="G199">
        <v>-0.26300000000000001</v>
      </c>
      <c r="H199">
        <v>5.1900000000000002E-2</v>
      </c>
      <c r="I199">
        <v>580.2545166015625</v>
      </c>
      <c r="J199">
        <v>0.14217928051948547</v>
      </c>
      <c r="L199" t="str">
        <f t="shared" si="31"/>
        <v>North Somerset</v>
      </c>
      <c r="M199">
        <f t="shared" si="32"/>
        <v>2</v>
      </c>
      <c r="N199">
        <f t="shared" si="33"/>
        <v>4</v>
      </c>
      <c r="O199">
        <f t="shared" si="34"/>
        <v>8</v>
      </c>
      <c r="P199">
        <f t="shared" si="35"/>
        <v>3</v>
      </c>
      <c r="Q199">
        <f t="shared" si="36"/>
        <v>6</v>
      </c>
      <c r="R199">
        <f t="shared" si="37"/>
        <v>4</v>
      </c>
      <c r="S199">
        <f t="shared" si="38"/>
        <v>5</v>
      </c>
      <c r="T199">
        <f t="shared" si="39"/>
        <v>8</v>
      </c>
      <c r="V199" t="str">
        <f t="shared" si="40"/>
        <v>North Somerset</v>
      </c>
      <c r="W199">
        <f t="array" ref="W199">IF(C199&lt;&gt;"",11-ROUNDUP(_xlfn.PERCENTRANK.EXC(IF($B$3:$B$341=$B199,C$3:C$341),C199)*10,0),"")</f>
        <v>2</v>
      </c>
      <c r="X199">
        <f t="array" ref="X199">IF(D199&lt;&gt;"",11-ROUNDUP(_xlfn.PERCENTRANK.EXC(IF($B$3:$B$341=$B199,D$3:D$341),D199)*10,0),"")</f>
        <v>4</v>
      </c>
      <c r="Y199">
        <f t="array" ref="Y199">IF(E199&lt;&gt;"",11-ROUNDUP(_xlfn.PERCENTRANK.EXC(IF($B$3:$B$341=$B199,E$3:E$341),E199)*10,0),"")</f>
        <v>7</v>
      </c>
      <c r="Z199">
        <f t="array" ref="Z199">IF(F199&lt;&gt;"",11-ROUNDUP(_xlfn.PERCENTRANK.EXC(IF($B$3:$B$341=$B199,F$3:F$341),F199)*10,0),"")</f>
        <v>3</v>
      </c>
      <c r="AA199">
        <f t="array" ref="AA199">IF(G199&lt;&gt;"",11-ROUNDUP(_xlfn.PERCENTRANK.EXC(IF($B$3:$B$341=$B199,G$3:G$341),G199)*10,0),"")</f>
        <v>8</v>
      </c>
      <c r="AB199">
        <f t="array" ref="AB199">IF(H199&lt;&gt;"",11-ROUNDUP(_xlfn.PERCENTRANK.EXC(IF($B$3:$B$341=$B199,H$3:H$341),H199)*10,0),"")</f>
        <v>6</v>
      </c>
      <c r="AC199">
        <f t="array" ref="AC199">IF(I199&lt;&gt;"",11-ROUNDUP(_xlfn.PERCENTRANK.EXC(IF($B$3:$B$341=$B199,I$3:I$341),I199)*10,0),"")</f>
        <v>7</v>
      </c>
      <c r="AD199">
        <f t="array" ref="AD199">IF(J199&lt;&gt;"",11-ROUNDUP(_xlfn.PERCENTRANK.EXC(IF($B$3:$B$341=$B199,J$3:J$341),J199)*10,0),"")</f>
        <v>8</v>
      </c>
    </row>
    <row r="200" spans="1:30" x14ac:dyDescent="0.2">
      <c r="A200" t="s">
        <v>275</v>
      </c>
      <c r="B200" t="s">
        <v>1036</v>
      </c>
      <c r="C200">
        <v>0.14689600467681885</v>
      </c>
      <c r="D200">
        <v>4.1169978678226471E-2</v>
      </c>
      <c r="E200">
        <v>7.4409037828445435E-2</v>
      </c>
      <c r="F200">
        <v>0.1554005891084671</v>
      </c>
      <c r="G200">
        <v>0.43</v>
      </c>
      <c r="H200">
        <v>0.1527</v>
      </c>
      <c r="I200">
        <v>2542.50732421875</v>
      </c>
      <c r="J200">
        <v>0.17329917848110199</v>
      </c>
      <c r="L200" t="str">
        <f t="shared" si="31"/>
        <v>North Tyneside</v>
      </c>
      <c r="M200">
        <f t="shared" si="32"/>
        <v>6</v>
      </c>
      <c r="N200">
        <f t="shared" si="33"/>
        <v>2</v>
      </c>
      <c r="O200">
        <f t="shared" si="34"/>
        <v>3</v>
      </c>
      <c r="P200">
        <f t="shared" si="35"/>
        <v>4</v>
      </c>
      <c r="Q200">
        <f t="shared" si="36"/>
        <v>2</v>
      </c>
      <c r="R200">
        <f t="shared" si="37"/>
        <v>2</v>
      </c>
      <c r="S200">
        <f t="shared" si="38"/>
        <v>3</v>
      </c>
      <c r="T200">
        <f t="shared" si="39"/>
        <v>3</v>
      </c>
      <c r="V200" t="str">
        <f t="shared" si="40"/>
        <v>North Tyneside</v>
      </c>
      <c r="W200">
        <f t="array" ref="W200">IF(C200&lt;&gt;"",11-ROUNDUP(_xlfn.PERCENTRANK.EXC(IF($B$3:$B$341=$B200,C$3:C$341),C200)*10,0),"")</f>
        <v>2</v>
      </c>
      <c r="X200">
        <f t="array" ref="X200">IF(D200&lt;&gt;"",11-ROUNDUP(_xlfn.PERCENTRANK.EXC(IF($B$3:$B$341=$B200,D$3:D$341),D200)*10,0),"")</f>
        <v>2</v>
      </c>
      <c r="Y200">
        <f t="array" ref="Y200">IF(E200&lt;&gt;"",11-ROUNDUP(_xlfn.PERCENTRANK.EXC(IF($B$3:$B$341=$B200,E$3:E$341),E200)*10,0),"")</f>
        <v>6</v>
      </c>
      <c r="Z200">
        <f t="array" ref="Z200">IF(F200&lt;&gt;"",11-ROUNDUP(_xlfn.PERCENTRANK.EXC(IF($B$3:$B$341=$B200,F$3:F$341),F200)*10,0),"")</f>
        <v>4</v>
      </c>
      <c r="AA200">
        <f t="array" ref="AA200">IF(G200&lt;&gt;"",11-ROUNDUP(_xlfn.PERCENTRANK.EXC(IF($B$3:$B$341=$B200,G$3:G$341),G200)*10,0),"")</f>
        <v>8</v>
      </c>
      <c r="AB200">
        <f t="array" ref="AB200">IF(H200&lt;&gt;"",11-ROUNDUP(_xlfn.PERCENTRANK.EXC(IF($B$3:$B$341=$B200,H$3:H$341),H200)*10,0),"")</f>
        <v>7</v>
      </c>
      <c r="AC200">
        <f t="array" ref="AC200">IF(I200&lt;&gt;"",11-ROUNDUP(_xlfn.PERCENTRANK.EXC(IF($B$3:$B$341=$B200,I$3:I$341),I200)*10,0),"")</f>
        <v>3</v>
      </c>
      <c r="AD200">
        <f t="array" ref="AD200">IF(J200&lt;&gt;"",11-ROUNDUP(_xlfn.PERCENTRANK.EXC(IF($B$3:$B$341=$B200,J$3:J$341),J200)*10,0),"")</f>
        <v>9</v>
      </c>
    </row>
    <row r="201" spans="1:30" x14ac:dyDescent="0.2">
      <c r="A201" t="s">
        <v>232</v>
      </c>
      <c r="B201" t="s">
        <v>1034</v>
      </c>
      <c r="C201">
        <v>0.16232012212276459</v>
      </c>
      <c r="D201">
        <v>2.9145956039428711E-2</v>
      </c>
      <c r="E201">
        <v>6.5672978758811951E-2</v>
      </c>
      <c r="F201">
        <v>0.15268684923648834</v>
      </c>
      <c r="G201">
        <v>-0.109</v>
      </c>
      <c r="H201">
        <v>0</v>
      </c>
      <c r="I201">
        <v>233.94261169433594</v>
      </c>
      <c r="J201">
        <v>0.14769454300403595</v>
      </c>
      <c r="L201" t="str">
        <f t="shared" si="31"/>
        <v>North Warwickshire</v>
      </c>
      <c r="M201">
        <f t="shared" si="32"/>
        <v>4</v>
      </c>
      <c r="N201">
        <f t="shared" si="33"/>
        <v>8</v>
      </c>
      <c r="O201">
        <f t="shared" si="34"/>
        <v>8</v>
      </c>
      <c r="P201">
        <f t="shared" si="35"/>
        <v>4</v>
      </c>
      <c r="Q201">
        <f t="shared" si="36"/>
        <v>5</v>
      </c>
      <c r="R201">
        <f t="shared" si="37"/>
        <v>10</v>
      </c>
      <c r="S201">
        <f t="shared" si="38"/>
        <v>8</v>
      </c>
      <c r="T201">
        <f t="shared" si="39"/>
        <v>8</v>
      </c>
      <c r="V201" t="str">
        <f t="shared" si="40"/>
        <v>North Warwickshire</v>
      </c>
      <c r="W201">
        <f t="array" ref="W201">IF(C201&lt;&gt;"",11-ROUNDUP(_xlfn.PERCENTRANK.EXC(IF($B$3:$B$341=$B201,C$3:C$341),C201)*10,0),"")</f>
        <v>5</v>
      </c>
      <c r="X201">
        <f t="array" ref="X201">IF(D201&lt;&gt;"",11-ROUNDUP(_xlfn.PERCENTRANK.EXC(IF($B$3:$B$341=$B201,D$3:D$341),D201)*10,0),"")</f>
        <v>9</v>
      </c>
      <c r="Y201">
        <f t="array" ref="Y201">IF(E201&lt;&gt;"",11-ROUNDUP(_xlfn.PERCENTRANK.EXC(IF($B$3:$B$341=$B201,E$3:E$341),E201)*10,0),"")</f>
        <v>8</v>
      </c>
      <c r="Z201">
        <f t="array" ref="Z201">IF(F201&lt;&gt;"",11-ROUNDUP(_xlfn.PERCENTRANK.EXC(IF($B$3:$B$341=$B201,F$3:F$341),F201)*10,0),"")</f>
        <v>5</v>
      </c>
      <c r="AA201">
        <f t="array" ref="AA201">IF(G201&lt;&gt;"",11-ROUNDUP(_xlfn.PERCENTRANK.EXC(IF($B$3:$B$341=$B201,G$3:G$341),G201)*10,0),"")</f>
        <v>4</v>
      </c>
      <c r="AB201">
        <f t="array" ref="AB201">IF(H201&lt;&gt;"",11-ROUNDUP(_xlfn.PERCENTRANK.EXC(IF($B$3:$B$341=$B201,H$3:H$341),H201)*10,0),"")</f>
        <v>10</v>
      </c>
      <c r="AC201">
        <f t="array" ref="AC201">IF(I201&lt;&gt;"",11-ROUNDUP(_xlfn.PERCENTRANK.EXC(IF($B$3:$B$341=$B201,I$3:I$341),I201)*10,0),"")</f>
        <v>7</v>
      </c>
      <c r="AD201">
        <f t="array" ref="AD201">IF(J201&lt;&gt;"",11-ROUNDUP(_xlfn.PERCENTRANK.EXC(IF($B$3:$B$341=$B201,J$3:J$341),J201)*10,0),"")</f>
        <v>7</v>
      </c>
    </row>
    <row r="202" spans="1:30" x14ac:dyDescent="0.2">
      <c r="A202" t="s">
        <v>165</v>
      </c>
      <c r="B202" t="s">
        <v>1034</v>
      </c>
      <c r="C202">
        <v>0.14569158852100372</v>
      </c>
      <c r="D202">
        <v>3.0137397348880768E-2</v>
      </c>
      <c r="E202">
        <v>6.8904012441635132E-2</v>
      </c>
      <c r="F202">
        <v>0.15104220807552338</v>
      </c>
      <c r="G202">
        <v>-0.16900000000000001</v>
      </c>
      <c r="H202">
        <v>0</v>
      </c>
      <c r="I202">
        <v>378.74227905273438</v>
      </c>
      <c r="J202">
        <v>0.13696642220020294</v>
      </c>
      <c r="L202" t="str">
        <f t="shared" si="31"/>
        <v>North West Leicestershire</v>
      </c>
      <c r="M202">
        <f t="shared" si="32"/>
        <v>6</v>
      </c>
      <c r="N202">
        <f t="shared" si="33"/>
        <v>7</v>
      </c>
      <c r="O202">
        <f t="shared" si="34"/>
        <v>5</v>
      </c>
      <c r="P202">
        <f t="shared" si="35"/>
        <v>5</v>
      </c>
      <c r="Q202">
        <f t="shared" si="36"/>
        <v>6</v>
      </c>
      <c r="R202">
        <f t="shared" si="37"/>
        <v>10</v>
      </c>
      <c r="S202">
        <f t="shared" si="38"/>
        <v>7</v>
      </c>
      <c r="T202">
        <f t="shared" si="39"/>
        <v>9</v>
      </c>
      <c r="V202" t="str">
        <f t="shared" si="40"/>
        <v>North West Leicestershire</v>
      </c>
      <c r="W202">
        <f t="array" ref="W202">IF(C202&lt;&gt;"",11-ROUNDUP(_xlfn.PERCENTRANK.EXC(IF($B$3:$B$341=$B202,C$3:C$341),C202)*10,0),"")</f>
        <v>7</v>
      </c>
      <c r="X202">
        <f t="array" ref="X202">IF(D202&lt;&gt;"",11-ROUNDUP(_xlfn.PERCENTRANK.EXC(IF($B$3:$B$341=$B202,D$3:D$341),D202)*10,0),"")</f>
        <v>8</v>
      </c>
      <c r="Y202">
        <f t="array" ref="Y202">IF(E202&lt;&gt;"",11-ROUNDUP(_xlfn.PERCENTRANK.EXC(IF($B$3:$B$341=$B202,E$3:E$341),E202)*10,0),"")</f>
        <v>5</v>
      </c>
      <c r="Z202">
        <f t="array" ref="Z202">IF(F202&lt;&gt;"",11-ROUNDUP(_xlfn.PERCENTRANK.EXC(IF($B$3:$B$341=$B202,F$3:F$341),F202)*10,0),"")</f>
        <v>6</v>
      </c>
      <c r="AA202">
        <f t="array" ref="AA202">IF(G202&lt;&gt;"",11-ROUNDUP(_xlfn.PERCENTRANK.EXC(IF($B$3:$B$341=$B202,G$3:G$341),G202)*10,0),"")</f>
        <v>5</v>
      </c>
      <c r="AB202">
        <f t="array" ref="AB202">IF(H202&lt;&gt;"",11-ROUNDUP(_xlfn.PERCENTRANK.EXC(IF($B$3:$B$341=$B202,H$3:H$341),H202)*10,0),"")</f>
        <v>10</v>
      </c>
      <c r="AC202">
        <f t="array" ref="AC202">IF(I202&lt;&gt;"",11-ROUNDUP(_xlfn.PERCENTRANK.EXC(IF($B$3:$B$341=$B202,I$3:I$341),I202)*10,0),"")</f>
        <v>5</v>
      </c>
      <c r="AD202">
        <f t="array" ref="AD202">IF(J202&lt;&gt;"",11-ROUNDUP(_xlfn.PERCENTRANK.EXC(IF($B$3:$B$341=$B202,J$3:J$341),J202)*10,0),"")</f>
        <v>9</v>
      </c>
    </row>
    <row r="203" spans="1:30" x14ac:dyDescent="0.2">
      <c r="A203" t="s">
        <v>1023</v>
      </c>
      <c r="B203" t="s">
        <v>1038</v>
      </c>
      <c r="C203">
        <v>0.18466036021709442</v>
      </c>
      <c r="D203">
        <v>4.1854213923215866E-2</v>
      </c>
      <c r="E203">
        <v>6.6868677735328674E-2</v>
      </c>
      <c r="F203">
        <v>0.16461721062660217</v>
      </c>
      <c r="G203">
        <v>-0.41899999999999998</v>
      </c>
      <c r="H203">
        <v>2.9499999999999998E-2</v>
      </c>
      <c r="I203">
        <v>77.006889343261719</v>
      </c>
      <c r="J203">
        <v>0.14079166948795319</v>
      </c>
      <c r="L203" t="str">
        <f t="shared" si="31"/>
        <v>North Yorkshire</v>
      </c>
      <c r="M203">
        <f t="shared" si="32"/>
        <v>2</v>
      </c>
      <c r="N203">
        <f t="shared" si="33"/>
        <v>1</v>
      </c>
      <c r="O203">
        <f t="shared" si="34"/>
        <v>8</v>
      </c>
      <c r="P203">
        <f t="shared" si="35"/>
        <v>2</v>
      </c>
      <c r="Q203">
        <f t="shared" si="36"/>
        <v>7</v>
      </c>
      <c r="R203">
        <f t="shared" si="37"/>
        <v>5</v>
      </c>
      <c r="S203">
        <f t="shared" si="38"/>
        <v>10</v>
      </c>
      <c r="T203">
        <f t="shared" si="39"/>
        <v>9</v>
      </c>
      <c r="V203" t="str">
        <f t="shared" si="40"/>
        <v>North Yorkshire</v>
      </c>
      <c r="W203">
        <f t="array" ref="W203">IF(C203&lt;&gt;"",11-ROUNDUP(_xlfn.PERCENTRANK.EXC(IF($B$3:$B$341=$B203,C$3:C$341),C203)*10,0),"")</f>
        <v>2</v>
      </c>
      <c r="X203">
        <f t="array" ref="X203">IF(D203&lt;&gt;"",11-ROUNDUP(_xlfn.PERCENTRANK.EXC(IF($B$3:$B$341=$B203,D$3:D$341),D203)*10,0),"")</f>
        <v>1</v>
      </c>
      <c r="Y203">
        <f t="array" ref="Y203">IF(E203&lt;&gt;"",11-ROUNDUP(_xlfn.PERCENTRANK.EXC(IF($B$3:$B$341=$B203,E$3:E$341),E203)*10,0),"")</f>
        <v>8</v>
      </c>
      <c r="Z203">
        <f t="array" ref="Z203">IF(F203&lt;&gt;"",11-ROUNDUP(_xlfn.PERCENTRANK.EXC(IF($B$3:$B$341=$B203,F$3:F$341),F203)*10,0),"")</f>
        <v>2</v>
      </c>
      <c r="AA203">
        <f t="array" ref="AA203">IF(G203&lt;&gt;"",11-ROUNDUP(_xlfn.PERCENTRANK.EXC(IF($B$3:$B$341=$B203,G$3:G$341),G203)*10,0),"")</f>
        <v>7</v>
      </c>
      <c r="AB203">
        <f t="array" ref="AB203">IF(H203&lt;&gt;"",11-ROUNDUP(_xlfn.PERCENTRANK.EXC(IF($B$3:$B$341=$B203,H$3:H$341),H203)*10,0),"")</f>
        <v>5</v>
      </c>
      <c r="AC203">
        <f t="array" ref="AC203">IF(I203&lt;&gt;"",11-ROUNDUP(_xlfn.PERCENTRANK.EXC(IF($B$3:$B$341=$B203,I$3:I$341),I203)*10,0),"")</f>
        <v>10</v>
      </c>
      <c r="AD203">
        <f t="array" ref="AD203">IF(J203&lt;&gt;"",11-ROUNDUP(_xlfn.PERCENTRANK.EXC(IF($B$3:$B$341=$B203,J$3:J$341),J203)*10,0),"")</f>
        <v>8</v>
      </c>
    </row>
    <row r="204" spans="1:30" x14ac:dyDescent="0.2">
      <c r="A204" t="s">
        <v>185</v>
      </c>
      <c r="B204" t="s">
        <v>1034</v>
      </c>
      <c r="C204">
        <v>0.11197680234909058</v>
      </c>
      <c r="D204">
        <v>3.0167130753397942E-2</v>
      </c>
      <c r="E204">
        <v>6.8165913224220276E-2</v>
      </c>
      <c r="F204">
        <v>0.14361973106861115</v>
      </c>
      <c r="G204">
        <v>0.34899999999999998</v>
      </c>
      <c r="H204">
        <v>8.2699999999999996E-2</v>
      </c>
      <c r="I204">
        <v>2798.7939453125</v>
      </c>
      <c r="J204">
        <v>0.15605087578296661</v>
      </c>
      <c r="L204" t="str">
        <f t="shared" si="31"/>
        <v>Northampton</v>
      </c>
      <c r="M204">
        <f t="shared" si="32"/>
        <v>9</v>
      </c>
      <c r="N204">
        <f t="shared" si="33"/>
        <v>7</v>
      </c>
      <c r="O204">
        <f t="shared" si="34"/>
        <v>6</v>
      </c>
      <c r="P204">
        <f t="shared" si="35"/>
        <v>7</v>
      </c>
      <c r="Q204">
        <f t="shared" si="36"/>
        <v>3</v>
      </c>
      <c r="R204">
        <f t="shared" si="37"/>
        <v>3</v>
      </c>
      <c r="S204">
        <f t="shared" si="38"/>
        <v>2</v>
      </c>
      <c r="T204">
        <f t="shared" si="39"/>
        <v>6</v>
      </c>
      <c r="V204" t="str">
        <f t="shared" si="40"/>
        <v>Northampton</v>
      </c>
      <c r="W204">
        <f t="array" ref="W204">IF(C204&lt;&gt;"",11-ROUNDUP(_xlfn.PERCENTRANK.EXC(IF($B$3:$B$341=$B204,C$3:C$341),C204)*10,0),"")</f>
        <v>10</v>
      </c>
      <c r="X204">
        <f t="array" ref="X204">IF(D204&lt;&gt;"",11-ROUNDUP(_xlfn.PERCENTRANK.EXC(IF($B$3:$B$341=$B204,D$3:D$341),D204)*10,0),"")</f>
        <v>8</v>
      </c>
      <c r="Y204">
        <f t="array" ref="Y204">IF(E204&lt;&gt;"",11-ROUNDUP(_xlfn.PERCENTRANK.EXC(IF($B$3:$B$341=$B204,E$3:E$341),E204)*10,0),"")</f>
        <v>6</v>
      </c>
      <c r="Z204">
        <f t="array" ref="Z204">IF(F204&lt;&gt;"",11-ROUNDUP(_xlfn.PERCENTRANK.EXC(IF($B$3:$B$341=$B204,F$3:F$341),F204)*10,0),"")</f>
        <v>8</v>
      </c>
      <c r="AA204">
        <f t="array" ref="AA204">IF(G204&lt;&gt;"",11-ROUNDUP(_xlfn.PERCENTRANK.EXC(IF($B$3:$B$341=$B204,G$3:G$341),G204)*10,0),"")</f>
        <v>2</v>
      </c>
      <c r="AB204">
        <f t="array" ref="AB204">IF(H204&lt;&gt;"",11-ROUNDUP(_xlfn.PERCENTRANK.EXC(IF($B$3:$B$341=$B204,H$3:H$341),H204)*10,0),"")</f>
        <v>2</v>
      </c>
      <c r="AC204">
        <f t="array" ref="AC204">IF(I204&lt;&gt;"",11-ROUNDUP(_xlfn.PERCENTRANK.EXC(IF($B$3:$B$341=$B204,I$3:I$341),I204)*10,0),"")</f>
        <v>1</v>
      </c>
      <c r="AD204">
        <f t="array" ref="AD204">IF(J204&lt;&gt;"",11-ROUNDUP(_xlfn.PERCENTRANK.EXC(IF($B$3:$B$341=$B204,J$3:J$341),J204)*10,0),"")</f>
        <v>4</v>
      </c>
    </row>
    <row r="205" spans="1:30" x14ac:dyDescent="0.2">
      <c r="A205" t="s">
        <v>1024</v>
      </c>
      <c r="B205" t="s">
        <v>1038</v>
      </c>
      <c r="C205">
        <v>0.13205520808696747</v>
      </c>
      <c r="D205">
        <v>3.0167130753397942E-2</v>
      </c>
      <c r="E205">
        <v>6.8165913224220276E-2</v>
      </c>
      <c r="F205">
        <v>0.14361973106861115</v>
      </c>
      <c r="G205">
        <v>-6.7000000000000004E-2</v>
      </c>
      <c r="H205">
        <v>6.1600000000000002E-2</v>
      </c>
      <c r="I205">
        <v>322.75857543945312</v>
      </c>
      <c r="J205">
        <v>0.15605087578296661</v>
      </c>
      <c r="L205" t="str">
        <f t="shared" si="31"/>
        <v>Northamptonshire</v>
      </c>
      <c r="M205">
        <f t="shared" si="32"/>
        <v>7</v>
      </c>
      <c r="N205">
        <f t="shared" si="33"/>
        <v>7</v>
      </c>
      <c r="O205">
        <f t="shared" si="34"/>
        <v>6</v>
      </c>
      <c r="P205">
        <f t="shared" si="35"/>
        <v>7</v>
      </c>
      <c r="Q205">
        <f t="shared" si="36"/>
        <v>5</v>
      </c>
      <c r="R205">
        <f t="shared" si="37"/>
        <v>4</v>
      </c>
      <c r="S205">
        <f t="shared" si="38"/>
        <v>7</v>
      </c>
      <c r="T205">
        <f t="shared" si="39"/>
        <v>6</v>
      </c>
      <c r="V205" t="str">
        <f t="shared" si="40"/>
        <v>Northamptonshire</v>
      </c>
      <c r="W205">
        <f t="array" ref="W205">IF(C205&lt;&gt;"",11-ROUNDUP(_xlfn.PERCENTRANK.EXC(IF($B$3:$B$341=$B205,C$3:C$341),C205)*10,0),"")</f>
        <v>10</v>
      </c>
      <c r="X205">
        <f t="array" ref="X205">IF(D205&lt;&gt;"",11-ROUNDUP(_xlfn.PERCENTRANK.EXC(IF($B$3:$B$341=$B205,D$3:D$341),D205)*10,0),"")</f>
        <v>7</v>
      </c>
      <c r="Y205">
        <f t="array" ref="Y205">IF(E205&lt;&gt;"",11-ROUNDUP(_xlfn.PERCENTRANK.EXC(IF($B$3:$B$341=$B205,E$3:E$341),E205)*10,0),"")</f>
        <v>7</v>
      </c>
      <c r="Z205">
        <f t="array" ref="Z205">IF(F205&lt;&gt;"",11-ROUNDUP(_xlfn.PERCENTRANK.EXC(IF($B$3:$B$341=$B205,F$3:F$341),F205)*10,0),"")</f>
        <v>8</v>
      </c>
      <c r="AA205">
        <f t="array" ref="AA205">IF(G205&lt;&gt;"",11-ROUNDUP(_xlfn.PERCENTRANK.EXC(IF($B$3:$B$341=$B205,G$3:G$341),G205)*10,0),"")</f>
        <v>3</v>
      </c>
      <c r="AB205">
        <f t="array" ref="AB205">IF(H205&lt;&gt;"",11-ROUNDUP(_xlfn.PERCENTRANK.EXC(IF($B$3:$B$341=$B205,H$3:H$341),H205)*10,0),"")</f>
        <v>3</v>
      </c>
      <c r="AC205">
        <f t="array" ref="AC205">IF(I205&lt;&gt;"",11-ROUNDUP(_xlfn.PERCENTRANK.EXC(IF($B$3:$B$341=$B205,I$3:I$341),I205)*10,0),"")</f>
        <v>6</v>
      </c>
      <c r="AD205">
        <f t="array" ref="AD205">IF(J205&lt;&gt;"",11-ROUNDUP(_xlfn.PERCENTRANK.EXC(IF($B$3:$B$341=$B205,J$3:J$341),J205)*10,0),"")</f>
        <v>4</v>
      </c>
    </row>
    <row r="206" spans="1:30" x14ac:dyDescent="0.2">
      <c r="A206" t="s">
        <v>67</v>
      </c>
      <c r="B206" t="s">
        <v>1037</v>
      </c>
      <c r="C206">
        <v>0.18171349167823792</v>
      </c>
      <c r="D206">
        <v>4.6586226671934128E-2</v>
      </c>
      <c r="E206">
        <v>8.0827958881855011E-2</v>
      </c>
      <c r="F206">
        <v>0.17726334929466248</v>
      </c>
      <c r="G206">
        <v>0.189</v>
      </c>
      <c r="H206">
        <v>8.6300000000000002E-2</v>
      </c>
      <c r="I206">
        <v>64.390144348144531</v>
      </c>
      <c r="J206">
        <v>0.1605956107378006</v>
      </c>
      <c r="L206" t="str">
        <f t="shared" si="31"/>
        <v>Northumberland</v>
      </c>
      <c r="M206">
        <f t="shared" si="32"/>
        <v>2</v>
      </c>
      <c r="N206">
        <f t="shared" si="33"/>
        <v>1</v>
      </c>
      <c r="O206">
        <f t="shared" si="34"/>
        <v>1</v>
      </c>
      <c r="P206">
        <f t="shared" si="35"/>
        <v>1</v>
      </c>
      <c r="Q206">
        <f t="shared" si="36"/>
        <v>4</v>
      </c>
      <c r="R206">
        <f t="shared" si="37"/>
        <v>3</v>
      </c>
      <c r="S206">
        <f t="shared" si="38"/>
        <v>10</v>
      </c>
      <c r="T206">
        <f t="shared" si="39"/>
        <v>4</v>
      </c>
      <c r="V206" t="str">
        <f t="shared" si="40"/>
        <v>Northumberland</v>
      </c>
      <c r="W206">
        <f t="array" ref="W206">IF(C206&lt;&gt;"",11-ROUNDUP(_xlfn.PERCENTRANK.EXC(IF($B$3:$B$341=$B206,C$3:C$341),C206)*10,0),"")</f>
        <v>2</v>
      </c>
      <c r="X206">
        <f t="array" ref="X206">IF(D206&lt;&gt;"",11-ROUNDUP(_xlfn.PERCENTRANK.EXC(IF($B$3:$B$341=$B206,D$3:D$341),D206)*10,0),"")</f>
        <v>1</v>
      </c>
      <c r="Y206">
        <f t="array" ref="Y206">IF(E206&lt;&gt;"",11-ROUNDUP(_xlfn.PERCENTRANK.EXC(IF($B$3:$B$341=$B206,E$3:E$341),E206)*10,0),"")</f>
        <v>2</v>
      </c>
      <c r="Z206">
        <f t="array" ref="Z206">IF(F206&lt;&gt;"",11-ROUNDUP(_xlfn.PERCENTRANK.EXC(IF($B$3:$B$341=$B206,F$3:F$341),F206)*10,0),"")</f>
        <v>1</v>
      </c>
      <c r="AA206">
        <f t="array" ref="AA206">IF(G206&lt;&gt;"",11-ROUNDUP(_xlfn.PERCENTRANK.EXC(IF($B$3:$B$341=$B206,G$3:G$341),G206)*10,0),"")</f>
        <v>5</v>
      </c>
      <c r="AB206">
        <f t="array" ref="AB206">IF(H206&lt;&gt;"",11-ROUNDUP(_xlfn.PERCENTRANK.EXC(IF($B$3:$B$341=$B206,H$3:H$341),H206)*10,0),"")</f>
        <v>5</v>
      </c>
      <c r="AC206">
        <f t="array" ref="AC206">IF(I206&lt;&gt;"",11-ROUNDUP(_xlfn.PERCENTRANK.EXC(IF($B$3:$B$341=$B206,I$3:I$341),I206)*10,0),"")</f>
        <v>10</v>
      </c>
      <c r="AD206">
        <f t="array" ref="AD206">IF(J206&lt;&gt;"",11-ROUNDUP(_xlfn.PERCENTRANK.EXC(IF($B$3:$B$341=$B206,J$3:J$341),J206)*10,0),"")</f>
        <v>6</v>
      </c>
    </row>
    <row r="207" spans="1:30" x14ac:dyDescent="0.2">
      <c r="A207" t="s">
        <v>179</v>
      </c>
      <c r="B207" t="s">
        <v>1034</v>
      </c>
      <c r="C207">
        <v>0.11077782511711121</v>
      </c>
      <c r="D207">
        <v>3.6859821528196335E-2</v>
      </c>
      <c r="E207">
        <v>7.3791444301605225E-2</v>
      </c>
      <c r="F207">
        <v>0.15991596877574921</v>
      </c>
      <c r="G207">
        <v>0.68899999999999995</v>
      </c>
      <c r="H207">
        <v>0.2651</v>
      </c>
      <c r="I207">
        <v>3661.289794921875</v>
      </c>
      <c r="J207">
        <v>0.15754598379135132</v>
      </c>
      <c r="L207" t="str">
        <f t="shared" si="31"/>
        <v>Norwich</v>
      </c>
      <c r="M207">
        <f t="shared" si="32"/>
        <v>9</v>
      </c>
      <c r="N207">
        <f t="shared" si="33"/>
        <v>4</v>
      </c>
      <c r="O207">
        <f t="shared" si="34"/>
        <v>3</v>
      </c>
      <c r="P207">
        <f t="shared" si="35"/>
        <v>3</v>
      </c>
      <c r="Q207">
        <f t="shared" si="36"/>
        <v>2</v>
      </c>
      <c r="R207">
        <f t="shared" si="37"/>
        <v>1</v>
      </c>
      <c r="S207">
        <f t="shared" si="38"/>
        <v>2</v>
      </c>
      <c r="T207">
        <f t="shared" si="39"/>
        <v>5</v>
      </c>
      <c r="V207" t="str">
        <f t="shared" si="40"/>
        <v>Norwich</v>
      </c>
      <c r="W207">
        <f t="array" ref="W207">IF(C207&lt;&gt;"",11-ROUNDUP(_xlfn.PERCENTRANK.EXC(IF($B$3:$B$341=$B207,C$3:C$341),C207)*10,0),"")</f>
        <v>10</v>
      </c>
      <c r="X207">
        <f t="array" ref="X207">IF(D207&lt;&gt;"",11-ROUNDUP(_xlfn.PERCENTRANK.EXC(IF($B$3:$B$341=$B207,D$3:D$341),D207)*10,0),"")</f>
        <v>4</v>
      </c>
      <c r="Y207">
        <f t="array" ref="Y207">IF(E207&lt;&gt;"",11-ROUNDUP(_xlfn.PERCENTRANK.EXC(IF($B$3:$B$341=$B207,E$3:E$341),E207)*10,0),"")</f>
        <v>2</v>
      </c>
      <c r="Z207">
        <f t="array" ref="Z207">IF(F207&lt;&gt;"",11-ROUNDUP(_xlfn.PERCENTRANK.EXC(IF($B$3:$B$341=$B207,F$3:F$341),F207)*10,0),"")</f>
        <v>4</v>
      </c>
      <c r="AA207">
        <f t="array" ref="AA207">IF(G207&lt;&gt;"",11-ROUNDUP(_xlfn.PERCENTRANK.EXC(IF($B$3:$B$341=$B207,G$3:G$341),G207)*10,0),"")</f>
        <v>1</v>
      </c>
      <c r="AB207">
        <f t="array" ref="AB207">IF(H207&lt;&gt;"",11-ROUNDUP(_xlfn.PERCENTRANK.EXC(IF($B$3:$B$341=$B207,H$3:H$341),H207)*10,0),"")</f>
        <v>1</v>
      </c>
      <c r="AC207">
        <f t="array" ref="AC207">IF(I207&lt;&gt;"",11-ROUNDUP(_xlfn.PERCENTRANK.EXC(IF($B$3:$B$341=$B207,I$3:I$341),I207)*10,0),"")</f>
        <v>1</v>
      </c>
      <c r="AD207">
        <f t="array" ref="AD207">IF(J207&lt;&gt;"",11-ROUNDUP(_xlfn.PERCENTRANK.EXC(IF($B$3:$B$341=$B207,J$3:J$341),J207)*10,0),"")</f>
        <v>4</v>
      </c>
    </row>
    <row r="208" spans="1:30" x14ac:dyDescent="0.2">
      <c r="A208" t="s">
        <v>31</v>
      </c>
      <c r="B208" t="s">
        <v>1037</v>
      </c>
      <c r="C208">
        <v>8.2930564880371094E-2</v>
      </c>
      <c r="D208">
        <v>2.3869134485721588E-2</v>
      </c>
      <c r="E208">
        <v>5.7964600622653961E-2</v>
      </c>
      <c r="F208">
        <v>0.10331752896308899</v>
      </c>
      <c r="G208">
        <v>0.86099999999999999</v>
      </c>
      <c r="H208">
        <v>0.30220000000000002</v>
      </c>
      <c r="I208">
        <v>4452.83349609375</v>
      </c>
      <c r="J208">
        <v>0.20764648914337158</v>
      </c>
      <c r="L208" t="str">
        <f t="shared" si="31"/>
        <v>Nottingham</v>
      </c>
      <c r="M208">
        <f t="shared" si="32"/>
        <v>10</v>
      </c>
      <c r="N208">
        <f t="shared" si="33"/>
        <v>9</v>
      </c>
      <c r="O208">
        <f t="shared" si="34"/>
        <v>9</v>
      </c>
      <c r="P208">
        <f t="shared" si="35"/>
        <v>10</v>
      </c>
      <c r="Q208">
        <f t="shared" si="36"/>
        <v>1</v>
      </c>
      <c r="R208">
        <f t="shared" si="37"/>
        <v>1</v>
      </c>
      <c r="S208">
        <f t="shared" si="38"/>
        <v>2</v>
      </c>
      <c r="T208">
        <f t="shared" si="39"/>
        <v>1</v>
      </c>
      <c r="V208" t="str">
        <f t="shared" si="40"/>
        <v>Nottingham</v>
      </c>
      <c r="W208">
        <f t="array" ref="W208">IF(C208&lt;&gt;"",11-ROUNDUP(_xlfn.PERCENTRANK.EXC(IF($B$3:$B$341=$B208,C$3:C$341),C208)*10,0),"")</f>
        <v>10</v>
      </c>
      <c r="X208">
        <f t="array" ref="X208">IF(D208&lt;&gt;"",11-ROUNDUP(_xlfn.PERCENTRANK.EXC(IF($B$3:$B$341=$B208,D$3:D$341),D208)*10,0),"")</f>
        <v>9</v>
      </c>
      <c r="Y208">
        <f t="array" ref="Y208">IF(E208&lt;&gt;"",11-ROUNDUP(_xlfn.PERCENTRANK.EXC(IF($B$3:$B$341=$B208,E$3:E$341),E208)*10,0),"")</f>
        <v>9</v>
      </c>
      <c r="Z208">
        <f t="array" ref="Z208">IF(F208&lt;&gt;"",11-ROUNDUP(_xlfn.PERCENTRANK.EXC(IF($B$3:$B$341=$B208,F$3:F$341),F208)*10,0),"")</f>
        <v>10</v>
      </c>
      <c r="AA208">
        <f t="array" ref="AA208">IF(G208&lt;&gt;"",11-ROUNDUP(_xlfn.PERCENTRANK.EXC(IF($B$3:$B$341=$B208,G$3:G$341),G208)*10,0),"")</f>
        <v>2</v>
      </c>
      <c r="AB208">
        <f t="array" ref="AB208">IF(H208&lt;&gt;"",11-ROUNDUP(_xlfn.PERCENTRANK.EXC(IF($B$3:$B$341=$B208,H$3:H$341),H208)*10,0),"")</f>
        <v>2</v>
      </c>
      <c r="AC208">
        <f t="array" ref="AC208">IF(I208&lt;&gt;"",11-ROUNDUP(_xlfn.PERCENTRANK.EXC(IF($B$3:$B$341=$B208,I$3:I$341),I208)*10,0),"")</f>
        <v>2</v>
      </c>
      <c r="AD208">
        <f t="array" ref="AD208">IF(J208&lt;&gt;"",11-ROUNDUP(_xlfn.PERCENTRANK.EXC(IF($B$3:$B$341=$B208,J$3:J$341),J208)*10,0),"")</f>
        <v>1</v>
      </c>
    </row>
    <row r="209" spans="1:30" x14ac:dyDescent="0.2">
      <c r="A209" t="s">
        <v>1025</v>
      </c>
      <c r="B209" t="s">
        <v>1038</v>
      </c>
      <c r="C209">
        <v>0.15449248254299164</v>
      </c>
      <c r="D209">
        <v>3.6901108920574188E-2</v>
      </c>
      <c r="E209">
        <v>7.2951667010784149E-2</v>
      </c>
      <c r="F209">
        <v>0.1507255882024765</v>
      </c>
      <c r="G209">
        <v>-7.0000000000000001E-3</v>
      </c>
      <c r="H209">
        <v>6.8400000000000002E-2</v>
      </c>
      <c r="I209">
        <v>401.39688110351562</v>
      </c>
      <c r="J209">
        <v>0.16232168674468994</v>
      </c>
      <c r="L209" t="str">
        <f t="shared" si="31"/>
        <v>Nottinghamshire</v>
      </c>
      <c r="M209">
        <f t="shared" si="32"/>
        <v>5</v>
      </c>
      <c r="N209">
        <f t="shared" si="33"/>
        <v>4</v>
      </c>
      <c r="O209">
        <f t="shared" si="34"/>
        <v>4</v>
      </c>
      <c r="P209">
        <f t="shared" si="35"/>
        <v>5</v>
      </c>
      <c r="Q209">
        <f t="shared" si="36"/>
        <v>5</v>
      </c>
      <c r="R209">
        <f t="shared" si="37"/>
        <v>4</v>
      </c>
      <c r="S209">
        <f t="shared" si="38"/>
        <v>6</v>
      </c>
      <c r="T209">
        <f t="shared" si="39"/>
        <v>4</v>
      </c>
      <c r="V209" t="str">
        <f t="shared" si="40"/>
        <v>Nottinghamshire</v>
      </c>
      <c r="W209">
        <f t="array" ref="W209">IF(C209&lt;&gt;"",11-ROUNDUP(_xlfn.PERCENTRANK.EXC(IF($B$3:$B$341=$B209,C$3:C$341),C209)*10,0),"")</f>
        <v>7</v>
      </c>
      <c r="X209">
        <f t="array" ref="X209">IF(D209&lt;&gt;"",11-ROUNDUP(_xlfn.PERCENTRANK.EXC(IF($B$3:$B$341=$B209,D$3:D$341),D209)*10,0),"")</f>
        <v>4</v>
      </c>
      <c r="Y209">
        <f t="array" ref="Y209">IF(E209&lt;&gt;"",11-ROUNDUP(_xlfn.PERCENTRANK.EXC(IF($B$3:$B$341=$B209,E$3:E$341),E209)*10,0),"")</f>
        <v>3</v>
      </c>
      <c r="Z209">
        <f t="array" ref="Z209">IF(F209&lt;&gt;"",11-ROUNDUP(_xlfn.PERCENTRANK.EXC(IF($B$3:$B$341=$B209,F$3:F$341),F209)*10,0),"")</f>
        <v>7</v>
      </c>
      <c r="AA209">
        <f t="array" ref="AA209">IF(G209&lt;&gt;"",11-ROUNDUP(_xlfn.PERCENTRANK.EXC(IF($B$3:$B$341=$B209,G$3:G$341),G209)*10,0),"")</f>
        <v>2</v>
      </c>
      <c r="AB209">
        <f t="array" ref="AB209">IF(H209&lt;&gt;"",11-ROUNDUP(_xlfn.PERCENTRANK.EXC(IF($B$3:$B$341=$B209,H$3:H$341),H209)*10,0),"")</f>
        <v>3</v>
      </c>
      <c r="AC209">
        <f t="array" ref="AC209">IF(I209&lt;&gt;"",11-ROUNDUP(_xlfn.PERCENTRANK.EXC(IF($B$3:$B$341=$B209,I$3:I$341),I209)*10,0),"")</f>
        <v>3</v>
      </c>
      <c r="AD209">
        <f t="array" ref="AD209">IF(J209&lt;&gt;"",11-ROUNDUP(_xlfn.PERCENTRANK.EXC(IF($B$3:$B$341=$B209,J$3:J$341),J209)*10,0),"")</f>
        <v>2</v>
      </c>
    </row>
    <row r="210" spans="1:30" x14ac:dyDescent="0.2">
      <c r="A210" t="s">
        <v>233</v>
      </c>
      <c r="B210" t="s">
        <v>1034</v>
      </c>
      <c r="C210">
        <v>0.14159636199474335</v>
      </c>
      <c r="D210">
        <v>2.9145956039428711E-2</v>
      </c>
      <c r="E210">
        <v>6.5672978758811951E-2</v>
      </c>
      <c r="F210">
        <v>0.15268684923648834</v>
      </c>
      <c r="G210">
        <v>0.27900000000000003</v>
      </c>
      <c r="H210">
        <v>3.6999999999999998E-2</v>
      </c>
      <c r="I210">
        <v>1650.7076416015625</v>
      </c>
      <c r="J210">
        <v>0.14769454300403595</v>
      </c>
      <c r="L210" t="str">
        <f t="shared" si="31"/>
        <v>Nuneaton and Bedworth</v>
      </c>
      <c r="M210">
        <f t="shared" si="32"/>
        <v>6</v>
      </c>
      <c r="N210">
        <f t="shared" si="33"/>
        <v>8</v>
      </c>
      <c r="O210">
        <f t="shared" si="34"/>
        <v>8</v>
      </c>
      <c r="P210">
        <f t="shared" si="35"/>
        <v>4</v>
      </c>
      <c r="Q210">
        <f t="shared" si="36"/>
        <v>3</v>
      </c>
      <c r="R210">
        <f t="shared" si="37"/>
        <v>4</v>
      </c>
      <c r="S210">
        <f t="shared" si="38"/>
        <v>4</v>
      </c>
      <c r="T210">
        <f t="shared" si="39"/>
        <v>8</v>
      </c>
      <c r="V210" t="str">
        <f t="shared" si="40"/>
        <v>Nuneaton and Bedworth</v>
      </c>
      <c r="W210">
        <f t="array" ref="W210">IF(C210&lt;&gt;"",11-ROUNDUP(_xlfn.PERCENTRANK.EXC(IF($B$3:$B$341=$B210,C$3:C$341),C210)*10,0),"")</f>
        <v>8</v>
      </c>
      <c r="X210">
        <f t="array" ref="X210">IF(D210&lt;&gt;"",11-ROUNDUP(_xlfn.PERCENTRANK.EXC(IF($B$3:$B$341=$B210,D$3:D$341),D210)*10,0),"")</f>
        <v>9</v>
      </c>
      <c r="Y210">
        <f t="array" ref="Y210">IF(E210&lt;&gt;"",11-ROUNDUP(_xlfn.PERCENTRANK.EXC(IF($B$3:$B$341=$B210,E$3:E$341),E210)*10,0),"")</f>
        <v>8</v>
      </c>
      <c r="Z210">
        <f t="array" ref="Z210">IF(F210&lt;&gt;"",11-ROUNDUP(_xlfn.PERCENTRANK.EXC(IF($B$3:$B$341=$B210,F$3:F$341),F210)*10,0),"")</f>
        <v>5</v>
      </c>
      <c r="AA210">
        <f t="array" ref="AA210">IF(G210&lt;&gt;"",11-ROUNDUP(_xlfn.PERCENTRANK.EXC(IF($B$3:$B$341=$B210,G$3:G$341),G210)*10,0),"")</f>
        <v>2</v>
      </c>
      <c r="AB210">
        <f t="array" ref="AB210">IF(H210&lt;&gt;"",11-ROUNDUP(_xlfn.PERCENTRANK.EXC(IF($B$3:$B$341=$B210,H$3:H$341),H210)*10,0),"")</f>
        <v>3</v>
      </c>
      <c r="AC210">
        <f t="array" ref="AC210">IF(I210&lt;&gt;"",11-ROUNDUP(_xlfn.PERCENTRANK.EXC(IF($B$3:$B$341=$B210,I$3:I$341),I210)*10,0),"")</f>
        <v>2</v>
      </c>
      <c r="AD210">
        <f t="array" ref="AD210">IF(J210&lt;&gt;"",11-ROUNDUP(_xlfn.PERCENTRANK.EXC(IF($B$3:$B$341=$B210,J$3:J$341),J210)*10,0),"")</f>
        <v>7</v>
      </c>
    </row>
    <row r="211" spans="1:30" x14ac:dyDescent="0.2">
      <c r="A211" t="s">
        <v>166</v>
      </c>
      <c r="B211" t="s">
        <v>1034</v>
      </c>
      <c r="C211">
        <v>0.16530829668045044</v>
      </c>
      <c r="D211">
        <v>3.0137397348880768E-2</v>
      </c>
      <c r="E211">
        <v>6.8904012441635132E-2</v>
      </c>
      <c r="F211">
        <v>0.15104220807552338</v>
      </c>
      <c r="G211">
        <v>-0.189</v>
      </c>
      <c r="H211">
        <v>2.7799999999999998E-2</v>
      </c>
      <c r="I211">
        <v>2385.416748046875</v>
      </c>
      <c r="J211">
        <v>0.13696642220020294</v>
      </c>
      <c r="L211" t="str">
        <f t="shared" si="31"/>
        <v>Oadby and Wigston</v>
      </c>
      <c r="M211">
        <f t="shared" si="32"/>
        <v>4</v>
      </c>
      <c r="N211">
        <f t="shared" si="33"/>
        <v>7</v>
      </c>
      <c r="O211">
        <f t="shared" si="34"/>
        <v>5</v>
      </c>
      <c r="P211">
        <f t="shared" si="35"/>
        <v>5</v>
      </c>
      <c r="Q211">
        <f t="shared" si="36"/>
        <v>6</v>
      </c>
      <c r="R211">
        <f t="shared" si="37"/>
        <v>5</v>
      </c>
      <c r="S211">
        <f t="shared" si="38"/>
        <v>3</v>
      </c>
      <c r="T211">
        <f t="shared" si="39"/>
        <v>9</v>
      </c>
      <c r="V211" t="str">
        <f t="shared" si="40"/>
        <v>Oadby and Wigston</v>
      </c>
      <c r="W211">
        <f t="array" ref="W211">IF(C211&lt;&gt;"",11-ROUNDUP(_xlfn.PERCENTRANK.EXC(IF($B$3:$B$341=$B211,C$3:C$341),C211)*10,0),"")</f>
        <v>5</v>
      </c>
      <c r="X211">
        <f t="array" ref="X211">IF(D211&lt;&gt;"",11-ROUNDUP(_xlfn.PERCENTRANK.EXC(IF($B$3:$B$341=$B211,D$3:D$341),D211)*10,0),"")</f>
        <v>8</v>
      </c>
      <c r="Y211">
        <f t="array" ref="Y211">IF(E211&lt;&gt;"",11-ROUNDUP(_xlfn.PERCENTRANK.EXC(IF($B$3:$B$341=$B211,E$3:E$341),E211)*10,0),"")</f>
        <v>5</v>
      </c>
      <c r="Z211">
        <f t="array" ref="Z211">IF(F211&lt;&gt;"",11-ROUNDUP(_xlfn.PERCENTRANK.EXC(IF($B$3:$B$341=$B211,F$3:F$341),F211)*10,0),"")</f>
        <v>6</v>
      </c>
      <c r="AA211">
        <f t="array" ref="AA211">IF(G211&lt;&gt;"",11-ROUNDUP(_xlfn.PERCENTRANK.EXC(IF($B$3:$B$341=$B211,G$3:G$341),G211)*10,0),"")</f>
        <v>5</v>
      </c>
      <c r="AB211">
        <f t="array" ref="AB211">IF(H211&lt;&gt;"",11-ROUNDUP(_xlfn.PERCENTRANK.EXC(IF($B$3:$B$341=$B211,H$3:H$341),H211)*10,0),"")</f>
        <v>3</v>
      </c>
      <c r="AC211">
        <f t="array" ref="AC211">IF(I211&lt;&gt;"",11-ROUNDUP(_xlfn.PERCENTRANK.EXC(IF($B$3:$B$341=$B211,I$3:I$341),I211)*10,0),"")</f>
        <v>2</v>
      </c>
      <c r="AD211">
        <f t="array" ref="AD211">IF(J211&lt;&gt;"",11-ROUNDUP(_xlfn.PERCENTRANK.EXC(IF($B$3:$B$341=$B211,J$3:J$341),J211)*10,0),"")</f>
        <v>9</v>
      </c>
    </row>
    <row r="212" spans="1:30" x14ac:dyDescent="0.2">
      <c r="A212" t="s">
        <v>258</v>
      </c>
      <c r="B212" t="s">
        <v>1036</v>
      </c>
      <c r="C212">
        <v>0.11775685101747513</v>
      </c>
      <c r="D212">
        <v>3.1691752374172211E-2</v>
      </c>
      <c r="E212">
        <v>8.5334137082099915E-2</v>
      </c>
      <c r="F212">
        <v>0.13298124074935913</v>
      </c>
      <c r="G212">
        <v>0.66300000000000003</v>
      </c>
      <c r="H212">
        <v>0.24110000000000001</v>
      </c>
      <c r="I212">
        <v>1679.75634765625</v>
      </c>
      <c r="J212">
        <v>0.19209854304790497</v>
      </c>
      <c r="L212" t="str">
        <f t="shared" si="31"/>
        <v>Oldham</v>
      </c>
      <c r="M212">
        <f t="shared" si="32"/>
        <v>8</v>
      </c>
      <c r="N212">
        <f t="shared" si="33"/>
        <v>6</v>
      </c>
      <c r="O212">
        <f t="shared" si="34"/>
        <v>1</v>
      </c>
      <c r="P212">
        <f t="shared" si="35"/>
        <v>8</v>
      </c>
      <c r="Q212">
        <f t="shared" si="36"/>
        <v>2</v>
      </c>
      <c r="R212">
        <f t="shared" si="37"/>
        <v>2</v>
      </c>
      <c r="S212">
        <f t="shared" si="38"/>
        <v>3</v>
      </c>
      <c r="T212">
        <f t="shared" si="39"/>
        <v>2</v>
      </c>
      <c r="V212" t="str">
        <f t="shared" si="40"/>
        <v>Oldham</v>
      </c>
      <c r="W212">
        <f t="array" ref="W212">IF(C212&lt;&gt;"",11-ROUNDUP(_xlfn.PERCENTRANK.EXC(IF($B$3:$B$341=$B212,C$3:C$341),C212)*10,0),"")</f>
        <v>8</v>
      </c>
      <c r="X212">
        <f t="array" ref="X212">IF(D212&lt;&gt;"",11-ROUNDUP(_xlfn.PERCENTRANK.EXC(IF($B$3:$B$341=$B212,D$3:D$341),D212)*10,0),"")</f>
        <v>8</v>
      </c>
      <c r="Y212">
        <f t="array" ref="Y212">IF(E212&lt;&gt;"",11-ROUNDUP(_xlfn.PERCENTRANK.EXC(IF($B$3:$B$341=$B212,E$3:E$341),E212)*10,0),"")</f>
        <v>2</v>
      </c>
      <c r="Z212">
        <f t="array" ref="Z212">IF(F212&lt;&gt;"",11-ROUNDUP(_xlfn.PERCENTRANK.EXC(IF($B$3:$B$341=$B212,F$3:F$341),F212)*10,0),"")</f>
        <v>8</v>
      </c>
      <c r="AA212">
        <f t="array" ref="AA212">IF(G212&lt;&gt;"",11-ROUNDUP(_xlfn.PERCENTRANK.EXC(IF($B$3:$B$341=$B212,G$3:G$341),G212)*10,0),"")</f>
        <v>6</v>
      </c>
      <c r="AB212">
        <f t="array" ref="AB212">IF(H212&lt;&gt;"",11-ROUNDUP(_xlfn.PERCENTRANK.EXC(IF($B$3:$B$341=$B212,H$3:H$341),H212)*10,0),"")</f>
        <v>5</v>
      </c>
      <c r="AC212">
        <f t="array" ref="AC212">IF(I212&lt;&gt;"",11-ROUNDUP(_xlfn.PERCENTRANK.EXC(IF($B$3:$B$341=$B212,I$3:I$341),I212)*10,0),"")</f>
        <v>7</v>
      </c>
      <c r="AD212">
        <f t="array" ref="AD212">IF(J212&lt;&gt;"",11-ROUNDUP(_xlfn.PERCENTRANK.EXC(IF($B$3:$B$341=$B212,J$3:J$341),J212)*10,0),"")</f>
        <v>4</v>
      </c>
    </row>
    <row r="213" spans="1:30" x14ac:dyDescent="0.2">
      <c r="A213" t="s">
        <v>203</v>
      </c>
      <c r="B213" t="s">
        <v>1034</v>
      </c>
      <c r="C213">
        <v>9.190841019153595E-2</v>
      </c>
      <c r="D213">
        <v>2.3496752604842186E-2</v>
      </c>
      <c r="E213">
        <v>5.0319802016019821E-2</v>
      </c>
      <c r="F213">
        <v>0.12418313324451447</v>
      </c>
      <c r="G213">
        <v>-0.27100000000000002</v>
      </c>
      <c r="H213">
        <v>1.2E-2</v>
      </c>
      <c r="I213">
        <v>3325.99560546875</v>
      </c>
      <c r="J213">
        <v>0.13933514058589935</v>
      </c>
      <c r="L213" t="str">
        <f t="shared" si="31"/>
        <v>Oxford</v>
      </c>
      <c r="M213">
        <f t="shared" si="32"/>
        <v>10</v>
      </c>
      <c r="N213">
        <f t="shared" si="33"/>
        <v>9</v>
      </c>
      <c r="O213">
        <f t="shared" si="34"/>
        <v>10</v>
      </c>
      <c r="P213">
        <f t="shared" si="35"/>
        <v>9</v>
      </c>
      <c r="Q213">
        <f t="shared" si="36"/>
        <v>6</v>
      </c>
      <c r="R213">
        <f t="shared" si="37"/>
        <v>6</v>
      </c>
      <c r="S213">
        <f t="shared" si="38"/>
        <v>2</v>
      </c>
      <c r="T213">
        <f t="shared" si="39"/>
        <v>9</v>
      </c>
      <c r="V213" t="str">
        <f t="shared" si="40"/>
        <v>Oxford</v>
      </c>
      <c r="W213">
        <f t="array" ref="W213">IF(C213&lt;&gt;"",11-ROUNDUP(_xlfn.PERCENTRANK.EXC(IF($B$3:$B$341=$B213,C$3:C$341),C213)*10,0),"")</f>
        <v>10</v>
      </c>
      <c r="X213">
        <f t="array" ref="X213">IF(D213&lt;&gt;"",11-ROUNDUP(_xlfn.PERCENTRANK.EXC(IF($B$3:$B$341=$B213,D$3:D$341),D213)*10,0),"")</f>
        <v>10</v>
      </c>
      <c r="Y213">
        <f t="array" ref="Y213">IF(E213&lt;&gt;"",11-ROUNDUP(_xlfn.PERCENTRANK.EXC(IF($B$3:$B$341=$B213,E$3:E$341),E213)*10,0),"")</f>
        <v>10</v>
      </c>
      <c r="Z213">
        <f t="array" ref="Z213">IF(F213&lt;&gt;"",11-ROUNDUP(_xlfn.PERCENTRANK.EXC(IF($B$3:$B$341=$B213,F$3:F$341),F213)*10,0),"")</f>
        <v>10</v>
      </c>
      <c r="AA213">
        <f t="array" ref="AA213">IF(G213&lt;&gt;"",11-ROUNDUP(_xlfn.PERCENTRANK.EXC(IF($B$3:$B$341=$B213,G$3:G$341),G213)*10,0),"")</f>
        <v>5</v>
      </c>
      <c r="AB213">
        <f t="array" ref="AB213">IF(H213&lt;&gt;"",11-ROUNDUP(_xlfn.PERCENTRANK.EXC(IF($B$3:$B$341=$B213,H$3:H$341),H213)*10,0),"")</f>
        <v>5</v>
      </c>
      <c r="AC213">
        <f t="array" ref="AC213">IF(I213&lt;&gt;"",11-ROUNDUP(_xlfn.PERCENTRANK.EXC(IF($B$3:$B$341=$B213,I$3:I$341),I213)*10,0),"")</f>
        <v>1</v>
      </c>
      <c r="AD213">
        <f t="array" ref="AD213">IF(J213&lt;&gt;"",11-ROUNDUP(_xlfn.PERCENTRANK.EXC(IF($B$3:$B$341=$B213,J$3:J$341),J213)*10,0),"")</f>
        <v>9</v>
      </c>
    </row>
    <row r="214" spans="1:30" x14ac:dyDescent="0.2">
      <c r="A214" t="s">
        <v>1026</v>
      </c>
      <c r="B214" t="s">
        <v>1038</v>
      </c>
      <c r="C214">
        <v>0.13979126513004303</v>
      </c>
      <c r="D214">
        <v>2.3496752604842186E-2</v>
      </c>
      <c r="E214">
        <v>5.0319802016019821E-2</v>
      </c>
      <c r="F214">
        <v>0.12418313324451447</v>
      </c>
      <c r="G214">
        <v>-0.76</v>
      </c>
      <c r="H214">
        <v>7.4000000000000003E-3</v>
      </c>
      <c r="I214">
        <v>267.033935546875</v>
      </c>
      <c r="J214">
        <v>0.13933514058589935</v>
      </c>
      <c r="L214" t="str">
        <f t="shared" si="31"/>
        <v>Oxfordshire</v>
      </c>
      <c r="M214">
        <f t="shared" si="32"/>
        <v>7</v>
      </c>
      <c r="N214">
        <f t="shared" si="33"/>
        <v>9</v>
      </c>
      <c r="O214">
        <f t="shared" si="34"/>
        <v>10</v>
      </c>
      <c r="P214">
        <f t="shared" si="35"/>
        <v>9</v>
      </c>
      <c r="Q214">
        <f t="shared" si="36"/>
        <v>9</v>
      </c>
      <c r="R214">
        <f t="shared" si="37"/>
        <v>6</v>
      </c>
      <c r="S214">
        <f t="shared" si="38"/>
        <v>8</v>
      </c>
      <c r="T214">
        <f t="shared" si="39"/>
        <v>9</v>
      </c>
      <c r="V214" t="str">
        <f t="shared" si="40"/>
        <v>Oxfordshire</v>
      </c>
      <c r="W214">
        <f t="array" ref="W214">IF(C214&lt;&gt;"",11-ROUNDUP(_xlfn.PERCENTRANK.EXC(IF($B$3:$B$341=$B214,C$3:C$341),C214)*10,0),"")</f>
        <v>9</v>
      </c>
      <c r="X214">
        <f t="array" ref="X214">IF(D214&lt;&gt;"",11-ROUNDUP(_xlfn.PERCENTRANK.EXC(IF($B$3:$B$341=$B214,D$3:D$341),D214)*10,0),"")</f>
        <v>10</v>
      </c>
      <c r="Y214">
        <f t="array" ref="Y214">IF(E214&lt;&gt;"",11-ROUNDUP(_xlfn.PERCENTRANK.EXC(IF($B$3:$B$341=$B214,E$3:E$341),E214)*10,0),"")</f>
        <v>10</v>
      </c>
      <c r="Z214">
        <f t="array" ref="Z214">IF(F214&lt;&gt;"",11-ROUNDUP(_xlfn.PERCENTRANK.EXC(IF($B$3:$B$341=$B214,F$3:F$341),F214)*10,0),"")</f>
        <v>10</v>
      </c>
      <c r="AA214">
        <f t="array" ref="AA214">IF(G214&lt;&gt;"",11-ROUNDUP(_xlfn.PERCENTRANK.EXC(IF($B$3:$B$341=$B214,G$3:G$341),G214)*10,0),"")</f>
        <v>9</v>
      </c>
      <c r="AB214">
        <f t="array" ref="AB214">IF(H214&lt;&gt;"",11-ROUNDUP(_xlfn.PERCENTRANK.EXC(IF($B$3:$B$341=$B214,H$3:H$341),H214)*10,0),"")</f>
        <v>9</v>
      </c>
      <c r="AC214">
        <f t="array" ref="AC214">IF(I214&lt;&gt;"",11-ROUNDUP(_xlfn.PERCENTRANK.EXC(IF($B$3:$B$341=$B214,I$3:I$341),I214)*10,0),"")</f>
        <v>7</v>
      </c>
      <c r="AD214">
        <f t="array" ref="AD214">IF(J214&lt;&gt;"",11-ROUNDUP(_xlfn.PERCENTRANK.EXC(IF($B$3:$B$341=$B214,J$3:J$341),J214)*10,0),"")</f>
        <v>9</v>
      </c>
    </row>
    <row r="215" spans="1:30" x14ac:dyDescent="0.2">
      <c r="A215" t="s">
        <v>153</v>
      </c>
      <c r="B215" t="s">
        <v>1034</v>
      </c>
      <c r="C215">
        <v>0.13589669764041901</v>
      </c>
      <c r="D215">
        <v>3.7577163428068161E-2</v>
      </c>
      <c r="E215">
        <v>6.9137603044509888E-2</v>
      </c>
      <c r="F215">
        <v>0.14706085622310638</v>
      </c>
      <c r="G215">
        <v>0.65300000000000002</v>
      </c>
      <c r="H215">
        <v>0.21049999999999999</v>
      </c>
      <c r="I215">
        <v>544.61834716796875</v>
      </c>
      <c r="J215">
        <v>0.16723409295082092</v>
      </c>
      <c r="L215" t="str">
        <f t="shared" si="31"/>
        <v>Pendle</v>
      </c>
      <c r="M215">
        <f t="shared" si="32"/>
        <v>7</v>
      </c>
      <c r="N215">
        <f t="shared" si="33"/>
        <v>3</v>
      </c>
      <c r="O215">
        <f t="shared" si="34"/>
        <v>5</v>
      </c>
      <c r="P215">
        <f t="shared" si="35"/>
        <v>7</v>
      </c>
      <c r="Q215">
        <f t="shared" si="36"/>
        <v>2</v>
      </c>
      <c r="R215">
        <f t="shared" si="37"/>
        <v>2</v>
      </c>
      <c r="S215">
        <f t="shared" si="38"/>
        <v>6</v>
      </c>
      <c r="T215">
        <f t="shared" si="39"/>
        <v>3</v>
      </c>
      <c r="V215" t="str">
        <f t="shared" si="40"/>
        <v>Pendle</v>
      </c>
      <c r="W215">
        <f t="array" ref="W215">IF(C215&lt;&gt;"",11-ROUNDUP(_xlfn.PERCENTRANK.EXC(IF($B$3:$B$341=$B215,C$3:C$341),C215)*10,0),"")</f>
        <v>9</v>
      </c>
      <c r="X215">
        <f t="array" ref="X215">IF(D215&lt;&gt;"",11-ROUNDUP(_xlfn.PERCENTRANK.EXC(IF($B$3:$B$341=$B215,D$3:D$341),D215)*10,0),"")</f>
        <v>3</v>
      </c>
      <c r="Y215">
        <f t="array" ref="Y215">IF(E215&lt;&gt;"",11-ROUNDUP(_xlfn.PERCENTRANK.EXC(IF($B$3:$B$341=$B215,E$3:E$341),E215)*10,0),"")</f>
        <v>5</v>
      </c>
      <c r="Z215">
        <f t="array" ref="Z215">IF(F215&lt;&gt;"",11-ROUNDUP(_xlfn.PERCENTRANK.EXC(IF($B$3:$B$341=$B215,F$3:F$341),F215)*10,0),"")</f>
        <v>8</v>
      </c>
      <c r="AA215">
        <f t="array" ref="AA215">IF(G215&lt;&gt;"",11-ROUNDUP(_xlfn.PERCENTRANK.EXC(IF($B$3:$B$341=$B215,G$3:G$341),G215)*10,0),"")</f>
        <v>1</v>
      </c>
      <c r="AB215">
        <f t="array" ref="AB215">IF(H215&lt;&gt;"",11-ROUNDUP(_xlfn.PERCENTRANK.EXC(IF($B$3:$B$341=$B215,H$3:H$341),H215)*10,0),"")</f>
        <v>1</v>
      </c>
      <c r="AC215">
        <f t="array" ref="AC215">IF(I215&lt;&gt;"",11-ROUNDUP(_xlfn.PERCENTRANK.EXC(IF($B$3:$B$341=$B215,I$3:I$341),I215)*10,0),"")</f>
        <v>4</v>
      </c>
      <c r="AD215">
        <f t="array" ref="AD215">IF(J215&lt;&gt;"",11-ROUNDUP(_xlfn.PERCENTRANK.EXC(IF($B$3:$B$341=$B215,J$3:J$341),J215)*10,0),"")</f>
        <v>1</v>
      </c>
    </row>
    <row r="216" spans="1:30" x14ac:dyDescent="0.2">
      <c r="A216" t="s">
        <v>42</v>
      </c>
      <c r="B216" t="s">
        <v>1037</v>
      </c>
      <c r="C216">
        <v>0.10705550760030746</v>
      </c>
      <c r="D216">
        <v>2.5075215846300125E-2</v>
      </c>
      <c r="E216">
        <v>7.3402576148509979E-2</v>
      </c>
      <c r="F216">
        <v>0.12091203778982162</v>
      </c>
      <c r="G216">
        <v>0.41299999999999998</v>
      </c>
      <c r="H216">
        <v>8.0399999999999999E-2</v>
      </c>
      <c r="I216">
        <v>599.89593505859375</v>
      </c>
      <c r="J216">
        <v>0.18805518746376038</v>
      </c>
      <c r="L216" t="str">
        <f t="shared" si="31"/>
        <v>Peterborough</v>
      </c>
      <c r="M216">
        <f t="shared" si="32"/>
        <v>9</v>
      </c>
      <c r="N216">
        <f t="shared" si="33"/>
        <v>9</v>
      </c>
      <c r="O216">
        <f t="shared" si="34"/>
        <v>3</v>
      </c>
      <c r="P216">
        <f t="shared" si="35"/>
        <v>10</v>
      </c>
      <c r="Q216">
        <f t="shared" si="36"/>
        <v>3</v>
      </c>
      <c r="R216">
        <f t="shared" si="37"/>
        <v>3</v>
      </c>
      <c r="S216">
        <f t="shared" si="38"/>
        <v>5</v>
      </c>
      <c r="T216">
        <f t="shared" si="39"/>
        <v>2</v>
      </c>
      <c r="V216" t="str">
        <f t="shared" si="40"/>
        <v>Peterborough</v>
      </c>
      <c r="W216">
        <f t="array" ref="W216">IF(C216&lt;&gt;"",11-ROUNDUP(_xlfn.PERCENTRANK.EXC(IF($B$3:$B$341=$B216,C$3:C$341),C216)*10,0),"")</f>
        <v>8</v>
      </c>
      <c r="X216">
        <f t="array" ref="X216">IF(D216&lt;&gt;"",11-ROUNDUP(_xlfn.PERCENTRANK.EXC(IF($B$3:$B$341=$B216,D$3:D$341),D216)*10,0),"")</f>
        <v>8</v>
      </c>
      <c r="Y216">
        <f t="array" ref="Y216">IF(E216&lt;&gt;"",11-ROUNDUP(_xlfn.PERCENTRANK.EXC(IF($B$3:$B$341=$B216,E$3:E$341),E216)*10,0),"")</f>
        <v>4</v>
      </c>
      <c r="Z216">
        <f t="array" ref="Z216">IF(F216&lt;&gt;"",11-ROUNDUP(_xlfn.PERCENTRANK.EXC(IF($B$3:$B$341=$B216,F$3:F$341),F216)*10,0),"")</f>
        <v>9</v>
      </c>
      <c r="AA216">
        <f t="array" ref="AA216">IF(G216&lt;&gt;"",11-ROUNDUP(_xlfn.PERCENTRANK.EXC(IF($B$3:$B$341=$B216,G$3:G$341),G216)*10,0),"")</f>
        <v>4</v>
      </c>
      <c r="AB216">
        <f t="array" ref="AB216">IF(H216&lt;&gt;"",11-ROUNDUP(_xlfn.PERCENTRANK.EXC(IF($B$3:$B$341=$B216,H$3:H$341),H216)*10,0),"")</f>
        <v>5</v>
      </c>
      <c r="AC216">
        <f t="array" ref="AC216">IF(I216&lt;&gt;"",11-ROUNDUP(_xlfn.PERCENTRANK.EXC(IF($B$3:$B$341=$B216,I$3:I$341),I216)*10,0),"")</f>
        <v>6</v>
      </c>
      <c r="AD216">
        <f t="array" ref="AD216">IF(J216&lt;&gt;"",11-ROUNDUP(_xlfn.PERCENTRANK.EXC(IF($B$3:$B$341=$B216,J$3:J$341),J216)*10,0),"")</f>
        <v>3</v>
      </c>
    </row>
    <row r="217" spans="1:30" x14ac:dyDescent="0.2">
      <c r="A217" t="s">
        <v>39</v>
      </c>
      <c r="B217" t="s">
        <v>1037</v>
      </c>
      <c r="C217">
        <v>0.13808082044124603</v>
      </c>
      <c r="D217">
        <v>3.661133348941803E-2</v>
      </c>
      <c r="E217">
        <v>6.735403835773468E-2</v>
      </c>
      <c r="F217">
        <v>0.14186595380306244</v>
      </c>
      <c r="G217">
        <v>0.66600000000000004</v>
      </c>
      <c r="H217">
        <v>0.2298</v>
      </c>
      <c r="I217">
        <v>3303.5</v>
      </c>
      <c r="J217">
        <v>0.18188805878162384</v>
      </c>
      <c r="L217" t="str">
        <f t="shared" si="31"/>
        <v>Plymouth</v>
      </c>
      <c r="M217">
        <f t="shared" si="32"/>
        <v>7</v>
      </c>
      <c r="N217">
        <f t="shared" si="33"/>
        <v>4</v>
      </c>
      <c r="O217">
        <f t="shared" si="34"/>
        <v>7</v>
      </c>
      <c r="P217">
        <f t="shared" si="35"/>
        <v>7</v>
      </c>
      <c r="Q217">
        <f t="shared" si="36"/>
        <v>2</v>
      </c>
      <c r="R217">
        <f t="shared" si="37"/>
        <v>2</v>
      </c>
      <c r="S217">
        <f t="shared" si="38"/>
        <v>2</v>
      </c>
      <c r="T217">
        <f t="shared" si="39"/>
        <v>2</v>
      </c>
      <c r="V217" t="str">
        <f t="shared" si="40"/>
        <v>Plymouth</v>
      </c>
      <c r="W217">
        <f t="array" ref="W217">IF(C217&lt;&gt;"",11-ROUNDUP(_xlfn.PERCENTRANK.EXC(IF($B$3:$B$341=$B217,C$3:C$341),C217)*10,0),"")</f>
        <v>6</v>
      </c>
      <c r="X217">
        <f t="array" ref="X217">IF(D217&lt;&gt;"",11-ROUNDUP(_xlfn.PERCENTRANK.EXC(IF($B$3:$B$341=$B217,D$3:D$341),D217)*10,0),"")</f>
        <v>4</v>
      </c>
      <c r="Y217">
        <f t="array" ref="Y217">IF(E217&lt;&gt;"",11-ROUNDUP(_xlfn.PERCENTRANK.EXC(IF($B$3:$B$341=$B217,E$3:E$341),E217)*10,0),"")</f>
        <v>7</v>
      </c>
      <c r="Z217">
        <f t="array" ref="Z217">IF(F217&lt;&gt;"",11-ROUNDUP(_xlfn.PERCENTRANK.EXC(IF($B$3:$B$341=$B217,F$3:F$341),F217)*10,0),"")</f>
        <v>6</v>
      </c>
      <c r="AA217">
        <f t="array" ref="AA217">IF(G217&lt;&gt;"",11-ROUNDUP(_xlfn.PERCENTRANK.EXC(IF($B$3:$B$341=$B217,G$3:G$341),G217)*10,0),"")</f>
        <v>3</v>
      </c>
      <c r="AB217">
        <f t="array" ref="AB217">IF(H217&lt;&gt;"",11-ROUNDUP(_xlfn.PERCENTRANK.EXC(IF($B$3:$B$341=$B217,H$3:H$341),H217)*10,0),"")</f>
        <v>3</v>
      </c>
      <c r="AC217">
        <f t="array" ref="AC217">IF(I217&lt;&gt;"",11-ROUNDUP(_xlfn.PERCENTRANK.EXC(IF($B$3:$B$341=$B217,I$3:I$341),I217)*10,0),"")</f>
        <v>3</v>
      </c>
      <c r="AD217">
        <f t="array" ref="AD217">IF(J217&lt;&gt;"",11-ROUNDUP(_xlfn.PERCENTRANK.EXC(IF($B$3:$B$341=$B217,J$3:J$341),J217)*10,0),"")</f>
        <v>4</v>
      </c>
    </row>
    <row r="218" spans="1:30" x14ac:dyDescent="0.2">
      <c r="A218" t="s">
        <v>55</v>
      </c>
      <c r="B218" t="s">
        <v>1037</v>
      </c>
      <c r="C218">
        <v>0.10507931560277939</v>
      </c>
      <c r="D218">
        <v>2.6547074317932129E-2</v>
      </c>
      <c r="E218">
        <v>6.1161179095506668E-2</v>
      </c>
      <c r="F218">
        <v>0.11826218664646149</v>
      </c>
      <c r="G218">
        <v>0.27</v>
      </c>
      <c r="H218">
        <v>0.104</v>
      </c>
      <c r="I218">
        <v>5422.7373046875</v>
      </c>
      <c r="J218">
        <v>0.18495973944664001</v>
      </c>
      <c r="L218" t="str">
        <f t="shared" si="31"/>
        <v>Portsmouth</v>
      </c>
      <c r="M218">
        <f t="shared" si="32"/>
        <v>9</v>
      </c>
      <c r="N218">
        <f t="shared" si="33"/>
        <v>9</v>
      </c>
      <c r="O218">
        <f t="shared" si="34"/>
        <v>9</v>
      </c>
      <c r="P218">
        <f t="shared" si="35"/>
        <v>10</v>
      </c>
      <c r="Q218">
        <f t="shared" si="36"/>
        <v>3</v>
      </c>
      <c r="R218">
        <f t="shared" si="37"/>
        <v>3</v>
      </c>
      <c r="S218">
        <f t="shared" si="38"/>
        <v>1</v>
      </c>
      <c r="T218">
        <f t="shared" si="39"/>
        <v>2</v>
      </c>
      <c r="V218" t="str">
        <f t="shared" si="40"/>
        <v>Portsmouth</v>
      </c>
      <c r="W218">
        <f t="array" ref="W218">IF(C218&lt;&gt;"",11-ROUNDUP(_xlfn.PERCENTRANK.EXC(IF($B$3:$B$341=$B218,C$3:C$341),C218)*10,0),"")</f>
        <v>8</v>
      </c>
      <c r="X218">
        <f t="array" ref="X218">IF(D218&lt;&gt;"",11-ROUNDUP(_xlfn.PERCENTRANK.EXC(IF($B$3:$B$341=$B218,D$3:D$341),D218)*10,0),"")</f>
        <v>8</v>
      </c>
      <c r="Y218">
        <f t="array" ref="Y218">IF(E218&lt;&gt;"",11-ROUNDUP(_xlfn.PERCENTRANK.EXC(IF($B$3:$B$341=$B218,E$3:E$341),E218)*10,0),"")</f>
        <v>8</v>
      </c>
      <c r="Z218">
        <f t="array" ref="Z218">IF(F218&lt;&gt;"",11-ROUNDUP(_xlfn.PERCENTRANK.EXC(IF($B$3:$B$341=$B218,F$3:F$341),F218)*10,0),"")</f>
        <v>9</v>
      </c>
      <c r="AA218">
        <f t="array" ref="AA218">IF(G218&lt;&gt;"",11-ROUNDUP(_xlfn.PERCENTRANK.EXC(IF($B$3:$B$341=$B218,G$3:G$341),G218)*10,0),"")</f>
        <v>5</v>
      </c>
      <c r="AB218">
        <f t="array" ref="AB218">IF(H218&lt;&gt;"",11-ROUNDUP(_xlfn.PERCENTRANK.EXC(IF($B$3:$B$341=$B218,H$3:H$341),H218)*10,0),"")</f>
        <v>4</v>
      </c>
      <c r="AC218">
        <f t="array" ref="AC218">IF(I218&lt;&gt;"",11-ROUNDUP(_xlfn.PERCENTRANK.EXC(IF($B$3:$B$341=$B218,I$3:I$341),I218)*10,0),"")</f>
        <v>1</v>
      </c>
      <c r="AD218">
        <f t="array" ref="AD218">IF(J218&lt;&gt;"",11-ROUNDUP(_xlfn.PERCENTRANK.EXC(IF($B$3:$B$341=$B218,J$3:J$341),J218)*10,0),"")</f>
        <v>3</v>
      </c>
    </row>
    <row r="219" spans="1:30" x14ac:dyDescent="0.2">
      <c r="A219" t="s">
        <v>154</v>
      </c>
      <c r="B219" t="s">
        <v>1034</v>
      </c>
      <c r="C219">
        <v>0.10528209060430527</v>
      </c>
      <c r="D219">
        <v>3.7577163428068161E-2</v>
      </c>
      <c r="E219">
        <v>6.9137603044509888E-2</v>
      </c>
      <c r="F219">
        <v>0.14706085622310638</v>
      </c>
      <c r="G219">
        <v>0.75800000000000001</v>
      </c>
      <c r="H219">
        <v>0.27910000000000001</v>
      </c>
      <c r="I219">
        <v>1004.3640747070312</v>
      </c>
      <c r="J219">
        <v>0.16723409295082092</v>
      </c>
      <c r="L219" t="str">
        <f t="shared" si="31"/>
        <v>Preston</v>
      </c>
      <c r="M219">
        <f t="shared" si="32"/>
        <v>9</v>
      </c>
      <c r="N219">
        <f t="shared" si="33"/>
        <v>3</v>
      </c>
      <c r="O219">
        <f t="shared" si="34"/>
        <v>5</v>
      </c>
      <c r="P219">
        <f t="shared" si="35"/>
        <v>7</v>
      </c>
      <c r="Q219">
        <f t="shared" si="36"/>
        <v>1</v>
      </c>
      <c r="R219">
        <f t="shared" si="37"/>
        <v>1</v>
      </c>
      <c r="S219">
        <f t="shared" si="38"/>
        <v>5</v>
      </c>
      <c r="T219">
        <f t="shared" si="39"/>
        <v>3</v>
      </c>
      <c r="V219" t="str">
        <f t="shared" si="40"/>
        <v>Preston</v>
      </c>
      <c r="W219">
        <f t="array" ref="W219">IF(C219&lt;&gt;"",11-ROUNDUP(_xlfn.PERCENTRANK.EXC(IF($B$3:$B$341=$B219,C$3:C$341),C219)*10,0),"")</f>
        <v>10</v>
      </c>
      <c r="X219">
        <f t="array" ref="X219">IF(D219&lt;&gt;"",11-ROUNDUP(_xlfn.PERCENTRANK.EXC(IF($B$3:$B$341=$B219,D$3:D$341),D219)*10,0),"")</f>
        <v>3</v>
      </c>
      <c r="Y219">
        <f t="array" ref="Y219">IF(E219&lt;&gt;"",11-ROUNDUP(_xlfn.PERCENTRANK.EXC(IF($B$3:$B$341=$B219,E$3:E$341),E219)*10,0),"")</f>
        <v>5</v>
      </c>
      <c r="Z219">
        <f t="array" ref="Z219">IF(F219&lt;&gt;"",11-ROUNDUP(_xlfn.PERCENTRANK.EXC(IF($B$3:$B$341=$B219,F$3:F$341),F219)*10,0),"")</f>
        <v>8</v>
      </c>
      <c r="AA219">
        <f t="array" ref="AA219">IF(G219&lt;&gt;"",11-ROUNDUP(_xlfn.PERCENTRANK.EXC(IF($B$3:$B$341=$B219,G$3:G$341),G219)*10,0),"")</f>
        <v>1</v>
      </c>
      <c r="AB219">
        <f t="array" ref="AB219">IF(H219&lt;&gt;"",11-ROUNDUP(_xlfn.PERCENTRANK.EXC(IF($B$3:$B$341=$B219,H$3:H$341),H219)*10,0),"")</f>
        <v>1</v>
      </c>
      <c r="AC219">
        <f t="array" ref="AC219">IF(I219&lt;&gt;"",11-ROUNDUP(_xlfn.PERCENTRANK.EXC(IF($B$3:$B$341=$B219,I$3:I$341),I219)*10,0),"")</f>
        <v>3</v>
      </c>
      <c r="AD219">
        <f t="array" ref="AD219">IF(J219&lt;&gt;"",11-ROUNDUP(_xlfn.PERCENTRANK.EXC(IF($B$3:$B$341=$B219,J$3:J$341),J219)*10,0),"")</f>
        <v>1</v>
      </c>
    </row>
    <row r="220" spans="1:30" x14ac:dyDescent="0.2">
      <c r="A220" t="s">
        <v>49</v>
      </c>
      <c r="B220" t="s">
        <v>1037</v>
      </c>
      <c r="C220">
        <v>9.1530114412307739E-2</v>
      </c>
      <c r="D220">
        <v>1.7666414380073547E-2</v>
      </c>
      <c r="E220">
        <v>5.4124411195516586E-2</v>
      </c>
      <c r="F220">
        <v>0.11165758967399597</v>
      </c>
      <c r="G220">
        <v>-3.4000000000000002E-2</v>
      </c>
      <c r="H220">
        <v>1.03E-2</v>
      </c>
      <c r="I220">
        <v>4103.21240234375</v>
      </c>
      <c r="J220">
        <v>0.17993608117103577</v>
      </c>
      <c r="L220" t="str">
        <f t="shared" si="31"/>
        <v>Reading</v>
      </c>
      <c r="M220">
        <f t="shared" si="32"/>
        <v>10</v>
      </c>
      <c r="N220">
        <f t="shared" si="33"/>
        <v>10</v>
      </c>
      <c r="O220">
        <f t="shared" si="34"/>
        <v>10</v>
      </c>
      <c r="P220">
        <f t="shared" si="35"/>
        <v>10</v>
      </c>
      <c r="Q220">
        <f t="shared" si="36"/>
        <v>5</v>
      </c>
      <c r="R220">
        <f t="shared" si="37"/>
        <v>6</v>
      </c>
      <c r="S220">
        <f t="shared" si="38"/>
        <v>2</v>
      </c>
      <c r="T220">
        <f t="shared" si="39"/>
        <v>3</v>
      </c>
      <c r="V220" t="str">
        <f t="shared" si="40"/>
        <v>Reading</v>
      </c>
      <c r="W220">
        <f t="array" ref="W220">IF(C220&lt;&gt;"",11-ROUNDUP(_xlfn.PERCENTRANK.EXC(IF($B$3:$B$341=$B220,C$3:C$341),C220)*10,0),"")</f>
        <v>10</v>
      </c>
      <c r="X220">
        <f t="array" ref="X220">IF(D220&lt;&gt;"",11-ROUNDUP(_xlfn.PERCENTRANK.EXC(IF($B$3:$B$341=$B220,D$3:D$341),D220)*10,0),"")</f>
        <v>10</v>
      </c>
      <c r="Y220">
        <f t="array" ref="Y220">IF(E220&lt;&gt;"",11-ROUNDUP(_xlfn.PERCENTRANK.EXC(IF($B$3:$B$341=$B220,E$3:E$341),E220)*10,0),"")</f>
        <v>9</v>
      </c>
      <c r="Z220">
        <f t="array" ref="Z220">IF(F220&lt;&gt;"",11-ROUNDUP(_xlfn.PERCENTRANK.EXC(IF($B$3:$B$341=$B220,F$3:F$341),F220)*10,0),"")</f>
        <v>9</v>
      </c>
      <c r="AA220">
        <f t="array" ref="AA220">IF(G220&lt;&gt;"",11-ROUNDUP(_xlfn.PERCENTRANK.EXC(IF($B$3:$B$341=$B220,G$3:G$341),G220)*10,0),"")</f>
        <v>7</v>
      </c>
      <c r="AB220">
        <f t="array" ref="AB220">IF(H220&lt;&gt;"",11-ROUNDUP(_xlfn.PERCENTRANK.EXC(IF($B$3:$B$341=$B220,H$3:H$341),H220)*10,0),"")</f>
        <v>8</v>
      </c>
      <c r="AC220">
        <f t="array" ref="AC220">IF(I220&lt;&gt;"",11-ROUNDUP(_xlfn.PERCENTRANK.EXC(IF($B$3:$B$341=$B220,I$3:I$341),I220)*10,0),"")</f>
        <v>2</v>
      </c>
      <c r="AD220">
        <f t="array" ref="AD220">IF(J220&lt;&gt;"",11-ROUNDUP(_xlfn.PERCENTRANK.EXC(IF($B$3:$B$341=$B220,J$3:J$341),J220)*10,0),"")</f>
        <v>4</v>
      </c>
    </row>
    <row r="221" spans="1:30" x14ac:dyDescent="0.2">
      <c r="A221" t="s">
        <v>316</v>
      </c>
      <c r="B221" t="s">
        <v>1035</v>
      </c>
      <c r="C221">
        <v>9.107663482427597E-2</v>
      </c>
      <c r="D221">
        <v>2.3967141285538673E-2</v>
      </c>
      <c r="E221">
        <v>8.8598698377609253E-2</v>
      </c>
      <c r="F221">
        <v>0.11560447514057159</v>
      </c>
      <c r="G221">
        <v>-0.74</v>
      </c>
      <c r="H221">
        <v>0</v>
      </c>
      <c r="I221">
        <v>5457.11962890625</v>
      </c>
      <c r="J221">
        <v>0.17740435898303986</v>
      </c>
      <c r="L221" t="str">
        <f t="shared" si="31"/>
        <v>Redbridge</v>
      </c>
      <c r="M221">
        <f t="shared" si="32"/>
        <v>10</v>
      </c>
      <c r="N221">
        <f t="shared" si="33"/>
        <v>9</v>
      </c>
      <c r="O221">
        <f t="shared" si="34"/>
        <v>1</v>
      </c>
      <c r="P221">
        <f t="shared" si="35"/>
        <v>10</v>
      </c>
      <c r="Q221">
        <f t="shared" si="36"/>
        <v>9</v>
      </c>
      <c r="R221">
        <f t="shared" si="37"/>
        <v>10</v>
      </c>
      <c r="S221">
        <f t="shared" si="38"/>
        <v>1</v>
      </c>
      <c r="T221">
        <f t="shared" si="39"/>
        <v>3</v>
      </c>
      <c r="V221" t="str">
        <f t="shared" si="40"/>
        <v>Redbridge</v>
      </c>
      <c r="W221">
        <f t="array" ref="W221">IF(C221&lt;&gt;"",11-ROUNDUP(_xlfn.PERCENTRANK.EXC(IF($B$3:$B$341=$B221,C$3:C$341),C221)*10,0),"")</f>
        <v>5</v>
      </c>
      <c r="X221">
        <f t="array" ref="X221">IF(D221&lt;&gt;"",11-ROUNDUP(_xlfn.PERCENTRANK.EXC(IF($B$3:$B$341=$B221,D$3:D$341),D221)*10,0),"")</f>
        <v>3</v>
      </c>
      <c r="Y221">
        <f t="array" ref="Y221">IF(E221&lt;&gt;"",11-ROUNDUP(_xlfn.PERCENTRANK.EXC(IF($B$3:$B$341=$B221,E$3:E$341),E221)*10,0),"")</f>
        <v>1</v>
      </c>
      <c r="Z221">
        <f t="array" ref="Z221">IF(F221&lt;&gt;"",11-ROUNDUP(_xlfn.PERCENTRANK.EXC(IF($B$3:$B$341=$B221,F$3:F$341),F221)*10,0),"")</f>
        <v>4</v>
      </c>
      <c r="AA221">
        <f t="array" ref="AA221">IF(G221&lt;&gt;"",11-ROUNDUP(_xlfn.PERCENTRANK.EXC(IF($B$3:$B$341=$B221,G$3:G$341),G221)*10,0),"")</f>
        <v>8</v>
      </c>
      <c r="AB221">
        <f t="array" ref="AB221">IF(H221&lt;&gt;"",11-ROUNDUP(_xlfn.PERCENTRANK.EXC(IF($B$3:$B$341=$B221,H$3:H$341),H221)*10,0),"")</f>
        <v>10</v>
      </c>
      <c r="AC221">
        <f t="array" ref="AC221">IF(I221&lt;&gt;"",11-ROUNDUP(_xlfn.PERCENTRANK.EXC(IF($B$3:$B$341=$B221,I$3:I$341),I221)*10,0),"")</f>
        <v>6</v>
      </c>
      <c r="AD221">
        <f t="array" ref="AD221">IF(J221&lt;&gt;"",11-ROUNDUP(_xlfn.PERCENTRANK.EXC(IF($B$3:$B$341=$B221,J$3:J$341),J221)*10,0),"")</f>
        <v>7</v>
      </c>
    </row>
    <row r="222" spans="1:30" x14ac:dyDescent="0.2">
      <c r="A222" t="s">
        <v>16</v>
      </c>
      <c r="B222" t="s">
        <v>1037</v>
      </c>
      <c r="C222">
        <v>0.16844598948955536</v>
      </c>
      <c r="D222">
        <v>4.3245960026979446E-2</v>
      </c>
      <c r="E222">
        <v>8.1873178482055664E-2</v>
      </c>
      <c r="F222">
        <v>0.17002119123935699</v>
      </c>
      <c r="G222">
        <v>0.79</v>
      </c>
      <c r="H222">
        <v>0.3523</v>
      </c>
      <c r="I222">
        <v>562.772216796875</v>
      </c>
      <c r="J222">
        <v>0.18105602264404297</v>
      </c>
      <c r="L222" t="str">
        <f t="shared" si="31"/>
        <v>Redcar and Cleveland</v>
      </c>
      <c r="M222">
        <f t="shared" si="32"/>
        <v>3</v>
      </c>
      <c r="N222">
        <f t="shared" si="33"/>
        <v>1</v>
      </c>
      <c r="O222">
        <f t="shared" si="34"/>
        <v>1</v>
      </c>
      <c r="P222">
        <f t="shared" si="35"/>
        <v>1</v>
      </c>
      <c r="Q222">
        <f t="shared" si="36"/>
        <v>1</v>
      </c>
      <c r="R222">
        <f t="shared" si="37"/>
        <v>1</v>
      </c>
      <c r="S222">
        <f t="shared" si="38"/>
        <v>6</v>
      </c>
      <c r="T222">
        <f t="shared" si="39"/>
        <v>2</v>
      </c>
      <c r="V222" t="str">
        <f t="shared" si="40"/>
        <v>Redcar and Cleveland</v>
      </c>
      <c r="W222">
        <f t="array" ref="W222">IF(C222&lt;&gt;"",11-ROUNDUP(_xlfn.PERCENTRANK.EXC(IF($B$3:$B$341=$B222,C$3:C$341),C222)*10,0),"")</f>
        <v>3</v>
      </c>
      <c r="X222">
        <f t="array" ref="X222">IF(D222&lt;&gt;"",11-ROUNDUP(_xlfn.PERCENTRANK.EXC(IF($B$3:$B$341=$B222,D$3:D$341),D222)*10,0),"")</f>
        <v>2</v>
      </c>
      <c r="Y222">
        <f t="array" ref="Y222">IF(E222&lt;&gt;"",11-ROUNDUP(_xlfn.PERCENTRANK.EXC(IF($B$3:$B$341=$B222,E$3:E$341),E222)*10,0),"")</f>
        <v>2</v>
      </c>
      <c r="Z222">
        <f t="array" ref="Z222">IF(F222&lt;&gt;"",11-ROUNDUP(_xlfn.PERCENTRANK.EXC(IF($B$3:$B$341=$B222,F$3:F$341),F222)*10,0),"")</f>
        <v>2</v>
      </c>
      <c r="AA222">
        <f t="array" ref="AA222">IF(G222&lt;&gt;"",11-ROUNDUP(_xlfn.PERCENTRANK.EXC(IF($B$3:$B$341=$B222,G$3:G$341),G222)*10,0),"")</f>
        <v>2</v>
      </c>
      <c r="AB222">
        <f t="array" ref="AB222">IF(H222&lt;&gt;"",11-ROUNDUP(_xlfn.PERCENTRANK.EXC(IF($B$3:$B$341=$B222,H$3:H$341),H222)*10,0),"")</f>
        <v>2</v>
      </c>
      <c r="AC222">
        <f t="array" ref="AC222">IF(I222&lt;&gt;"",11-ROUNDUP(_xlfn.PERCENTRANK.EXC(IF($B$3:$B$341=$B222,I$3:I$341),I222)*10,0),"")</f>
        <v>7</v>
      </c>
      <c r="AD222">
        <f t="array" ref="AD222">IF(J222&lt;&gt;"",11-ROUNDUP(_xlfn.PERCENTRANK.EXC(IF($B$3:$B$341=$B222,J$3:J$341),J222)*10,0),"")</f>
        <v>4</v>
      </c>
    </row>
    <row r="223" spans="1:30" x14ac:dyDescent="0.2">
      <c r="A223" t="s">
        <v>244</v>
      </c>
      <c r="B223" t="s">
        <v>1034</v>
      </c>
      <c r="C223">
        <v>0.1315639466047287</v>
      </c>
      <c r="D223">
        <v>3.4076966345310211E-2</v>
      </c>
      <c r="E223">
        <v>7.3472611606121063E-2</v>
      </c>
      <c r="F223">
        <v>0.1627928763628006</v>
      </c>
      <c r="G223">
        <v>0.36199999999999999</v>
      </c>
      <c r="H223">
        <v>9.0899999999999995E-2</v>
      </c>
      <c r="I223">
        <v>1576.2647705078125</v>
      </c>
      <c r="J223">
        <v>0.1502920389175415</v>
      </c>
      <c r="L223" t="str">
        <f t="shared" si="31"/>
        <v>Redditch</v>
      </c>
      <c r="M223">
        <f t="shared" si="32"/>
        <v>8</v>
      </c>
      <c r="N223">
        <f t="shared" si="33"/>
        <v>5</v>
      </c>
      <c r="O223">
        <f t="shared" si="34"/>
        <v>3</v>
      </c>
      <c r="P223">
        <f t="shared" si="35"/>
        <v>3</v>
      </c>
      <c r="Q223">
        <f t="shared" si="36"/>
        <v>3</v>
      </c>
      <c r="R223">
        <f t="shared" si="37"/>
        <v>3</v>
      </c>
      <c r="S223">
        <f t="shared" si="38"/>
        <v>4</v>
      </c>
      <c r="T223">
        <f t="shared" si="39"/>
        <v>7</v>
      </c>
      <c r="V223" t="str">
        <f t="shared" si="40"/>
        <v>Redditch</v>
      </c>
      <c r="W223">
        <f t="array" ref="W223">IF(C223&lt;&gt;"",11-ROUNDUP(_xlfn.PERCENTRANK.EXC(IF($B$3:$B$341=$B223,C$3:C$341),C223)*10,0),"")</f>
        <v>9</v>
      </c>
      <c r="X223">
        <f t="array" ref="X223">IF(D223&lt;&gt;"",11-ROUNDUP(_xlfn.PERCENTRANK.EXC(IF($B$3:$B$341=$B223,D$3:D$341),D223)*10,0),"")</f>
        <v>6</v>
      </c>
      <c r="Y223">
        <f t="array" ref="Y223">IF(E223&lt;&gt;"",11-ROUNDUP(_xlfn.PERCENTRANK.EXC(IF($B$3:$B$341=$B223,E$3:E$341),E223)*10,0),"")</f>
        <v>3</v>
      </c>
      <c r="Z223">
        <f t="array" ref="Z223">IF(F223&lt;&gt;"",11-ROUNDUP(_xlfn.PERCENTRANK.EXC(IF($B$3:$B$341=$B223,F$3:F$341),F223)*10,0),"")</f>
        <v>3</v>
      </c>
      <c r="AA223">
        <f t="array" ref="AA223">IF(G223&lt;&gt;"",11-ROUNDUP(_xlfn.PERCENTRANK.EXC(IF($B$3:$B$341=$B223,G$3:G$341),G223)*10,0),"")</f>
        <v>2</v>
      </c>
      <c r="AB223">
        <f t="array" ref="AB223">IF(H223&lt;&gt;"",11-ROUNDUP(_xlfn.PERCENTRANK.EXC(IF($B$3:$B$341=$B223,H$3:H$341),H223)*10,0),"")</f>
        <v>2</v>
      </c>
      <c r="AC223">
        <f t="array" ref="AC223">IF(I223&lt;&gt;"",11-ROUNDUP(_xlfn.PERCENTRANK.EXC(IF($B$3:$B$341=$B223,I$3:I$341),I223)*10,0),"")</f>
        <v>2</v>
      </c>
      <c r="AD223">
        <f t="array" ref="AD223">IF(J223&lt;&gt;"",11-ROUNDUP(_xlfn.PERCENTRANK.EXC(IF($B$3:$B$341=$B223,J$3:J$341),J223)*10,0),"")</f>
        <v>6</v>
      </c>
    </row>
    <row r="224" spans="1:30" x14ac:dyDescent="0.2">
      <c r="A224" t="s">
        <v>225</v>
      </c>
      <c r="B224" t="s">
        <v>1034</v>
      </c>
      <c r="C224">
        <v>0.1364143043756485</v>
      </c>
      <c r="D224">
        <v>2.634040080010891E-2</v>
      </c>
      <c r="E224">
        <v>5.5707305669784546E-2</v>
      </c>
      <c r="F224">
        <v>0.13147595524787903</v>
      </c>
      <c r="G224">
        <v>-0.67100000000000004</v>
      </c>
      <c r="H224">
        <v>0</v>
      </c>
      <c r="I224">
        <v>1162.2938232421875</v>
      </c>
      <c r="J224">
        <v>0.12767274677753448</v>
      </c>
      <c r="L224" t="str">
        <f t="shared" si="31"/>
        <v>Reigate and Banstead</v>
      </c>
      <c r="M224">
        <f t="shared" si="32"/>
        <v>7</v>
      </c>
      <c r="N224">
        <f t="shared" si="33"/>
        <v>9</v>
      </c>
      <c r="O224">
        <f t="shared" si="34"/>
        <v>10</v>
      </c>
      <c r="P224">
        <f t="shared" si="35"/>
        <v>8</v>
      </c>
      <c r="Q224">
        <f t="shared" si="36"/>
        <v>9</v>
      </c>
      <c r="R224">
        <f t="shared" si="37"/>
        <v>10</v>
      </c>
      <c r="S224">
        <f t="shared" si="38"/>
        <v>4</v>
      </c>
      <c r="T224">
        <f t="shared" si="39"/>
        <v>10</v>
      </c>
      <c r="V224" t="str">
        <f t="shared" si="40"/>
        <v>Reigate and Banstead</v>
      </c>
      <c r="W224">
        <f t="array" ref="W224">IF(C224&lt;&gt;"",11-ROUNDUP(_xlfn.PERCENTRANK.EXC(IF($B$3:$B$341=$B224,C$3:C$341),C224)*10,0),"")</f>
        <v>9</v>
      </c>
      <c r="X224">
        <f t="array" ref="X224">IF(D224&lt;&gt;"",11-ROUNDUP(_xlfn.PERCENTRANK.EXC(IF($B$3:$B$341=$B224,D$3:D$341),D224)*10,0),"")</f>
        <v>10</v>
      </c>
      <c r="Y224">
        <f t="array" ref="Y224">IF(E224&lt;&gt;"",11-ROUNDUP(_xlfn.PERCENTRANK.EXC(IF($B$3:$B$341=$B224,E$3:E$341),E224)*10,0),"")</f>
        <v>10</v>
      </c>
      <c r="Z224">
        <f t="array" ref="Z224">IF(F224&lt;&gt;"",11-ROUNDUP(_xlfn.PERCENTRANK.EXC(IF($B$3:$B$341=$B224,F$3:F$341),F224)*10,0),"")</f>
        <v>9</v>
      </c>
      <c r="AA224">
        <f t="array" ref="AA224">IF(G224&lt;&gt;"",11-ROUNDUP(_xlfn.PERCENTRANK.EXC(IF($B$3:$B$341=$B224,G$3:G$341),G224)*10,0),"")</f>
        <v>8</v>
      </c>
      <c r="AB224">
        <f t="array" ref="AB224">IF(H224&lt;&gt;"",11-ROUNDUP(_xlfn.PERCENTRANK.EXC(IF($B$3:$B$341=$B224,H$3:H$341),H224)*10,0),"")</f>
        <v>10</v>
      </c>
      <c r="AC224">
        <f t="array" ref="AC224">IF(I224&lt;&gt;"",11-ROUNDUP(_xlfn.PERCENTRANK.EXC(IF($B$3:$B$341=$B224,I$3:I$341),I224)*10,0),"")</f>
        <v>3</v>
      </c>
      <c r="AD224">
        <f t="array" ref="AD224">IF(J224&lt;&gt;"",11-ROUNDUP(_xlfn.PERCENTRANK.EXC(IF($B$3:$B$341=$B224,J$3:J$341),J224)*10,0),"")</f>
        <v>10</v>
      </c>
    </row>
    <row r="225" spans="1:30" x14ac:dyDescent="0.2">
      <c r="A225" t="s">
        <v>155</v>
      </c>
      <c r="B225" t="s">
        <v>1034</v>
      </c>
      <c r="C225">
        <v>0.18073196709156036</v>
      </c>
      <c r="D225">
        <v>3.7577163428068161E-2</v>
      </c>
      <c r="E225">
        <v>6.9137603044509888E-2</v>
      </c>
      <c r="F225">
        <v>0.14706085622310638</v>
      </c>
      <c r="G225">
        <v>-0.45400000000000001</v>
      </c>
      <c r="H225">
        <v>0</v>
      </c>
      <c r="I225">
        <v>104.55197143554688</v>
      </c>
      <c r="J225">
        <v>0.16723409295082092</v>
      </c>
      <c r="L225" t="str">
        <f t="shared" si="31"/>
        <v>Ribble Valley</v>
      </c>
      <c r="M225">
        <f t="shared" si="32"/>
        <v>3</v>
      </c>
      <c r="N225">
        <f t="shared" si="33"/>
        <v>3</v>
      </c>
      <c r="O225">
        <f t="shared" si="34"/>
        <v>5</v>
      </c>
      <c r="P225">
        <f t="shared" si="35"/>
        <v>7</v>
      </c>
      <c r="Q225">
        <f t="shared" si="36"/>
        <v>7</v>
      </c>
      <c r="R225">
        <f t="shared" si="37"/>
        <v>10</v>
      </c>
      <c r="S225">
        <f t="shared" si="38"/>
        <v>10</v>
      </c>
      <c r="T225">
        <f t="shared" si="39"/>
        <v>3</v>
      </c>
      <c r="V225" t="str">
        <f t="shared" si="40"/>
        <v>Ribble Valley</v>
      </c>
      <c r="W225">
        <f t="array" ref="W225">IF(C225&lt;&gt;"",11-ROUNDUP(_xlfn.PERCENTRANK.EXC(IF($B$3:$B$341=$B225,C$3:C$341),C225)*10,0),"")</f>
        <v>3</v>
      </c>
      <c r="X225">
        <f t="array" ref="X225">IF(D225&lt;&gt;"",11-ROUNDUP(_xlfn.PERCENTRANK.EXC(IF($B$3:$B$341=$B225,D$3:D$341),D225)*10,0),"")</f>
        <v>3</v>
      </c>
      <c r="Y225">
        <f t="array" ref="Y225">IF(E225&lt;&gt;"",11-ROUNDUP(_xlfn.PERCENTRANK.EXC(IF($B$3:$B$341=$B225,E$3:E$341),E225)*10,0),"")</f>
        <v>5</v>
      </c>
      <c r="Z225">
        <f t="array" ref="Z225">IF(F225&lt;&gt;"",11-ROUNDUP(_xlfn.PERCENTRANK.EXC(IF($B$3:$B$341=$B225,F$3:F$341),F225)*10,0),"")</f>
        <v>8</v>
      </c>
      <c r="AA225">
        <f t="array" ref="AA225">IF(G225&lt;&gt;"",11-ROUNDUP(_xlfn.PERCENTRANK.EXC(IF($B$3:$B$341=$B225,G$3:G$341),G225)*10,0),"")</f>
        <v>6</v>
      </c>
      <c r="AB225">
        <f t="array" ref="AB225">IF(H225&lt;&gt;"",11-ROUNDUP(_xlfn.PERCENTRANK.EXC(IF($B$3:$B$341=$B225,H$3:H$341),H225)*10,0),"")</f>
        <v>10</v>
      </c>
      <c r="AC225">
        <f t="array" ref="AC225">IF(I225&lt;&gt;"",11-ROUNDUP(_xlfn.PERCENTRANK.EXC(IF($B$3:$B$341=$B225,I$3:I$341),I225)*10,0),"")</f>
        <v>10</v>
      </c>
      <c r="AD225">
        <f t="array" ref="AD225">IF(J225&lt;&gt;"",11-ROUNDUP(_xlfn.PERCENTRANK.EXC(IF($B$3:$B$341=$B225,J$3:J$341),J225)*10,0),"")</f>
        <v>1</v>
      </c>
    </row>
    <row r="226" spans="1:30" x14ac:dyDescent="0.2">
      <c r="A226" t="s">
        <v>317</v>
      </c>
      <c r="B226" t="s">
        <v>1035</v>
      </c>
      <c r="C226">
        <v>0.11631114780902863</v>
      </c>
      <c r="D226">
        <v>1.9007913768291473E-2</v>
      </c>
      <c r="E226">
        <v>3.9733830839395523E-2</v>
      </c>
      <c r="F226">
        <v>9.7906142473220825E-2</v>
      </c>
      <c r="G226">
        <v>-1.373</v>
      </c>
      <c r="H226">
        <v>0</v>
      </c>
      <c r="I226">
        <v>3488.46484375</v>
      </c>
      <c r="J226">
        <v>0.13213881850242615</v>
      </c>
      <c r="L226" t="str">
        <f t="shared" si="31"/>
        <v>Richmond upon Thames</v>
      </c>
      <c r="M226">
        <f t="shared" si="32"/>
        <v>9</v>
      </c>
      <c r="N226">
        <f t="shared" si="33"/>
        <v>10</v>
      </c>
      <c r="O226">
        <f t="shared" si="34"/>
        <v>10</v>
      </c>
      <c r="P226">
        <f t="shared" si="35"/>
        <v>10</v>
      </c>
      <c r="Q226">
        <f t="shared" si="36"/>
        <v>10</v>
      </c>
      <c r="R226">
        <f t="shared" si="37"/>
        <v>10</v>
      </c>
      <c r="S226">
        <f t="shared" si="38"/>
        <v>2</v>
      </c>
      <c r="T226">
        <f t="shared" si="39"/>
        <v>10</v>
      </c>
      <c r="V226" t="str">
        <f t="shared" si="40"/>
        <v>Richmond upon Thames</v>
      </c>
      <c r="W226">
        <f t="array" ref="W226">IF(C226&lt;&gt;"",11-ROUNDUP(_xlfn.PERCENTRANK.EXC(IF($B$3:$B$341=$B226,C$3:C$341),C226)*10,0),"")</f>
        <v>3</v>
      </c>
      <c r="X226">
        <f t="array" ref="X226">IF(D226&lt;&gt;"",11-ROUNDUP(_xlfn.PERCENTRANK.EXC(IF($B$3:$B$341=$B226,D$3:D$341),D226)*10,0),"")</f>
        <v>6</v>
      </c>
      <c r="Y226">
        <f t="array" ref="Y226">IF(E226&lt;&gt;"",11-ROUNDUP(_xlfn.PERCENTRANK.EXC(IF($B$3:$B$341=$B226,E$3:E$341),E226)*10,0),"")</f>
        <v>10</v>
      </c>
      <c r="Z226">
        <f t="array" ref="Z226">IF(F226&lt;&gt;"",11-ROUNDUP(_xlfn.PERCENTRANK.EXC(IF($B$3:$B$341=$B226,F$3:F$341),F226)*10,0),"")</f>
        <v>8</v>
      </c>
      <c r="AA226">
        <f t="array" ref="AA226">IF(G226&lt;&gt;"",11-ROUNDUP(_xlfn.PERCENTRANK.EXC(IF($B$3:$B$341=$B226,G$3:G$341),G226)*10,0),"")</f>
        <v>10</v>
      </c>
      <c r="AB226">
        <f t="array" ref="AB226">IF(H226&lt;&gt;"",11-ROUNDUP(_xlfn.PERCENTRANK.EXC(IF($B$3:$B$341=$B226,H$3:H$341),H226)*10,0),"")</f>
        <v>10</v>
      </c>
      <c r="AC226">
        <f t="array" ref="AC226">IF(I226&lt;&gt;"",11-ROUNDUP(_xlfn.PERCENTRANK.EXC(IF($B$3:$B$341=$B226,I$3:I$341),I226)*10,0),"")</f>
        <v>9</v>
      </c>
      <c r="AD226">
        <f t="array" ref="AD226">IF(J226&lt;&gt;"",11-ROUNDUP(_xlfn.PERCENTRANK.EXC(IF($B$3:$B$341=$B226,J$3:J$341),J226)*10,0),"")</f>
        <v>10</v>
      </c>
    </row>
    <row r="227" spans="1:30" x14ac:dyDescent="0.2">
      <c r="A227" t="s">
        <v>191</v>
      </c>
      <c r="B227" t="s">
        <v>1034</v>
      </c>
      <c r="C227">
        <v>0.15955869853496552</v>
      </c>
      <c r="D227">
        <v>4.1854213923215866E-2</v>
      </c>
      <c r="E227">
        <v>6.6868677735328674E-2</v>
      </c>
      <c r="F227">
        <v>0.16461721062660217</v>
      </c>
      <c r="G227">
        <v>-0.66700000000000004</v>
      </c>
      <c r="H227">
        <v>0</v>
      </c>
      <c r="I227">
        <v>40.325397491455078</v>
      </c>
      <c r="J227">
        <v>0.14079166948795319</v>
      </c>
      <c r="L227" t="str">
        <f t="shared" si="31"/>
        <v>Richmondshire</v>
      </c>
      <c r="M227">
        <f t="shared" si="32"/>
        <v>4</v>
      </c>
      <c r="N227">
        <f t="shared" si="33"/>
        <v>1</v>
      </c>
      <c r="O227">
        <f t="shared" si="34"/>
        <v>8</v>
      </c>
      <c r="P227">
        <f t="shared" si="35"/>
        <v>2</v>
      </c>
      <c r="Q227">
        <f t="shared" si="36"/>
        <v>8</v>
      </c>
      <c r="R227">
        <f t="shared" si="37"/>
        <v>10</v>
      </c>
      <c r="S227">
        <f t="shared" si="38"/>
        <v>10</v>
      </c>
      <c r="T227">
        <f t="shared" si="39"/>
        <v>9</v>
      </c>
      <c r="V227" t="str">
        <f t="shared" si="40"/>
        <v>Richmondshire</v>
      </c>
      <c r="W227">
        <f t="array" ref="W227">IF(C227&lt;&gt;"",11-ROUNDUP(_xlfn.PERCENTRANK.EXC(IF($B$3:$B$341=$B227,C$3:C$341),C227)*10,0),"")</f>
        <v>5</v>
      </c>
      <c r="X227">
        <f t="array" ref="X227">IF(D227&lt;&gt;"",11-ROUNDUP(_xlfn.PERCENTRANK.EXC(IF($B$3:$B$341=$B227,D$3:D$341),D227)*10,0),"")</f>
        <v>1</v>
      </c>
      <c r="Y227">
        <f t="array" ref="Y227">IF(E227&lt;&gt;"",11-ROUNDUP(_xlfn.PERCENTRANK.EXC(IF($B$3:$B$341=$B227,E$3:E$341),E227)*10,0),"")</f>
        <v>8</v>
      </c>
      <c r="Z227">
        <f t="array" ref="Z227">IF(F227&lt;&gt;"",11-ROUNDUP(_xlfn.PERCENTRANK.EXC(IF($B$3:$B$341=$B227,F$3:F$341),F227)*10,0),"")</f>
        <v>2</v>
      </c>
      <c r="AA227">
        <f t="array" ref="AA227">IF(G227&lt;&gt;"",11-ROUNDUP(_xlfn.PERCENTRANK.EXC(IF($B$3:$B$341=$B227,G$3:G$341),G227)*10,0),"")</f>
        <v>8</v>
      </c>
      <c r="AB227">
        <f t="array" ref="AB227">IF(H227&lt;&gt;"",11-ROUNDUP(_xlfn.PERCENTRANK.EXC(IF($B$3:$B$341=$B227,H$3:H$341),H227)*10,0),"")</f>
        <v>10</v>
      </c>
      <c r="AC227">
        <f t="array" ref="AC227">IF(I227&lt;&gt;"",11-ROUNDUP(_xlfn.PERCENTRANK.EXC(IF($B$3:$B$341=$B227,I$3:I$341),I227)*10,0),"")</f>
        <v>10</v>
      </c>
      <c r="AD227">
        <f t="array" ref="AD227">IF(J227&lt;&gt;"",11-ROUNDUP(_xlfn.PERCENTRANK.EXC(IF($B$3:$B$341=$B227,J$3:J$341),J227)*10,0),"")</f>
        <v>8</v>
      </c>
    </row>
    <row r="228" spans="1:30" x14ac:dyDescent="0.2">
      <c r="A228" t="s">
        <v>259</v>
      </c>
      <c r="B228" t="s">
        <v>1036</v>
      </c>
      <c r="C228">
        <v>0.11759565770626068</v>
      </c>
      <c r="D228">
        <v>3.5676151514053345E-2</v>
      </c>
      <c r="E228">
        <v>8.6293309926986694E-2</v>
      </c>
      <c r="F228">
        <v>0.1438782811164856</v>
      </c>
      <c r="G228">
        <v>0.84199999999999997</v>
      </c>
      <c r="H228">
        <v>0.27610000000000001</v>
      </c>
      <c r="I228">
        <v>1413.748046875</v>
      </c>
      <c r="J228">
        <v>0.19879315793514252</v>
      </c>
      <c r="L228" t="str">
        <f t="shared" si="31"/>
        <v>Rochdale</v>
      </c>
      <c r="M228">
        <f t="shared" si="32"/>
        <v>8</v>
      </c>
      <c r="N228">
        <f t="shared" si="33"/>
        <v>5</v>
      </c>
      <c r="O228">
        <f t="shared" si="34"/>
        <v>1</v>
      </c>
      <c r="P228">
        <f t="shared" si="35"/>
        <v>7</v>
      </c>
      <c r="Q228">
        <f t="shared" si="36"/>
        <v>1</v>
      </c>
      <c r="R228">
        <f t="shared" si="37"/>
        <v>1</v>
      </c>
      <c r="S228">
        <f t="shared" si="38"/>
        <v>4</v>
      </c>
      <c r="T228">
        <f t="shared" si="39"/>
        <v>1</v>
      </c>
      <c r="V228" t="str">
        <f t="shared" si="40"/>
        <v>Rochdale</v>
      </c>
      <c r="W228">
        <f t="array" ref="W228">IF(C228&lt;&gt;"",11-ROUNDUP(_xlfn.PERCENTRANK.EXC(IF($B$3:$B$341=$B228,C$3:C$341),C228)*10,0),"")</f>
        <v>8</v>
      </c>
      <c r="X228">
        <f t="array" ref="X228">IF(D228&lt;&gt;"",11-ROUNDUP(_xlfn.PERCENTRANK.EXC(IF($B$3:$B$341=$B228,D$3:D$341),D228)*10,0),"")</f>
        <v>5</v>
      </c>
      <c r="Y228">
        <f t="array" ref="Y228">IF(E228&lt;&gt;"",11-ROUNDUP(_xlfn.PERCENTRANK.EXC(IF($B$3:$B$341=$B228,E$3:E$341),E228)*10,0),"")</f>
        <v>2</v>
      </c>
      <c r="Z228">
        <f t="array" ref="Z228">IF(F228&lt;&gt;"",11-ROUNDUP(_xlfn.PERCENTRANK.EXC(IF($B$3:$B$341=$B228,F$3:F$341),F228)*10,0),"")</f>
        <v>6</v>
      </c>
      <c r="AA228">
        <f t="array" ref="AA228">IF(G228&lt;&gt;"",11-ROUNDUP(_xlfn.PERCENTRANK.EXC(IF($B$3:$B$341=$B228,G$3:G$341),G228)*10,0),"")</f>
        <v>3</v>
      </c>
      <c r="AB228">
        <f t="array" ref="AB228">IF(H228&lt;&gt;"",11-ROUNDUP(_xlfn.PERCENTRANK.EXC(IF($B$3:$B$341=$B228,H$3:H$341),H228)*10,0),"")</f>
        <v>5</v>
      </c>
      <c r="AC228">
        <f t="array" ref="AC228">IF(I228&lt;&gt;"",11-ROUNDUP(_xlfn.PERCENTRANK.EXC(IF($B$3:$B$341=$B228,I$3:I$341),I228)*10,0),"")</f>
        <v>8</v>
      </c>
      <c r="AD228">
        <f t="array" ref="AD228">IF(J228&lt;&gt;"",11-ROUNDUP(_xlfn.PERCENTRANK.EXC(IF($B$3:$B$341=$B228,J$3:J$341),J228)*10,0),"")</f>
        <v>3</v>
      </c>
    </row>
    <row r="229" spans="1:30" x14ac:dyDescent="0.2">
      <c r="A229" t="s">
        <v>110</v>
      </c>
      <c r="B229" t="s">
        <v>1034</v>
      </c>
      <c r="C229">
        <v>0.17579056322574615</v>
      </c>
      <c r="D229">
        <v>3.1204821541905403E-2</v>
      </c>
      <c r="E229">
        <v>6.7086771130561829E-2</v>
      </c>
      <c r="F229">
        <v>0.15129068493843079</v>
      </c>
      <c r="G229">
        <v>-0.95299999999999996</v>
      </c>
      <c r="H229">
        <v>0</v>
      </c>
      <c r="I229">
        <v>522.0810546875</v>
      </c>
      <c r="J229">
        <v>0.14936350286006927</v>
      </c>
      <c r="L229" t="str">
        <f t="shared" si="31"/>
        <v>Rochford</v>
      </c>
      <c r="M229">
        <f t="shared" si="32"/>
        <v>3</v>
      </c>
      <c r="N229">
        <f t="shared" si="33"/>
        <v>6</v>
      </c>
      <c r="O229">
        <f t="shared" si="34"/>
        <v>7</v>
      </c>
      <c r="P229">
        <f t="shared" si="35"/>
        <v>5</v>
      </c>
      <c r="Q229">
        <f t="shared" si="36"/>
        <v>10</v>
      </c>
      <c r="R229">
        <f t="shared" si="37"/>
        <v>10</v>
      </c>
      <c r="S229">
        <f t="shared" si="38"/>
        <v>6</v>
      </c>
      <c r="T229">
        <f t="shared" si="39"/>
        <v>7</v>
      </c>
      <c r="V229" t="str">
        <f t="shared" si="40"/>
        <v>Rochford</v>
      </c>
      <c r="W229">
        <f t="array" ref="W229">IF(C229&lt;&gt;"",11-ROUNDUP(_xlfn.PERCENTRANK.EXC(IF($B$3:$B$341=$B229,C$3:C$341),C229)*10,0),"")</f>
        <v>4</v>
      </c>
      <c r="X229">
        <f t="array" ref="X229">IF(D229&lt;&gt;"",11-ROUNDUP(_xlfn.PERCENTRANK.EXC(IF($B$3:$B$341=$B229,D$3:D$341),D229)*10,0),"")</f>
        <v>7</v>
      </c>
      <c r="Y229">
        <f t="array" ref="Y229">IF(E229&lt;&gt;"",11-ROUNDUP(_xlfn.PERCENTRANK.EXC(IF($B$3:$B$341=$B229,E$3:E$341),E229)*10,0),"")</f>
        <v>8</v>
      </c>
      <c r="Z229">
        <f t="array" ref="Z229">IF(F229&lt;&gt;"",11-ROUNDUP(_xlfn.PERCENTRANK.EXC(IF($B$3:$B$341=$B229,F$3:F$341),F229)*10,0),"")</f>
        <v>6</v>
      </c>
      <c r="AA229">
        <f t="array" ref="AA229">IF(G229&lt;&gt;"",11-ROUNDUP(_xlfn.PERCENTRANK.EXC(IF($B$3:$B$341=$B229,G$3:G$341),G229)*10,0),"")</f>
        <v>9</v>
      </c>
      <c r="AB229">
        <f t="array" ref="AB229">IF(H229&lt;&gt;"",11-ROUNDUP(_xlfn.PERCENTRANK.EXC(IF($B$3:$B$341=$B229,H$3:H$341),H229)*10,0),"")</f>
        <v>10</v>
      </c>
      <c r="AC229">
        <f t="array" ref="AC229">IF(I229&lt;&gt;"",11-ROUNDUP(_xlfn.PERCENTRANK.EXC(IF($B$3:$B$341=$B229,I$3:I$341),I229)*10,0),"")</f>
        <v>4</v>
      </c>
      <c r="AD229">
        <f t="array" ref="AD229">IF(J229&lt;&gt;"",11-ROUNDUP(_xlfn.PERCENTRANK.EXC(IF($B$3:$B$341=$B229,J$3:J$341),J229)*10,0),"")</f>
        <v>6</v>
      </c>
    </row>
    <row r="230" spans="1:30" x14ac:dyDescent="0.2">
      <c r="A230" t="s">
        <v>156</v>
      </c>
      <c r="B230" t="s">
        <v>1034</v>
      </c>
      <c r="C230">
        <v>0.13346278667449951</v>
      </c>
      <c r="D230">
        <v>3.7577163428068161E-2</v>
      </c>
      <c r="E230">
        <v>6.9137603044509888E-2</v>
      </c>
      <c r="F230">
        <v>0.14706085622310638</v>
      </c>
      <c r="G230">
        <v>0.34399999999999997</v>
      </c>
      <c r="H230">
        <v>0.1163</v>
      </c>
      <c r="I230">
        <v>520.9180908203125</v>
      </c>
      <c r="J230">
        <v>0.16723409295082092</v>
      </c>
      <c r="L230" t="str">
        <f t="shared" si="31"/>
        <v>Rossendale</v>
      </c>
      <c r="M230">
        <f t="shared" si="32"/>
        <v>7</v>
      </c>
      <c r="N230">
        <f t="shared" si="33"/>
        <v>3</v>
      </c>
      <c r="O230">
        <f t="shared" si="34"/>
        <v>5</v>
      </c>
      <c r="P230">
        <f t="shared" si="35"/>
        <v>7</v>
      </c>
      <c r="Q230">
        <f t="shared" si="36"/>
        <v>3</v>
      </c>
      <c r="R230">
        <f t="shared" si="37"/>
        <v>3</v>
      </c>
      <c r="S230">
        <f t="shared" si="38"/>
        <v>6</v>
      </c>
      <c r="T230">
        <f t="shared" si="39"/>
        <v>3</v>
      </c>
      <c r="V230" t="str">
        <f t="shared" si="40"/>
        <v>Rossendale</v>
      </c>
      <c r="W230">
        <f t="array" ref="W230">IF(C230&lt;&gt;"",11-ROUNDUP(_xlfn.PERCENTRANK.EXC(IF($B$3:$B$341=$B230,C$3:C$341),C230)*10,0),"")</f>
        <v>9</v>
      </c>
      <c r="X230">
        <f t="array" ref="X230">IF(D230&lt;&gt;"",11-ROUNDUP(_xlfn.PERCENTRANK.EXC(IF($B$3:$B$341=$B230,D$3:D$341),D230)*10,0),"")</f>
        <v>3</v>
      </c>
      <c r="Y230">
        <f t="array" ref="Y230">IF(E230&lt;&gt;"",11-ROUNDUP(_xlfn.PERCENTRANK.EXC(IF($B$3:$B$341=$B230,E$3:E$341),E230)*10,0),"")</f>
        <v>5</v>
      </c>
      <c r="Z230">
        <f t="array" ref="Z230">IF(F230&lt;&gt;"",11-ROUNDUP(_xlfn.PERCENTRANK.EXC(IF($B$3:$B$341=$B230,F$3:F$341),F230)*10,0),"")</f>
        <v>8</v>
      </c>
      <c r="AA230">
        <f t="array" ref="AA230">IF(G230&lt;&gt;"",11-ROUNDUP(_xlfn.PERCENTRANK.EXC(IF($B$3:$B$341=$B230,G$3:G$341),G230)*10,0),"")</f>
        <v>2</v>
      </c>
      <c r="AB230">
        <f t="array" ref="AB230">IF(H230&lt;&gt;"",11-ROUNDUP(_xlfn.PERCENTRANK.EXC(IF($B$3:$B$341=$B230,H$3:H$341),H230)*10,0),"")</f>
        <v>2</v>
      </c>
      <c r="AC230">
        <f t="array" ref="AC230">IF(I230&lt;&gt;"",11-ROUNDUP(_xlfn.PERCENTRANK.EXC(IF($B$3:$B$341=$B230,I$3:I$341),I230)*10,0),"")</f>
        <v>4</v>
      </c>
      <c r="AD230">
        <f t="array" ref="AD230">IF(J230&lt;&gt;"",11-ROUNDUP(_xlfn.PERCENTRANK.EXC(IF($B$3:$B$341=$B230,J$3:J$341),J230)*10,0),"")</f>
        <v>1</v>
      </c>
    </row>
    <row r="231" spans="1:30" x14ac:dyDescent="0.2">
      <c r="A231" t="s">
        <v>99</v>
      </c>
      <c r="B231" t="s">
        <v>1034</v>
      </c>
      <c r="C231">
        <v>0.24937540292739868</v>
      </c>
      <c r="D231">
        <v>3.7277974188327789E-2</v>
      </c>
      <c r="E231">
        <v>6.9140665233135223E-2</v>
      </c>
      <c r="F231">
        <v>0.17044427990913391</v>
      </c>
      <c r="G231">
        <v>-8.2000000000000003E-2</v>
      </c>
      <c r="H231">
        <v>1.72E-2</v>
      </c>
      <c r="I231">
        <v>191.16679382324219</v>
      </c>
      <c r="J231">
        <v>0.1604858934879303</v>
      </c>
      <c r="L231" t="str">
        <f t="shared" si="31"/>
        <v>Rother</v>
      </c>
      <c r="M231">
        <f t="shared" si="32"/>
        <v>1</v>
      </c>
      <c r="N231">
        <f t="shared" si="33"/>
        <v>3</v>
      </c>
      <c r="O231">
        <f t="shared" si="34"/>
        <v>5</v>
      </c>
      <c r="P231">
        <f t="shared" si="35"/>
        <v>1</v>
      </c>
      <c r="Q231">
        <f t="shared" si="36"/>
        <v>5</v>
      </c>
      <c r="R231">
        <f t="shared" si="37"/>
        <v>5</v>
      </c>
      <c r="S231">
        <f t="shared" si="38"/>
        <v>8</v>
      </c>
      <c r="T231">
        <f t="shared" si="39"/>
        <v>4</v>
      </c>
      <c r="V231" t="str">
        <f t="shared" si="40"/>
        <v>Rother</v>
      </c>
      <c r="W231">
        <f t="array" ref="W231">IF(C231&lt;&gt;"",11-ROUNDUP(_xlfn.PERCENTRANK.EXC(IF($B$3:$B$341=$B231,C$3:C$341),C231)*10,0),"")</f>
        <v>1</v>
      </c>
      <c r="X231">
        <f t="array" ref="X231">IF(D231&lt;&gt;"",11-ROUNDUP(_xlfn.PERCENTRANK.EXC(IF($B$3:$B$341=$B231,D$3:D$341),D231)*10,0),"")</f>
        <v>4</v>
      </c>
      <c r="Y231">
        <f t="array" ref="Y231">IF(E231&lt;&gt;"",11-ROUNDUP(_xlfn.PERCENTRANK.EXC(IF($B$3:$B$341=$B231,E$3:E$341),E231)*10,0),"")</f>
        <v>4</v>
      </c>
      <c r="Z231">
        <f t="array" ref="Z231">IF(F231&lt;&gt;"",11-ROUNDUP(_xlfn.PERCENTRANK.EXC(IF($B$3:$B$341=$B231,F$3:F$341),F231)*10,0),"")</f>
        <v>1</v>
      </c>
      <c r="AA231">
        <f t="array" ref="AA231">IF(G231&lt;&gt;"",11-ROUNDUP(_xlfn.PERCENTRANK.EXC(IF($B$3:$B$341=$B231,G$3:G$341),G231)*10,0),"")</f>
        <v>4</v>
      </c>
      <c r="AB231">
        <f t="array" ref="AB231">IF(H231&lt;&gt;"",11-ROUNDUP(_xlfn.PERCENTRANK.EXC(IF($B$3:$B$341=$B231,H$3:H$341),H231)*10,0),"")</f>
        <v>4</v>
      </c>
      <c r="AC231">
        <f t="array" ref="AC231">IF(I231&lt;&gt;"",11-ROUNDUP(_xlfn.PERCENTRANK.EXC(IF($B$3:$B$341=$B231,I$3:I$341),I231)*10,0),"")</f>
        <v>7</v>
      </c>
      <c r="AD231">
        <f t="array" ref="AD231">IF(J231&lt;&gt;"",11-ROUNDUP(_xlfn.PERCENTRANK.EXC(IF($B$3:$B$341=$B231,J$3:J$341),J231)*10,0),"")</f>
        <v>2</v>
      </c>
    </row>
    <row r="232" spans="1:30" x14ac:dyDescent="0.2">
      <c r="A232" t="s">
        <v>272</v>
      </c>
      <c r="B232" t="s">
        <v>1036</v>
      </c>
      <c r="C232">
        <v>0.14576679468154907</v>
      </c>
      <c r="D232">
        <v>3.9747599512338638E-2</v>
      </c>
      <c r="E232">
        <v>7.5422361493110657E-2</v>
      </c>
      <c r="F232">
        <v>0.16054520010948181</v>
      </c>
      <c r="G232">
        <v>0.81699999999999995</v>
      </c>
      <c r="H232">
        <v>0.29339999999999999</v>
      </c>
      <c r="I232">
        <v>931.06341552734375</v>
      </c>
      <c r="J232">
        <v>0.18631738424301147</v>
      </c>
      <c r="L232" t="str">
        <f t="shared" si="31"/>
        <v>Rotherham</v>
      </c>
      <c r="M232">
        <f t="shared" si="32"/>
        <v>6</v>
      </c>
      <c r="N232">
        <f t="shared" si="33"/>
        <v>2</v>
      </c>
      <c r="O232">
        <f t="shared" si="34"/>
        <v>2</v>
      </c>
      <c r="P232">
        <f t="shared" si="35"/>
        <v>3</v>
      </c>
      <c r="Q232">
        <f t="shared" si="36"/>
        <v>1</v>
      </c>
      <c r="R232">
        <f t="shared" si="37"/>
        <v>1</v>
      </c>
      <c r="S232">
        <f t="shared" si="38"/>
        <v>5</v>
      </c>
      <c r="T232">
        <f t="shared" si="39"/>
        <v>2</v>
      </c>
      <c r="V232" t="str">
        <f t="shared" si="40"/>
        <v>Rotherham</v>
      </c>
      <c r="W232">
        <f t="array" ref="W232">IF(C232&lt;&gt;"",11-ROUNDUP(_xlfn.PERCENTRANK.EXC(IF($B$3:$B$341=$B232,C$3:C$341),C232)*10,0),"")</f>
        <v>3</v>
      </c>
      <c r="X232">
        <f t="array" ref="X232">IF(D232&lt;&gt;"",11-ROUNDUP(_xlfn.PERCENTRANK.EXC(IF($B$3:$B$341=$B232,D$3:D$341),D232)*10,0),"")</f>
        <v>3</v>
      </c>
      <c r="Y232">
        <f t="array" ref="Y232">IF(E232&lt;&gt;"",11-ROUNDUP(_xlfn.PERCENTRANK.EXC(IF($B$3:$B$341=$B232,E$3:E$341),E232)*10,0),"")</f>
        <v>6</v>
      </c>
      <c r="Z232">
        <f t="array" ref="Z232">IF(F232&lt;&gt;"",11-ROUNDUP(_xlfn.PERCENTRANK.EXC(IF($B$3:$B$341=$B232,F$3:F$341),F232)*10,0),"")</f>
        <v>3</v>
      </c>
      <c r="AA232">
        <f t="array" ref="AA232">IF(G232&lt;&gt;"",11-ROUNDUP(_xlfn.PERCENTRANK.EXC(IF($B$3:$B$341=$B232,G$3:G$341),G232)*10,0),"")</f>
        <v>4</v>
      </c>
      <c r="AB232">
        <f t="array" ref="AB232">IF(H232&lt;&gt;"",11-ROUNDUP(_xlfn.PERCENTRANK.EXC(IF($B$3:$B$341=$B232,H$3:H$341),H232)*10,0),"")</f>
        <v>4</v>
      </c>
      <c r="AC232">
        <f t="array" ref="AC232">IF(I232&lt;&gt;"",11-ROUNDUP(_xlfn.PERCENTRANK.EXC(IF($B$3:$B$341=$B232,I$3:I$341),I232)*10,0),"")</f>
        <v>9</v>
      </c>
      <c r="AD232">
        <f t="array" ref="AD232">IF(J232&lt;&gt;"",11-ROUNDUP(_xlfn.PERCENTRANK.EXC(IF($B$3:$B$341=$B232,J$3:J$341),J232)*10,0),"")</f>
        <v>6</v>
      </c>
    </row>
    <row r="233" spans="1:30" x14ac:dyDescent="0.2">
      <c r="A233" t="s">
        <v>234</v>
      </c>
      <c r="B233" t="s">
        <v>1034</v>
      </c>
      <c r="C233">
        <v>0.14417645335197449</v>
      </c>
      <c r="D233">
        <v>2.9145956039428711E-2</v>
      </c>
      <c r="E233">
        <v>6.5672978758811951E-2</v>
      </c>
      <c r="F233">
        <v>0.15268684923648834</v>
      </c>
      <c r="G233">
        <v>-0.39500000000000002</v>
      </c>
      <c r="H233">
        <v>0</v>
      </c>
      <c r="I233">
        <v>311.056396484375</v>
      </c>
      <c r="J233">
        <v>0.14769454300403595</v>
      </c>
      <c r="L233" t="str">
        <f t="shared" si="31"/>
        <v>Rugby</v>
      </c>
      <c r="M233">
        <f t="shared" si="32"/>
        <v>6</v>
      </c>
      <c r="N233">
        <f t="shared" si="33"/>
        <v>8</v>
      </c>
      <c r="O233">
        <f t="shared" si="34"/>
        <v>8</v>
      </c>
      <c r="P233">
        <f t="shared" si="35"/>
        <v>4</v>
      </c>
      <c r="Q233">
        <f t="shared" si="36"/>
        <v>7</v>
      </c>
      <c r="R233">
        <f t="shared" si="37"/>
        <v>10</v>
      </c>
      <c r="S233">
        <f t="shared" si="38"/>
        <v>7</v>
      </c>
      <c r="T233">
        <f t="shared" si="39"/>
        <v>8</v>
      </c>
      <c r="V233" t="str">
        <f t="shared" si="40"/>
        <v>Rugby</v>
      </c>
      <c r="W233">
        <f t="array" ref="W233">IF(C233&lt;&gt;"",11-ROUNDUP(_xlfn.PERCENTRANK.EXC(IF($B$3:$B$341=$B233,C$3:C$341),C233)*10,0),"")</f>
        <v>8</v>
      </c>
      <c r="X233">
        <f t="array" ref="X233">IF(D233&lt;&gt;"",11-ROUNDUP(_xlfn.PERCENTRANK.EXC(IF($B$3:$B$341=$B233,D$3:D$341),D233)*10,0),"")</f>
        <v>9</v>
      </c>
      <c r="Y233">
        <f t="array" ref="Y233">IF(E233&lt;&gt;"",11-ROUNDUP(_xlfn.PERCENTRANK.EXC(IF($B$3:$B$341=$B233,E$3:E$341),E233)*10,0),"")</f>
        <v>8</v>
      </c>
      <c r="Z233">
        <f t="array" ref="Z233">IF(F233&lt;&gt;"",11-ROUNDUP(_xlfn.PERCENTRANK.EXC(IF($B$3:$B$341=$B233,F$3:F$341),F233)*10,0),"")</f>
        <v>5</v>
      </c>
      <c r="AA233">
        <f t="array" ref="AA233">IF(G233&lt;&gt;"",11-ROUNDUP(_xlfn.PERCENTRANK.EXC(IF($B$3:$B$341=$B233,G$3:G$341),G233)*10,0),"")</f>
        <v>6</v>
      </c>
      <c r="AB233">
        <f t="array" ref="AB233">IF(H233&lt;&gt;"",11-ROUNDUP(_xlfn.PERCENTRANK.EXC(IF($B$3:$B$341=$B233,H$3:H$341),H233)*10,0),"")</f>
        <v>10</v>
      </c>
      <c r="AC233">
        <f t="array" ref="AC233">IF(I233&lt;&gt;"",11-ROUNDUP(_xlfn.PERCENTRANK.EXC(IF($B$3:$B$341=$B233,I$3:I$341),I233)*10,0),"")</f>
        <v>6</v>
      </c>
      <c r="AD233">
        <f t="array" ref="AD233">IF(J233&lt;&gt;"",11-ROUNDUP(_xlfn.PERCENTRANK.EXC(IF($B$3:$B$341=$B233,J$3:J$341),J233)*10,0),"")</f>
        <v>7</v>
      </c>
    </row>
    <row r="234" spans="1:30" x14ac:dyDescent="0.2">
      <c r="A234" t="s">
        <v>226</v>
      </c>
      <c r="B234" t="s">
        <v>1034</v>
      </c>
      <c r="C234">
        <v>0.12736977636814117</v>
      </c>
      <c r="D234">
        <v>2.634040080010891E-2</v>
      </c>
      <c r="E234">
        <v>5.5707305669784546E-2</v>
      </c>
      <c r="F234">
        <v>0.13147595524787903</v>
      </c>
      <c r="G234">
        <v>-0.78</v>
      </c>
      <c r="H234">
        <v>0</v>
      </c>
      <c r="I234">
        <v>1142.2525634765625</v>
      </c>
      <c r="J234">
        <v>0.12767274677753448</v>
      </c>
      <c r="L234" t="str">
        <f t="shared" si="31"/>
        <v>Runnymede</v>
      </c>
      <c r="M234">
        <f t="shared" si="32"/>
        <v>8</v>
      </c>
      <c r="N234">
        <f t="shared" si="33"/>
        <v>9</v>
      </c>
      <c r="O234">
        <f t="shared" si="34"/>
        <v>10</v>
      </c>
      <c r="P234">
        <f t="shared" si="35"/>
        <v>8</v>
      </c>
      <c r="Q234">
        <f t="shared" si="36"/>
        <v>9</v>
      </c>
      <c r="R234">
        <f t="shared" si="37"/>
        <v>10</v>
      </c>
      <c r="S234">
        <f t="shared" si="38"/>
        <v>4</v>
      </c>
      <c r="T234">
        <f t="shared" si="39"/>
        <v>10</v>
      </c>
      <c r="V234" t="str">
        <f t="shared" si="40"/>
        <v>Runnymede</v>
      </c>
      <c r="W234">
        <f t="array" ref="W234">IF(C234&lt;&gt;"",11-ROUNDUP(_xlfn.PERCENTRANK.EXC(IF($B$3:$B$341=$B234,C$3:C$341),C234)*10,0),"")</f>
        <v>10</v>
      </c>
      <c r="X234">
        <f t="array" ref="X234">IF(D234&lt;&gt;"",11-ROUNDUP(_xlfn.PERCENTRANK.EXC(IF($B$3:$B$341=$B234,D$3:D$341),D234)*10,0),"")</f>
        <v>10</v>
      </c>
      <c r="Y234">
        <f t="array" ref="Y234">IF(E234&lt;&gt;"",11-ROUNDUP(_xlfn.PERCENTRANK.EXC(IF($B$3:$B$341=$B234,E$3:E$341),E234)*10,0),"")</f>
        <v>10</v>
      </c>
      <c r="Z234">
        <f t="array" ref="Z234">IF(F234&lt;&gt;"",11-ROUNDUP(_xlfn.PERCENTRANK.EXC(IF($B$3:$B$341=$B234,F$3:F$341),F234)*10,0),"")</f>
        <v>9</v>
      </c>
      <c r="AA234">
        <f t="array" ref="AA234">IF(G234&lt;&gt;"",11-ROUNDUP(_xlfn.PERCENTRANK.EXC(IF($B$3:$B$341=$B234,G$3:G$341),G234)*10,0),"")</f>
        <v>9</v>
      </c>
      <c r="AB234">
        <f t="array" ref="AB234">IF(H234&lt;&gt;"",11-ROUNDUP(_xlfn.PERCENTRANK.EXC(IF($B$3:$B$341=$B234,H$3:H$341),H234)*10,0),"")</f>
        <v>10</v>
      </c>
      <c r="AC234">
        <f t="array" ref="AC234">IF(I234&lt;&gt;"",11-ROUNDUP(_xlfn.PERCENTRANK.EXC(IF($B$3:$B$341=$B234,I$3:I$341),I234)*10,0),"")</f>
        <v>3</v>
      </c>
      <c r="AD234">
        <f t="array" ref="AD234">IF(J234&lt;&gt;"",11-ROUNDUP(_xlfn.PERCENTRANK.EXC(IF($B$3:$B$341=$B234,J$3:J$341),J234)*10,0),"")</f>
        <v>10</v>
      </c>
    </row>
    <row r="235" spans="1:30" x14ac:dyDescent="0.2">
      <c r="A235" t="s">
        <v>201</v>
      </c>
      <c r="B235" t="s">
        <v>1034</v>
      </c>
      <c r="C235">
        <v>0.15874683856964111</v>
      </c>
      <c r="D235">
        <v>3.6901108920574188E-2</v>
      </c>
      <c r="E235">
        <v>7.2951667010784149E-2</v>
      </c>
      <c r="F235">
        <v>0.1507255882024765</v>
      </c>
      <c r="G235">
        <v>-1.135</v>
      </c>
      <c r="H235">
        <v>0</v>
      </c>
      <c r="I235">
        <v>294.36700439453125</v>
      </c>
      <c r="J235">
        <v>0.16232168674468994</v>
      </c>
      <c r="L235" t="str">
        <f t="shared" si="31"/>
        <v>Rushcliffe</v>
      </c>
      <c r="M235">
        <f t="shared" si="32"/>
        <v>4</v>
      </c>
      <c r="N235">
        <f t="shared" si="33"/>
        <v>4</v>
      </c>
      <c r="O235">
        <f t="shared" si="34"/>
        <v>4</v>
      </c>
      <c r="P235">
        <f t="shared" si="35"/>
        <v>5</v>
      </c>
      <c r="Q235">
        <f t="shared" si="36"/>
        <v>10</v>
      </c>
      <c r="R235">
        <f t="shared" si="37"/>
        <v>10</v>
      </c>
      <c r="S235">
        <f t="shared" si="38"/>
        <v>7</v>
      </c>
      <c r="T235">
        <f t="shared" si="39"/>
        <v>4</v>
      </c>
      <c r="V235" t="str">
        <f t="shared" si="40"/>
        <v>Rushcliffe</v>
      </c>
      <c r="W235">
        <f t="array" ref="W235">IF(C235&lt;&gt;"",11-ROUNDUP(_xlfn.PERCENTRANK.EXC(IF($B$3:$B$341=$B235,C$3:C$341),C235)*10,0),"")</f>
        <v>6</v>
      </c>
      <c r="X235">
        <f t="array" ref="X235">IF(D235&lt;&gt;"",11-ROUNDUP(_xlfn.PERCENTRANK.EXC(IF($B$3:$B$341=$B235,D$3:D$341),D235)*10,0),"")</f>
        <v>4</v>
      </c>
      <c r="Y235">
        <f t="array" ref="Y235">IF(E235&lt;&gt;"",11-ROUNDUP(_xlfn.PERCENTRANK.EXC(IF($B$3:$B$341=$B235,E$3:E$341),E235)*10,0),"")</f>
        <v>3</v>
      </c>
      <c r="Z235">
        <f t="array" ref="Z235">IF(F235&lt;&gt;"",11-ROUNDUP(_xlfn.PERCENTRANK.EXC(IF($B$3:$B$341=$B235,F$3:F$341),F235)*10,0),"")</f>
        <v>6</v>
      </c>
      <c r="AA235">
        <f t="array" ref="AA235">IF(G235&lt;&gt;"",11-ROUNDUP(_xlfn.PERCENTRANK.EXC(IF($B$3:$B$341=$B235,G$3:G$341),G235)*10,0),"")</f>
        <v>10</v>
      </c>
      <c r="AB235">
        <f t="array" ref="AB235">IF(H235&lt;&gt;"",11-ROUNDUP(_xlfn.PERCENTRANK.EXC(IF($B$3:$B$341=$B235,H$3:H$341),H235)*10,0),"")</f>
        <v>10</v>
      </c>
      <c r="AC235">
        <f t="array" ref="AC235">IF(I235&lt;&gt;"",11-ROUNDUP(_xlfn.PERCENTRANK.EXC(IF($B$3:$B$341=$B235,I$3:I$341),I235)*10,0),"")</f>
        <v>6</v>
      </c>
      <c r="AD235">
        <f t="array" ref="AD235">IF(J235&lt;&gt;"",11-ROUNDUP(_xlfn.PERCENTRANK.EXC(IF($B$3:$B$341=$B235,J$3:J$341),J235)*10,0),"")</f>
        <v>2</v>
      </c>
    </row>
    <row r="236" spans="1:30" x14ac:dyDescent="0.2">
      <c r="A236" t="s">
        <v>127</v>
      </c>
      <c r="B236" t="s">
        <v>1034</v>
      </c>
      <c r="C236">
        <v>0.10949697345495224</v>
      </c>
      <c r="D236">
        <v>3.1179536134004593E-2</v>
      </c>
      <c r="E236">
        <v>6.3527002930641174E-2</v>
      </c>
      <c r="F236">
        <v>0.14918465912342072</v>
      </c>
      <c r="G236">
        <v>-0.126</v>
      </c>
      <c r="H236">
        <v>3.4500000000000003E-2</v>
      </c>
      <c r="I236">
        <v>2426.22314453125</v>
      </c>
      <c r="J236">
        <v>0.13469824194908142</v>
      </c>
      <c r="L236" t="str">
        <f t="shared" si="31"/>
        <v>Rushmoor</v>
      </c>
      <c r="M236">
        <f t="shared" si="32"/>
        <v>9</v>
      </c>
      <c r="N236">
        <f t="shared" si="33"/>
        <v>6</v>
      </c>
      <c r="O236">
        <f t="shared" si="34"/>
        <v>9</v>
      </c>
      <c r="P236">
        <f t="shared" si="35"/>
        <v>6</v>
      </c>
      <c r="Q236">
        <f t="shared" si="36"/>
        <v>5</v>
      </c>
      <c r="R236">
        <f t="shared" si="37"/>
        <v>4</v>
      </c>
      <c r="S236">
        <f t="shared" si="38"/>
        <v>3</v>
      </c>
      <c r="T236">
        <f t="shared" si="39"/>
        <v>10</v>
      </c>
      <c r="V236" t="str">
        <f t="shared" si="40"/>
        <v>Rushmoor</v>
      </c>
      <c r="W236">
        <f t="array" ref="W236">IF(C236&lt;&gt;"",11-ROUNDUP(_xlfn.PERCENTRANK.EXC(IF($B$3:$B$341=$B236,C$3:C$341),C236)*10,0),"")</f>
        <v>10</v>
      </c>
      <c r="X236">
        <f t="array" ref="X236">IF(D236&lt;&gt;"",11-ROUNDUP(_xlfn.PERCENTRANK.EXC(IF($B$3:$B$341=$B236,D$3:D$341),D236)*10,0),"")</f>
        <v>7</v>
      </c>
      <c r="Y236">
        <f t="array" ref="Y236">IF(E236&lt;&gt;"",11-ROUNDUP(_xlfn.PERCENTRANK.EXC(IF($B$3:$B$341=$B236,E$3:E$341),E236)*10,0),"")</f>
        <v>9</v>
      </c>
      <c r="Z236">
        <f t="array" ref="Z236">IF(F236&lt;&gt;"",11-ROUNDUP(_xlfn.PERCENTRANK.EXC(IF($B$3:$B$341=$B236,F$3:F$341),F236)*10,0),"")</f>
        <v>7</v>
      </c>
      <c r="AA236">
        <f t="array" ref="AA236">IF(G236&lt;&gt;"",11-ROUNDUP(_xlfn.PERCENTRANK.EXC(IF($B$3:$B$341=$B236,G$3:G$341),G236)*10,0),"")</f>
        <v>4</v>
      </c>
      <c r="AB236">
        <f t="array" ref="AB236">IF(H236&lt;&gt;"",11-ROUNDUP(_xlfn.PERCENTRANK.EXC(IF($B$3:$B$341=$B236,H$3:H$341),H236)*10,0),"")</f>
        <v>3</v>
      </c>
      <c r="AC236">
        <f t="array" ref="AC236">IF(I236&lt;&gt;"",11-ROUNDUP(_xlfn.PERCENTRANK.EXC(IF($B$3:$B$341=$B236,I$3:I$341),I236)*10,0),"")</f>
        <v>2</v>
      </c>
      <c r="AD236">
        <f t="array" ref="AD236">IF(J236&lt;&gt;"",11-ROUNDUP(_xlfn.PERCENTRANK.EXC(IF($B$3:$B$341=$B236,J$3:J$341),J236)*10,0),"")</f>
        <v>10</v>
      </c>
    </row>
    <row r="237" spans="1:30" x14ac:dyDescent="0.2">
      <c r="A237" t="s">
        <v>30</v>
      </c>
      <c r="B237" t="s">
        <v>1037</v>
      </c>
      <c r="C237">
        <v>0.19186362624168396</v>
      </c>
      <c r="D237">
        <v>3.5512760281562805E-2</v>
      </c>
      <c r="E237">
        <v>6.563299149274826E-2</v>
      </c>
      <c r="F237">
        <v>0.16829735040664673</v>
      </c>
      <c r="G237">
        <v>-1.048</v>
      </c>
      <c r="H237">
        <v>0</v>
      </c>
      <c r="I237">
        <v>105.72382354736328</v>
      </c>
      <c r="J237">
        <v>0.11934506148099899</v>
      </c>
      <c r="L237" t="str">
        <f t="shared" si="31"/>
        <v>Rutland</v>
      </c>
      <c r="M237">
        <f t="shared" si="32"/>
        <v>2</v>
      </c>
      <c r="N237">
        <f t="shared" si="33"/>
        <v>5</v>
      </c>
      <c r="O237">
        <f t="shared" si="34"/>
        <v>8</v>
      </c>
      <c r="P237">
        <f t="shared" si="35"/>
        <v>1</v>
      </c>
      <c r="Q237">
        <f t="shared" si="36"/>
        <v>10</v>
      </c>
      <c r="R237">
        <f t="shared" si="37"/>
        <v>10</v>
      </c>
      <c r="S237">
        <f t="shared" si="38"/>
        <v>10</v>
      </c>
      <c r="T237">
        <f t="shared" si="39"/>
        <v>10</v>
      </c>
      <c r="V237" t="str">
        <f t="shared" si="40"/>
        <v>Rutland</v>
      </c>
      <c r="W237">
        <f t="array" ref="W237">IF(C237&lt;&gt;"",11-ROUNDUP(_xlfn.PERCENTRANK.EXC(IF($B$3:$B$341=$B237,C$3:C$341),C237)*10,0),"")</f>
        <v>2</v>
      </c>
      <c r="X237">
        <f t="array" ref="X237">IF(D237&lt;&gt;"",11-ROUNDUP(_xlfn.PERCENTRANK.EXC(IF($B$3:$B$341=$B237,D$3:D$341),D237)*10,0),"")</f>
        <v>5</v>
      </c>
      <c r="Y237">
        <f t="array" ref="Y237">IF(E237&lt;&gt;"",11-ROUNDUP(_xlfn.PERCENTRANK.EXC(IF($B$3:$B$341=$B237,E$3:E$341),E237)*10,0),"")</f>
        <v>7</v>
      </c>
      <c r="Z237">
        <f t="array" ref="Z237">IF(F237&lt;&gt;"",11-ROUNDUP(_xlfn.PERCENTRANK.EXC(IF($B$3:$B$341=$B237,F$3:F$341),F237)*10,0),"")</f>
        <v>2</v>
      </c>
      <c r="AA237">
        <f t="array" ref="AA237">IF(G237&lt;&gt;"",11-ROUNDUP(_xlfn.PERCENTRANK.EXC(IF($B$3:$B$341=$B237,G$3:G$341),G237)*10,0),"")</f>
        <v>10</v>
      </c>
      <c r="AB237">
        <f t="array" ref="AB237">IF(H237&lt;&gt;"",11-ROUNDUP(_xlfn.PERCENTRANK.EXC(IF($B$3:$B$341=$B237,H$3:H$341),H237)*10,0),"")</f>
        <v>10</v>
      </c>
      <c r="AC237">
        <f t="array" ref="AC237">IF(I237&lt;&gt;"",11-ROUNDUP(_xlfn.PERCENTRANK.EXC(IF($B$3:$B$341=$B237,I$3:I$341),I237)*10,0),"")</f>
        <v>10</v>
      </c>
      <c r="AD237">
        <f t="array" ref="AD237">IF(J237&lt;&gt;"",11-ROUNDUP(_xlfn.PERCENTRANK.EXC(IF($B$3:$B$341=$B237,J$3:J$341),J237)*10,0),"")</f>
        <v>10</v>
      </c>
    </row>
    <row r="238" spans="1:30" x14ac:dyDescent="0.2">
      <c r="A238" t="s">
        <v>192</v>
      </c>
      <c r="B238" t="s">
        <v>1034</v>
      </c>
      <c r="C238">
        <v>0.19972854852676392</v>
      </c>
      <c r="D238">
        <v>4.1854213923215866E-2</v>
      </c>
      <c r="E238">
        <v>6.6868677735328674E-2</v>
      </c>
      <c r="F238">
        <v>0.16461721062660217</v>
      </c>
      <c r="G238">
        <v>-0.55100000000000005</v>
      </c>
      <c r="H238">
        <v>0</v>
      </c>
      <c r="I238">
        <v>37.057929992675781</v>
      </c>
      <c r="J238">
        <v>0.14079166948795319</v>
      </c>
      <c r="L238" t="str">
        <f t="shared" si="31"/>
        <v>Ryedale</v>
      </c>
      <c r="M238">
        <f t="shared" si="32"/>
        <v>1</v>
      </c>
      <c r="N238">
        <f t="shared" si="33"/>
        <v>1</v>
      </c>
      <c r="O238">
        <f t="shared" si="34"/>
        <v>8</v>
      </c>
      <c r="P238">
        <f t="shared" si="35"/>
        <v>2</v>
      </c>
      <c r="Q238">
        <f t="shared" si="36"/>
        <v>8</v>
      </c>
      <c r="R238">
        <f t="shared" si="37"/>
        <v>10</v>
      </c>
      <c r="S238">
        <f t="shared" si="38"/>
        <v>10</v>
      </c>
      <c r="T238">
        <f t="shared" si="39"/>
        <v>9</v>
      </c>
      <c r="V238" t="str">
        <f t="shared" si="40"/>
        <v>Ryedale</v>
      </c>
      <c r="W238">
        <f t="array" ref="W238">IF(C238&lt;&gt;"",11-ROUNDUP(_xlfn.PERCENTRANK.EXC(IF($B$3:$B$341=$B238,C$3:C$341),C238)*10,0),"")</f>
        <v>2</v>
      </c>
      <c r="X238">
        <f t="array" ref="X238">IF(D238&lt;&gt;"",11-ROUNDUP(_xlfn.PERCENTRANK.EXC(IF($B$3:$B$341=$B238,D$3:D$341),D238)*10,0),"")</f>
        <v>1</v>
      </c>
      <c r="Y238">
        <f t="array" ref="Y238">IF(E238&lt;&gt;"",11-ROUNDUP(_xlfn.PERCENTRANK.EXC(IF($B$3:$B$341=$B238,E$3:E$341),E238)*10,0),"")</f>
        <v>8</v>
      </c>
      <c r="Z238">
        <f t="array" ref="Z238">IF(F238&lt;&gt;"",11-ROUNDUP(_xlfn.PERCENTRANK.EXC(IF($B$3:$B$341=$B238,F$3:F$341),F238)*10,0),"")</f>
        <v>2</v>
      </c>
      <c r="AA238">
        <f t="array" ref="AA238">IF(G238&lt;&gt;"",11-ROUNDUP(_xlfn.PERCENTRANK.EXC(IF($B$3:$B$341=$B238,G$3:G$341),G238)*10,0),"")</f>
        <v>7</v>
      </c>
      <c r="AB238">
        <f t="array" ref="AB238">IF(H238&lt;&gt;"",11-ROUNDUP(_xlfn.PERCENTRANK.EXC(IF($B$3:$B$341=$B238,H$3:H$341),H238)*10,0),"")</f>
        <v>10</v>
      </c>
      <c r="AC238">
        <f t="array" ref="AC238">IF(I238&lt;&gt;"",11-ROUNDUP(_xlfn.PERCENTRANK.EXC(IF($B$3:$B$341=$B238,I$3:I$341),I238)*10,0),"")</f>
        <v>10</v>
      </c>
      <c r="AD238">
        <f t="array" ref="AD238">IF(J238&lt;&gt;"",11-ROUNDUP(_xlfn.PERCENTRANK.EXC(IF($B$3:$B$341=$B238,J$3:J$341),J238)*10,0),"")</f>
        <v>8</v>
      </c>
    </row>
    <row r="239" spans="1:30" x14ac:dyDescent="0.2">
      <c r="A239" t="s">
        <v>260</v>
      </c>
      <c r="B239" t="s">
        <v>1036</v>
      </c>
      <c r="C239">
        <v>0.10276740789413452</v>
      </c>
      <c r="D239">
        <v>3.15859355032444E-2</v>
      </c>
      <c r="E239">
        <v>6.5480984747409821E-2</v>
      </c>
      <c r="F239">
        <v>0.12119881808757782</v>
      </c>
      <c r="G239">
        <v>0.995</v>
      </c>
      <c r="H239">
        <v>0.44</v>
      </c>
      <c r="I239">
        <v>2688.69580078125</v>
      </c>
      <c r="J239">
        <v>0.20363718271255493</v>
      </c>
      <c r="L239" t="str">
        <f t="shared" si="31"/>
        <v>Salford</v>
      </c>
      <c r="M239">
        <f t="shared" si="32"/>
        <v>9</v>
      </c>
      <c r="N239">
        <f t="shared" si="33"/>
        <v>6</v>
      </c>
      <c r="O239">
        <f t="shared" si="34"/>
        <v>8</v>
      </c>
      <c r="P239">
        <f t="shared" si="35"/>
        <v>10</v>
      </c>
      <c r="Q239">
        <f t="shared" si="36"/>
        <v>1</v>
      </c>
      <c r="R239">
        <f t="shared" si="37"/>
        <v>1</v>
      </c>
      <c r="S239">
        <f t="shared" si="38"/>
        <v>3</v>
      </c>
      <c r="T239">
        <f t="shared" si="39"/>
        <v>1</v>
      </c>
      <c r="V239" t="str">
        <f t="shared" si="40"/>
        <v>Salford</v>
      </c>
      <c r="W239">
        <f t="array" ref="W239">IF(C239&lt;&gt;"",11-ROUNDUP(_xlfn.PERCENTRANK.EXC(IF($B$3:$B$341=$B239,C$3:C$341),C239)*10,0),"")</f>
        <v>9</v>
      </c>
      <c r="X239">
        <f t="array" ref="X239">IF(D239&lt;&gt;"",11-ROUNDUP(_xlfn.PERCENTRANK.EXC(IF($B$3:$B$341=$B239,D$3:D$341),D239)*10,0),"")</f>
        <v>8</v>
      </c>
      <c r="Y239">
        <f t="array" ref="Y239">IF(E239&lt;&gt;"",11-ROUNDUP(_xlfn.PERCENTRANK.EXC(IF($B$3:$B$341=$B239,E$3:E$341),E239)*10,0),"")</f>
        <v>9</v>
      </c>
      <c r="Z239">
        <f t="array" ref="Z239">IF(F239&lt;&gt;"",11-ROUNDUP(_xlfn.PERCENTRANK.EXC(IF($B$3:$B$341=$B239,F$3:F$341),F239)*10,0),"")</f>
        <v>9</v>
      </c>
      <c r="AA239">
        <f t="array" ref="AA239">IF(G239&lt;&gt;"",11-ROUNDUP(_xlfn.PERCENTRANK.EXC(IF($B$3:$B$341=$B239,G$3:G$341),G239)*10,0),"")</f>
        <v>2</v>
      </c>
      <c r="AB239">
        <f t="array" ref="AB239">IF(H239&lt;&gt;"",11-ROUNDUP(_xlfn.PERCENTRANK.EXC(IF($B$3:$B$341=$B239,H$3:H$341),H239)*10,0),"")</f>
        <v>2</v>
      </c>
      <c r="AC239">
        <f t="array" ref="AC239">IF(I239&lt;&gt;"",11-ROUNDUP(_xlfn.PERCENTRANK.EXC(IF($B$3:$B$341=$B239,I$3:I$341),I239)*10,0),"")</f>
        <v>3</v>
      </c>
      <c r="AD239">
        <f t="array" ref="AD239">IF(J239&lt;&gt;"",11-ROUNDUP(_xlfn.PERCENTRANK.EXC(IF($B$3:$B$341=$B239,J$3:J$341),J239)*10,0),"")</f>
        <v>2</v>
      </c>
    </row>
    <row r="240" spans="1:30" x14ac:dyDescent="0.2">
      <c r="A240" t="s">
        <v>281</v>
      </c>
      <c r="B240" t="s">
        <v>1036</v>
      </c>
      <c r="C240">
        <v>0.10995586961507797</v>
      </c>
      <c r="D240">
        <v>3.5740677267313004E-2</v>
      </c>
      <c r="E240">
        <v>9.5168896019458771E-2</v>
      </c>
      <c r="F240">
        <v>0.15430115163326263</v>
      </c>
      <c r="G240">
        <v>0.70499999999999996</v>
      </c>
      <c r="H240">
        <v>0.13439999999999999</v>
      </c>
      <c r="I240">
        <v>3857.1708984375</v>
      </c>
      <c r="J240">
        <v>0.21470023691654205</v>
      </c>
      <c r="L240" t="str">
        <f t="shared" si="31"/>
        <v>Sandwell</v>
      </c>
      <c r="M240">
        <f t="shared" si="32"/>
        <v>9</v>
      </c>
      <c r="N240">
        <f t="shared" si="33"/>
        <v>5</v>
      </c>
      <c r="O240">
        <f t="shared" si="34"/>
        <v>1</v>
      </c>
      <c r="P240">
        <f t="shared" si="35"/>
        <v>4</v>
      </c>
      <c r="Q240">
        <f t="shared" si="36"/>
        <v>1</v>
      </c>
      <c r="R240">
        <f t="shared" si="37"/>
        <v>3</v>
      </c>
      <c r="S240">
        <f t="shared" si="38"/>
        <v>2</v>
      </c>
      <c r="T240">
        <f t="shared" si="39"/>
        <v>1</v>
      </c>
      <c r="V240" t="str">
        <f t="shared" si="40"/>
        <v>Sandwell</v>
      </c>
      <c r="W240">
        <f t="array" ref="W240">IF(C240&lt;&gt;"",11-ROUNDUP(_xlfn.PERCENTRANK.EXC(IF($B$3:$B$341=$B240,C$3:C$341),C240)*10,0),"")</f>
        <v>8</v>
      </c>
      <c r="X240">
        <f t="array" ref="X240">IF(D240&lt;&gt;"",11-ROUNDUP(_xlfn.PERCENTRANK.EXC(IF($B$3:$B$341=$B240,D$3:D$341),D240)*10,0),"")</f>
        <v>5</v>
      </c>
      <c r="Y240">
        <f t="array" ref="Y240">IF(E240&lt;&gt;"",11-ROUNDUP(_xlfn.PERCENTRANK.EXC(IF($B$3:$B$341=$B240,E$3:E$341),E240)*10,0),"")</f>
        <v>1</v>
      </c>
      <c r="Z240">
        <f t="array" ref="Z240">IF(F240&lt;&gt;"",11-ROUNDUP(_xlfn.PERCENTRANK.EXC(IF($B$3:$B$341=$B240,F$3:F$341),F240)*10,0),"")</f>
        <v>5</v>
      </c>
      <c r="AA240">
        <f t="array" ref="AA240">IF(G240&lt;&gt;"",11-ROUNDUP(_xlfn.PERCENTRANK.EXC(IF($B$3:$B$341=$B240,G$3:G$341),G240)*10,0),"")</f>
        <v>5</v>
      </c>
      <c r="AB240">
        <f t="array" ref="AB240">IF(H240&lt;&gt;"",11-ROUNDUP(_xlfn.PERCENTRANK.EXC(IF($B$3:$B$341=$B240,H$3:H$341),H240)*10,0),"")</f>
        <v>8</v>
      </c>
      <c r="AC240">
        <f t="array" ref="AC240">IF(I240&lt;&gt;"",11-ROUNDUP(_xlfn.PERCENTRANK.EXC(IF($B$3:$B$341=$B240,I$3:I$341),I240)*10,0),"")</f>
        <v>2</v>
      </c>
      <c r="AD240">
        <f t="array" ref="AD240">IF(J240&lt;&gt;"",11-ROUNDUP(_xlfn.PERCENTRANK.EXC(IF($B$3:$B$341=$B240,J$3:J$341),J240)*10,0),"")</f>
        <v>1</v>
      </c>
    </row>
    <row r="241" spans="1:30" x14ac:dyDescent="0.2">
      <c r="A241" t="s">
        <v>193</v>
      </c>
      <c r="B241" t="s">
        <v>1034</v>
      </c>
      <c r="C241">
        <v>0.20341046154499054</v>
      </c>
      <c r="D241">
        <v>4.1854213923215866E-2</v>
      </c>
      <c r="E241">
        <v>6.6868677735328674E-2</v>
      </c>
      <c r="F241">
        <v>0.16461721062660217</v>
      </c>
      <c r="G241">
        <v>0.499</v>
      </c>
      <c r="H241">
        <v>0.14080000000000001</v>
      </c>
      <c r="I241">
        <v>134.09571838378906</v>
      </c>
      <c r="J241">
        <v>0.14079166948795319</v>
      </c>
      <c r="L241" t="str">
        <f t="shared" si="31"/>
        <v>Scarborough</v>
      </c>
      <c r="M241">
        <f t="shared" si="32"/>
        <v>1</v>
      </c>
      <c r="N241">
        <f t="shared" si="33"/>
        <v>1</v>
      </c>
      <c r="O241">
        <f t="shared" si="34"/>
        <v>8</v>
      </c>
      <c r="P241">
        <f t="shared" si="35"/>
        <v>2</v>
      </c>
      <c r="Q241">
        <f t="shared" si="36"/>
        <v>2</v>
      </c>
      <c r="R241">
        <f t="shared" si="37"/>
        <v>2</v>
      </c>
      <c r="S241">
        <f t="shared" si="38"/>
        <v>9</v>
      </c>
      <c r="T241">
        <f t="shared" si="39"/>
        <v>9</v>
      </c>
      <c r="V241" t="str">
        <f t="shared" si="40"/>
        <v>Scarborough</v>
      </c>
      <c r="W241">
        <f t="array" ref="W241">IF(C241&lt;&gt;"",11-ROUNDUP(_xlfn.PERCENTRANK.EXC(IF($B$3:$B$341=$B241,C$3:C$341),C241)*10,0),"")</f>
        <v>1</v>
      </c>
      <c r="X241">
        <f t="array" ref="X241">IF(D241&lt;&gt;"",11-ROUNDUP(_xlfn.PERCENTRANK.EXC(IF($B$3:$B$341=$B241,D$3:D$341),D241)*10,0),"")</f>
        <v>1</v>
      </c>
      <c r="Y241">
        <f t="array" ref="Y241">IF(E241&lt;&gt;"",11-ROUNDUP(_xlfn.PERCENTRANK.EXC(IF($B$3:$B$341=$B241,E$3:E$341),E241)*10,0),"")</f>
        <v>8</v>
      </c>
      <c r="Z241">
        <f t="array" ref="Z241">IF(F241&lt;&gt;"",11-ROUNDUP(_xlfn.PERCENTRANK.EXC(IF($B$3:$B$341=$B241,F$3:F$341),F241)*10,0),"")</f>
        <v>2</v>
      </c>
      <c r="AA241">
        <f t="array" ref="AA241">IF(G241&lt;&gt;"",11-ROUNDUP(_xlfn.PERCENTRANK.EXC(IF($B$3:$B$341=$B241,G$3:G$341),G241)*10,0),"")</f>
        <v>2</v>
      </c>
      <c r="AB241">
        <f t="array" ref="AB241">IF(H241&lt;&gt;"",11-ROUNDUP(_xlfn.PERCENTRANK.EXC(IF($B$3:$B$341=$B241,H$3:H$341),H241)*10,0),"")</f>
        <v>2</v>
      </c>
      <c r="AC241">
        <f t="array" ref="AC241">IF(I241&lt;&gt;"",11-ROUNDUP(_xlfn.PERCENTRANK.EXC(IF($B$3:$B$341=$B241,I$3:I$341),I241)*10,0),"")</f>
        <v>9</v>
      </c>
      <c r="AD241">
        <f t="array" ref="AD241">IF(J241&lt;&gt;"",11-ROUNDUP(_xlfn.PERCENTRANK.EXC(IF($B$3:$B$341=$B241,J$3:J$341),J241)*10,0),"")</f>
        <v>8</v>
      </c>
    </row>
    <row r="242" spans="1:30" x14ac:dyDescent="0.2">
      <c r="A242" t="s">
        <v>208</v>
      </c>
      <c r="B242" t="s">
        <v>1034</v>
      </c>
      <c r="C242">
        <v>0.1781756728887558</v>
      </c>
      <c r="D242">
        <v>3.814566507935524E-2</v>
      </c>
      <c r="E242">
        <v>7.0660009980201721E-2</v>
      </c>
      <c r="F242">
        <v>0.16741479933261871</v>
      </c>
      <c r="G242">
        <v>-6.6000000000000003E-2</v>
      </c>
      <c r="H242">
        <v>2.86E-2</v>
      </c>
      <c r="I242">
        <v>220.71311950683594</v>
      </c>
      <c r="J242">
        <v>0.15128345787525177</v>
      </c>
      <c r="L242" t="str">
        <f t="shared" si="31"/>
        <v>Sedgemoor</v>
      </c>
      <c r="M242">
        <f t="shared" si="32"/>
        <v>3</v>
      </c>
      <c r="N242">
        <f t="shared" si="33"/>
        <v>3</v>
      </c>
      <c r="O242">
        <f t="shared" si="34"/>
        <v>4</v>
      </c>
      <c r="P242">
        <f t="shared" si="35"/>
        <v>2</v>
      </c>
      <c r="Q242">
        <f t="shared" si="36"/>
        <v>5</v>
      </c>
      <c r="R242">
        <f t="shared" si="37"/>
        <v>5</v>
      </c>
      <c r="S242">
        <f t="shared" si="38"/>
        <v>8</v>
      </c>
      <c r="T242">
        <f t="shared" si="39"/>
        <v>7</v>
      </c>
      <c r="V242" t="str">
        <f t="shared" si="40"/>
        <v>Sedgemoor</v>
      </c>
      <c r="W242">
        <f t="array" ref="W242">IF(C242&lt;&gt;"",11-ROUNDUP(_xlfn.PERCENTRANK.EXC(IF($B$3:$B$341=$B242,C$3:C$341),C242)*10,0),"")</f>
        <v>4</v>
      </c>
      <c r="X242">
        <f t="array" ref="X242">IF(D242&lt;&gt;"",11-ROUNDUP(_xlfn.PERCENTRANK.EXC(IF($B$3:$B$341=$B242,D$3:D$341),D242)*10,0),"")</f>
        <v>3</v>
      </c>
      <c r="Y242">
        <f t="array" ref="Y242">IF(E242&lt;&gt;"",11-ROUNDUP(_xlfn.PERCENTRANK.EXC(IF($B$3:$B$341=$B242,E$3:E$341),E242)*10,0),"")</f>
        <v>3</v>
      </c>
      <c r="Z242">
        <f t="array" ref="Z242">IF(F242&lt;&gt;"",11-ROUNDUP(_xlfn.PERCENTRANK.EXC(IF($B$3:$B$341=$B242,F$3:F$341),F242)*10,0),"")</f>
        <v>1</v>
      </c>
      <c r="AA242">
        <f t="array" ref="AA242">IF(G242&lt;&gt;"",11-ROUNDUP(_xlfn.PERCENTRANK.EXC(IF($B$3:$B$341=$B242,G$3:G$341),G242)*10,0),"")</f>
        <v>4</v>
      </c>
      <c r="AB242">
        <f t="array" ref="AB242">IF(H242&lt;&gt;"",11-ROUNDUP(_xlfn.PERCENTRANK.EXC(IF($B$3:$B$341=$B242,H$3:H$341),H242)*10,0),"")</f>
        <v>3</v>
      </c>
      <c r="AC242">
        <f t="array" ref="AC242">IF(I242&lt;&gt;"",11-ROUNDUP(_xlfn.PERCENTRANK.EXC(IF($B$3:$B$341=$B242,I$3:I$341),I242)*10,0),"")</f>
        <v>7</v>
      </c>
      <c r="AD242">
        <f t="array" ref="AD242">IF(J242&lt;&gt;"",11-ROUNDUP(_xlfn.PERCENTRANK.EXC(IF($B$3:$B$341=$B242,J$3:J$341),J242)*10,0),"")</f>
        <v>5</v>
      </c>
    </row>
    <row r="243" spans="1:30" x14ac:dyDescent="0.2">
      <c r="A243" t="s">
        <v>268</v>
      </c>
      <c r="B243" t="s">
        <v>1036</v>
      </c>
      <c r="C243">
        <v>0.17680574953556061</v>
      </c>
      <c r="D243">
        <v>4.3041601777076721E-2</v>
      </c>
      <c r="E243">
        <v>7.3711708188056946E-2</v>
      </c>
      <c r="F243">
        <v>0.17455904185771942</v>
      </c>
      <c r="G243">
        <v>0.75</v>
      </c>
      <c r="H243">
        <v>0.29099999999999998</v>
      </c>
      <c r="I243">
        <v>1785.6922607421875</v>
      </c>
      <c r="J243">
        <v>0.17052879929542542</v>
      </c>
      <c r="L243" t="str">
        <f t="shared" si="31"/>
        <v>Sefton</v>
      </c>
      <c r="M243">
        <f t="shared" si="32"/>
        <v>3</v>
      </c>
      <c r="N243">
        <f t="shared" si="33"/>
        <v>1</v>
      </c>
      <c r="O243">
        <f t="shared" si="34"/>
        <v>3</v>
      </c>
      <c r="P243">
        <f t="shared" si="35"/>
        <v>1</v>
      </c>
      <c r="Q243">
        <f t="shared" si="36"/>
        <v>1</v>
      </c>
      <c r="R243">
        <f t="shared" si="37"/>
        <v>1</v>
      </c>
      <c r="S243">
        <f t="shared" si="38"/>
        <v>3</v>
      </c>
      <c r="T243">
        <f t="shared" si="39"/>
        <v>3</v>
      </c>
      <c r="V243" t="str">
        <f t="shared" si="40"/>
        <v>Sefton</v>
      </c>
      <c r="W243">
        <f t="array" ref="W243">IF(C243&lt;&gt;"",11-ROUNDUP(_xlfn.PERCENTRANK.EXC(IF($B$3:$B$341=$B243,C$3:C$341),C243)*10,0),"")</f>
        <v>1</v>
      </c>
      <c r="X243">
        <f t="array" ref="X243">IF(D243&lt;&gt;"",11-ROUNDUP(_xlfn.PERCENTRANK.EXC(IF($B$3:$B$341=$B243,D$3:D$341),D243)*10,0),"")</f>
        <v>2</v>
      </c>
      <c r="Y243">
        <f t="array" ref="Y243">IF(E243&lt;&gt;"",11-ROUNDUP(_xlfn.PERCENTRANK.EXC(IF($B$3:$B$341=$B243,E$3:E$341),E243)*10,0),"")</f>
        <v>7</v>
      </c>
      <c r="Z243">
        <f t="array" ref="Z243">IF(F243&lt;&gt;"",11-ROUNDUP(_xlfn.PERCENTRANK.EXC(IF($B$3:$B$341=$B243,F$3:F$341),F243)*10,0),"")</f>
        <v>1</v>
      </c>
      <c r="AA243">
        <f t="array" ref="AA243">IF(G243&lt;&gt;"",11-ROUNDUP(_xlfn.PERCENTRANK.EXC(IF($B$3:$B$341=$B243,G$3:G$341),G243)*10,0),"")</f>
        <v>5</v>
      </c>
      <c r="AB243">
        <f t="array" ref="AB243">IF(H243&lt;&gt;"",11-ROUNDUP(_xlfn.PERCENTRANK.EXC(IF($B$3:$B$341=$B243,H$3:H$341),H243)*10,0),"")</f>
        <v>4</v>
      </c>
      <c r="AC243">
        <f t="array" ref="AC243">IF(I243&lt;&gt;"",11-ROUNDUP(_xlfn.PERCENTRANK.EXC(IF($B$3:$B$341=$B243,I$3:I$341),I243)*10,0),"")</f>
        <v>6</v>
      </c>
      <c r="AD243">
        <f t="array" ref="AD243">IF(J243&lt;&gt;"",11-ROUNDUP(_xlfn.PERCENTRANK.EXC(IF($B$3:$B$341=$B243,J$3:J$341),J243)*10,0),"")</f>
        <v>9</v>
      </c>
    </row>
    <row r="244" spans="1:30" x14ac:dyDescent="0.2">
      <c r="A244" t="s">
        <v>194</v>
      </c>
      <c r="B244" t="s">
        <v>1034</v>
      </c>
      <c r="C244">
        <v>0.14922018349170685</v>
      </c>
      <c r="D244">
        <v>4.1854213923215866E-2</v>
      </c>
      <c r="E244">
        <v>6.6868677735328674E-2</v>
      </c>
      <c r="F244">
        <v>0.16461721062660217</v>
      </c>
      <c r="G244">
        <v>-0.52300000000000002</v>
      </c>
      <c r="H244">
        <v>0</v>
      </c>
      <c r="I244">
        <v>152.1689453125</v>
      </c>
      <c r="J244">
        <v>0.14079166948795319</v>
      </c>
      <c r="L244" t="str">
        <f t="shared" si="31"/>
        <v>Selby</v>
      </c>
      <c r="M244">
        <f t="shared" si="32"/>
        <v>5</v>
      </c>
      <c r="N244">
        <f t="shared" si="33"/>
        <v>1</v>
      </c>
      <c r="O244">
        <f t="shared" si="34"/>
        <v>8</v>
      </c>
      <c r="P244">
        <f t="shared" si="35"/>
        <v>2</v>
      </c>
      <c r="Q244">
        <f t="shared" si="36"/>
        <v>8</v>
      </c>
      <c r="R244">
        <f t="shared" si="37"/>
        <v>10</v>
      </c>
      <c r="S244">
        <f t="shared" si="38"/>
        <v>9</v>
      </c>
      <c r="T244">
        <f t="shared" si="39"/>
        <v>9</v>
      </c>
      <c r="V244" t="str">
        <f t="shared" si="40"/>
        <v>Selby</v>
      </c>
      <c r="W244">
        <f t="array" ref="W244">IF(C244&lt;&gt;"",11-ROUNDUP(_xlfn.PERCENTRANK.EXC(IF($B$3:$B$341=$B244,C$3:C$341),C244)*10,0),"")</f>
        <v>7</v>
      </c>
      <c r="X244">
        <f t="array" ref="X244">IF(D244&lt;&gt;"",11-ROUNDUP(_xlfn.PERCENTRANK.EXC(IF($B$3:$B$341=$B244,D$3:D$341),D244)*10,0),"")</f>
        <v>1</v>
      </c>
      <c r="Y244">
        <f t="array" ref="Y244">IF(E244&lt;&gt;"",11-ROUNDUP(_xlfn.PERCENTRANK.EXC(IF($B$3:$B$341=$B244,E$3:E$341),E244)*10,0),"")</f>
        <v>8</v>
      </c>
      <c r="Z244">
        <f t="array" ref="Z244">IF(F244&lt;&gt;"",11-ROUNDUP(_xlfn.PERCENTRANK.EXC(IF($B$3:$B$341=$B244,F$3:F$341),F244)*10,0),"")</f>
        <v>2</v>
      </c>
      <c r="AA244">
        <f t="array" ref="AA244">IF(G244&lt;&gt;"",11-ROUNDUP(_xlfn.PERCENTRANK.EXC(IF($B$3:$B$341=$B244,G$3:G$341),G244)*10,0),"")</f>
        <v>7</v>
      </c>
      <c r="AB244">
        <f t="array" ref="AB244">IF(H244&lt;&gt;"",11-ROUNDUP(_xlfn.PERCENTRANK.EXC(IF($B$3:$B$341=$B244,H$3:H$341),H244)*10,0),"")</f>
        <v>10</v>
      </c>
      <c r="AC244">
        <f t="array" ref="AC244">IF(I244&lt;&gt;"",11-ROUNDUP(_xlfn.PERCENTRANK.EXC(IF($B$3:$B$341=$B244,I$3:I$341),I244)*10,0),"")</f>
        <v>9</v>
      </c>
      <c r="AD244">
        <f t="array" ref="AD244">IF(J244&lt;&gt;"",11-ROUNDUP(_xlfn.PERCENTRANK.EXC(IF($B$3:$B$341=$B244,J$3:J$341),J244)*10,0),"")</f>
        <v>8</v>
      </c>
    </row>
    <row r="245" spans="1:30" x14ac:dyDescent="0.2">
      <c r="A245" t="s">
        <v>142</v>
      </c>
      <c r="B245" t="s">
        <v>1034</v>
      </c>
      <c r="C245">
        <v>0.16222639381885529</v>
      </c>
      <c r="D245">
        <v>2.9421534389257431E-2</v>
      </c>
      <c r="E245">
        <v>6.7743398249149323E-2</v>
      </c>
      <c r="F245">
        <v>0.14744479954242706</v>
      </c>
      <c r="G245">
        <v>-1.0369999999999999</v>
      </c>
      <c r="H245">
        <v>0</v>
      </c>
      <c r="I245">
        <v>329.03765869140625</v>
      </c>
      <c r="J245">
        <v>0.15803095698356628</v>
      </c>
      <c r="L245" t="str">
        <f t="shared" si="31"/>
        <v>Sevenoaks</v>
      </c>
      <c r="M245">
        <f t="shared" si="32"/>
        <v>4</v>
      </c>
      <c r="N245">
        <f t="shared" si="33"/>
        <v>8</v>
      </c>
      <c r="O245">
        <f t="shared" si="34"/>
        <v>7</v>
      </c>
      <c r="P245">
        <f t="shared" si="35"/>
        <v>6</v>
      </c>
      <c r="Q245">
        <f t="shared" si="36"/>
        <v>10</v>
      </c>
      <c r="R245">
        <f t="shared" si="37"/>
        <v>10</v>
      </c>
      <c r="S245">
        <f t="shared" si="38"/>
        <v>7</v>
      </c>
      <c r="T245">
        <f t="shared" si="39"/>
        <v>5</v>
      </c>
      <c r="V245" t="str">
        <f t="shared" si="40"/>
        <v>Sevenoaks</v>
      </c>
      <c r="W245">
        <f t="array" ref="W245">IF(C245&lt;&gt;"",11-ROUNDUP(_xlfn.PERCENTRANK.EXC(IF($B$3:$B$341=$B245,C$3:C$341),C245)*10,0),"")</f>
        <v>5</v>
      </c>
      <c r="X245">
        <f t="array" ref="X245">IF(D245&lt;&gt;"",11-ROUNDUP(_xlfn.PERCENTRANK.EXC(IF($B$3:$B$341=$B245,D$3:D$341),D245)*10,0),"")</f>
        <v>9</v>
      </c>
      <c r="Y245">
        <f t="array" ref="Y245">IF(E245&lt;&gt;"",11-ROUNDUP(_xlfn.PERCENTRANK.EXC(IF($B$3:$B$341=$B245,E$3:E$341),E245)*10,0),"")</f>
        <v>7</v>
      </c>
      <c r="Z245">
        <f t="array" ref="Z245">IF(F245&lt;&gt;"",11-ROUNDUP(_xlfn.PERCENTRANK.EXC(IF($B$3:$B$341=$B245,F$3:F$341),F245)*10,0),"")</f>
        <v>7</v>
      </c>
      <c r="AA245">
        <f t="array" ref="AA245">IF(G245&lt;&gt;"",11-ROUNDUP(_xlfn.PERCENTRANK.EXC(IF($B$3:$B$341=$B245,G$3:G$341),G245)*10,0),"")</f>
        <v>10</v>
      </c>
      <c r="AB245">
        <f t="array" ref="AB245">IF(H245&lt;&gt;"",11-ROUNDUP(_xlfn.PERCENTRANK.EXC(IF($B$3:$B$341=$B245,H$3:H$341),H245)*10,0),"")</f>
        <v>10</v>
      </c>
      <c r="AC245">
        <f t="array" ref="AC245">IF(I245&lt;&gt;"",11-ROUNDUP(_xlfn.PERCENTRANK.EXC(IF($B$3:$B$341=$B245,I$3:I$341),I245)*10,0),"")</f>
        <v>6</v>
      </c>
      <c r="AD245">
        <f t="array" ref="AD245">IF(J245&lt;&gt;"",11-ROUNDUP(_xlfn.PERCENTRANK.EXC(IF($B$3:$B$341=$B245,J$3:J$341),J245)*10,0),"")</f>
        <v>4</v>
      </c>
    </row>
    <row r="246" spans="1:30" x14ac:dyDescent="0.2">
      <c r="A246" t="s">
        <v>273</v>
      </c>
      <c r="B246" t="s">
        <v>1036</v>
      </c>
      <c r="C246">
        <v>0.11980751901865005</v>
      </c>
      <c r="D246">
        <v>3.3920042216777802E-2</v>
      </c>
      <c r="E246">
        <v>6.4974039793014526E-2</v>
      </c>
      <c r="F246">
        <v>0.12960810959339142</v>
      </c>
      <c r="G246">
        <v>0.45600000000000002</v>
      </c>
      <c r="H246">
        <v>0.20580000000000001</v>
      </c>
      <c r="I246">
        <v>1602.47314453125</v>
      </c>
      <c r="J246">
        <v>0.18484358489513397</v>
      </c>
      <c r="L246" t="str">
        <f t="shared" si="31"/>
        <v>Sheffield</v>
      </c>
      <c r="M246">
        <f t="shared" si="32"/>
        <v>8</v>
      </c>
      <c r="N246">
        <f t="shared" si="33"/>
        <v>5</v>
      </c>
      <c r="O246">
        <f t="shared" si="34"/>
        <v>8</v>
      </c>
      <c r="P246">
        <f t="shared" si="35"/>
        <v>9</v>
      </c>
      <c r="Q246">
        <f t="shared" si="36"/>
        <v>2</v>
      </c>
      <c r="R246">
        <f t="shared" si="37"/>
        <v>2</v>
      </c>
      <c r="S246">
        <f t="shared" si="38"/>
        <v>4</v>
      </c>
      <c r="T246">
        <f t="shared" si="39"/>
        <v>2</v>
      </c>
      <c r="V246" t="str">
        <f t="shared" si="40"/>
        <v>Sheffield</v>
      </c>
      <c r="W246">
        <f t="array" ref="W246">IF(C246&lt;&gt;"",11-ROUNDUP(_xlfn.PERCENTRANK.EXC(IF($B$3:$B$341=$B246,C$3:C$341),C246)*10,0),"")</f>
        <v>7</v>
      </c>
      <c r="X246">
        <f t="array" ref="X246">IF(D246&lt;&gt;"",11-ROUNDUP(_xlfn.PERCENTRANK.EXC(IF($B$3:$B$341=$B246,D$3:D$341),D246)*10,0),"")</f>
        <v>6</v>
      </c>
      <c r="Y246">
        <f t="array" ref="Y246">IF(E246&lt;&gt;"",11-ROUNDUP(_xlfn.PERCENTRANK.EXC(IF($B$3:$B$341=$B246,E$3:E$341),E246)*10,0),"")</f>
        <v>9</v>
      </c>
      <c r="Z246">
        <f t="array" ref="Z246">IF(F246&lt;&gt;"",11-ROUNDUP(_xlfn.PERCENTRANK.EXC(IF($B$3:$B$341=$B246,F$3:F$341),F246)*10,0),"")</f>
        <v>9</v>
      </c>
      <c r="AA246">
        <f t="array" ref="AA246">IF(G246&lt;&gt;"",11-ROUNDUP(_xlfn.PERCENTRANK.EXC(IF($B$3:$B$341=$B246,G$3:G$341),G246)*10,0),"")</f>
        <v>8</v>
      </c>
      <c r="AB246">
        <f t="array" ref="AB246">IF(H246&lt;&gt;"",11-ROUNDUP(_xlfn.PERCENTRANK.EXC(IF($B$3:$B$341=$B246,H$3:H$341),H246)*10,0),"")</f>
        <v>6</v>
      </c>
      <c r="AC246">
        <f t="array" ref="AC246">IF(I246&lt;&gt;"",11-ROUNDUP(_xlfn.PERCENTRANK.EXC(IF($B$3:$B$341=$B246,I$3:I$341),I246)*10,0),"")</f>
        <v>7</v>
      </c>
      <c r="AD246">
        <f t="array" ref="AD246">IF(J246&lt;&gt;"",11-ROUNDUP(_xlfn.PERCENTRANK.EXC(IF($B$3:$B$341=$B246,J$3:J$341),J246)*10,0),"")</f>
        <v>6</v>
      </c>
    </row>
    <row r="247" spans="1:30" x14ac:dyDescent="0.2">
      <c r="A247" t="s">
        <v>61</v>
      </c>
      <c r="B247" t="s">
        <v>1037</v>
      </c>
      <c r="C247">
        <v>0.18435081839561462</v>
      </c>
      <c r="D247">
        <v>3.7090882658958435E-2</v>
      </c>
      <c r="E247">
        <v>6.8928554654121399E-2</v>
      </c>
      <c r="F247">
        <v>0.16486732661724091</v>
      </c>
      <c r="G247">
        <v>-0.34799999999999998</v>
      </c>
      <c r="H247">
        <v>0</v>
      </c>
      <c r="I247">
        <v>102.18698883056641</v>
      </c>
      <c r="J247">
        <v>0.15204373002052307</v>
      </c>
      <c r="L247" t="str">
        <f t="shared" si="31"/>
        <v>Shropshire</v>
      </c>
      <c r="M247">
        <f t="shared" si="32"/>
        <v>2</v>
      </c>
      <c r="N247">
        <f t="shared" si="33"/>
        <v>3</v>
      </c>
      <c r="O247">
        <f t="shared" si="34"/>
        <v>5</v>
      </c>
      <c r="P247">
        <f t="shared" si="35"/>
        <v>2</v>
      </c>
      <c r="Q247">
        <f t="shared" si="36"/>
        <v>7</v>
      </c>
      <c r="R247">
        <f t="shared" si="37"/>
        <v>10</v>
      </c>
      <c r="S247">
        <f t="shared" si="38"/>
        <v>10</v>
      </c>
      <c r="T247">
        <f t="shared" si="39"/>
        <v>7</v>
      </c>
      <c r="V247" t="str">
        <f t="shared" si="40"/>
        <v>Shropshire</v>
      </c>
      <c r="W247">
        <f t="array" ref="W247">IF(C247&lt;&gt;"",11-ROUNDUP(_xlfn.PERCENTRANK.EXC(IF($B$3:$B$341=$B247,C$3:C$341),C247)*10,0),"")</f>
        <v>2</v>
      </c>
      <c r="X247">
        <f t="array" ref="X247">IF(D247&lt;&gt;"",11-ROUNDUP(_xlfn.PERCENTRANK.EXC(IF($B$3:$B$341=$B247,D$3:D$341),D247)*10,0),"")</f>
        <v>3</v>
      </c>
      <c r="Y247">
        <f t="array" ref="Y247">IF(E247&lt;&gt;"",11-ROUNDUP(_xlfn.PERCENTRANK.EXC(IF($B$3:$B$341=$B247,E$3:E$341),E247)*10,0),"")</f>
        <v>6</v>
      </c>
      <c r="Z247">
        <f t="array" ref="Z247">IF(F247&lt;&gt;"",11-ROUNDUP(_xlfn.PERCENTRANK.EXC(IF($B$3:$B$341=$B247,F$3:F$341),F247)*10,0),"")</f>
        <v>3</v>
      </c>
      <c r="AA247">
        <f t="array" ref="AA247">IF(G247&lt;&gt;"",11-ROUNDUP(_xlfn.PERCENTRANK.EXC(IF($B$3:$B$341=$B247,G$3:G$341),G247)*10,0),"")</f>
        <v>8</v>
      </c>
      <c r="AB247">
        <f t="array" ref="AB247">IF(H247&lt;&gt;"",11-ROUNDUP(_xlfn.PERCENTRANK.EXC(IF($B$3:$B$341=$B247,H$3:H$341),H247)*10,0),"")</f>
        <v>10</v>
      </c>
      <c r="AC247">
        <f t="array" ref="AC247">IF(I247&lt;&gt;"",11-ROUNDUP(_xlfn.PERCENTRANK.EXC(IF($B$3:$B$341=$B247,I$3:I$341),I247)*10,0),"")</f>
        <v>10</v>
      </c>
      <c r="AD247">
        <f t="array" ref="AD247">IF(J247&lt;&gt;"",11-ROUNDUP(_xlfn.PERCENTRANK.EXC(IF($B$3:$B$341=$B247,J$3:J$341),J247)*10,0),"")</f>
        <v>8</v>
      </c>
    </row>
    <row r="248" spans="1:30" x14ac:dyDescent="0.2">
      <c r="A248" t="s">
        <v>50</v>
      </c>
      <c r="B248" t="s">
        <v>1037</v>
      </c>
      <c r="C248">
        <v>6.9665245711803436E-2</v>
      </c>
      <c r="D248">
        <v>2.5514600798487663E-2</v>
      </c>
      <c r="E248">
        <v>9.4485089182853699E-2</v>
      </c>
      <c r="F248">
        <v>0.12169535458087921</v>
      </c>
      <c r="G248">
        <v>0.14699999999999999</v>
      </c>
      <c r="H248">
        <v>1.2500000000000001E-2</v>
      </c>
      <c r="I248">
        <v>4556.16064453125</v>
      </c>
      <c r="J248">
        <v>0.19330672919750214</v>
      </c>
      <c r="L248" t="str">
        <f t="shared" si="31"/>
        <v>Slough</v>
      </c>
      <c r="M248">
        <f t="shared" si="32"/>
        <v>10</v>
      </c>
      <c r="N248">
        <f t="shared" si="33"/>
        <v>9</v>
      </c>
      <c r="O248">
        <f t="shared" si="34"/>
        <v>1</v>
      </c>
      <c r="P248">
        <f t="shared" si="35"/>
        <v>9</v>
      </c>
      <c r="Q248">
        <f t="shared" si="36"/>
        <v>4</v>
      </c>
      <c r="R248">
        <f t="shared" si="37"/>
        <v>6</v>
      </c>
      <c r="S248">
        <f t="shared" si="38"/>
        <v>1</v>
      </c>
      <c r="T248">
        <f t="shared" si="39"/>
        <v>2</v>
      </c>
      <c r="V248" t="str">
        <f t="shared" si="40"/>
        <v>Slough</v>
      </c>
      <c r="W248">
        <f t="array" ref="W248">IF(C248&lt;&gt;"",11-ROUNDUP(_xlfn.PERCENTRANK.EXC(IF($B$3:$B$341=$B248,C$3:C$341),C248)*10,0),"")</f>
        <v>10</v>
      </c>
      <c r="X248">
        <f t="array" ref="X248">IF(D248&lt;&gt;"",11-ROUNDUP(_xlfn.PERCENTRANK.EXC(IF($B$3:$B$341=$B248,D$3:D$341),D248)*10,0),"")</f>
        <v>8</v>
      </c>
      <c r="Y248">
        <f t="array" ref="Y248">IF(E248&lt;&gt;"",11-ROUNDUP(_xlfn.PERCENTRANK.EXC(IF($B$3:$B$341=$B248,E$3:E$341),E248)*10,0),"")</f>
        <v>1</v>
      </c>
      <c r="Z248">
        <f t="array" ref="Z248">IF(F248&lt;&gt;"",11-ROUNDUP(_xlfn.PERCENTRANK.EXC(IF($B$3:$B$341=$B248,F$3:F$341),F248)*10,0),"")</f>
        <v>9</v>
      </c>
      <c r="AA248">
        <f t="array" ref="AA248">IF(G248&lt;&gt;"",11-ROUNDUP(_xlfn.PERCENTRANK.EXC(IF($B$3:$B$341=$B248,G$3:G$341),G248)*10,0),"")</f>
        <v>5</v>
      </c>
      <c r="AB248">
        <f t="array" ref="AB248">IF(H248&lt;&gt;"",11-ROUNDUP(_xlfn.PERCENTRANK.EXC(IF($B$3:$B$341=$B248,H$3:H$341),H248)*10,0),"")</f>
        <v>7</v>
      </c>
      <c r="AC248">
        <f t="array" ref="AC248">IF(I248&lt;&gt;"",11-ROUNDUP(_xlfn.PERCENTRANK.EXC(IF($B$3:$B$341=$B248,I$3:I$341),I248)*10,0),"")</f>
        <v>1</v>
      </c>
      <c r="AD248">
        <f t="array" ref="AD248">IF(J248&lt;&gt;"",11-ROUNDUP(_xlfn.PERCENTRANK.EXC(IF($B$3:$B$341=$B248,J$3:J$341),J248)*10,0),"")</f>
        <v>2</v>
      </c>
    </row>
    <row r="249" spans="1:30" x14ac:dyDescent="0.2">
      <c r="A249" t="s">
        <v>282</v>
      </c>
      <c r="B249" t="s">
        <v>1036</v>
      </c>
      <c r="C249">
        <v>0.15966100990772247</v>
      </c>
      <c r="D249">
        <v>3.181857243180275E-2</v>
      </c>
      <c r="E249">
        <v>7.2807587683200836E-2</v>
      </c>
      <c r="F249">
        <v>0.14897388219833374</v>
      </c>
      <c r="G249">
        <v>-0.25600000000000001</v>
      </c>
      <c r="H249">
        <v>5.9700000000000003E-2</v>
      </c>
      <c r="I249">
        <v>1223.1038818359375</v>
      </c>
      <c r="J249">
        <v>0.14713418483734131</v>
      </c>
      <c r="L249" t="str">
        <f t="shared" si="31"/>
        <v>Solihull</v>
      </c>
      <c r="M249">
        <f t="shared" si="32"/>
        <v>4</v>
      </c>
      <c r="N249">
        <f t="shared" si="33"/>
        <v>6</v>
      </c>
      <c r="O249">
        <f t="shared" si="34"/>
        <v>4</v>
      </c>
      <c r="P249">
        <f t="shared" si="35"/>
        <v>6</v>
      </c>
      <c r="Q249">
        <f t="shared" si="36"/>
        <v>6</v>
      </c>
      <c r="R249">
        <f t="shared" si="37"/>
        <v>4</v>
      </c>
      <c r="S249">
        <f t="shared" si="38"/>
        <v>4</v>
      </c>
      <c r="T249">
        <f t="shared" si="39"/>
        <v>8</v>
      </c>
      <c r="V249" t="str">
        <f t="shared" si="40"/>
        <v>Solihull</v>
      </c>
      <c r="W249">
        <f t="array" ref="W249">IF(C249&lt;&gt;"",11-ROUNDUP(_xlfn.PERCENTRANK.EXC(IF($B$3:$B$341=$B249,C$3:C$341),C249)*10,0),"")</f>
        <v>1</v>
      </c>
      <c r="X249">
        <f t="array" ref="X249">IF(D249&lt;&gt;"",11-ROUNDUP(_xlfn.PERCENTRANK.EXC(IF($B$3:$B$341=$B249,D$3:D$341),D249)*10,0),"")</f>
        <v>8</v>
      </c>
      <c r="Y249">
        <f t="array" ref="Y249">IF(E249&lt;&gt;"",11-ROUNDUP(_xlfn.PERCENTRANK.EXC(IF($B$3:$B$341=$B249,E$3:E$341),E249)*10,0),"")</f>
        <v>7</v>
      </c>
      <c r="Z249">
        <f t="array" ref="Z249">IF(F249&lt;&gt;"",11-ROUNDUP(_xlfn.PERCENTRANK.EXC(IF($B$3:$B$341=$B249,F$3:F$341),F249)*10,0),"")</f>
        <v>6</v>
      </c>
      <c r="AA249">
        <f t="array" ref="AA249">IF(G249&lt;&gt;"",11-ROUNDUP(_xlfn.PERCENTRANK.EXC(IF($B$3:$B$341=$B249,G$3:G$341),G249)*10,0),"")</f>
        <v>10</v>
      </c>
      <c r="AB249">
        <f t="array" ref="AB249">IF(H249&lt;&gt;"",11-ROUNDUP(_xlfn.PERCENTRANK.EXC(IF($B$3:$B$341=$B249,H$3:H$341),H249)*10,0),"")</f>
        <v>10</v>
      </c>
      <c r="AC249">
        <f t="array" ref="AC249">IF(I249&lt;&gt;"",11-ROUNDUP(_xlfn.PERCENTRANK.EXC(IF($B$3:$B$341=$B249,I$3:I$341),I249)*10,0),"")</f>
        <v>9</v>
      </c>
      <c r="AD249">
        <f t="array" ref="AD249">IF(J249&lt;&gt;"",11-ROUNDUP(_xlfn.PERCENTRANK.EXC(IF($B$3:$B$341=$B249,J$3:J$341),J249)*10,0),"")</f>
        <v>10</v>
      </c>
    </row>
    <row r="250" spans="1:30" x14ac:dyDescent="0.2">
      <c r="A250" t="s">
        <v>1027</v>
      </c>
      <c r="B250" t="s">
        <v>1038</v>
      </c>
      <c r="C250">
        <v>0.18573503196239471</v>
      </c>
      <c r="D250">
        <v>3.814566507935524E-2</v>
      </c>
      <c r="E250">
        <v>7.0660009980201721E-2</v>
      </c>
      <c r="F250">
        <v>0.16741479933261871</v>
      </c>
      <c r="G250">
        <v>-0.161</v>
      </c>
      <c r="H250">
        <v>1.5299999999999999E-2</v>
      </c>
      <c r="I250">
        <v>164.53982543945312</v>
      </c>
      <c r="J250">
        <v>0.15128345787525177</v>
      </c>
      <c r="L250" t="str">
        <f t="shared" si="31"/>
        <v>Somerset</v>
      </c>
      <c r="M250">
        <f t="shared" si="32"/>
        <v>2</v>
      </c>
      <c r="N250">
        <f t="shared" si="33"/>
        <v>3</v>
      </c>
      <c r="O250">
        <f t="shared" si="34"/>
        <v>4</v>
      </c>
      <c r="P250">
        <f t="shared" si="35"/>
        <v>2</v>
      </c>
      <c r="Q250">
        <f t="shared" si="36"/>
        <v>6</v>
      </c>
      <c r="R250">
        <f t="shared" si="37"/>
        <v>5</v>
      </c>
      <c r="S250">
        <f t="shared" si="38"/>
        <v>9</v>
      </c>
      <c r="T250">
        <f t="shared" si="39"/>
        <v>7</v>
      </c>
      <c r="V250" t="str">
        <f t="shared" si="40"/>
        <v>Somerset</v>
      </c>
      <c r="W250">
        <f t="array" ref="W250">IF(C250&lt;&gt;"",11-ROUNDUP(_xlfn.PERCENTRANK.EXC(IF($B$3:$B$341=$B250,C$3:C$341),C250)*10,0),"")</f>
        <v>2</v>
      </c>
      <c r="X250">
        <f t="array" ref="X250">IF(D250&lt;&gt;"",11-ROUNDUP(_xlfn.PERCENTRANK.EXC(IF($B$3:$B$341=$B250,D$3:D$341),D250)*10,0),"")</f>
        <v>3</v>
      </c>
      <c r="Y250">
        <f t="array" ref="Y250">IF(E250&lt;&gt;"",11-ROUNDUP(_xlfn.PERCENTRANK.EXC(IF($B$3:$B$341=$B250,E$3:E$341),E250)*10,0),"")</f>
        <v>4</v>
      </c>
      <c r="Z250">
        <f t="array" ref="Z250">IF(F250&lt;&gt;"",11-ROUNDUP(_xlfn.PERCENTRANK.EXC(IF($B$3:$B$341=$B250,F$3:F$341),F250)*10,0),"")</f>
        <v>2</v>
      </c>
      <c r="AA250">
        <f t="array" ref="AA250">IF(G250&lt;&gt;"",11-ROUNDUP(_xlfn.PERCENTRANK.EXC(IF($B$3:$B$341=$B250,G$3:G$341),G250)*10,0),"")</f>
        <v>4</v>
      </c>
      <c r="AB250">
        <f t="array" ref="AB250">IF(H250&lt;&gt;"",11-ROUNDUP(_xlfn.PERCENTRANK.EXC(IF($B$3:$B$341=$B250,H$3:H$341),H250)*10,0),"")</f>
        <v>7</v>
      </c>
      <c r="AC250">
        <f t="array" ref="AC250">IF(I250&lt;&gt;"",11-ROUNDUP(_xlfn.PERCENTRANK.EXC(IF($B$3:$B$341=$B250,I$3:I$341),I250)*10,0),"")</f>
        <v>9</v>
      </c>
      <c r="AD250">
        <f t="array" ref="AD250">IF(J250&lt;&gt;"",11-ROUNDUP(_xlfn.PERCENTRANK.EXC(IF($B$3:$B$341=$B250,J$3:J$341),J250)*10,0),"")</f>
        <v>5</v>
      </c>
    </row>
    <row r="251" spans="1:30" x14ac:dyDescent="0.2">
      <c r="A251" t="s">
        <v>254</v>
      </c>
      <c r="B251" t="s">
        <v>1034</v>
      </c>
      <c r="C251">
        <v>0.19344848394393921</v>
      </c>
      <c r="D251">
        <v>3.814566507935524E-2</v>
      </c>
      <c r="E251">
        <v>7.0660009980201721E-2</v>
      </c>
      <c r="F251">
        <v>0.16741479933261871</v>
      </c>
      <c r="G251">
        <v>-7.0000000000000007E-2</v>
      </c>
      <c r="H251">
        <v>2.2700000000000001E-2</v>
      </c>
      <c r="I251">
        <v>132.37239074707031</v>
      </c>
      <c r="J251">
        <v>0.15128345787525177</v>
      </c>
      <c r="L251" t="str">
        <f t="shared" si="31"/>
        <v>Somerset West and Taunton</v>
      </c>
      <c r="M251">
        <f t="shared" si="32"/>
        <v>2</v>
      </c>
      <c r="N251">
        <f t="shared" si="33"/>
        <v>3</v>
      </c>
      <c r="O251">
        <f t="shared" si="34"/>
        <v>4</v>
      </c>
      <c r="P251">
        <f t="shared" si="35"/>
        <v>2</v>
      </c>
      <c r="Q251">
        <f t="shared" si="36"/>
        <v>5</v>
      </c>
      <c r="R251">
        <f t="shared" si="37"/>
        <v>5</v>
      </c>
      <c r="S251">
        <f t="shared" si="38"/>
        <v>9</v>
      </c>
      <c r="T251">
        <f t="shared" si="39"/>
        <v>7</v>
      </c>
      <c r="V251" t="str">
        <f t="shared" si="40"/>
        <v>Somerset West and Taunton</v>
      </c>
      <c r="W251">
        <f t="array" ref="W251">IF(C251&lt;&gt;"",11-ROUNDUP(_xlfn.PERCENTRANK.EXC(IF($B$3:$B$341=$B251,C$3:C$341),C251)*10,0),"")</f>
        <v>2</v>
      </c>
      <c r="X251">
        <f t="array" ref="X251">IF(D251&lt;&gt;"",11-ROUNDUP(_xlfn.PERCENTRANK.EXC(IF($B$3:$B$341=$B251,D$3:D$341),D251)*10,0),"")</f>
        <v>3</v>
      </c>
      <c r="Y251">
        <f t="array" ref="Y251">IF(E251&lt;&gt;"",11-ROUNDUP(_xlfn.PERCENTRANK.EXC(IF($B$3:$B$341=$B251,E$3:E$341),E251)*10,0),"")</f>
        <v>3</v>
      </c>
      <c r="Z251">
        <f t="array" ref="Z251">IF(F251&lt;&gt;"",11-ROUNDUP(_xlfn.PERCENTRANK.EXC(IF($B$3:$B$341=$B251,F$3:F$341),F251)*10,0),"")</f>
        <v>1</v>
      </c>
      <c r="AA251">
        <f t="array" ref="AA251">IF(G251&lt;&gt;"",11-ROUNDUP(_xlfn.PERCENTRANK.EXC(IF($B$3:$B$341=$B251,G$3:G$341),G251)*10,0),"")</f>
        <v>4</v>
      </c>
      <c r="AB251">
        <f t="array" ref="AB251">IF(H251&lt;&gt;"",11-ROUNDUP(_xlfn.PERCENTRANK.EXC(IF($B$3:$B$341=$B251,H$3:H$341),H251)*10,0),"")</f>
        <v>4</v>
      </c>
      <c r="AC251">
        <f t="array" ref="AC251">IF(I251&lt;&gt;"",11-ROUNDUP(_xlfn.PERCENTRANK.EXC(IF($B$3:$B$341=$B251,I$3:I$341),I251)*10,0),"")</f>
        <v>9</v>
      </c>
      <c r="AD251">
        <f t="array" ref="AD251">IF(J251&lt;&gt;"",11-ROUNDUP(_xlfn.PERCENTRANK.EXC(IF($B$3:$B$341=$B251,J$3:J$341),J251)*10,0),"")</f>
        <v>5</v>
      </c>
    </row>
    <row r="252" spans="1:30" x14ac:dyDescent="0.2">
      <c r="A252" t="s">
        <v>74</v>
      </c>
      <c r="B252" t="s">
        <v>1034</v>
      </c>
      <c r="C252">
        <v>0.14759068191051483</v>
      </c>
      <c r="D252">
        <v>2.828562818467617E-2</v>
      </c>
      <c r="E252">
        <v>5.7686943560838699E-2</v>
      </c>
      <c r="F252">
        <v>0.12742386758327484</v>
      </c>
      <c r="G252">
        <v>-1.147</v>
      </c>
      <c r="H252">
        <v>0</v>
      </c>
      <c r="I252">
        <v>176.50166320800781</v>
      </c>
      <c r="J252">
        <v>0.14228607714176178</v>
      </c>
      <c r="L252" t="str">
        <f t="shared" si="31"/>
        <v>South Cambridgeshire</v>
      </c>
      <c r="M252">
        <f t="shared" si="32"/>
        <v>6</v>
      </c>
      <c r="N252">
        <f t="shared" si="33"/>
        <v>8</v>
      </c>
      <c r="O252">
        <f t="shared" si="34"/>
        <v>9</v>
      </c>
      <c r="P252">
        <f t="shared" si="35"/>
        <v>9</v>
      </c>
      <c r="Q252">
        <f t="shared" si="36"/>
        <v>10</v>
      </c>
      <c r="R252">
        <f t="shared" si="37"/>
        <v>10</v>
      </c>
      <c r="S252">
        <f t="shared" si="38"/>
        <v>9</v>
      </c>
      <c r="T252">
        <f t="shared" si="39"/>
        <v>8</v>
      </c>
      <c r="V252" t="str">
        <f t="shared" si="40"/>
        <v>South Cambridgeshire</v>
      </c>
      <c r="W252">
        <f t="array" ref="W252">IF(C252&lt;&gt;"",11-ROUNDUP(_xlfn.PERCENTRANK.EXC(IF($B$3:$B$341=$B252,C$3:C$341),C252)*10,0),"")</f>
        <v>7</v>
      </c>
      <c r="X252">
        <f t="array" ref="X252">IF(D252&lt;&gt;"",11-ROUNDUP(_xlfn.PERCENTRANK.EXC(IF($B$3:$B$341=$B252,D$3:D$341),D252)*10,0),"")</f>
        <v>9</v>
      </c>
      <c r="Y252">
        <f t="array" ref="Y252">IF(E252&lt;&gt;"",11-ROUNDUP(_xlfn.PERCENTRANK.EXC(IF($B$3:$B$341=$B252,E$3:E$341),E252)*10,0),"")</f>
        <v>10</v>
      </c>
      <c r="Z252">
        <f t="array" ref="Z252">IF(F252&lt;&gt;"",11-ROUNDUP(_xlfn.PERCENTRANK.EXC(IF($B$3:$B$341=$B252,F$3:F$341),F252)*10,0),"")</f>
        <v>10</v>
      </c>
      <c r="AA252">
        <f t="array" ref="AA252">IF(G252&lt;&gt;"",11-ROUNDUP(_xlfn.PERCENTRANK.EXC(IF($B$3:$B$341=$B252,G$3:G$341),G252)*10,0),"")</f>
        <v>10</v>
      </c>
      <c r="AB252">
        <f t="array" ref="AB252">IF(H252&lt;&gt;"",11-ROUNDUP(_xlfn.PERCENTRANK.EXC(IF($B$3:$B$341=$B252,H$3:H$341),H252)*10,0),"")</f>
        <v>10</v>
      </c>
      <c r="AC252">
        <f t="array" ref="AC252">IF(I252&lt;&gt;"",11-ROUNDUP(_xlfn.PERCENTRANK.EXC(IF($B$3:$B$341=$B252,I$3:I$341),I252)*10,0),"")</f>
        <v>8</v>
      </c>
      <c r="AD252">
        <f t="array" ref="AD252">IF(J252&lt;&gt;"",11-ROUNDUP(_xlfn.PERCENTRANK.EXC(IF($B$3:$B$341=$B252,J$3:J$341),J252)*10,0),"")</f>
        <v>8</v>
      </c>
    </row>
    <row r="253" spans="1:30" x14ac:dyDescent="0.2">
      <c r="A253" t="s">
        <v>87</v>
      </c>
      <c r="B253" t="s">
        <v>1034</v>
      </c>
      <c r="C253">
        <v>0.13373802602291107</v>
      </c>
      <c r="D253">
        <v>3.8696974515914917E-2</v>
      </c>
      <c r="E253">
        <v>7.6033920049667358E-2</v>
      </c>
      <c r="F253">
        <v>0.16539756953716278</v>
      </c>
      <c r="G253">
        <v>-0.17599999999999999</v>
      </c>
      <c r="H253">
        <v>1.72E-2</v>
      </c>
      <c r="I253">
        <v>320.01095581054688</v>
      </c>
      <c r="J253">
        <v>0.15973144769668579</v>
      </c>
      <c r="L253" t="str">
        <f t="shared" si="31"/>
        <v>South Derbyshire</v>
      </c>
      <c r="M253">
        <f t="shared" si="32"/>
        <v>7</v>
      </c>
      <c r="N253">
        <f t="shared" si="33"/>
        <v>2</v>
      </c>
      <c r="O253">
        <f t="shared" si="34"/>
        <v>2</v>
      </c>
      <c r="P253">
        <f t="shared" si="35"/>
        <v>2</v>
      </c>
      <c r="Q253">
        <f t="shared" si="36"/>
        <v>6</v>
      </c>
      <c r="R253">
        <f t="shared" si="37"/>
        <v>5</v>
      </c>
      <c r="S253">
        <f t="shared" si="38"/>
        <v>7</v>
      </c>
      <c r="T253">
        <f t="shared" si="39"/>
        <v>4</v>
      </c>
      <c r="V253" t="str">
        <f t="shared" si="40"/>
        <v>South Derbyshire</v>
      </c>
      <c r="W253">
        <f t="array" ref="W253">IF(C253&lt;&gt;"",11-ROUNDUP(_xlfn.PERCENTRANK.EXC(IF($B$3:$B$341=$B253,C$3:C$341),C253)*10,0),"")</f>
        <v>9</v>
      </c>
      <c r="X253">
        <f t="array" ref="X253">IF(D253&lt;&gt;"",11-ROUNDUP(_xlfn.PERCENTRANK.EXC(IF($B$3:$B$341=$B253,D$3:D$341),D253)*10,0),"")</f>
        <v>2</v>
      </c>
      <c r="Y253">
        <f t="array" ref="Y253">IF(E253&lt;&gt;"",11-ROUNDUP(_xlfn.PERCENTRANK.EXC(IF($B$3:$B$341=$B253,E$3:E$341),E253)*10,0),"")</f>
        <v>1</v>
      </c>
      <c r="Z253">
        <f t="array" ref="Z253">IF(F253&lt;&gt;"",11-ROUNDUP(_xlfn.PERCENTRANK.EXC(IF($B$3:$B$341=$B253,F$3:F$341),F253)*10,0),"")</f>
        <v>2</v>
      </c>
      <c r="AA253">
        <f t="array" ref="AA253">IF(G253&lt;&gt;"",11-ROUNDUP(_xlfn.PERCENTRANK.EXC(IF($B$3:$B$341=$B253,G$3:G$341),G253)*10,0),"")</f>
        <v>5</v>
      </c>
      <c r="AB253">
        <f t="array" ref="AB253">IF(H253&lt;&gt;"",11-ROUNDUP(_xlfn.PERCENTRANK.EXC(IF($B$3:$B$341=$B253,H$3:H$341),H253)*10,0),"")</f>
        <v>4</v>
      </c>
      <c r="AC253">
        <f t="array" ref="AC253">IF(I253&lt;&gt;"",11-ROUNDUP(_xlfn.PERCENTRANK.EXC(IF($B$3:$B$341=$B253,I$3:I$341),I253)*10,0),"")</f>
        <v>6</v>
      </c>
      <c r="AD253">
        <f t="array" ref="AD253">IF(J253&lt;&gt;"",11-ROUNDUP(_xlfn.PERCENTRANK.EXC(IF($B$3:$B$341=$B253,J$3:J$341),J253)*10,0),"")</f>
        <v>3</v>
      </c>
    </row>
    <row r="254" spans="1:30" x14ac:dyDescent="0.2">
      <c r="A254" t="s">
        <v>38</v>
      </c>
      <c r="B254" t="s">
        <v>1037</v>
      </c>
      <c r="C254">
        <v>0.14069017767906189</v>
      </c>
      <c r="D254">
        <v>2.9742175713181496E-2</v>
      </c>
      <c r="E254">
        <v>6.3832312822341919E-2</v>
      </c>
      <c r="F254">
        <v>0.14024139940738678</v>
      </c>
      <c r="G254">
        <v>-0.81299999999999994</v>
      </c>
      <c r="H254">
        <v>0</v>
      </c>
      <c r="I254">
        <v>582.45050048828125</v>
      </c>
      <c r="J254">
        <v>0.13580054044723511</v>
      </c>
      <c r="L254" t="str">
        <f t="shared" si="31"/>
        <v>South Gloucestershire</v>
      </c>
      <c r="M254">
        <f t="shared" si="32"/>
        <v>7</v>
      </c>
      <c r="N254">
        <f t="shared" si="33"/>
        <v>7</v>
      </c>
      <c r="O254">
        <f t="shared" si="34"/>
        <v>8</v>
      </c>
      <c r="P254">
        <f t="shared" si="35"/>
        <v>7</v>
      </c>
      <c r="Q254">
        <f t="shared" si="36"/>
        <v>9</v>
      </c>
      <c r="R254">
        <f t="shared" si="37"/>
        <v>10</v>
      </c>
      <c r="S254">
        <f t="shared" si="38"/>
        <v>5</v>
      </c>
      <c r="T254">
        <f t="shared" si="39"/>
        <v>10</v>
      </c>
      <c r="V254" t="str">
        <f t="shared" si="40"/>
        <v>South Gloucestershire</v>
      </c>
      <c r="W254">
        <f t="array" ref="W254">IF(C254&lt;&gt;"",11-ROUNDUP(_xlfn.PERCENTRANK.EXC(IF($B$3:$B$341=$B254,C$3:C$341),C254)*10,0),"")</f>
        <v>5</v>
      </c>
      <c r="X254">
        <f t="array" ref="X254">IF(D254&lt;&gt;"",11-ROUNDUP(_xlfn.PERCENTRANK.EXC(IF($B$3:$B$341=$B254,D$3:D$341),D254)*10,0),"")</f>
        <v>6</v>
      </c>
      <c r="Y254">
        <f t="array" ref="Y254">IF(E254&lt;&gt;"",11-ROUNDUP(_xlfn.PERCENTRANK.EXC(IF($B$3:$B$341=$B254,E$3:E$341),E254)*10,0),"")</f>
        <v>7</v>
      </c>
      <c r="Z254">
        <f t="array" ref="Z254">IF(F254&lt;&gt;"",11-ROUNDUP(_xlfn.PERCENTRANK.EXC(IF($B$3:$B$341=$B254,F$3:F$341),F254)*10,0),"")</f>
        <v>6</v>
      </c>
      <c r="AA254">
        <f t="array" ref="AA254">IF(G254&lt;&gt;"",11-ROUNDUP(_xlfn.PERCENTRANK.EXC(IF($B$3:$B$341=$B254,G$3:G$341),G254)*10,0),"")</f>
        <v>9</v>
      </c>
      <c r="AB254">
        <f t="array" ref="AB254">IF(H254&lt;&gt;"",11-ROUNDUP(_xlfn.PERCENTRANK.EXC(IF($B$3:$B$341=$B254,H$3:H$341),H254)*10,0),"")</f>
        <v>10</v>
      </c>
      <c r="AC254">
        <f t="array" ref="AC254">IF(I254&lt;&gt;"",11-ROUNDUP(_xlfn.PERCENTRANK.EXC(IF($B$3:$B$341=$B254,I$3:I$341),I254)*10,0),"")</f>
        <v>7</v>
      </c>
      <c r="AD254">
        <f t="array" ref="AD254">IF(J254&lt;&gt;"",11-ROUNDUP(_xlfn.PERCENTRANK.EXC(IF($B$3:$B$341=$B254,J$3:J$341),J254)*10,0),"")</f>
        <v>9</v>
      </c>
    </row>
    <row r="255" spans="1:30" x14ac:dyDescent="0.2">
      <c r="A255" t="s">
        <v>92</v>
      </c>
      <c r="B255" t="s">
        <v>1034</v>
      </c>
      <c r="C255">
        <v>0.20971091091632843</v>
      </c>
      <c r="D255">
        <v>3.8857270032167435E-2</v>
      </c>
      <c r="E255">
        <v>6.8873003125190735E-2</v>
      </c>
      <c r="F255">
        <v>0.15969552099704742</v>
      </c>
      <c r="G255">
        <v>-0.59799999999999998</v>
      </c>
      <c r="H255">
        <v>0</v>
      </c>
      <c r="I255">
        <v>98.990409851074219</v>
      </c>
      <c r="J255">
        <v>0.15430592000484467</v>
      </c>
      <c r="L255" t="str">
        <f t="shared" si="31"/>
        <v>South Hams</v>
      </c>
      <c r="M255">
        <f t="shared" si="32"/>
        <v>1</v>
      </c>
      <c r="N255">
        <f t="shared" si="33"/>
        <v>2</v>
      </c>
      <c r="O255">
        <f t="shared" si="34"/>
        <v>6</v>
      </c>
      <c r="P255">
        <f t="shared" si="35"/>
        <v>3</v>
      </c>
      <c r="Q255">
        <f t="shared" si="36"/>
        <v>8</v>
      </c>
      <c r="R255">
        <f t="shared" si="37"/>
        <v>10</v>
      </c>
      <c r="S255">
        <f t="shared" si="38"/>
        <v>10</v>
      </c>
      <c r="T255">
        <f t="shared" si="39"/>
        <v>6</v>
      </c>
      <c r="V255" t="str">
        <f t="shared" si="40"/>
        <v>South Hams</v>
      </c>
      <c r="W255">
        <f t="array" ref="W255">IF(C255&lt;&gt;"",11-ROUNDUP(_xlfn.PERCENTRANK.EXC(IF($B$3:$B$341=$B255,C$3:C$341),C255)*10,0),"")</f>
        <v>1</v>
      </c>
      <c r="X255">
        <f t="array" ref="X255">IF(D255&lt;&gt;"",11-ROUNDUP(_xlfn.PERCENTRANK.EXC(IF($B$3:$B$341=$B255,D$3:D$341),D255)*10,0),"")</f>
        <v>2</v>
      </c>
      <c r="Y255">
        <f t="array" ref="Y255">IF(E255&lt;&gt;"",11-ROUNDUP(_xlfn.PERCENTRANK.EXC(IF($B$3:$B$341=$B255,E$3:E$341),E255)*10,0),"")</f>
        <v>5</v>
      </c>
      <c r="Z255">
        <f t="array" ref="Z255">IF(F255&lt;&gt;"",11-ROUNDUP(_xlfn.PERCENTRANK.EXC(IF($B$3:$B$341=$B255,F$3:F$341),F255)*10,0),"")</f>
        <v>4</v>
      </c>
      <c r="AA255">
        <f t="array" ref="AA255">IF(G255&lt;&gt;"",11-ROUNDUP(_xlfn.PERCENTRANK.EXC(IF($B$3:$B$341=$B255,G$3:G$341),G255)*10,0),"")</f>
        <v>7</v>
      </c>
      <c r="AB255">
        <f t="array" ref="AB255">IF(H255&lt;&gt;"",11-ROUNDUP(_xlfn.PERCENTRANK.EXC(IF($B$3:$B$341=$B255,H$3:H$341),H255)*10,0),"")</f>
        <v>10</v>
      </c>
      <c r="AC255">
        <f t="array" ref="AC255">IF(I255&lt;&gt;"",11-ROUNDUP(_xlfn.PERCENTRANK.EXC(IF($B$3:$B$341=$B255,I$3:I$341),I255)*10,0),"")</f>
        <v>10</v>
      </c>
      <c r="AD255">
        <f t="array" ref="AD255">IF(J255&lt;&gt;"",11-ROUNDUP(_xlfn.PERCENTRANK.EXC(IF($B$3:$B$341=$B255,J$3:J$341),J255)*10,0),"")</f>
        <v>5</v>
      </c>
    </row>
    <row r="256" spans="1:30" x14ac:dyDescent="0.2">
      <c r="A256" t="s">
        <v>171</v>
      </c>
      <c r="B256" t="s">
        <v>1034</v>
      </c>
      <c r="C256">
        <v>0.18075841665267944</v>
      </c>
      <c r="D256">
        <v>4.1582223027944565E-2</v>
      </c>
      <c r="E256">
        <v>7.8196622431278229E-2</v>
      </c>
      <c r="F256">
        <v>0.16776658594608307</v>
      </c>
      <c r="G256">
        <v>-0.214</v>
      </c>
      <c r="H256">
        <v>0</v>
      </c>
      <c r="I256">
        <v>127.67776489257812</v>
      </c>
      <c r="J256">
        <v>0.15839207172393799</v>
      </c>
      <c r="L256" t="str">
        <f t="shared" si="31"/>
        <v>South Holland</v>
      </c>
      <c r="M256">
        <f t="shared" si="32"/>
        <v>3</v>
      </c>
      <c r="N256">
        <f t="shared" si="33"/>
        <v>2</v>
      </c>
      <c r="O256">
        <f t="shared" si="34"/>
        <v>2</v>
      </c>
      <c r="P256">
        <f t="shared" si="35"/>
        <v>1</v>
      </c>
      <c r="Q256">
        <f t="shared" si="36"/>
        <v>6</v>
      </c>
      <c r="R256">
        <f t="shared" si="37"/>
        <v>10</v>
      </c>
      <c r="S256">
        <f t="shared" si="38"/>
        <v>10</v>
      </c>
      <c r="T256">
        <f t="shared" si="39"/>
        <v>5</v>
      </c>
      <c r="V256" t="str">
        <f t="shared" si="40"/>
        <v>South Holland</v>
      </c>
      <c r="W256">
        <f t="array" ref="W256">IF(C256&lt;&gt;"",11-ROUNDUP(_xlfn.PERCENTRANK.EXC(IF($B$3:$B$341=$B256,C$3:C$341),C256)*10,0),"")</f>
        <v>3</v>
      </c>
      <c r="X256">
        <f t="array" ref="X256">IF(D256&lt;&gt;"",11-ROUNDUP(_xlfn.PERCENTRANK.EXC(IF($B$3:$B$341=$B256,D$3:D$341),D256)*10,0),"")</f>
        <v>2</v>
      </c>
      <c r="Y256">
        <f t="array" ref="Y256">IF(E256&lt;&gt;"",11-ROUNDUP(_xlfn.PERCENTRANK.EXC(IF($B$3:$B$341=$B256,E$3:E$341),E256)*10,0),"")</f>
        <v>1</v>
      </c>
      <c r="Z256">
        <f t="array" ref="Z256">IF(F256&lt;&gt;"",11-ROUNDUP(_xlfn.PERCENTRANK.EXC(IF($B$3:$B$341=$B256,F$3:F$341),F256)*10,0),"")</f>
        <v>1</v>
      </c>
      <c r="AA256">
        <f t="array" ref="AA256">IF(G256&lt;&gt;"",11-ROUNDUP(_xlfn.PERCENTRANK.EXC(IF($B$3:$B$341=$B256,G$3:G$341),G256)*10,0),"")</f>
        <v>5</v>
      </c>
      <c r="AB256">
        <f t="array" ref="AB256">IF(H256&lt;&gt;"",11-ROUNDUP(_xlfn.PERCENTRANK.EXC(IF($B$3:$B$341=$B256,H$3:H$341),H256)*10,0),"")</f>
        <v>10</v>
      </c>
      <c r="AC256">
        <f t="array" ref="AC256">IF(I256&lt;&gt;"",11-ROUNDUP(_xlfn.PERCENTRANK.EXC(IF($B$3:$B$341=$B256,I$3:I$341),I256)*10,0),"")</f>
        <v>9</v>
      </c>
      <c r="AD256">
        <f t="array" ref="AD256">IF(J256&lt;&gt;"",11-ROUNDUP(_xlfn.PERCENTRANK.EXC(IF($B$3:$B$341=$B256,J$3:J$341),J256)*10,0),"")</f>
        <v>3</v>
      </c>
    </row>
    <row r="257" spans="1:30" x14ac:dyDescent="0.2">
      <c r="A257" t="s">
        <v>172</v>
      </c>
      <c r="B257" t="s">
        <v>1034</v>
      </c>
      <c r="C257">
        <v>0.17388273775577545</v>
      </c>
      <c r="D257">
        <v>4.1582223027944565E-2</v>
      </c>
      <c r="E257">
        <v>7.8196622431278229E-2</v>
      </c>
      <c r="F257">
        <v>0.16776658594608307</v>
      </c>
      <c r="G257">
        <v>-0.52500000000000002</v>
      </c>
      <c r="H257">
        <v>0</v>
      </c>
      <c r="I257">
        <v>152.01124572753906</v>
      </c>
      <c r="J257">
        <v>0.15839207172393799</v>
      </c>
      <c r="L257" t="str">
        <f t="shared" si="31"/>
        <v>South Kesteven</v>
      </c>
      <c r="M257">
        <f t="shared" si="32"/>
        <v>3</v>
      </c>
      <c r="N257">
        <f t="shared" si="33"/>
        <v>2</v>
      </c>
      <c r="O257">
        <f t="shared" si="34"/>
        <v>2</v>
      </c>
      <c r="P257">
        <f t="shared" si="35"/>
        <v>1</v>
      </c>
      <c r="Q257">
        <f t="shared" si="36"/>
        <v>8</v>
      </c>
      <c r="R257">
        <f t="shared" si="37"/>
        <v>10</v>
      </c>
      <c r="S257">
        <f t="shared" si="38"/>
        <v>9</v>
      </c>
      <c r="T257">
        <f t="shared" si="39"/>
        <v>5</v>
      </c>
      <c r="V257" t="str">
        <f t="shared" si="40"/>
        <v>South Kesteven</v>
      </c>
      <c r="W257">
        <f t="array" ref="W257">IF(C257&lt;&gt;"",11-ROUNDUP(_xlfn.PERCENTRANK.EXC(IF($B$3:$B$341=$B257,C$3:C$341),C257)*10,0),"")</f>
        <v>4</v>
      </c>
      <c r="X257">
        <f t="array" ref="X257">IF(D257&lt;&gt;"",11-ROUNDUP(_xlfn.PERCENTRANK.EXC(IF($B$3:$B$341=$B257,D$3:D$341),D257)*10,0),"")</f>
        <v>2</v>
      </c>
      <c r="Y257">
        <f t="array" ref="Y257">IF(E257&lt;&gt;"",11-ROUNDUP(_xlfn.PERCENTRANK.EXC(IF($B$3:$B$341=$B257,E$3:E$341),E257)*10,0),"")</f>
        <v>1</v>
      </c>
      <c r="Z257">
        <f t="array" ref="Z257">IF(F257&lt;&gt;"",11-ROUNDUP(_xlfn.PERCENTRANK.EXC(IF($B$3:$B$341=$B257,F$3:F$341),F257)*10,0),"")</f>
        <v>1</v>
      </c>
      <c r="AA257">
        <f t="array" ref="AA257">IF(G257&lt;&gt;"",11-ROUNDUP(_xlfn.PERCENTRANK.EXC(IF($B$3:$B$341=$B257,G$3:G$341),G257)*10,0),"")</f>
        <v>7</v>
      </c>
      <c r="AB257">
        <f t="array" ref="AB257">IF(H257&lt;&gt;"",11-ROUNDUP(_xlfn.PERCENTRANK.EXC(IF($B$3:$B$341=$B257,H$3:H$341),H257)*10,0),"")</f>
        <v>10</v>
      </c>
      <c r="AC257">
        <f t="array" ref="AC257">IF(I257&lt;&gt;"",11-ROUNDUP(_xlfn.PERCENTRANK.EXC(IF($B$3:$B$341=$B257,I$3:I$341),I257)*10,0),"")</f>
        <v>9</v>
      </c>
      <c r="AD257">
        <f t="array" ref="AD257">IF(J257&lt;&gt;"",11-ROUNDUP(_xlfn.PERCENTRANK.EXC(IF($B$3:$B$341=$B257,J$3:J$341),J257)*10,0),"")</f>
        <v>3</v>
      </c>
    </row>
    <row r="258" spans="1:30" x14ac:dyDescent="0.2">
      <c r="A258" t="s">
        <v>80</v>
      </c>
      <c r="B258" t="s">
        <v>1034</v>
      </c>
      <c r="C258">
        <v>0.21564918756484985</v>
      </c>
      <c r="D258">
        <v>4.560532420873642E-2</v>
      </c>
      <c r="E258">
        <v>7.4592478573322296E-2</v>
      </c>
      <c r="F258">
        <v>0.1629386693239212</v>
      </c>
      <c r="G258">
        <v>-0.48499999999999999</v>
      </c>
      <c r="H258">
        <v>0</v>
      </c>
      <c r="I258">
        <v>68.677444458007812</v>
      </c>
      <c r="J258">
        <v>0.16283281147480011</v>
      </c>
      <c r="L258" t="str">
        <f t="shared" si="31"/>
        <v>South Lakeland</v>
      </c>
      <c r="M258">
        <f t="shared" si="32"/>
        <v>1</v>
      </c>
      <c r="N258">
        <f t="shared" si="33"/>
        <v>1</v>
      </c>
      <c r="O258">
        <f t="shared" si="34"/>
        <v>3</v>
      </c>
      <c r="P258">
        <f t="shared" si="35"/>
        <v>2</v>
      </c>
      <c r="Q258">
        <f t="shared" si="36"/>
        <v>7</v>
      </c>
      <c r="R258">
        <f t="shared" si="37"/>
        <v>10</v>
      </c>
      <c r="S258">
        <f t="shared" si="38"/>
        <v>10</v>
      </c>
      <c r="T258">
        <f t="shared" si="39"/>
        <v>4</v>
      </c>
      <c r="V258" t="str">
        <f t="shared" si="40"/>
        <v>South Lakeland</v>
      </c>
      <c r="W258">
        <f t="array" ref="W258">IF(C258&lt;&gt;"",11-ROUNDUP(_xlfn.PERCENTRANK.EXC(IF($B$3:$B$341=$B258,C$3:C$341),C258)*10,0),"")</f>
        <v>1</v>
      </c>
      <c r="X258">
        <f t="array" ref="X258">IF(D258&lt;&gt;"",11-ROUNDUP(_xlfn.PERCENTRANK.EXC(IF($B$3:$B$341=$B258,D$3:D$341),D258)*10,0),"")</f>
        <v>1</v>
      </c>
      <c r="Y258">
        <f t="array" ref="Y258">IF(E258&lt;&gt;"",11-ROUNDUP(_xlfn.PERCENTRANK.EXC(IF($B$3:$B$341=$B258,E$3:E$341),E258)*10,0),"")</f>
        <v>2</v>
      </c>
      <c r="Z258">
        <f t="array" ref="Z258">IF(F258&lt;&gt;"",11-ROUNDUP(_xlfn.PERCENTRANK.EXC(IF($B$3:$B$341=$B258,F$3:F$341),F258)*10,0),"")</f>
        <v>2</v>
      </c>
      <c r="AA258">
        <f t="array" ref="AA258">IF(G258&lt;&gt;"",11-ROUNDUP(_xlfn.PERCENTRANK.EXC(IF($B$3:$B$341=$B258,G$3:G$341),G258)*10,0),"")</f>
        <v>6</v>
      </c>
      <c r="AB258">
        <f t="array" ref="AB258">IF(H258&lt;&gt;"",11-ROUNDUP(_xlfn.PERCENTRANK.EXC(IF($B$3:$B$341=$B258,H$3:H$341),H258)*10,0),"")</f>
        <v>10</v>
      </c>
      <c r="AC258">
        <f t="array" ref="AC258">IF(I258&lt;&gt;"",11-ROUNDUP(_xlfn.PERCENTRANK.EXC(IF($B$3:$B$341=$B258,I$3:I$341),I258)*10,0),"")</f>
        <v>10</v>
      </c>
      <c r="AD258">
        <f t="array" ref="AD258">IF(J258&lt;&gt;"",11-ROUNDUP(_xlfn.PERCENTRANK.EXC(IF($B$3:$B$341=$B258,J$3:J$341),J258)*10,0),"")</f>
        <v>1</v>
      </c>
    </row>
    <row r="259" spans="1:30" x14ac:dyDescent="0.2">
      <c r="A259" t="s">
        <v>180</v>
      </c>
      <c r="B259" t="s">
        <v>1034</v>
      </c>
      <c r="C259">
        <v>0.18172447383403778</v>
      </c>
      <c r="D259">
        <v>3.6859821528196335E-2</v>
      </c>
      <c r="E259">
        <v>7.3791444301605225E-2</v>
      </c>
      <c r="F259">
        <v>0.15991596877574921</v>
      </c>
      <c r="G259">
        <v>-0.625</v>
      </c>
      <c r="H259">
        <v>0</v>
      </c>
      <c r="I259">
        <v>157.16354370117188</v>
      </c>
      <c r="J259">
        <v>0.15754598379135132</v>
      </c>
      <c r="L259" t="str">
        <f t="shared" si="31"/>
        <v>South Norfolk</v>
      </c>
      <c r="M259">
        <f t="shared" si="32"/>
        <v>2</v>
      </c>
      <c r="N259">
        <f t="shared" si="33"/>
        <v>4</v>
      </c>
      <c r="O259">
        <f t="shared" si="34"/>
        <v>3</v>
      </c>
      <c r="P259">
        <f t="shared" si="35"/>
        <v>3</v>
      </c>
      <c r="Q259">
        <f t="shared" si="36"/>
        <v>8</v>
      </c>
      <c r="R259">
        <f t="shared" si="37"/>
        <v>10</v>
      </c>
      <c r="S259">
        <f t="shared" si="38"/>
        <v>9</v>
      </c>
      <c r="T259">
        <f t="shared" si="39"/>
        <v>5</v>
      </c>
      <c r="V259" t="str">
        <f t="shared" si="40"/>
        <v>South Norfolk</v>
      </c>
      <c r="W259">
        <f t="array" ref="W259">IF(C259&lt;&gt;"",11-ROUNDUP(_xlfn.PERCENTRANK.EXC(IF($B$3:$B$341=$B259,C$3:C$341),C259)*10,0),"")</f>
        <v>3</v>
      </c>
      <c r="X259">
        <f t="array" ref="X259">IF(D259&lt;&gt;"",11-ROUNDUP(_xlfn.PERCENTRANK.EXC(IF($B$3:$B$341=$B259,D$3:D$341),D259)*10,0),"")</f>
        <v>4</v>
      </c>
      <c r="Y259">
        <f t="array" ref="Y259">IF(E259&lt;&gt;"",11-ROUNDUP(_xlfn.PERCENTRANK.EXC(IF($B$3:$B$341=$B259,E$3:E$341),E259)*10,0),"")</f>
        <v>2</v>
      </c>
      <c r="Z259">
        <f t="array" ref="Z259">IF(F259&lt;&gt;"",11-ROUNDUP(_xlfn.PERCENTRANK.EXC(IF($B$3:$B$341=$B259,F$3:F$341),F259)*10,0),"")</f>
        <v>4</v>
      </c>
      <c r="AA259">
        <f t="array" ref="AA259">IF(G259&lt;&gt;"",11-ROUNDUP(_xlfn.PERCENTRANK.EXC(IF($B$3:$B$341=$B259,G$3:G$341),G259)*10,0),"")</f>
        <v>8</v>
      </c>
      <c r="AB259">
        <f t="array" ref="AB259">IF(H259&lt;&gt;"",11-ROUNDUP(_xlfn.PERCENTRANK.EXC(IF($B$3:$B$341=$B259,H$3:H$341),H259)*10,0),"")</f>
        <v>10</v>
      </c>
      <c r="AC259">
        <f t="array" ref="AC259">IF(I259&lt;&gt;"",11-ROUNDUP(_xlfn.PERCENTRANK.EXC(IF($B$3:$B$341=$B259,I$3:I$341),I259)*10,0),"")</f>
        <v>8</v>
      </c>
      <c r="AD259">
        <f t="array" ref="AD259">IF(J259&lt;&gt;"",11-ROUNDUP(_xlfn.PERCENTRANK.EXC(IF($B$3:$B$341=$B259,J$3:J$341),J259)*10,0),"")</f>
        <v>4</v>
      </c>
    </row>
    <row r="260" spans="1:30" x14ac:dyDescent="0.2">
      <c r="A260" t="s">
        <v>186</v>
      </c>
      <c r="B260" t="s">
        <v>1034</v>
      </c>
      <c r="C260">
        <v>0.15252526104450226</v>
      </c>
      <c r="D260">
        <v>3.0167130753397942E-2</v>
      </c>
      <c r="E260">
        <v>6.8165913224220276E-2</v>
      </c>
      <c r="F260">
        <v>0.14361973106861115</v>
      </c>
      <c r="G260">
        <v>-1.042</v>
      </c>
      <c r="H260">
        <v>0</v>
      </c>
      <c r="I260">
        <v>149.69541931152344</v>
      </c>
      <c r="J260">
        <v>0.15605087578296661</v>
      </c>
      <c r="L260" t="str">
        <f t="shared" ref="L260:L323" si="41">A260</f>
        <v>South Northamptonshire</v>
      </c>
      <c r="M260">
        <f t="shared" ref="M260:M323" si="42">IF(C260&lt;&gt;"",11-ROUNDUP(_xlfn.PERCENTRANK.EXC(C$3:C$341,C260)*10,0),"")</f>
        <v>5</v>
      </c>
      <c r="N260">
        <f t="shared" ref="N260:N323" si="43">IF(D260&lt;&gt;"",11-ROUNDUP(_xlfn.PERCENTRANK.EXC(D$3:D$341,D260)*10,0),"")</f>
        <v>7</v>
      </c>
      <c r="O260">
        <f t="shared" ref="O260:O323" si="44">IF(E260&lt;&gt;"",11-ROUNDUP(_xlfn.PERCENTRANK.EXC(E$3:E$341,E260)*10,0),"")</f>
        <v>6</v>
      </c>
      <c r="P260">
        <f t="shared" ref="P260:P323" si="45">IF(F260&lt;&gt;"",11-ROUNDUP(_xlfn.PERCENTRANK.EXC(F$3:F$341,F260)*10,0),"")</f>
        <v>7</v>
      </c>
      <c r="Q260">
        <f t="shared" ref="Q260:Q323" si="46">IF(G260&lt;&gt;"",11-ROUNDUP(_xlfn.PERCENTRANK.EXC(G$3:G$341,G260)*10,0),"")</f>
        <v>10</v>
      </c>
      <c r="R260">
        <f t="shared" ref="R260:R323" si="47">IF(H260&lt;&gt;"",11-ROUNDUP(_xlfn.PERCENTRANK.EXC(H$3:H$341,H260)*10,0),"")</f>
        <v>10</v>
      </c>
      <c r="S260">
        <f t="shared" ref="S260:S323" si="48">IF(I260&lt;&gt;"",11-ROUNDUP(_xlfn.PERCENTRANK.EXC(I$3:I$341,I260)*10,0),"")</f>
        <v>9</v>
      </c>
      <c r="T260">
        <f t="shared" ref="T260:T323" si="49">IF(J260&lt;&gt;"",11-ROUNDUP(_xlfn.PERCENTRANK.EXC(J$3:J$341,J260)*10,0),"")</f>
        <v>6</v>
      </c>
      <c r="V260" t="str">
        <f t="shared" ref="V260:V323" si="50">A260</f>
        <v>South Northamptonshire</v>
      </c>
      <c r="W260">
        <f t="array" ref="W260">IF(C260&lt;&gt;"",11-ROUNDUP(_xlfn.PERCENTRANK.EXC(IF($B$3:$B$341=$B260,C$3:C$341),C260)*10,0),"")</f>
        <v>6</v>
      </c>
      <c r="X260">
        <f t="array" ref="X260">IF(D260&lt;&gt;"",11-ROUNDUP(_xlfn.PERCENTRANK.EXC(IF($B$3:$B$341=$B260,D$3:D$341),D260)*10,0),"")</f>
        <v>8</v>
      </c>
      <c r="Y260">
        <f t="array" ref="Y260">IF(E260&lt;&gt;"",11-ROUNDUP(_xlfn.PERCENTRANK.EXC(IF($B$3:$B$341=$B260,E$3:E$341),E260)*10,0),"")</f>
        <v>6</v>
      </c>
      <c r="Z260">
        <f t="array" ref="Z260">IF(F260&lt;&gt;"",11-ROUNDUP(_xlfn.PERCENTRANK.EXC(IF($B$3:$B$341=$B260,F$3:F$341),F260)*10,0),"")</f>
        <v>8</v>
      </c>
      <c r="AA260">
        <f t="array" ref="AA260">IF(G260&lt;&gt;"",11-ROUNDUP(_xlfn.PERCENTRANK.EXC(IF($B$3:$B$341=$B260,G$3:G$341),G260)*10,0),"")</f>
        <v>10</v>
      </c>
      <c r="AB260">
        <f t="array" ref="AB260">IF(H260&lt;&gt;"",11-ROUNDUP(_xlfn.PERCENTRANK.EXC(IF($B$3:$B$341=$B260,H$3:H$341),H260)*10,0),"")</f>
        <v>10</v>
      </c>
      <c r="AC260">
        <f t="array" ref="AC260">IF(I260&lt;&gt;"",11-ROUNDUP(_xlfn.PERCENTRANK.EXC(IF($B$3:$B$341=$B260,I$3:I$341),I260)*10,0),"")</f>
        <v>9</v>
      </c>
      <c r="AD260">
        <f t="array" ref="AD260">IF(J260&lt;&gt;"",11-ROUNDUP(_xlfn.PERCENTRANK.EXC(IF($B$3:$B$341=$B260,J$3:J$341),J260)*10,0),"")</f>
        <v>4</v>
      </c>
    </row>
    <row r="261" spans="1:30" x14ac:dyDescent="0.2">
      <c r="A261" t="s">
        <v>204</v>
      </c>
      <c r="B261" t="s">
        <v>1034</v>
      </c>
      <c r="C261">
        <v>0.16265498101711273</v>
      </c>
      <c r="D261">
        <v>2.3496752604842186E-2</v>
      </c>
      <c r="E261">
        <v>5.0319802016019821E-2</v>
      </c>
      <c r="F261">
        <v>0.12418313324451447</v>
      </c>
      <c r="G261">
        <v>-1.24</v>
      </c>
      <c r="H261">
        <v>0</v>
      </c>
      <c r="I261">
        <v>208.95625305175781</v>
      </c>
      <c r="J261">
        <v>0.13933514058589935</v>
      </c>
      <c r="L261" t="str">
        <f t="shared" si="41"/>
        <v>South Oxfordshire</v>
      </c>
      <c r="M261">
        <f t="shared" si="42"/>
        <v>4</v>
      </c>
      <c r="N261">
        <f t="shared" si="43"/>
        <v>9</v>
      </c>
      <c r="O261">
        <f t="shared" si="44"/>
        <v>10</v>
      </c>
      <c r="P261">
        <f t="shared" si="45"/>
        <v>9</v>
      </c>
      <c r="Q261">
        <f t="shared" si="46"/>
        <v>10</v>
      </c>
      <c r="R261">
        <f t="shared" si="47"/>
        <v>10</v>
      </c>
      <c r="S261">
        <f t="shared" si="48"/>
        <v>8</v>
      </c>
      <c r="T261">
        <f t="shared" si="49"/>
        <v>9</v>
      </c>
      <c r="V261" t="str">
        <f t="shared" si="50"/>
        <v>South Oxfordshire</v>
      </c>
      <c r="W261">
        <f t="array" ref="W261">IF(C261&lt;&gt;"",11-ROUNDUP(_xlfn.PERCENTRANK.EXC(IF($B$3:$B$341=$B261,C$3:C$341),C261)*10,0),"")</f>
        <v>5</v>
      </c>
      <c r="X261">
        <f t="array" ref="X261">IF(D261&lt;&gt;"",11-ROUNDUP(_xlfn.PERCENTRANK.EXC(IF($B$3:$B$341=$B261,D$3:D$341),D261)*10,0),"")</f>
        <v>10</v>
      </c>
      <c r="Y261">
        <f t="array" ref="Y261">IF(E261&lt;&gt;"",11-ROUNDUP(_xlfn.PERCENTRANK.EXC(IF($B$3:$B$341=$B261,E$3:E$341),E261)*10,0),"")</f>
        <v>10</v>
      </c>
      <c r="Z261">
        <f t="array" ref="Z261">IF(F261&lt;&gt;"",11-ROUNDUP(_xlfn.PERCENTRANK.EXC(IF($B$3:$B$341=$B261,F$3:F$341),F261)*10,0),"")</f>
        <v>10</v>
      </c>
      <c r="AA261">
        <f t="array" ref="AA261">IF(G261&lt;&gt;"",11-ROUNDUP(_xlfn.PERCENTRANK.EXC(IF($B$3:$B$341=$B261,G$3:G$341),G261)*10,0),"")</f>
        <v>10</v>
      </c>
      <c r="AB261">
        <f t="array" ref="AB261">IF(H261&lt;&gt;"",11-ROUNDUP(_xlfn.PERCENTRANK.EXC(IF($B$3:$B$341=$B261,H$3:H$341),H261)*10,0),"")</f>
        <v>10</v>
      </c>
      <c r="AC261">
        <f t="array" ref="AC261">IF(I261&lt;&gt;"",11-ROUNDUP(_xlfn.PERCENTRANK.EXC(IF($B$3:$B$341=$B261,I$3:I$341),I261)*10,0),"")</f>
        <v>7</v>
      </c>
      <c r="AD261">
        <f t="array" ref="AD261">IF(J261&lt;&gt;"",11-ROUNDUP(_xlfn.PERCENTRANK.EXC(IF($B$3:$B$341=$B261,J$3:J$341),J261)*10,0),"")</f>
        <v>9</v>
      </c>
    </row>
    <row r="262" spans="1:30" x14ac:dyDescent="0.2">
      <c r="A262" t="s">
        <v>157</v>
      </c>
      <c r="B262" t="s">
        <v>1034</v>
      </c>
      <c r="C262">
        <v>0.15956617891788483</v>
      </c>
      <c r="D262">
        <v>3.7577163428068161E-2</v>
      </c>
      <c r="E262">
        <v>6.9137603044509888E-2</v>
      </c>
      <c r="F262">
        <v>0.14706085622310638</v>
      </c>
      <c r="G262">
        <v>9.2999999999999999E-2</v>
      </c>
      <c r="H262">
        <v>4.2900000000000001E-2</v>
      </c>
      <c r="I262">
        <v>982.75311279296875</v>
      </c>
      <c r="J262">
        <v>0.16723409295082092</v>
      </c>
      <c r="L262" t="str">
        <f t="shared" si="41"/>
        <v>South Ribble</v>
      </c>
      <c r="M262">
        <f t="shared" si="42"/>
        <v>4</v>
      </c>
      <c r="N262">
        <f t="shared" si="43"/>
        <v>3</v>
      </c>
      <c r="O262">
        <f t="shared" si="44"/>
        <v>5</v>
      </c>
      <c r="P262">
        <f t="shared" si="45"/>
        <v>7</v>
      </c>
      <c r="Q262">
        <f t="shared" si="46"/>
        <v>4</v>
      </c>
      <c r="R262">
        <f t="shared" si="47"/>
        <v>4</v>
      </c>
      <c r="S262">
        <f t="shared" si="48"/>
        <v>5</v>
      </c>
      <c r="T262">
        <f t="shared" si="49"/>
        <v>3</v>
      </c>
      <c r="V262" t="str">
        <f t="shared" si="50"/>
        <v>South Ribble</v>
      </c>
      <c r="W262">
        <f t="array" ref="W262">IF(C262&lt;&gt;"",11-ROUNDUP(_xlfn.PERCENTRANK.EXC(IF($B$3:$B$341=$B262,C$3:C$341),C262)*10,0),"")</f>
        <v>5</v>
      </c>
      <c r="X262">
        <f t="array" ref="X262">IF(D262&lt;&gt;"",11-ROUNDUP(_xlfn.PERCENTRANK.EXC(IF($B$3:$B$341=$B262,D$3:D$341),D262)*10,0),"")</f>
        <v>3</v>
      </c>
      <c r="Y262">
        <f t="array" ref="Y262">IF(E262&lt;&gt;"",11-ROUNDUP(_xlfn.PERCENTRANK.EXC(IF($B$3:$B$341=$B262,E$3:E$341),E262)*10,0),"")</f>
        <v>5</v>
      </c>
      <c r="Z262">
        <f t="array" ref="Z262">IF(F262&lt;&gt;"",11-ROUNDUP(_xlfn.PERCENTRANK.EXC(IF($B$3:$B$341=$B262,F$3:F$341),F262)*10,0),"")</f>
        <v>8</v>
      </c>
      <c r="AA262">
        <f t="array" ref="AA262">IF(G262&lt;&gt;"",11-ROUNDUP(_xlfn.PERCENTRANK.EXC(IF($B$3:$B$341=$B262,G$3:G$341),G262)*10,0),"")</f>
        <v>3</v>
      </c>
      <c r="AB262">
        <f t="array" ref="AB262">IF(H262&lt;&gt;"",11-ROUNDUP(_xlfn.PERCENTRANK.EXC(IF($B$3:$B$341=$B262,H$3:H$341),H262)*10,0),"")</f>
        <v>3</v>
      </c>
      <c r="AC262">
        <f t="array" ref="AC262">IF(I262&lt;&gt;"",11-ROUNDUP(_xlfn.PERCENTRANK.EXC(IF($B$3:$B$341=$B262,I$3:I$341),I262)*10,0),"")</f>
        <v>3</v>
      </c>
      <c r="AD262">
        <f t="array" ref="AD262">IF(J262&lt;&gt;"",11-ROUNDUP(_xlfn.PERCENTRANK.EXC(IF($B$3:$B$341=$B262,J$3:J$341),J262)*10,0),"")</f>
        <v>1</v>
      </c>
    </row>
    <row r="263" spans="1:30" x14ac:dyDescent="0.2">
      <c r="A263" t="s">
        <v>209</v>
      </c>
      <c r="B263" t="s">
        <v>1034</v>
      </c>
      <c r="C263">
        <v>0.19190268218517303</v>
      </c>
      <c r="D263">
        <v>3.814566507935524E-2</v>
      </c>
      <c r="E263">
        <v>7.0660009980201721E-2</v>
      </c>
      <c r="F263">
        <v>0.16741479933261871</v>
      </c>
      <c r="G263">
        <v>-0.25</v>
      </c>
      <c r="H263">
        <v>0</v>
      </c>
      <c r="I263">
        <v>176.55422973632812</v>
      </c>
      <c r="J263">
        <v>0.15128345787525177</v>
      </c>
      <c r="L263" t="str">
        <f t="shared" si="41"/>
        <v>South Somerset</v>
      </c>
      <c r="M263">
        <f t="shared" si="42"/>
        <v>2</v>
      </c>
      <c r="N263">
        <f t="shared" si="43"/>
        <v>3</v>
      </c>
      <c r="O263">
        <f t="shared" si="44"/>
        <v>4</v>
      </c>
      <c r="P263">
        <f t="shared" si="45"/>
        <v>2</v>
      </c>
      <c r="Q263">
        <f t="shared" si="46"/>
        <v>6</v>
      </c>
      <c r="R263">
        <f t="shared" si="47"/>
        <v>10</v>
      </c>
      <c r="S263">
        <f t="shared" si="48"/>
        <v>9</v>
      </c>
      <c r="T263">
        <f t="shared" si="49"/>
        <v>7</v>
      </c>
      <c r="V263" t="str">
        <f t="shared" si="50"/>
        <v>South Somerset</v>
      </c>
      <c r="W263">
        <f t="array" ref="W263">IF(C263&lt;&gt;"",11-ROUNDUP(_xlfn.PERCENTRANK.EXC(IF($B$3:$B$341=$B263,C$3:C$341),C263)*10,0),"")</f>
        <v>2</v>
      </c>
      <c r="X263">
        <f t="array" ref="X263">IF(D263&lt;&gt;"",11-ROUNDUP(_xlfn.PERCENTRANK.EXC(IF($B$3:$B$341=$B263,D$3:D$341),D263)*10,0),"")</f>
        <v>3</v>
      </c>
      <c r="Y263">
        <f t="array" ref="Y263">IF(E263&lt;&gt;"",11-ROUNDUP(_xlfn.PERCENTRANK.EXC(IF($B$3:$B$341=$B263,E$3:E$341),E263)*10,0),"")</f>
        <v>3</v>
      </c>
      <c r="Z263">
        <f t="array" ref="Z263">IF(F263&lt;&gt;"",11-ROUNDUP(_xlfn.PERCENTRANK.EXC(IF($B$3:$B$341=$B263,F$3:F$341),F263)*10,0),"")</f>
        <v>1</v>
      </c>
      <c r="AA263">
        <f t="array" ref="AA263">IF(G263&lt;&gt;"",11-ROUNDUP(_xlfn.PERCENTRANK.EXC(IF($B$3:$B$341=$B263,G$3:G$341),G263)*10,0),"")</f>
        <v>5</v>
      </c>
      <c r="AB263">
        <f t="array" ref="AB263">IF(H263&lt;&gt;"",11-ROUNDUP(_xlfn.PERCENTRANK.EXC(IF($B$3:$B$341=$B263,H$3:H$341),H263)*10,0),"")</f>
        <v>10</v>
      </c>
      <c r="AC263">
        <f t="array" ref="AC263">IF(I263&lt;&gt;"",11-ROUNDUP(_xlfn.PERCENTRANK.EXC(IF($B$3:$B$341=$B263,I$3:I$341),I263)*10,0),"")</f>
        <v>8</v>
      </c>
      <c r="AD263">
        <f t="array" ref="AD263">IF(J263&lt;&gt;"",11-ROUNDUP(_xlfn.PERCENTRANK.EXC(IF($B$3:$B$341=$B263,J$3:J$341),J263)*10,0),"")</f>
        <v>5</v>
      </c>
    </row>
    <row r="264" spans="1:30" x14ac:dyDescent="0.2">
      <c r="A264" t="s">
        <v>214</v>
      </c>
      <c r="B264" t="s">
        <v>1034</v>
      </c>
      <c r="C264">
        <v>0.18678285181522369</v>
      </c>
      <c r="D264">
        <v>3.6075267940759659E-2</v>
      </c>
      <c r="E264">
        <v>7.4891574680805206E-2</v>
      </c>
      <c r="F264">
        <v>0.16011102497577667</v>
      </c>
      <c r="G264">
        <v>-0.48399999999999999</v>
      </c>
      <c r="H264">
        <v>0</v>
      </c>
      <c r="I264">
        <v>277.04324340820312</v>
      </c>
      <c r="J264">
        <v>0.15342997014522552</v>
      </c>
      <c r="L264" t="str">
        <f t="shared" si="41"/>
        <v>South Staffordshire</v>
      </c>
      <c r="M264">
        <f t="shared" si="42"/>
        <v>2</v>
      </c>
      <c r="N264">
        <f t="shared" si="43"/>
        <v>4</v>
      </c>
      <c r="O264">
        <f t="shared" si="44"/>
        <v>3</v>
      </c>
      <c r="P264">
        <f t="shared" si="45"/>
        <v>3</v>
      </c>
      <c r="Q264">
        <f t="shared" si="46"/>
        <v>7</v>
      </c>
      <c r="R264">
        <f t="shared" si="47"/>
        <v>10</v>
      </c>
      <c r="S264">
        <f t="shared" si="48"/>
        <v>7</v>
      </c>
      <c r="T264">
        <f t="shared" si="49"/>
        <v>6</v>
      </c>
      <c r="V264" t="str">
        <f t="shared" si="50"/>
        <v>South Staffordshire</v>
      </c>
      <c r="W264">
        <f t="array" ref="W264">IF(C264&lt;&gt;"",11-ROUNDUP(_xlfn.PERCENTRANK.EXC(IF($B$3:$B$341=$B264,C$3:C$341),C264)*10,0),"")</f>
        <v>3</v>
      </c>
      <c r="X264">
        <f t="array" ref="X264">IF(D264&lt;&gt;"",11-ROUNDUP(_xlfn.PERCENTRANK.EXC(IF($B$3:$B$341=$B264,D$3:D$341),D264)*10,0),"")</f>
        <v>5</v>
      </c>
      <c r="Y264">
        <f t="array" ref="Y264">IF(E264&lt;&gt;"",11-ROUNDUP(_xlfn.PERCENTRANK.EXC(IF($B$3:$B$341=$B264,E$3:E$341),E264)*10,0),"")</f>
        <v>2</v>
      </c>
      <c r="Z264">
        <f t="array" ref="Z264">IF(F264&lt;&gt;"",11-ROUNDUP(_xlfn.PERCENTRANK.EXC(IF($B$3:$B$341=$B264,F$3:F$341),F264)*10,0),"")</f>
        <v>3</v>
      </c>
      <c r="AA264">
        <f t="array" ref="AA264">IF(G264&lt;&gt;"",11-ROUNDUP(_xlfn.PERCENTRANK.EXC(IF($B$3:$B$341=$B264,G$3:G$341),G264)*10,0),"")</f>
        <v>6</v>
      </c>
      <c r="AB264">
        <f t="array" ref="AB264">IF(H264&lt;&gt;"",11-ROUNDUP(_xlfn.PERCENTRANK.EXC(IF($B$3:$B$341=$B264,H$3:H$341),H264)*10,0),"")</f>
        <v>10</v>
      </c>
      <c r="AC264">
        <f t="array" ref="AC264">IF(I264&lt;&gt;"",11-ROUNDUP(_xlfn.PERCENTRANK.EXC(IF($B$3:$B$341=$B264,I$3:I$341),I264)*10,0),"")</f>
        <v>6</v>
      </c>
      <c r="AD264">
        <f t="array" ref="AD264">IF(J264&lt;&gt;"",11-ROUNDUP(_xlfn.PERCENTRANK.EXC(IF($B$3:$B$341=$B264,J$3:J$341),J264)*10,0),"")</f>
        <v>5</v>
      </c>
    </row>
    <row r="265" spans="1:30" x14ac:dyDescent="0.2">
      <c r="A265" t="s">
        <v>276</v>
      </c>
      <c r="B265" t="s">
        <v>1036</v>
      </c>
      <c r="C265">
        <v>0.14625281095504761</v>
      </c>
      <c r="D265">
        <v>4.4167421758174896E-2</v>
      </c>
      <c r="E265">
        <v>7.5863301753997803E-2</v>
      </c>
      <c r="F265">
        <v>0.1583867222070694</v>
      </c>
      <c r="G265">
        <v>0.86299999999999999</v>
      </c>
      <c r="H265">
        <v>0.40200000000000002</v>
      </c>
      <c r="I265">
        <v>2365.53125</v>
      </c>
      <c r="J265">
        <v>0.19124595820903778</v>
      </c>
      <c r="L265" t="str">
        <f t="shared" si="41"/>
        <v>South Tyneside</v>
      </c>
      <c r="M265">
        <f t="shared" si="42"/>
        <v>6</v>
      </c>
      <c r="N265">
        <f t="shared" si="43"/>
        <v>1</v>
      </c>
      <c r="O265">
        <f t="shared" si="44"/>
        <v>2</v>
      </c>
      <c r="P265">
        <f t="shared" si="45"/>
        <v>4</v>
      </c>
      <c r="Q265">
        <f t="shared" si="46"/>
        <v>1</v>
      </c>
      <c r="R265">
        <f t="shared" si="47"/>
        <v>1</v>
      </c>
      <c r="S265">
        <f t="shared" si="48"/>
        <v>3</v>
      </c>
      <c r="T265">
        <f t="shared" si="49"/>
        <v>2</v>
      </c>
      <c r="V265" t="str">
        <f t="shared" si="50"/>
        <v>South Tyneside</v>
      </c>
      <c r="W265">
        <f t="array" ref="W265">IF(C265&lt;&gt;"",11-ROUNDUP(_xlfn.PERCENTRANK.EXC(IF($B$3:$B$341=$B265,C$3:C$341),C265)*10,0),"")</f>
        <v>3</v>
      </c>
      <c r="X265">
        <f t="array" ref="X265">IF(D265&lt;&gt;"",11-ROUNDUP(_xlfn.PERCENTRANK.EXC(IF($B$3:$B$341=$B265,D$3:D$341),D265)*10,0),"")</f>
        <v>1</v>
      </c>
      <c r="Y265">
        <f t="array" ref="Y265">IF(E265&lt;&gt;"",11-ROUNDUP(_xlfn.PERCENTRANK.EXC(IF($B$3:$B$341=$B265,E$3:E$341),E265)*10,0),"")</f>
        <v>5</v>
      </c>
      <c r="Z265">
        <f t="array" ref="Z265">IF(F265&lt;&gt;"",11-ROUNDUP(_xlfn.PERCENTRANK.EXC(IF($B$3:$B$341=$B265,F$3:F$341),F265)*10,0),"")</f>
        <v>3</v>
      </c>
      <c r="AA265">
        <f t="array" ref="AA265">IF(G265&lt;&gt;"",11-ROUNDUP(_xlfn.PERCENTRANK.EXC(IF($B$3:$B$341=$B265,G$3:G$341),G265)*10,0),"")</f>
        <v>2</v>
      </c>
      <c r="AB265">
        <f t="array" ref="AB265">IF(H265&lt;&gt;"",11-ROUNDUP(_xlfn.PERCENTRANK.EXC(IF($B$3:$B$341=$B265,H$3:H$341),H265)*10,0),"")</f>
        <v>2</v>
      </c>
      <c r="AC265">
        <f t="array" ref="AC265">IF(I265&lt;&gt;"",11-ROUNDUP(_xlfn.PERCENTRANK.EXC(IF($B$3:$B$341=$B265,I$3:I$341),I265)*10,0),"")</f>
        <v>4</v>
      </c>
      <c r="AD265">
        <f t="array" ref="AD265">IF(J265&lt;&gt;"",11-ROUNDUP(_xlfn.PERCENTRANK.EXC(IF($B$3:$B$341=$B265,J$3:J$341),J265)*10,0),"")</f>
        <v>5</v>
      </c>
    </row>
    <row r="266" spans="1:30" x14ac:dyDescent="0.2">
      <c r="A266" t="s">
        <v>56</v>
      </c>
      <c r="B266" t="s">
        <v>1037</v>
      </c>
      <c r="C266">
        <v>9.7224563360214233E-2</v>
      </c>
      <c r="D266">
        <v>2.2382549941539764E-2</v>
      </c>
      <c r="E266">
        <v>5.8015037328004837E-2</v>
      </c>
      <c r="F266">
        <v>0.1059110164642334</v>
      </c>
      <c r="G266">
        <v>0.54100000000000004</v>
      </c>
      <c r="H266">
        <v>0.15540000000000001</v>
      </c>
      <c r="I266">
        <v>5107.66015625</v>
      </c>
      <c r="J266">
        <v>0.18698865175247192</v>
      </c>
      <c r="L266" t="str">
        <f t="shared" si="41"/>
        <v>Southampton</v>
      </c>
      <c r="M266">
        <f t="shared" si="42"/>
        <v>10</v>
      </c>
      <c r="N266">
        <f t="shared" si="43"/>
        <v>10</v>
      </c>
      <c r="O266">
        <f t="shared" si="44"/>
        <v>9</v>
      </c>
      <c r="P266">
        <f t="shared" si="45"/>
        <v>10</v>
      </c>
      <c r="Q266">
        <f t="shared" si="46"/>
        <v>2</v>
      </c>
      <c r="R266">
        <f t="shared" si="47"/>
        <v>2</v>
      </c>
      <c r="S266">
        <f t="shared" si="48"/>
        <v>1</v>
      </c>
      <c r="T266">
        <f t="shared" si="49"/>
        <v>2</v>
      </c>
      <c r="V266" t="str">
        <f t="shared" si="50"/>
        <v>Southampton</v>
      </c>
      <c r="W266">
        <f t="array" ref="W266">IF(C266&lt;&gt;"",11-ROUNDUP(_xlfn.PERCENTRANK.EXC(IF($B$3:$B$341=$B266,C$3:C$341),C266)*10,0),"")</f>
        <v>9</v>
      </c>
      <c r="X266">
        <f t="array" ref="X266">IF(D266&lt;&gt;"",11-ROUNDUP(_xlfn.PERCENTRANK.EXC(IF($B$3:$B$341=$B266,D$3:D$341),D266)*10,0),"")</f>
        <v>10</v>
      </c>
      <c r="Y266">
        <f t="array" ref="Y266">IF(E266&lt;&gt;"",11-ROUNDUP(_xlfn.PERCENTRANK.EXC(IF($B$3:$B$341=$B266,E$3:E$341),E266)*10,0),"")</f>
        <v>9</v>
      </c>
      <c r="Z266">
        <f t="array" ref="Z266">IF(F266&lt;&gt;"",11-ROUNDUP(_xlfn.PERCENTRANK.EXC(IF($B$3:$B$341=$B266,F$3:F$341),F266)*10,0),"")</f>
        <v>10</v>
      </c>
      <c r="AA266">
        <f t="array" ref="AA266">IF(G266&lt;&gt;"",11-ROUNDUP(_xlfn.PERCENTRANK.EXC(IF($B$3:$B$341=$B266,G$3:G$341),G266)*10,0),"")</f>
        <v>3</v>
      </c>
      <c r="AB266">
        <f t="array" ref="AB266">IF(H266&lt;&gt;"",11-ROUNDUP(_xlfn.PERCENTRANK.EXC(IF($B$3:$B$341=$B266,H$3:H$341),H266)*10,0),"")</f>
        <v>3</v>
      </c>
      <c r="AC266">
        <f t="array" ref="AC266">IF(I266&lt;&gt;"",11-ROUNDUP(_xlfn.PERCENTRANK.EXC(IF($B$3:$B$341=$B266,I$3:I$341),I266)*10,0),"")</f>
        <v>1</v>
      </c>
      <c r="AD266">
        <f t="array" ref="AD266">IF(J266&lt;&gt;"",11-ROUNDUP(_xlfn.PERCENTRANK.EXC(IF($B$3:$B$341=$B266,J$3:J$341),J266)*10,0),"")</f>
        <v>3</v>
      </c>
    </row>
    <row r="267" spans="1:30" x14ac:dyDescent="0.2">
      <c r="A267" t="s">
        <v>44</v>
      </c>
      <c r="B267" t="s">
        <v>1037</v>
      </c>
      <c r="C267">
        <v>0.1453145444393158</v>
      </c>
      <c r="D267">
        <v>3.1365159898996353E-2</v>
      </c>
      <c r="E267">
        <v>6.8461745977401733E-2</v>
      </c>
      <c r="F267">
        <v>0.15327800810337067</v>
      </c>
      <c r="G267">
        <v>6.2E-2</v>
      </c>
      <c r="H267">
        <v>0.1028</v>
      </c>
      <c r="I267">
        <v>4401.9453125</v>
      </c>
      <c r="J267">
        <v>0.17546236515045166</v>
      </c>
      <c r="L267" t="str">
        <f t="shared" si="41"/>
        <v>Southend-on-Sea</v>
      </c>
      <c r="M267">
        <f t="shared" si="42"/>
        <v>6</v>
      </c>
      <c r="N267">
        <f t="shared" si="43"/>
        <v>6</v>
      </c>
      <c r="O267">
        <f t="shared" si="44"/>
        <v>6</v>
      </c>
      <c r="P267">
        <f t="shared" si="45"/>
        <v>4</v>
      </c>
      <c r="Q267">
        <f t="shared" si="46"/>
        <v>4</v>
      </c>
      <c r="R267">
        <f t="shared" si="47"/>
        <v>3</v>
      </c>
      <c r="S267">
        <f t="shared" si="48"/>
        <v>2</v>
      </c>
      <c r="T267">
        <f t="shared" si="49"/>
        <v>3</v>
      </c>
      <c r="V267" t="str">
        <f t="shared" si="50"/>
        <v>Southend-on-Sea</v>
      </c>
      <c r="W267">
        <f t="array" ref="W267">IF(C267&lt;&gt;"",11-ROUNDUP(_xlfn.PERCENTRANK.EXC(IF($B$3:$B$341=$B267,C$3:C$341),C267)*10,0),"")</f>
        <v>4</v>
      </c>
      <c r="X267">
        <f t="array" ref="X267">IF(D267&lt;&gt;"",11-ROUNDUP(_xlfn.PERCENTRANK.EXC(IF($B$3:$B$341=$B267,D$3:D$341),D267)*10,0),"")</f>
        <v>6</v>
      </c>
      <c r="Y267">
        <f t="array" ref="Y267">IF(E267&lt;&gt;"",11-ROUNDUP(_xlfn.PERCENTRANK.EXC(IF($B$3:$B$341=$B267,E$3:E$341),E267)*10,0),"")</f>
        <v>6</v>
      </c>
      <c r="Z267">
        <f t="array" ref="Z267">IF(F267&lt;&gt;"",11-ROUNDUP(_xlfn.PERCENTRANK.EXC(IF($B$3:$B$341=$B267,F$3:F$341),F267)*10,0),"")</f>
        <v>4</v>
      </c>
      <c r="AA267">
        <f t="array" ref="AA267">IF(G267&lt;&gt;"",11-ROUNDUP(_xlfn.PERCENTRANK.EXC(IF($B$3:$B$341=$B267,G$3:G$341),G267)*10,0),"")</f>
        <v>6</v>
      </c>
      <c r="AB267">
        <f t="array" ref="AB267">IF(H267&lt;&gt;"",11-ROUNDUP(_xlfn.PERCENTRANK.EXC(IF($B$3:$B$341=$B267,H$3:H$341),H267)*10,0),"")</f>
        <v>5</v>
      </c>
      <c r="AC267">
        <f t="array" ref="AC267">IF(I267&lt;&gt;"",11-ROUNDUP(_xlfn.PERCENTRANK.EXC(IF($B$3:$B$341=$B267,I$3:I$341),I267)*10,0),"")</f>
        <v>2</v>
      </c>
      <c r="AD267">
        <f t="array" ref="AD267">IF(J267&lt;&gt;"",11-ROUNDUP(_xlfn.PERCENTRANK.EXC(IF($B$3:$B$341=$B267,J$3:J$341),J267)*10,0),"")</f>
        <v>5</v>
      </c>
    </row>
    <row r="268" spans="1:30" x14ac:dyDescent="0.2">
      <c r="A268" t="s">
        <v>318</v>
      </c>
      <c r="B268" t="s">
        <v>1035</v>
      </c>
      <c r="C268">
        <v>5.882122740149498E-2</v>
      </c>
      <c r="D268">
        <v>1.3157634995877743E-2</v>
      </c>
      <c r="E268">
        <v>6.2894232571125031E-2</v>
      </c>
      <c r="F268">
        <v>0.10478773713111877</v>
      </c>
      <c r="G268">
        <v>0.112</v>
      </c>
      <c r="H268">
        <v>1.2E-2</v>
      </c>
      <c r="I268">
        <v>11178.0546875</v>
      </c>
      <c r="J268">
        <v>0.21409362554550171</v>
      </c>
      <c r="L268" t="str">
        <f t="shared" si="41"/>
        <v>Southwark</v>
      </c>
      <c r="M268">
        <f t="shared" si="42"/>
        <v>10</v>
      </c>
      <c r="N268">
        <f t="shared" si="43"/>
        <v>10</v>
      </c>
      <c r="O268">
        <f t="shared" si="44"/>
        <v>9</v>
      </c>
      <c r="P268">
        <f t="shared" si="45"/>
        <v>10</v>
      </c>
      <c r="Q268">
        <f t="shared" si="46"/>
        <v>4</v>
      </c>
      <c r="R268">
        <f t="shared" si="47"/>
        <v>6</v>
      </c>
      <c r="S268">
        <f t="shared" si="48"/>
        <v>1</v>
      </c>
      <c r="T268">
        <f t="shared" si="49"/>
        <v>1</v>
      </c>
      <c r="V268" t="str">
        <f t="shared" si="50"/>
        <v>Southwark</v>
      </c>
      <c r="W268">
        <f t="array" ref="W268">IF(C268&lt;&gt;"",11-ROUNDUP(_xlfn.PERCENTRANK.EXC(IF($B$3:$B$341=$B268,C$3:C$341),C268)*10,0),"")</f>
        <v>9</v>
      </c>
      <c r="X268">
        <f t="array" ref="X268">IF(D268&lt;&gt;"",11-ROUNDUP(_xlfn.PERCENTRANK.EXC(IF($B$3:$B$341=$B268,D$3:D$341),D268)*10,0),"")</f>
        <v>10</v>
      </c>
      <c r="Y268">
        <f t="array" ref="Y268">IF(E268&lt;&gt;"",11-ROUNDUP(_xlfn.PERCENTRANK.EXC(IF($B$3:$B$341=$B268,E$3:E$341),E268)*10,0),"")</f>
        <v>6</v>
      </c>
      <c r="Z268">
        <f t="array" ref="Z268">IF(F268&lt;&gt;"",11-ROUNDUP(_xlfn.PERCENTRANK.EXC(IF($B$3:$B$341=$B268,F$3:F$341),F268)*10,0),"")</f>
        <v>6</v>
      </c>
      <c r="AA268">
        <f t="array" ref="AA268">IF(G268&lt;&gt;"",11-ROUNDUP(_xlfn.PERCENTRANK.EXC(IF($B$3:$B$341=$B268,G$3:G$341),G268)*10,0),"")</f>
        <v>2</v>
      </c>
      <c r="AB268">
        <f t="array" ref="AB268">IF(H268&lt;&gt;"",11-ROUNDUP(_xlfn.PERCENTRANK.EXC(IF($B$3:$B$341=$B268,H$3:H$341),H268)*10,0),"")</f>
        <v>2</v>
      </c>
      <c r="AC268">
        <f t="array" ref="AC268">IF(I268&lt;&gt;"",11-ROUNDUP(_xlfn.PERCENTRANK.EXC(IF($B$3:$B$341=$B268,I$3:I$341),I268)*10,0),"")</f>
        <v>3</v>
      </c>
      <c r="AD268">
        <f t="array" ref="AD268">IF(J268&lt;&gt;"",11-ROUNDUP(_xlfn.PERCENTRANK.EXC(IF($B$3:$B$341=$B268,J$3:J$341),J268)*10,0),"")</f>
        <v>3</v>
      </c>
    </row>
    <row r="269" spans="1:30" x14ac:dyDescent="0.2">
      <c r="A269" t="s">
        <v>227</v>
      </c>
      <c r="B269" t="s">
        <v>1034</v>
      </c>
      <c r="C269">
        <v>0.1408243328332901</v>
      </c>
      <c r="D269">
        <v>2.634040080010891E-2</v>
      </c>
      <c r="E269">
        <v>5.5707305669784546E-2</v>
      </c>
      <c r="F269">
        <v>0.13147595524787903</v>
      </c>
      <c r="G269">
        <v>-0.56000000000000005</v>
      </c>
      <c r="H269">
        <v>0</v>
      </c>
      <c r="I269">
        <v>2218.066650390625</v>
      </c>
      <c r="J269">
        <v>0.12767274677753448</v>
      </c>
      <c r="L269" t="str">
        <f t="shared" si="41"/>
        <v>Spelthorne</v>
      </c>
      <c r="M269">
        <f t="shared" si="42"/>
        <v>7</v>
      </c>
      <c r="N269">
        <f t="shared" si="43"/>
        <v>9</v>
      </c>
      <c r="O269">
        <f t="shared" si="44"/>
        <v>10</v>
      </c>
      <c r="P269">
        <f t="shared" si="45"/>
        <v>8</v>
      </c>
      <c r="Q269">
        <f t="shared" si="46"/>
        <v>8</v>
      </c>
      <c r="R269">
        <f t="shared" si="47"/>
        <v>10</v>
      </c>
      <c r="S269">
        <f t="shared" si="48"/>
        <v>3</v>
      </c>
      <c r="T269">
        <f t="shared" si="49"/>
        <v>10</v>
      </c>
      <c r="V269" t="str">
        <f t="shared" si="50"/>
        <v>Spelthorne</v>
      </c>
      <c r="W269">
        <f t="array" ref="W269">IF(C269&lt;&gt;"",11-ROUNDUP(_xlfn.PERCENTRANK.EXC(IF($B$3:$B$341=$B269,C$3:C$341),C269)*10,0),"")</f>
        <v>8</v>
      </c>
      <c r="X269">
        <f t="array" ref="X269">IF(D269&lt;&gt;"",11-ROUNDUP(_xlfn.PERCENTRANK.EXC(IF($B$3:$B$341=$B269,D$3:D$341),D269)*10,0),"")</f>
        <v>10</v>
      </c>
      <c r="Y269">
        <f t="array" ref="Y269">IF(E269&lt;&gt;"",11-ROUNDUP(_xlfn.PERCENTRANK.EXC(IF($B$3:$B$341=$B269,E$3:E$341),E269)*10,0),"")</f>
        <v>10</v>
      </c>
      <c r="Z269">
        <f t="array" ref="Z269">IF(F269&lt;&gt;"",11-ROUNDUP(_xlfn.PERCENTRANK.EXC(IF($B$3:$B$341=$B269,F$3:F$341),F269)*10,0),"")</f>
        <v>9</v>
      </c>
      <c r="AA269">
        <f t="array" ref="AA269">IF(G269&lt;&gt;"",11-ROUNDUP(_xlfn.PERCENTRANK.EXC(IF($B$3:$B$341=$B269,G$3:G$341),G269)*10,0),"")</f>
        <v>7</v>
      </c>
      <c r="AB269">
        <f t="array" ref="AB269">IF(H269&lt;&gt;"",11-ROUNDUP(_xlfn.PERCENTRANK.EXC(IF($B$3:$B$341=$B269,H$3:H$341),H269)*10,0),"")</f>
        <v>10</v>
      </c>
      <c r="AC269">
        <f t="array" ref="AC269">IF(I269&lt;&gt;"",11-ROUNDUP(_xlfn.PERCENTRANK.EXC(IF($B$3:$B$341=$B269,I$3:I$341),I269)*10,0),"")</f>
        <v>2</v>
      </c>
      <c r="AD269">
        <f t="array" ref="AD269">IF(J269&lt;&gt;"",11-ROUNDUP(_xlfn.PERCENTRANK.EXC(IF($B$3:$B$341=$B269,J$3:J$341),J269)*10,0),"")</f>
        <v>10</v>
      </c>
    </row>
    <row r="270" spans="1:30" x14ac:dyDescent="0.2">
      <c r="A270" t="s">
        <v>248</v>
      </c>
      <c r="B270" t="s">
        <v>1034</v>
      </c>
      <c r="C270">
        <v>0.12976409494876862</v>
      </c>
      <c r="D270">
        <v>2.6629932224750519E-2</v>
      </c>
      <c r="E270">
        <v>6.0154885053634644E-2</v>
      </c>
      <c r="F270">
        <v>0.1306709349155426</v>
      </c>
      <c r="G270">
        <v>-1.31</v>
      </c>
      <c r="H270">
        <v>0</v>
      </c>
      <c r="I270">
        <v>918.6043701171875</v>
      </c>
      <c r="J270">
        <v>0.1395740807056427</v>
      </c>
      <c r="L270" t="str">
        <f t="shared" si="41"/>
        <v>St Albans</v>
      </c>
      <c r="M270">
        <f t="shared" si="42"/>
        <v>8</v>
      </c>
      <c r="N270">
        <f t="shared" si="43"/>
        <v>9</v>
      </c>
      <c r="O270">
        <f t="shared" si="44"/>
        <v>9</v>
      </c>
      <c r="P270">
        <f t="shared" si="45"/>
        <v>9</v>
      </c>
      <c r="Q270">
        <f t="shared" si="46"/>
        <v>10</v>
      </c>
      <c r="R270">
        <f t="shared" si="47"/>
        <v>10</v>
      </c>
      <c r="S270">
        <f t="shared" si="48"/>
        <v>5</v>
      </c>
      <c r="T270">
        <f t="shared" si="49"/>
        <v>9</v>
      </c>
      <c r="V270" t="str">
        <f t="shared" si="50"/>
        <v>St Albans</v>
      </c>
      <c r="W270">
        <f t="array" ref="W270">IF(C270&lt;&gt;"",11-ROUNDUP(_xlfn.PERCENTRANK.EXC(IF($B$3:$B$341=$B270,C$3:C$341),C270)*10,0),"")</f>
        <v>9</v>
      </c>
      <c r="X270">
        <f t="array" ref="X270">IF(D270&lt;&gt;"",11-ROUNDUP(_xlfn.PERCENTRANK.EXC(IF($B$3:$B$341=$B270,D$3:D$341),D270)*10,0),"")</f>
        <v>10</v>
      </c>
      <c r="Y270">
        <f t="array" ref="Y270">IF(E270&lt;&gt;"",11-ROUNDUP(_xlfn.PERCENTRANK.EXC(IF($B$3:$B$341=$B270,E$3:E$341),E270)*10,0),"")</f>
        <v>9</v>
      </c>
      <c r="Z270">
        <f t="array" ref="Z270">IF(F270&lt;&gt;"",11-ROUNDUP(_xlfn.PERCENTRANK.EXC(IF($B$3:$B$341=$B270,F$3:F$341),F270)*10,0),"")</f>
        <v>10</v>
      </c>
      <c r="AA270">
        <f t="array" ref="AA270">IF(G270&lt;&gt;"",11-ROUNDUP(_xlfn.PERCENTRANK.EXC(IF($B$3:$B$341=$B270,G$3:G$341),G270)*10,0),"")</f>
        <v>10</v>
      </c>
      <c r="AB270">
        <f t="array" ref="AB270">IF(H270&lt;&gt;"",11-ROUNDUP(_xlfn.PERCENTRANK.EXC(IF($B$3:$B$341=$B270,H$3:H$341),H270)*10,0),"")</f>
        <v>10</v>
      </c>
      <c r="AC270">
        <f t="array" ref="AC270">IF(I270&lt;&gt;"",11-ROUNDUP(_xlfn.PERCENTRANK.EXC(IF($B$3:$B$341=$B270,I$3:I$341),I270)*10,0),"")</f>
        <v>3</v>
      </c>
      <c r="AD270">
        <f t="array" ref="AD270">IF(J270&lt;&gt;"",11-ROUNDUP(_xlfn.PERCENTRANK.EXC(IF($B$3:$B$341=$B270,J$3:J$341),J270)*10,0),"")</f>
        <v>9</v>
      </c>
    </row>
    <row r="271" spans="1:30" x14ac:dyDescent="0.2">
      <c r="A271" t="s">
        <v>267</v>
      </c>
      <c r="B271" t="s">
        <v>1036</v>
      </c>
      <c r="C271">
        <v>0.15172091126441956</v>
      </c>
      <c r="D271">
        <v>4.4002160429954529E-2</v>
      </c>
      <c r="E271">
        <v>7.9795524477958679E-2</v>
      </c>
      <c r="F271">
        <v>0.17751865088939667</v>
      </c>
      <c r="G271">
        <v>1.069</v>
      </c>
      <c r="H271">
        <v>0.42020000000000002</v>
      </c>
      <c r="I271">
        <v>1335.4581298828125</v>
      </c>
      <c r="J271">
        <v>0.18415789306163788</v>
      </c>
      <c r="L271" t="str">
        <f t="shared" si="41"/>
        <v>St. Helens</v>
      </c>
      <c r="M271">
        <f t="shared" si="42"/>
        <v>5</v>
      </c>
      <c r="N271">
        <f t="shared" si="43"/>
        <v>1</v>
      </c>
      <c r="O271">
        <f t="shared" si="44"/>
        <v>1</v>
      </c>
      <c r="P271">
        <f t="shared" si="45"/>
        <v>1</v>
      </c>
      <c r="Q271">
        <f t="shared" si="46"/>
        <v>1</v>
      </c>
      <c r="R271">
        <f t="shared" si="47"/>
        <v>1</v>
      </c>
      <c r="S271">
        <f t="shared" si="48"/>
        <v>4</v>
      </c>
      <c r="T271">
        <f t="shared" si="49"/>
        <v>2</v>
      </c>
      <c r="V271" t="str">
        <f t="shared" si="50"/>
        <v>St. Helens</v>
      </c>
      <c r="W271">
        <f t="array" ref="W271">IF(C271&lt;&gt;"",11-ROUNDUP(_xlfn.PERCENTRANK.EXC(IF($B$3:$B$341=$B271,C$3:C$341),C271)*10,0),"")</f>
        <v>2</v>
      </c>
      <c r="X271">
        <f t="array" ref="X271">IF(D271&lt;&gt;"",11-ROUNDUP(_xlfn.PERCENTRANK.EXC(IF($B$3:$B$341=$B271,D$3:D$341),D271)*10,0),"")</f>
        <v>1</v>
      </c>
      <c r="Y271">
        <f t="array" ref="Y271">IF(E271&lt;&gt;"",11-ROUNDUP(_xlfn.PERCENTRANK.EXC(IF($B$3:$B$341=$B271,E$3:E$341),E271)*10,0),"")</f>
        <v>4</v>
      </c>
      <c r="Z271">
        <f t="array" ref="Z271">IF(F271&lt;&gt;"",11-ROUNDUP(_xlfn.PERCENTRANK.EXC(IF($B$3:$B$341=$B271,F$3:F$341),F271)*10,0),"")</f>
        <v>1</v>
      </c>
      <c r="AA271">
        <f t="array" ref="AA271">IF(G271&lt;&gt;"",11-ROUNDUP(_xlfn.PERCENTRANK.EXC(IF($B$3:$B$341=$B271,G$3:G$341),G271)*10,0),"")</f>
        <v>2</v>
      </c>
      <c r="AB271">
        <f t="array" ref="AB271">IF(H271&lt;&gt;"",11-ROUNDUP(_xlfn.PERCENTRANK.EXC(IF($B$3:$B$341=$B271,H$3:H$341),H271)*10,0),"")</f>
        <v>2</v>
      </c>
      <c r="AC271">
        <f t="array" ref="AC271">IF(I271&lt;&gt;"",11-ROUNDUP(_xlfn.PERCENTRANK.EXC(IF($B$3:$B$341=$B271,I$3:I$341),I271)*10,0),"")</f>
        <v>8</v>
      </c>
      <c r="AD271">
        <f t="array" ref="AD271">IF(J271&lt;&gt;"",11-ROUNDUP(_xlfn.PERCENTRANK.EXC(IF($B$3:$B$341=$B271,J$3:J$341),J271)*10,0),"")</f>
        <v>7</v>
      </c>
    </row>
    <row r="272" spans="1:30" x14ac:dyDescent="0.2">
      <c r="A272" t="s">
        <v>215</v>
      </c>
      <c r="B272" t="s">
        <v>1034</v>
      </c>
      <c r="C272">
        <v>0.16850067675113678</v>
      </c>
      <c r="D272">
        <v>3.6075267940759659E-2</v>
      </c>
      <c r="E272">
        <v>7.4891574680805206E-2</v>
      </c>
      <c r="F272">
        <v>0.16011102497577667</v>
      </c>
      <c r="G272">
        <v>-0.216</v>
      </c>
      <c r="H272">
        <v>2.5000000000000001E-2</v>
      </c>
      <c r="I272">
        <v>230.97373962402344</v>
      </c>
      <c r="J272">
        <v>0.15342997014522552</v>
      </c>
      <c r="L272" t="str">
        <f t="shared" si="41"/>
        <v>Stafford</v>
      </c>
      <c r="M272">
        <f t="shared" si="42"/>
        <v>3</v>
      </c>
      <c r="N272">
        <f t="shared" si="43"/>
        <v>4</v>
      </c>
      <c r="O272">
        <f t="shared" si="44"/>
        <v>3</v>
      </c>
      <c r="P272">
        <f t="shared" si="45"/>
        <v>3</v>
      </c>
      <c r="Q272">
        <f t="shared" si="46"/>
        <v>6</v>
      </c>
      <c r="R272">
        <f t="shared" si="47"/>
        <v>5</v>
      </c>
      <c r="S272">
        <f t="shared" si="48"/>
        <v>8</v>
      </c>
      <c r="T272">
        <f t="shared" si="49"/>
        <v>6</v>
      </c>
      <c r="V272" t="str">
        <f t="shared" si="50"/>
        <v>Stafford</v>
      </c>
      <c r="W272">
        <f t="array" ref="W272">IF(C272&lt;&gt;"",11-ROUNDUP(_xlfn.PERCENTRANK.EXC(IF($B$3:$B$341=$B272,C$3:C$341),C272)*10,0),"")</f>
        <v>4</v>
      </c>
      <c r="X272">
        <f t="array" ref="X272">IF(D272&lt;&gt;"",11-ROUNDUP(_xlfn.PERCENTRANK.EXC(IF($B$3:$B$341=$B272,D$3:D$341),D272)*10,0),"")</f>
        <v>5</v>
      </c>
      <c r="Y272">
        <f t="array" ref="Y272">IF(E272&lt;&gt;"",11-ROUNDUP(_xlfn.PERCENTRANK.EXC(IF($B$3:$B$341=$B272,E$3:E$341),E272)*10,0),"")</f>
        <v>2</v>
      </c>
      <c r="Z272">
        <f t="array" ref="Z272">IF(F272&lt;&gt;"",11-ROUNDUP(_xlfn.PERCENTRANK.EXC(IF($B$3:$B$341=$B272,F$3:F$341),F272)*10,0),"")</f>
        <v>3</v>
      </c>
      <c r="AA272">
        <f t="array" ref="AA272">IF(G272&lt;&gt;"",11-ROUNDUP(_xlfn.PERCENTRANK.EXC(IF($B$3:$B$341=$B272,G$3:G$341),G272)*10,0),"")</f>
        <v>5</v>
      </c>
      <c r="AB272">
        <f t="array" ref="AB272">IF(H272&lt;&gt;"",11-ROUNDUP(_xlfn.PERCENTRANK.EXC(IF($B$3:$B$341=$B272,H$3:H$341),H272)*10,0),"")</f>
        <v>4</v>
      </c>
      <c r="AC272">
        <f t="array" ref="AC272">IF(I272&lt;&gt;"",11-ROUNDUP(_xlfn.PERCENTRANK.EXC(IF($B$3:$B$341=$B272,I$3:I$341),I272)*10,0),"")</f>
        <v>7</v>
      </c>
      <c r="AD272">
        <f t="array" ref="AD272">IF(J272&lt;&gt;"",11-ROUNDUP(_xlfn.PERCENTRANK.EXC(IF($B$3:$B$341=$B272,J$3:J$341),J272)*10,0),"")</f>
        <v>5</v>
      </c>
    </row>
    <row r="273" spans="1:30" x14ac:dyDescent="0.2">
      <c r="A273" t="s">
        <v>1028</v>
      </c>
      <c r="B273" t="s">
        <v>1038</v>
      </c>
      <c r="C273">
        <v>0.16353784501552582</v>
      </c>
      <c r="D273">
        <v>3.6075267940759659E-2</v>
      </c>
      <c r="E273">
        <v>7.4891574680805206E-2</v>
      </c>
      <c r="F273">
        <v>0.16011102497577667</v>
      </c>
      <c r="G273">
        <v>-8.3000000000000004E-2</v>
      </c>
      <c r="H273">
        <v>2.6499999999999999E-2</v>
      </c>
      <c r="I273">
        <v>337.21798706054688</v>
      </c>
      <c r="J273">
        <v>0.15342997014522552</v>
      </c>
      <c r="L273" t="str">
        <f t="shared" si="41"/>
        <v>Staffordshire</v>
      </c>
      <c r="M273">
        <f t="shared" si="42"/>
        <v>4</v>
      </c>
      <c r="N273">
        <f t="shared" si="43"/>
        <v>4</v>
      </c>
      <c r="O273">
        <f t="shared" si="44"/>
        <v>3</v>
      </c>
      <c r="P273">
        <f t="shared" si="45"/>
        <v>3</v>
      </c>
      <c r="Q273">
        <f t="shared" si="46"/>
        <v>5</v>
      </c>
      <c r="R273">
        <f t="shared" si="47"/>
        <v>5</v>
      </c>
      <c r="S273">
        <f t="shared" si="48"/>
        <v>7</v>
      </c>
      <c r="T273">
        <f t="shared" si="49"/>
        <v>6</v>
      </c>
      <c r="V273" t="str">
        <f t="shared" si="50"/>
        <v>Staffordshire</v>
      </c>
      <c r="W273">
        <f t="array" ref="W273">IF(C273&lt;&gt;"",11-ROUNDUP(_xlfn.PERCENTRANK.EXC(IF($B$3:$B$341=$B273,C$3:C$341),C273)*10,0),"")</f>
        <v>5</v>
      </c>
      <c r="X273">
        <f t="array" ref="X273">IF(D273&lt;&gt;"",11-ROUNDUP(_xlfn.PERCENTRANK.EXC(IF($B$3:$B$341=$B273,D$3:D$341),D273)*10,0),"")</f>
        <v>5</v>
      </c>
      <c r="Y273">
        <f t="array" ref="Y273">IF(E273&lt;&gt;"",11-ROUNDUP(_xlfn.PERCENTRANK.EXC(IF($B$3:$B$341=$B273,E$3:E$341),E273)*10,0),"")</f>
        <v>2</v>
      </c>
      <c r="Z273">
        <f t="array" ref="Z273">IF(F273&lt;&gt;"",11-ROUNDUP(_xlfn.PERCENTRANK.EXC(IF($B$3:$B$341=$B273,F$3:F$341),F273)*10,0),"")</f>
        <v>4</v>
      </c>
      <c r="AA273">
        <f t="array" ref="AA273">IF(G273&lt;&gt;"",11-ROUNDUP(_xlfn.PERCENTRANK.EXC(IF($B$3:$B$341=$B273,G$3:G$341),G273)*10,0),"")</f>
        <v>4</v>
      </c>
      <c r="AB273">
        <f t="array" ref="AB273">IF(H273&lt;&gt;"",11-ROUNDUP(_xlfn.PERCENTRANK.EXC(IF($B$3:$B$341=$B273,H$3:H$341),H273)*10,0),"")</f>
        <v>6</v>
      </c>
      <c r="AC273">
        <f t="array" ref="AC273">IF(I273&lt;&gt;"",11-ROUNDUP(_xlfn.PERCENTRANK.EXC(IF($B$3:$B$341=$B273,I$3:I$341),I273)*10,0),"")</f>
        <v>5</v>
      </c>
      <c r="AD273">
        <f t="array" ref="AD273">IF(J273&lt;&gt;"",11-ROUNDUP(_xlfn.PERCENTRANK.EXC(IF($B$3:$B$341=$B273,J$3:J$341),J273)*10,0),"")</f>
        <v>5</v>
      </c>
    </row>
    <row r="274" spans="1:30" x14ac:dyDescent="0.2">
      <c r="A274" t="s">
        <v>216</v>
      </c>
      <c r="B274" t="s">
        <v>1034</v>
      </c>
      <c r="C274">
        <v>0.18858644366264343</v>
      </c>
      <c r="D274">
        <v>3.6075267940759659E-2</v>
      </c>
      <c r="E274">
        <v>7.4891574680805206E-2</v>
      </c>
      <c r="F274">
        <v>0.16011102497577667</v>
      </c>
      <c r="G274">
        <v>-0.249</v>
      </c>
      <c r="H274">
        <v>0</v>
      </c>
      <c r="I274">
        <v>171.3939208984375</v>
      </c>
      <c r="J274">
        <v>0.15342997014522552</v>
      </c>
      <c r="L274" t="str">
        <f t="shared" si="41"/>
        <v>Staffordshire Moorlands</v>
      </c>
      <c r="M274">
        <f t="shared" si="42"/>
        <v>2</v>
      </c>
      <c r="N274">
        <f t="shared" si="43"/>
        <v>4</v>
      </c>
      <c r="O274">
        <f t="shared" si="44"/>
        <v>3</v>
      </c>
      <c r="P274">
        <f t="shared" si="45"/>
        <v>3</v>
      </c>
      <c r="Q274">
        <f t="shared" si="46"/>
        <v>6</v>
      </c>
      <c r="R274">
        <f t="shared" si="47"/>
        <v>10</v>
      </c>
      <c r="S274">
        <f t="shared" si="48"/>
        <v>9</v>
      </c>
      <c r="T274">
        <f t="shared" si="49"/>
        <v>6</v>
      </c>
      <c r="V274" t="str">
        <f t="shared" si="50"/>
        <v>Staffordshire Moorlands</v>
      </c>
      <c r="W274">
        <f t="array" ref="W274">IF(C274&lt;&gt;"",11-ROUNDUP(_xlfn.PERCENTRANK.EXC(IF($B$3:$B$341=$B274,C$3:C$341),C274)*10,0),"")</f>
        <v>3</v>
      </c>
      <c r="X274">
        <f t="array" ref="X274">IF(D274&lt;&gt;"",11-ROUNDUP(_xlfn.PERCENTRANK.EXC(IF($B$3:$B$341=$B274,D$3:D$341),D274)*10,0),"")</f>
        <v>5</v>
      </c>
      <c r="Y274">
        <f t="array" ref="Y274">IF(E274&lt;&gt;"",11-ROUNDUP(_xlfn.PERCENTRANK.EXC(IF($B$3:$B$341=$B274,E$3:E$341),E274)*10,0),"")</f>
        <v>2</v>
      </c>
      <c r="Z274">
        <f t="array" ref="Z274">IF(F274&lt;&gt;"",11-ROUNDUP(_xlfn.PERCENTRANK.EXC(IF($B$3:$B$341=$B274,F$3:F$341),F274)*10,0),"")</f>
        <v>3</v>
      </c>
      <c r="AA274">
        <f t="array" ref="AA274">IF(G274&lt;&gt;"",11-ROUNDUP(_xlfn.PERCENTRANK.EXC(IF($B$3:$B$341=$B274,G$3:G$341),G274)*10,0),"")</f>
        <v>5</v>
      </c>
      <c r="AB274">
        <f t="array" ref="AB274">IF(H274&lt;&gt;"",11-ROUNDUP(_xlfn.PERCENTRANK.EXC(IF($B$3:$B$341=$B274,H$3:H$341),H274)*10,0),"")</f>
        <v>10</v>
      </c>
      <c r="AC274">
        <f t="array" ref="AC274">IF(I274&lt;&gt;"",11-ROUNDUP(_xlfn.PERCENTRANK.EXC(IF($B$3:$B$341=$B274,I$3:I$341),I274)*10,0),"")</f>
        <v>8</v>
      </c>
      <c r="AD274">
        <f t="array" ref="AD274">IF(J274&lt;&gt;"",11-ROUNDUP(_xlfn.PERCENTRANK.EXC(IF($B$3:$B$341=$B274,J$3:J$341),J274)*10,0),"")</f>
        <v>5</v>
      </c>
    </row>
    <row r="275" spans="1:30" x14ac:dyDescent="0.2">
      <c r="A275" t="s">
        <v>251</v>
      </c>
      <c r="B275" t="s">
        <v>1034</v>
      </c>
      <c r="C275">
        <v>0.11273468285799026</v>
      </c>
      <c r="D275">
        <v>2.6629932224750519E-2</v>
      </c>
      <c r="E275">
        <v>6.0154885053634644E-2</v>
      </c>
      <c r="F275">
        <v>0.1306709349155426</v>
      </c>
      <c r="G275">
        <v>-9.4E-2</v>
      </c>
      <c r="H275">
        <v>0</v>
      </c>
      <c r="I275">
        <v>3392.853759765625</v>
      </c>
      <c r="J275">
        <v>0.1395740807056427</v>
      </c>
      <c r="L275" t="str">
        <f t="shared" si="41"/>
        <v>Stevenage</v>
      </c>
      <c r="M275">
        <f t="shared" si="42"/>
        <v>9</v>
      </c>
      <c r="N275">
        <f t="shared" si="43"/>
        <v>9</v>
      </c>
      <c r="O275">
        <f t="shared" si="44"/>
        <v>9</v>
      </c>
      <c r="P275">
        <f t="shared" si="45"/>
        <v>9</v>
      </c>
      <c r="Q275">
        <f t="shared" si="46"/>
        <v>5</v>
      </c>
      <c r="R275">
        <f t="shared" si="47"/>
        <v>10</v>
      </c>
      <c r="S275">
        <f t="shared" si="48"/>
        <v>2</v>
      </c>
      <c r="T275">
        <f t="shared" si="49"/>
        <v>9</v>
      </c>
      <c r="V275" t="str">
        <f t="shared" si="50"/>
        <v>Stevenage</v>
      </c>
      <c r="W275">
        <f t="array" ref="W275">IF(C275&lt;&gt;"",11-ROUNDUP(_xlfn.PERCENTRANK.EXC(IF($B$3:$B$341=$B275,C$3:C$341),C275)*10,0),"")</f>
        <v>10</v>
      </c>
      <c r="X275">
        <f t="array" ref="X275">IF(D275&lt;&gt;"",11-ROUNDUP(_xlfn.PERCENTRANK.EXC(IF($B$3:$B$341=$B275,D$3:D$341),D275)*10,0),"")</f>
        <v>10</v>
      </c>
      <c r="Y275">
        <f t="array" ref="Y275">IF(E275&lt;&gt;"",11-ROUNDUP(_xlfn.PERCENTRANK.EXC(IF($B$3:$B$341=$B275,E$3:E$341),E275)*10,0),"")</f>
        <v>9</v>
      </c>
      <c r="Z275">
        <f t="array" ref="Z275">IF(F275&lt;&gt;"",11-ROUNDUP(_xlfn.PERCENTRANK.EXC(IF($B$3:$B$341=$B275,F$3:F$341),F275)*10,0),"")</f>
        <v>10</v>
      </c>
      <c r="AA275">
        <f t="array" ref="AA275">IF(G275&lt;&gt;"",11-ROUNDUP(_xlfn.PERCENTRANK.EXC(IF($B$3:$B$341=$B275,G$3:G$341),G275)*10,0),"")</f>
        <v>4</v>
      </c>
      <c r="AB275">
        <f t="array" ref="AB275">IF(H275&lt;&gt;"",11-ROUNDUP(_xlfn.PERCENTRANK.EXC(IF($B$3:$B$341=$B275,H$3:H$341),H275)*10,0),"")</f>
        <v>10</v>
      </c>
      <c r="AC275">
        <f t="array" ref="AC275">IF(I275&lt;&gt;"",11-ROUNDUP(_xlfn.PERCENTRANK.EXC(IF($B$3:$B$341=$B275,I$3:I$341),I275)*10,0),"")</f>
        <v>1</v>
      </c>
      <c r="AD275">
        <f t="array" ref="AD275">IF(J275&lt;&gt;"",11-ROUNDUP(_xlfn.PERCENTRANK.EXC(IF($B$3:$B$341=$B275,J$3:J$341),J275)*10,0),"")</f>
        <v>9</v>
      </c>
    </row>
    <row r="276" spans="1:30" x14ac:dyDescent="0.2">
      <c r="A276" t="s">
        <v>261</v>
      </c>
      <c r="B276" t="s">
        <v>1036</v>
      </c>
      <c r="C276">
        <v>0.14967711269855499</v>
      </c>
      <c r="D276">
        <v>3.731711208820343E-2</v>
      </c>
      <c r="E276">
        <v>6.7123644053936005E-2</v>
      </c>
      <c r="F276">
        <v>0.15068475902080536</v>
      </c>
      <c r="G276">
        <v>0.35499999999999998</v>
      </c>
      <c r="H276">
        <v>0.1211</v>
      </c>
      <c r="I276">
        <v>2333.75390625</v>
      </c>
      <c r="J276">
        <v>0.15780992805957794</v>
      </c>
      <c r="L276" t="str">
        <f t="shared" si="41"/>
        <v>Stockport</v>
      </c>
      <c r="M276">
        <f t="shared" si="42"/>
        <v>5</v>
      </c>
      <c r="N276">
        <f t="shared" si="43"/>
        <v>3</v>
      </c>
      <c r="O276">
        <f t="shared" si="44"/>
        <v>7</v>
      </c>
      <c r="P276">
        <f t="shared" si="45"/>
        <v>5</v>
      </c>
      <c r="Q276">
        <f t="shared" si="46"/>
        <v>3</v>
      </c>
      <c r="R276">
        <f t="shared" si="47"/>
        <v>3</v>
      </c>
      <c r="S276">
        <f t="shared" si="48"/>
        <v>3</v>
      </c>
      <c r="T276">
        <f t="shared" si="49"/>
        <v>5</v>
      </c>
      <c r="V276" t="str">
        <f t="shared" si="50"/>
        <v>Stockport</v>
      </c>
      <c r="W276">
        <f t="array" ref="W276">IF(C276&lt;&gt;"",11-ROUNDUP(_xlfn.PERCENTRANK.EXC(IF($B$3:$B$341=$B276,C$3:C$341),C276)*10,0),"")</f>
        <v>2</v>
      </c>
      <c r="X276">
        <f t="array" ref="X276">IF(D276&lt;&gt;"",11-ROUNDUP(_xlfn.PERCENTRANK.EXC(IF($B$3:$B$341=$B276,D$3:D$341),D276)*10,0),"")</f>
        <v>5</v>
      </c>
      <c r="Y276">
        <f t="array" ref="Y276">IF(E276&lt;&gt;"",11-ROUNDUP(_xlfn.PERCENTRANK.EXC(IF($B$3:$B$341=$B276,E$3:E$341),E276)*10,0),"")</f>
        <v>8</v>
      </c>
      <c r="Z276">
        <f t="array" ref="Z276">IF(F276&lt;&gt;"",11-ROUNDUP(_xlfn.PERCENTRANK.EXC(IF($B$3:$B$341=$B276,F$3:F$341),F276)*10,0),"")</f>
        <v>5</v>
      </c>
      <c r="AA276">
        <f t="array" ref="AA276">IF(G276&lt;&gt;"",11-ROUNDUP(_xlfn.PERCENTRANK.EXC(IF($B$3:$B$341=$B276,G$3:G$341),G276)*10,0),"")</f>
        <v>9</v>
      </c>
      <c r="AB276">
        <f t="array" ref="AB276">IF(H276&lt;&gt;"",11-ROUNDUP(_xlfn.PERCENTRANK.EXC(IF($B$3:$B$341=$B276,H$3:H$341),H276)*10,0),"")</f>
        <v>8</v>
      </c>
      <c r="AC276">
        <f t="array" ref="AC276">IF(I276&lt;&gt;"",11-ROUNDUP(_xlfn.PERCENTRANK.EXC(IF($B$3:$B$341=$B276,I$3:I$341),I276)*10,0),"")</f>
        <v>4</v>
      </c>
      <c r="AD276">
        <f t="array" ref="AD276">IF(J276&lt;&gt;"",11-ROUNDUP(_xlfn.PERCENTRANK.EXC(IF($B$3:$B$341=$B276,J$3:J$341),J276)*10,0),"")</f>
        <v>10</v>
      </c>
    </row>
    <row r="277" spans="1:30" x14ac:dyDescent="0.2">
      <c r="A277" t="s">
        <v>17</v>
      </c>
      <c r="B277" t="s">
        <v>1037</v>
      </c>
      <c r="C277">
        <v>0.13323816657066345</v>
      </c>
      <c r="D277">
        <v>3.7314947694540024E-2</v>
      </c>
      <c r="E277">
        <v>6.9217868149280548E-2</v>
      </c>
      <c r="F277">
        <v>0.1507803201675415</v>
      </c>
      <c r="G277">
        <v>0.68400000000000005</v>
      </c>
      <c r="H277">
        <v>0.2833</v>
      </c>
      <c r="I277">
        <v>967.08538818359375</v>
      </c>
      <c r="J277">
        <v>0.170135498046875</v>
      </c>
      <c r="L277" t="str">
        <f t="shared" si="41"/>
        <v>Stockton-on-Tees</v>
      </c>
      <c r="M277">
        <f t="shared" si="42"/>
        <v>7</v>
      </c>
      <c r="N277">
        <f t="shared" si="43"/>
        <v>3</v>
      </c>
      <c r="O277">
        <f t="shared" si="44"/>
        <v>4</v>
      </c>
      <c r="P277">
        <f t="shared" si="45"/>
        <v>5</v>
      </c>
      <c r="Q277">
        <f t="shared" si="46"/>
        <v>2</v>
      </c>
      <c r="R277">
        <f t="shared" si="47"/>
        <v>1</v>
      </c>
      <c r="S277">
        <f t="shared" si="48"/>
        <v>5</v>
      </c>
      <c r="T277">
        <f t="shared" si="49"/>
        <v>3</v>
      </c>
      <c r="V277" t="str">
        <f t="shared" si="50"/>
        <v>Stockton-on-Tees</v>
      </c>
      <c r="W277">
        <f t="array" ref="W277">IF(C277&lt;&gt;"",11-ROUNDUP(_xlfn.PERCENTRANK.EXC(IF($B$3:$B$341=$B277,C$3:C$341),C277)*10,0),"")</f>
        <v>6</v>
      </c>
      <c r="X277">
        <f t="array" ref="X277">IF(D277&lt;&gt;"",11-ROUNDUP(_xlfn.PERCENTRANK.EXC(IF($B$3:$B$341=$B277,D$3:D$341),D277)*10,0),"")</f>
        <v>3</v>
      </c>
      <c r="Y277">
        <f t="array" ref="Y277">IF(E277&lt;&gt;"",11-ROUNDUP(_xlfn.PERCENTRANK.EXC(IF($B$3:$B$341=$B277,E$3:E$341),E277)*10,0),"")</f>
        <v>5</v>
      </c>
      <c r="Z277">
        <f t="array" ref="Z277">IF(F277&lt;&gt;"",11-ROUNDUP(_xlfn.PERCENTRANK.EXC(IF($B$3:$B$341=$B277,F$3:F$341),F277)*10,0),"")</f>
        <v>5</v>
      </c>
      <c r="AA277">
        <f t="array" ref="AA277">IF(G277&lt;&gt;"",11-ROUNDUP(_xlfn.PERCENTRANK.EXC(IF($B$3:$B$341=$B277,G$3:G$341),G277)*10,0),"")</f>
        <v>2</v>
      </c>
      <c r="AB277">
        <f t="array" ref="AB277">IF(H277&lt;&gt;"",11-ROUNDUP(_xlfn.PERCENTRANK.EXC(IF($B$3:$B$341=$B277,H$3:H$341),H277)*10,0),"")</f>
        <v>2</v>
      </c>
      <c r="AC277">
        <f t="array" ref="AC277">IF(I277&lt;&gt;"",11-ROUNDUP(_xlfn.PERCENTRANK.EXC(IF($B$3:$B$341=$B277,I$3:I$341),I277)*10,0),"")</f>
        <v>5</v>
      </c>
      <c r="AD277">
        <f t="array" ref="AD277">IF(J277&lt;&gt;"",11-ROUNDUP(_xlfn.PERCENTRANK.EXC(IF($B$3:$B$341=$B277,J$3:J$341),J277)*10,0),"")</f>
        <v>6</v>
      </c>
    </row>
    <row r="278" spans="1:30" x14ac:dyDescent="0.2">
      <c r="A278" t="s">
        <v>34</v>
      </c>
      <c r="B278" t="s">
        <v>1037</v>
      </c>
      <c r="C278">
        <v>0.12422756850719452</v>
      </c>
      <c r="D278">
        <v>3.5322967916727066E-2</v>
      </c>
      <c r="E278">
        <v>8.4021158516407013E-2</v>
      </c>
      <c r="F278">
        <v>0.16438871622085571</v>
      </c>
      <c r="G278">
        <v>1.0369999999999999</v>
      </c>
      <c r="H278">
        <v>0.42770000000000002</v>
      </c>
      <c r="I278">
        <v>2772.8076171875</v>
      </c>
      <c r="J278">
        <v>0.20325668156147003</v>
      </c>
      <c r="L278" t="str">
        <f t="shared" si="41"/>
        <v>Stoke-on-Trent</v>
      </c>
      <c r="M278">
        <f t="shared" si="42"/>
        <v>8</v>
      </c>
      <c r="N278">
        <f t="shared" si="43"/>
        <v>5</v>
      </c>
      <c r="O278">
        <f t="shared" si="44"/>
        <v>1</v>
      </c>
      <c r="P278">
        <f t="shared" si="45"/>
        <v>2</v>
      </c>
      <c r="Q278">
        <f t="shared" si="46"/>
        <v>1</v>
      </c>
      <c r="R278">
        <f t="shared" si="47"/>
        <v>1</v>
      </c>
      <c r="S278">
        <f t="shared" si="48"/>
        <v>2</v>
      </c>
      <c r="T278">
        <f t="shared" si="49"/>
        <v>1</v>
      </c>
      <c r="V278" t="str">
        <f t="shared" si="50"/>
        <v>Stoke-on-Trent</v>
      </c>
      <c r="W278">
        <f t="array" ref="W278">IF(C278&lt;&gt;"",11-ROUNDUP(_xlfn.PERCENTRANK.EXC(IF($B$3:$B$341=$B278,C$3:C$341),C278)*10,0),"")</f>
        <v>7</v>
      </c>
      <c r="X278">
        <f t="array" ref="X278">IF(D278&lt;&gt;"",11-ROUNDUP(_xlfn.PERCENTRANK.EXC(IF($B$3:$B$341=$B278,D$3:D$341),D278)*10,0),"")</f>
        <v>5</v>
      </c>
      <c r="Y278">
        <f t="array" ref="Y278">IF(E278&lt;&gt;"",11-ROUNDUP(_xlfn.PERCENTRANK.EXC(IF($B$3:$B$341=$B278,E$3:E$341),E278)*10,0),"")</f>
        <v>1</v>
      </c>
      <c r="Z278">
        <f t="array" ref="Z278">IF(F278&lt;&gt;"",11-ROUNDUP(_xlfn.PERCENTRANK.EXC(IF($B$3:$B$341=$B278,F$3:F$341),F278)*10,0),"")</f>
        <v>3</v>
      </c>
      <c r="AA278">
        <f t="array" ref="AA278">IF(G278&lt;&gt;"",11-ROUNDUP(_xlfn.PERCENTRANK.EXC(IF($B$3:$B$341=$B278,G$3:G$341),G278)*10,0),"")</f>
        <v>1</v>
      </c>
      <c r="AB278">
        <f t="array" ref="AB278">IF(H278&lt;&gt;"",11-ROUNDUP(_xlfn.PERCENTRANK.EXC(IF($B$3:$B$341=$B278,H$3:H$341),H278)*10,0),"")</f>
        <v>1</v>
      </c>
      <c r="AC278">
        <f t="array" ref="AC278">IF(I278&lt;&gt;"",11-ROUNDUP(_xlfn.PERCENTRANK.EXC(IF($B$3:$B$341=$B278,I$3:I$341),I278)*10,0),"")</f>
        <v>3</v>
      </c>
      <c r="AD278">
        <f t="array" ref="AD278">IF(J278&lt;&gt;"",11-ROUNDUP(_xlfn.PERCENTRANK.EXC(IF($B$3:$B$341=$B278,J$3:J$341),J278)*10,0),"")</f>
        <v>1</v>
      </c>
    </row>
    <row r="279" spans="1:30" x14ac:dyDescent="0.2">
      <c r="A279" t="s">
        <v>235</v>
      </c>
      <c r="B279" t="s">
        <v>1034</v>
      </c>
      <c r="C279">
        <v>0.19378937780857086</v>
      </c>
      <c r="D279">
        <v>2.9145956039428711E-2</v>
      </c>
      <c r="E279">
        <v>6.5672978758811951E-2</v>
      </c>
      <c r="F279">
        <v>0.15268684923648834</v>
      </c>
      <c r="G279">
        <v>-0.626</v>
      </c>
      <c r="H279">
        <v>0</v>
      </c>
      <c r="I279">
        <v>134.49447631835938</v>
      </c>
      <c r="J279">
        <v>0.14769454300403595</v>
      </c>
      <c r="L279" t="str">
        <f t="shared" si="41"/>
        <v>Stratford-on-Avon</v>
      </c>
      <c r="M279">
        <f t="shared" si="42"/>
        <v>2</v>
      </c>
      <c r="N279">
        <f t="shared" si="43"/>
        <v>8</v>
      </c>
      <c r="O279">
        <f t="shared" si="44"/>
        <v>8</v>
      </c>
      <c r="P279">
        <f t="shared" si="45"/>
        <v>4</v>
      </c>
      <c r="Q279">
        <f t="shared" si="46"/>
        <v>8</v>
      </c>
      <c r="R279">
        <f t="shared" si="47"/>
        <v>10</v>
      </c>
      <c r="S279">
        <f t="shared" si="48"/>
        <v>9</v>
      </c>
      <c r="T279">
        <f t="shared" si="49"/>
        <v>8</v>
      </c>
      <c r="V279" t="str">
        <f t="shared" si="50"/>
        <v>Stratford-on-Avon</v>
      </c>
      <c r="W279">
        <f t="array" ref="W279">IF(C279&lt;&gt;"",11-ROUNDUP(_xlfn.PERCENTRANK.EXC(IF($B$3:$B$341=$B279,C$3:C$341),C279)*10,0),"")</f>
        <v>2</v>
      </c>
      <c r="X279">
        <f t="array" ref="X279">IF(D279&lt;&gt;"",11-ROUNDUP(_xlfn.PERCENTRANK.EXC(IF($B$3:$B$341=$B279,D$3:D$341),D279)*10,0),"")</f>
        <v>9</v>
      </c>
      <c r="Y279">
        <f t="array" ref="Y279">IF(E279&lt;&gt;"",11-ROUNDUP(_xlfn.PERCENTRANK.EXC(IF($B$3:$B$341=$B279,E$3:E$341),E279)*10,0),"")</f>
        <v>8</v>
      </c>
      <c r="Z279">
        <f t="array" ref="Z279">IF(F279&lt;&gt;"",11-ROUNDUP(_xlfn.PERCENTRANK.EXC(IF($B$3:$B$341=$B279,F$3:F$341),F279)*10,0),"")</f>
        <v>5</v>
      </c>
      <c r="AA279">
        <f t="array" ref="AA279">IF(G279&lt;&gt;"",11-ROUNDUP(_xlfn.PERCENTRANK.EXC(IF($B$3:$B$341=$B279,G$3:G$341),G279)*10,0),"")</f>
        <v>8</v>
      </c>
      <c r="AB279">
        <f t="array" ref="AB279">IF(H279&lt;&gt;"",11-ROUNDUP(_xlfn.PERCENTRANK.EXC(IF($B$3:$B$341=$B279,H$3:H$341),H279)*10,0),"")</f>
        <v>10</v>
      </c>
      <c r="AC279">
        <f t="array" ref="AC279">IF(I279&lt;&gt;"",11-ROUNDUP(_xlfn.PERCENTRANK.EXC(IF($B$3:$B$341=$B279,I$3:I$341),I279)*10,0),"")</f>
        <v>9</v>
      </c>
      <c r="AD279">
        <f t="array" ref="AD279">IF(J279&lt;&gt;"",11-ROUNDUP(_xlfn.PERCENTRANK.EXC(IF($B$3:$B$341=$B279,J$3:J$341),J279)*10,0),"")</f>
        <v>7</v>
      </c>
    </row>
    <row r="280" spans="1:30" x14ac:dyDescent="0.2">
      <c r="A280" t="s">
        <v>117</v>
      </c>
      <c r="B280" t="s">
        <v>1034</v>
      </c>
      <c r="C280">
        <v>0.16724778711795807</v>
      </c>
      <c r="D280">
        <v>3.2688934355974197E-2</v>
      </c>
      <c r="E280">
        <v>6.8420559167861938E-2</v>
      </c>
      <c r="F280">
        <v>0.14103081822395325</v>
      </c>
      <c r="G280">
        <v>-0.59099999999999997</v>
      </c>
      <c r="H280">
        <v>0</v>
      </c>
      <c r="I280">
        <v>261.78958129882812</v>
      </c>
      <c r="J280">
        <v>0.14553660154342651</v>
      </c>
      <c r="L280" t="str">
        <f t="shared" si="41"/>
        <v>Stroud</v>
      </c>
      <c r="M280">
        <f t="shared" si="42"/>
        <v>3</v>
      </c>
      <c r="N280">
        <f t="shared" si="43"/>
        <v>6</v>
      </c>
      <c r="O280">
        <f t="shared" si="44"/>
        <v>6</v>
      </c>
      <c r="P280">
        <f t="shared" si="45"/>
        <v>7</v>
      </c>
      <c r="Q280">
        <f t="shared" si="46"/>
        <v>8</v>
      </c>
      <c r="R280">
        <f t="shared" si="47"/>
        <v>10</v>
      </c>
      <c r="S280">
        <f t="shared" si="48"/>
        <v>8</v>
      </c>
      <c r="T280">
        <f t="shared" si="49"/>
        <v>8</v>
      </c>
      <c r="V280" t="str">
        <f t="shared" si="50"/>
        <v>Stroud</v>
      </c>
      <c r="W280">
        <f t="array" ref="W280">IF(C280&lt;&gt;"",11-ROUNDUP(_xlfn.PERCENTRANK.EXC(IF($B$3:$B$341=$B280,C$3:C$341),C280)*10,0),"")</f>
        <v>4</v>
      </c>
      <c r="X280">
        <f t="array" ref="X280">IF(D280&lt;&gt;"",11-ROUNDUP(_xlfn.PERCENTRANK.EXC(IF($B$3:$B$341=$B280,D$3:D$341),D280)*10,0),"")</f>
        <v>6</v>
      </c>
      <c r="Y280">
        <f t="array" ref="Y280">IF(E280&lt;&gt;"",11-ROUNDUP(_xlfn.PERCENTRANK.EXC(IF($B$3:$B$341=$B280,E$3:E$341),E280)*10,0),"")</f>
        <v>6</v>
      </c>
      <c r="Z280">
        <f t="array" ref="Z280">IF(F280&lt;&gt;"",11-ROUNDUP(_xlfn.PERCENTRANK.EXC(IF($B$3:$B$341=$B280,F$3:F$341),F280)*10,0),"")</f>
        <v>9</v>
      </c>
      <c r="AA280">
        <f t="array" ref="AA280">IF(G280&lt;&gt;"",11-ROUNDUP(_xlfn.PERCENTRANK.EXC(IF($B$3:$B$341=$B280,G$3:G$341),G280)*10,0),"")</f>
        <v>7</v>
      </c>
      <c r="AB280">
        <f t="array" ref="AB280">IF(H280&lt;&gt;"",11-ROUNDUP(_xlfn.PERCENTRANK.EXC(IF($B$3:$B$341=$B280,H$3:H$341),H280)*10,0),"")</f>
        <v>10</v>
      </c>
      <c r="AC280">
        <f t="array" ref="AC280">IF(I280&lt;&gt;"",11-ROUNDUP(_xlfn.PERCENTRANK.EXC(IF($B$3:$B$341=$B280,I$3:I$341),I280)*10,0),"")</f>
        <v>6</v>
      </c>
      <c r="AD280">
        <f t="array" ref="AD280">IF(J280&lt;&gt;"",11-ROUNDUP(_xlfn.PERCENTRANK.EXC(IF($B$3:$B$341=$B280,J$3:J$341),J280)*10,0),"")</f>
        <v>7</v>
      </c>
    </row>
    <row r="281" spans="1:30" x14ac:dyDescent="0.2">
      <c r="A281" t="s">
        <v>1029</v>
      </c>
      <c r="B281" t="s">
        <v>1038</v>
      </c>
      <c r="C281">
        <v>0.17814156413078308</v>
      </c>
      <c r="D281">
        <v>3.6422520875930786E-2</v>
      </c>
      <c r="E281">
        <v>6.8435877561569214E-2</v>
      </c>
      <c r="F281">
        <v>0.15626837313175201</v>
      </c>
      <c r="G281">
        <v>-0.25</v>
      </c>
      <c r="H281">
        <v>3.1699999999999999E-2</v>
      </c>
      <c r="I281">
        <v>201.4462890625</v>
      </c>
      <c r="J281">
        <v>0.14807268977165222</v>
      </c>
      <c r="L281" t="str">
        <f t="shared" si="41"/>
        <v>Suffolk</v>
      </c>
      <c r="M281">
        <f t="shared" si="42"/>
        <v>3</v>
      </c>
      <c r="N281">
        <f t="shared" si="43"/>
        <v>4</v>
      </c>
      <c r="O281">
        <f t="shared" si="44"/>
        <v>6</v>
      </c>
      <c r="P281">
        <f t="shared" si="45"/>
        <v>4</v>
      </c>
      <c r="Q281">
        <f t="shared" si="46"/>
        <v>6</v>
      </c>
      <c r="R281">
        <f t="shared" si="47"/>
        <v>4</v>
      </c>
      <c r="S281">
        <f t="shared" si="48"/>
        <v>8</v>
      </c>
      <c r="T281">
        <f t="shared" si="49"/>
        <v>7</v>
      </c>
      <c r="V281" t="str">
        <f t="shared" si="50"/>
        <v>Suffolk</v>
      </c>
      <c r="W281">
        <f t="array" ref="W281">IF(C281&lt;&gt;"",11-ROUNDUP(_xlfn.PERCENTRANK.EXC(IF($B$3:$B$341=$B281,C$3:C$341),C281)*10,0),"")</f>
        <v>3</v>
      </c>
      <c r="X281">
        <f t="array" ref="X281">IF(D281&lt;&gt;"",11-ROUNDUP(_xlfn.PERCENTRANK.EXC(IF($B$3:$B$341=$B281,D$3:D$341),D281)*10,0),"")</f>
        <v>5</v>
      </c>
      <c r="Y281">
        <f t="array" ref="Y281">IF(E281&lt;&gt;"",11-ROUNDUP(_xlfn.PERCENTRANK.EXC(IF($B$3:$B$341=$B281,E$3:E$341),E281)*10,0),"")</f>
        <v>6</v>
      </c>
      <c r="Z281">
        <f t="array" ref="Z281">IF(F281&lt;&gt;"",11-ROUNDUP(_xlfn.PERCENTRANK.EXC(IF($B$3:$B$341=$B281,F$3:F$341),F281)*10,0),"")</f>
        <v>5</v>
      </c>
      <c r="AA281">
        <f t="array" ref="AA281">IF(G281&lt;&gt;"",11-ROUNDUP(_xlfn.PERCENTRANK.EXC(IF($B$3:$B$341=$B281,G$3:G$341),G281)*10,0),"")</f>
        <v>5</v>
      </c>
      <c r="AB281">
        <f t="array" ref="AB281">IF(H281&lt;&gt;"",11-ROUNDUP(_xlfn.PERCENTRANK.EXC(IF($B$3:$B$341=$B281,H$3:H$341),H281)*10,0),"")</f>
        <v>5</v>
      </c>
      <c r="AC281">
        <f t="array" ref="AC281">IF(I281&lt;&gt;"",11-ROUNDUP(_xlfn.PERCENTRANK.EXC(IF($B$3:$B$341=$B281,I$3:I$341),I281)*10,0),"")</f>
        <v>8</v>
      </c>
      <c r="AD281">
        <f t="array" ref="AD281">IF(J281&lt;&gt;"",11-ROUNDUP(_xlfn.PERCENTRANK.EXC(IF($B$3:$B$341=$B281,J$3:J$341),J281)*10,0),"")</f>
        <v>6</v>
      </c>
    </row>
    <row r="282" spans="1:30" x14ac:dyDescent="0.2">
      <c r="A282" t="s">
        <v>277</v>
      </c>
      <c r="B282" t="s">
        <v>1036</v>
      </c>
      <c r="C282">
        <v>0.14212854206562042</v>
      </c>
      <c r="D282">
        <v>4.6713143587112427E-2</v>
      </c>
      <c r="E282">
        <v>7.5429245829582214E-2</v>
      </c>
      <c r="F282">
        <v>0.17286714911460876</v>
      </c>
      <c r="G282">
        <v>0.82799999999999996</v>
      </c>
      <c r="H282">
        <v>0.32969999999999999</v>
      </c>
      <c r="I282">
        <v>2025.8365478515625</v>
      </c>
      <c r="J282">
        <v>0.19289511442184448</v>
      </c>
      <c r="L282" t="str">
        <f t="shared" si="41"/>
        <v>Sunderland</v>
      </c>
      <c r="M282">
        <f t="shared" si="42"/>
        <v>6</v>
      </c>
      <c r="N282">
        <f t="shared" si="43"/>
        <v>1</v>
      </c>
      <c r="O282">
        <f t="shared" si="44"/>
        <v>2</v>
      </c>
      <c r="P282">
        <f t="shared" si="45"/>
        <v>1</v>
      </c>
      <c r="Q282">
        <f t="shared" si="46"/>
        <v>1</v>
      </c>
      <c r="R282">
        <f t="shared" si="47"/>
        <v>1</v>
      </c>
      <c r="S282">
        <f t="shared" si="48"/>
        <v>3</v>
      </c>
      <c r="T282">
        <f t="shared" si="49"/>
        <v>2</v>
      </c>
      <c r="V282" t="str">
        <f t="shared" si="50"/>
        <v>Sunderland</v>
      </c>
      <c r="W282">
        <f t="array" ref="W282">IF(C282&lt;&gt;"",11-ROUNDUP(_xlfn.PERCENTRANK.EXC(IF($B$3:$B$341=$B282,C$3:C$341),C282)*10,0),"")</f>
        <v>4</v>
      </c>
      <c r="X282">
        <f t="array" ref="X282">IF(D282&lt;&gt;"",11-ROUNDUP(_xlfn.PERCENTRANK.EXC(IF($B$3:$B$341=$B282,D$3:D$341),D282)*10,0),"")</f>
        <v>1</v>
      </c>
      <c r="Y282">
        <f t="array" ref="Y282">IF(E282&lt;&gt;"",11-ROUNDUP(_xlfn.PERCENTRANK.EXC(IF($B$3:$B$341=$B282,E$3:E$341),E282)*10,0),"")</f>
        <v>6</v>
      </c>
      <c r="Z282">
        <f t="array" ref="Z282">IF(F282&lt;&gt;"",11-ROUNDUP(_xlfn.PERCENTRANK.EXC(IF($B$3:$B$341=$B282,F$3:F$341),F282)*10,0),"")</f>
        <v>2</v>
      </c>
      <c r="AA282">
        <f t="array" ref="AA282">IF(G282&lt;&gt;"",11-ROUNDUP(_xlfn.PERCENTRANK.EXC(IF($B$3:$B$341=$B282,G$3:G$341),G282)*10,0),"")</f>
        <v>3</v>
      </c>
      <c r="AB282">
        <f t="array" ref="AB282">IF(H282&lt;&gt;"",11-ROUNDUP(_xlfn.PERCENTRANK.EXC(IF($B$3:$B$341=$B282,H$3:H$341),H282)*10,0),"")</f>
        <v>3</v>
      </c>
      <c r="AC282">
        <f t="array" ref="AC282">IF(I282&lt;&gt;"",11-ROUNDUP(_xlfn.PERCENTRANK.EXC(IF($B$3:$B$341=$B282,I$3:I$341),I282)*10,0),"")</f>
        <v>5</v>
      </c>
      <c r="AD282">
        <f t="array" ref="AD282">IF(J282&lt;&gt;"",11-ROUNDUP(_xlfn.PERCENTRANK.EXC(IF($B$3:$B$341=$B282,J$3:J$341),J282)*10,0),"")</f>
        <v>4</v>
      </c>
    </row>
    <row r="283" spans="1:30" x14ac:dyDescent="0.2">
      <c r="A283" t="s">
        <v>1030</v>
      </c>
      <c r="B283" t="s">
        <v>1038</v>
      </c>
      <c r="C283">
        <v>0.14462634921073914</v>
      </c>
      <c r="D283">
        <v>2.634040080010891E-2</v>
      </c>
      <c r="E283">
        <v>5.5707305669784546E-2</v>
      </c>
      <c r="F283">
        <v>0.13147595524787903</v>
      </c>
      <c r="G283">
        <v>-0.89</v>
      </c>
      <c r="H283">
        <v>0</v>
      </c>
      <c r="I283">
        <v>720.1881103515625</v>
      </c>
      <c r="J283">
        <v>0.12767274677753448</v>
      </c>
      <c r="L283" t="str">
        <f t="shared" si="41"/>
        <v>Surrey</v>
      </c>
      <c r="M283">
        <f t="shared" si="42"/>
        <v>6</v>
      </c>
      <c r="N283">
        <f t="shared" si="43"/>
        <v>9</v>
      </c>
      <c r="O283">
        <f t="shared" si="44"/>
        <v>10</v>
      </c>
      <c r="P283">
        <f t="shared" si="45"/>
        <v>8</v>
      </c>
      <c r="Q283">
        <f t="shared" si="46"/>
        <v>9</v>
      </c>
      <c r="R283">
        <f t="shared" si="47"/>
        <v>10</v>
      </c>
      <c r="S283">
        <f t="shared" si="48"/>
        <v>5</v>
      </c>
      <c r="T283">
        <f t="shared" si="49"/>
        <v>10</v>
      </c>
      <c r="V283" t="str">
        <f t="shared" si="50"/>
        <v>Surrey</v>
      </c>
      <c r="W283">
        <f t="array" ref="W283">IF(C283&lt;&gt;"",11-ROUNDUP(_xlfn.PERCENTRANK.EXC(IF($B$3:$B$341=$B283,C$3:C$341),C283)*10,0),"")</f>
        <v>9</v>
      </c>
      <c r="X283">
        <f t="array" ref="X283">IF(D283&lt;&gt;"",11-ROUNDUP(_xlfn.PERCENTRANK.EXC(IF($B$3:$B$341=$B283,D$3:D$341),D283)*10,0),"")</f>
        <v>10</v>
      </c>
      <c r="Y283">
        <f t="array" ref="Y283">IF(E283&lt;&gt;"",11-ROUNDUP(_xlfn.PERCENTRANK.EXC(IF($B$3:$B$341=$B283,E$3:E$341),E283)*10,0),"")</f>
        <v>10</v>
      </c>
      <c r="Z283">
        <f t="array" ref="Z283">IF(F283&lt;&gt;"",11-ROUNDUP(_xlfn.PERCENTRANK.EXC(IF($B$3:$B$341=$B283,F$3:F$341),F283)*10,0),"")</f>
        <v>9</v>
      </c>
      <c r="AA283">
        <f t="array" ref="AA283">IF(G283&lt;&gt;"",11-ROUNDUP(_xlfn.PERCENTRANK.EXC(IF($B$3:$B$341=$B283,G$3:G$341),G283)*10,0),"")</f>
        <v>10</v>
      </c>
      <c r="AB283">
        <f t="array" ref="AB283">IF(H283&lt;&gt;"",11-ROUNDUP(_xlfn.PERCENTRANK.EXC(IF($B$3:$B$341=$B283,H$3:H$341),H283)*10,0),"")</f>
        <v>10</v>
      </c>
      <c r="AC283">
        <f t="array" ref="AC283">IF(I283&lt;&gt;"",11-ROUNDUP(_xlfn.PERCENTRANK.EXC(IF($B$3:$B$341=$B283,I$3:I$341),I283)*10,0),"")</f>
        <v>1</v>
      </c>
      <c r="AD283">
        <f t="array" ref="AD283">IF(J283&lt;&gt;"",11-ROUNDUP(_xlfn.PERCENTRANK.EXC(IF($B$3:$B$341=$B283,J$3:J$341),J283)*10,0),"")</f>
        <v>10</v>
      </c>
    </row>
    <row r="284" spans="1:30" x14ac:dyDescent="0.2">
      <c r="A284" t="s">
        <v>228</v>
      </c>
      <c r="B284" t="s">
        <v>1034</v>
      </c>
      <c r="C284">
        <v>0.15206758677959442</v>
      </c>
      <c r="D284">
        <v>2.634040080010891E-2</v>
      </c>
      <c r="E284">
        <v>5.5707305669784546E-2</v>
      </c>
      <c r="F284">
        <v>0.13147595524787903</v>
      </c>
      <c r="G284">
        <v>-0.95</v>
      </c>
      <c r="H284">
        <v>0</v>
      </c>
      <c r="I284">
        <v>936.66107177734375</v>
      </c>
      <c r="J284">
        <v>0.12767274677753448</v>
      </c>
      <c r="L284" t="str">
        <f t="shared" si="41"/>
        <v>Surrey Heath</v>
      </c>
      <c r="M284">
        <f t="shared" si="42"/>
        <v>5</v>
      </c>
      <c r="N284">
        <f t="shared" si="43"/>
        <v>9</v>
      </c>
      <c r="O284">
        <f t="shared" si="44"/>
        <v>10</v>
      </c>
      <c r="P284">
        <f t="shared" si="45"/>
        <v>8</v>
      </c>
      <c r="Q284">
        <f t="shared" si="46"/>
        <v>10</v>
      </c>
      <c r="R284">
        <f t="shared" si="47"/>
        <v>10</v>
      </c>
      <c r="S284">
        <f t="shared" si="48"/>
        <v>5</v>
      </c>
      <c r="T284">
        <f t="shared" si="49"/>
        <v>10</v>
      </c>
      <c r="V284" t="str">
        <f t="shared" si="50"/>
        <v>Surrey Heath</v>
      </c>
      <c r="W284">
        <f t="array" ref="W284">IF(C284&lt;&gt;"",11-ROUNDUP(_xlfn.PERCENTRANK.EXC(IF($B$3:$B$341=$B284,C$3:C$341),C284)*10,0),"")</f>
        <v>6</v>
      </c>
      <c r="X284">
        <f t="array" ref="X284">IF(D284&lt;&gt;"",11-ROUNDUP(_xlfn.PERCENTRANK.EXC(IF($B$3:$B$341=$B284,D$3:D$341),D284)*10,0),"")</f>
        <v>10</v>
      </c>
      <c r="Y284">
        <f t="array" ref="Y284">IF(E284&lt;&gt;"",11-ROUNDUP(_xlfn.PERCENTRANK.EXC(IF($B$3:$B$341=$B284,E$3:E$341),E284)*10,0),"")</f>
        <v>10</v>
      </c>
      <c r="Z284">
        <f t="array" ref="Z284">IF(F284&lt;&gt;"",11-ROUNDUP(_xlfn.PERCENTRANK.EXC(IF($B$3:$B$341=$B284,F$3:F$341),F284)*10,0),"")</f>
        <v>9</v>
      </c>
      <c r="AA284">
        <f t="array" ref="AA284">IF(G284&lt;&gt;"",11-ROUNDUP(_xlfn.PERCENTRANK.EXC(IF($B$3:$B$341=$B284,G$3:G$341),G284)*10,0),"")</f>
        <v>9</v>
      </c>
      <c r="AB284">
        <f t="array" ref="AB284">IF(H284&lt;&gt;"",11-ROUNDUP(_xlfn.PERCENTRANK.EXC(IF($B$3:$B$341=$B284,H$3:H$341),H284)*10,0),"")</f>
        <v>10</v>
      </c>
      <c r="AC284">
        <f t="array" ref="AC284">IF(I284&lt;&gt;"",11-ROUNDUP(_xlfn.PERCENTRANK.EXC(IF($B$3:$B$341=$B284,I$3:I$341),I284)*10,0),"")</f>
        <v>3</v>
      </c>
      <c r="AD284">
        <f t="array" ref="AD284">IF(J284&lt;&gt;"",11-ROUNDUP(_xlfn.PERCENTRANK.EXC(IF($B$3:$B$341=$B284,J$3:J$341),J284)*10,0),"")</f>
        <v>10</v>
      </c>
    </row>
    <row r="285" spans="1:30" x14ac:dyDescent="0.2">
      <c r="A285" t="s">
        <v>319</v>
      </c>
      <c r="B285" t="s">
        <v>1035</v>
      </c>
      <c r="C285">
        <v>0.11289718747138977</v>
      </c>
      <c r="D285">
        <v>2.5323307141661644E-2</v>
      </c>
      <c r="E285">
        <v>6.8520933389663696E-2</v>
      </c>
      <c r="F285">
        <v>0.12927934527397156</v>
      </c>
      <c r="G285">
        <v>-0.56999999999999995</v>
      </c>
      <c r="H285">
        <v>0</v>
      </c>
      <c r="I285">
        <v>4701.50244140625</v>
      </c>
      <c r="J285">
        <v>0.15513081848621368</v>
      </c>
      <c r="L285" t="str">
        <f t="shared" si="41"/>
        <v>Sutton</v>
      </c>
      <c r="M285">
        <f t="shared" si="42"/>
        <v>9</v>
      </c>
      <c r="N285">
        <f t="shared" si="43"/>
        <v>9</v>
      </c>
      <c r="O285">
        <f t="shared" si="44"/>
        <v>6</v>
      </c>
      <c r="P285">
        <f t="shared" si="45"/>
        <v>9</v>
      </c>
      <c r="Q285">
        <f t="shared" si="46"/>
        <v>8</v>
      </c>
      <c r="R285">
        <f t="shared" si="47"/>
        <v>10</v>
      </c>
      <c r="S285">
        <f t="shared" si="48"/>
        <v>1</v>
      </c>
      <c r="T285">
        <f t="shared" si="49"/>
        <v>6</v>
      </c>
      <c r="V285" t="str">
        <f t="shared" si="50"/>
        <v>Sutton</v>
      </c>
      <c r="W285">
        <f t="array" ref="W285">IF(C285&lt;&gt;"",11-ROUNDUP(_xlfn.PERCENTRANK.EXC(IF($B$3:$B$341=$B285,C$3:C$341),C285)*10,0),"")</f>
        <v>3</v>
      </c>
      <c r="X285">
        <f t="array" ref="X285">IF(D285&lt;&gt;"",11-ROUNDUP(_xlfn.PERCENTRANK.EXC(IF($B$3:$B$341=$B285,D$3:D$341),D285)*10,0),"")</f>
        <v>2</v>
      </c>
      <c r="Y285">
        <f t="array" ref="Y285">IF(E285&lt;&gt;"",11-ROUNDUP(_xlfn.PERCENTRANK.EXC(IF($B$3:$B$341=$B285,E$3:E$341),E285)*10,0),"")</f>
        <v>5</v>
      </c>
      <c r="Z285">
        <f t="array" ref="Z285">IF(F285&lt;&gt;"",11-ROUNDUP(_xlfn.PERCENTRANK.EXC(IF($B$3:$B$341=$B285,F$3:F$341),F285)*10,0),"")</f>
        <v>2</v>
      </c>
      <c r="AA285">
        <f t="array" ref="AA285">IF(G285&lt;&gt;"",11-ROUNDUP(_xlfn.PERCENTRANK.EXC(IF($B$3:$B$341=$B285,G$3:G$341),G285)*10,0),"")</f>
        <v>7</v>
      </c>
      <c r="AB285">
        <f t="array" ref="AB285">IF(H285&lt;&gt;"",11-ROUNDUP(_xlfn.PERCENTRANK.EXC(IF($B$3:$B$341=$B285,H$3:H$341),H285)*10,0),"")</f>
        <v>10</v>
      </c>
      <c r="AC285">
        <f t="array" ref="AC285">IF(I285&lt;&gt;"",11-ROUNDUP(_xlfn.PERCENTRANK.EXC(IF($B$3:$B$341=$B285,I$3:I$341),I285)*10,0),"")</f>
        <v>8</v>
      </c>
      <c r="AD285">
        <f t="array" ref="AD285">IF(J285&lt;&gt;"",11-ROUNDUP(_xlfn.PERCENTRANK.EXC(IF($B$3:$B$341=$B285,J$3:J$341),J285)*10,0),"")</f>
        <v>9</v>
      </c>
    </row>
    <row r="286" spans="1:30" x14ac:dyDescent="0.2">
      <c r="A286" t="s">
        <v>144</v>
      </c>
      <c r="B286" t="s">
        <v>1034</v>
      </c>
      <c r="C286">
        <v>0.14154547452926636</v>
      </c>
      <c r="D286">
        <v>2.9421534389257431E-2</v>
      </c>
      <c r="E286">
        <v>6.7743398249149323E-2</v>
      </c>
      <c r="F286">
        <v>0.14744479954242706</v>
      </c>
      <c r="G286">
        <v>0.23</v>
      </c>
      <c r="H286">
        <v>5.8799999999999998E-2</v>
      </c>
      <c r="I286">
        <v>406.3243408203125</v>
      </c>
      <c r="J286">
        <v>0.15803095698356628</v>
      </c>
      <c r="L286" t="str">
        <f t="shared" si="41"/>
        <v>Swale</v>
      </c>
      <c r="M286">
        <f t="shared" si="42"/>
        <v>6</v>
      </c>
      <c r="N286">
        <f t="shared" si="43"/>
        <v>8</v>
      </c>
      <c r="O286">
        <f t="shared" si="44"/>
        <v>7</v>
      </c>
      <c r="P286">
        <f t="shared" si="45"/>
        <v>6</v>
      </c>
      <c r="Q286">
        <f t="shared" si="46"/>
        <v>3</v>
      </c>
      <c r="R286">
        <f t="shared" si="47"/>
        <v>4</v>
      </c>
      <c r="S286">
        <f t="shared" si="48"/>
        <v>6</v>
      </c>
      <c r="T286">
        <f t="shared" si="49"/>
        <v>5</v>
      </c>
      <c r="V286" t="str">
        <f t="shared" si="50"/>
        <v>Swale</v>
      </c>
      <c r="W286">
        <f t="array" ref="W286">IF(C286&lt;&gt;"",11-ROUNDUP(_xlfn.PERCENTRANK.EXC(IF($B$3:$B$341=$B286,C$3:C$341),C286)*10,0),"")</f>
        <v>8</v>
      </c>
      <c r="X286">
        <f t="array" ref="X286">IF(D286&lt;&gt;"",11-ROUNDUP(_xlfn.PERCENTRANK.EXC(IF($B$3:$B$341=$B286,D$3:D$341),D286)*10,0),"")</f>
        <v>9</v>
      </c>
      <c r="Y286">
        <f t="array" ref="Y286">IF(E286&lt;&gt;"",11-ROUNDUP(_xlfn.PERCENTRANK.EXC(IF($B$3:$B$341=$B286,E$3:E$341),E286)*10,0),"")</f>
        <v>7</v>
      </c>
      <c r="Z286">
        <f t="array" ref="Z286">IF(F286&lt;&gt;"",11-ROUNDUP(_xlfn.PERCENTRANK.EXC(IF($B$3:$B$341=$B286,F$3:F$341),F286)*10,0),"")</f>
        <v>7</v>
      </c>
      <c r="AA286">
        <f t="array" ref="AA286">IF(G286&lt;&gt;"",11-ROUNDUP(_xlfn.PERCENTRANK.EXC(IF($B$3:$B$341=$B286,G$3:G$341),G286)*10,0),"")</f>
        <v>2</v>
      </c>
      <c r="AB286">
        <f t="array" ref="AB286">IF(H286&lt;&gt;"",11-ROUNDUP(_xlfn.PERCENTRANK.EXC(IF($B$3:$B$341=$B286,H$3:H$341),H286)*10,0),"")</f>
        <v>3</v>
      </c>
      <c r="AC286">
        <f t="array" ref="AC286">IF(I286&lt;&gt;"",11-ROUNDUP(_xlfn.PERCENTRANK.EXC(IF($B$3:$B$341=$B286,I$3:I$341),I286)*10,0),"")</f>
        <v>5</v>
      </c>
      <c r="AD286">
        <f t="array" ref="AD286">IF(J286&lt;&gt;"",11-ROUNDUP(_xlfn.PERCENTRANK.EXC(IF($B$3:$B$341=$B286,J$3:J$341),J286)*10,0),"")</f>
        <v>4</v>
      </c>
    </row>
    <row r="287" spans="1:30" x14ac:dyDescent="0.2">
      <c r="A287" t="s">
        <v>41</v>
      </c>
      <c r="B287" t="s">
        <v>1037</v>
      </c>
      <c r="C287">
        <v>0.11694446951150894</v>
      </c>
      <c r="D287">
        <v>2.7902152389287949E-2</v>
      </c>
      <c r="E287">
        <v>7.6907232403755188E-2</v>
      </c>
      <c r="F287">
        <v>0.14316445589065552</v>
      </c>
      <c r="G287">
        <v>7.0000000000000001E-3</v>
      </c>
      <c r="H287">
        <v>6.0600000000000001E-2</v>
      </c>
      <c r="I287">
        <v>979.79608154296875</v>
      </c>
      <c r="J287">
        <v>0.15299215912818909</v>
      </c>
      <c r="L287" t="str">
        <f t="shared" si="41"/>
        <v>Swindon</v>
      </c>
      <c r="M287">
        <f t="shared" si="42"/>
        <v>9</v>
      </c>
      <c r="N287">
        <f t="shared" si="43"/>
        <v>8</v>
      </c>
      <c r="O287">
        <f t="shared" si="44"/>
        <v>2</v>
      </c>
      <c r="P287">
        <f t="shared" si="45"/>
        <v>7</v>
      </c>
      <c r="Q287">
        <f t="shared" si="46"/>
        <v>5</v>
      </c>
      <c r="R287">
        <f t="shared" si="47"/>
        <v>4</v>
      </c>
      <c r="S287">
        <f t="shared" si="48"/>
        <v>5</v>
      </c>
      <c r="T287">
        <f t="shared" si="49"/>
        <v>6</v>
      </c>
      <c r="V287" t="str">
        <f t="shared" si="50"/>
        <v>Swindon</v>
      </c>
      <c r="W287">
        <f t="array" ref="W287">IF(C287&lt;&gt;"",11-ROUNDUP(_xlfn.PERCENTRANK.EXC(IF($B$3:$B$341=$B287,C$3:C$341),C287)*10,0),"")</f>
        <v>8</v>
      </c>
      <c r="X287">
        <f t="array" ref="X287">IF(D287&lt;&gt;"",11-ROUNDUP(_xlfn.PERCENTRANK.EXC(IF($B$3:$B$341=$B287,D$3:D$341),D287)*10,0),"")</f>
        <v>7</v>
      </c>
      <c r="Y287">
        <f t="array" ref="Y287">IF(E287&lt;&gt;"",11-ROUNDUP(_xlfn.PERCENTRANK.EXC(IF($B$3:$B$341=$B287,E$3:E$341),E287)*10,0),"")</f>
        <v>3</v>
      </c>
      <c r="Z287">
        <f t="array" ref="Z287">IF(F287&lt;&gt;"",11-ROUNDUP(_xlfn.PERCENTRANK.EXC(IF($B$3:$B$341=$B287,F$3:F$341),F287)*10,0),"")</f>
        <v>5</v>
      </c>
      <c r="AA287">
        <f t="array" ref="AA287">IF(G287&lt;&gt;"",11-ROUNDUP(_xlfn.PERCENTRANK.EXC(IF($B$3:$B$341=$B287,G$3:G$341),G287)*10,0),"")</f>
        <v>6</v>
      </c>
      <c r="AB287">
        <f t="array" ref="AB287">IF(H287&lt;&gt;"",11-ROUNDUP(_xlfn.PERCENTRANK.EXC(IF($B$3:$B$341=$B287,H$3:H$341),H287)*10,0),"")</f>
        <v>6</v>
      </c>
      <c r="AC287">
        <f t="array" ref="AC287">IF(I287&lt;&gt;"",11-ROUNDUP(_xlfn.PERCENTRANK.EXC(IF($B$3:$B$341=$B287,I$3:I$341),I287)*10,0),"")</f>
        <v>5</v>
      </c>
      <c r="AD287">
        <f t="array" ref="AD287">IF(J287&lt;&gt;"",11-ROUNDUP(_xlfn.PERCENTRANK.EXC(IF($B$3:$B$341=$B287,J$3:J$341),J287)*10,0),"")</f>
        <v>7</v>
      </c>
    </row>
    <row r="288" spans="1:30" x14ac:dyDescent="0.2">
      <c r="A288" t="s">
        <v>262</v>
      </c>
      <c r="B288" t="s">
        <v>1036</v>
      </c>
      <c r="C288">
        <v>0.12923148274421692</v>
      </c>
      <c r="D288">
        <v>3.8108166307210922E-2</v>
      </c>
      <c r="E288">
        <v>8.0351933836936951E-2</v>
      </c>
      <c r="F288">
        <v>0.15987299382686615</v>
      </c>
      <c r="G288">
        <v>0.85499999999999998</v>
      </c>
      <c r="H288">
        <v>0.2979</v>
      </c>
      <c r="I288">
        <v>2209.281494140625</v>
      </c>
      <c r="J288">
        <v>0.1949048787355423</v>
      </c>
      <c r="L288" t="str">
        <f t="shared" si="41"/>
        <v>Tameside</v>
      </c>
      <c r="M288">
        <f t="shared" si="42"/>
        <v>8</v>
      </c>
      <c r="N288">
        <f t="shared" si="43"/>
        <v>3</v>
      </c>
      <c r="O288">
        <f t="shared" si="44"/>
        <v>1</v>
      </c>
      <c r="P288">
        <f t="shared" si="45"/>
        <v>3</v>
      </c>
      <c r="Q288">
        <f t="shared" si="46"/>
        <v>1</v>
      </c>
      <c r="R288">
        <f t="shared" si="47"/>
        <v>1</v>
      </c>
      <c r="S288">
        <f t="shared" si="48"/>
        <v>3</v>
      </c>
      <c r="T288">
        <f t="shared" si="49"/>
        <v>1</v>
      </c>
      <c r="V288" t="str">
        <f t="shared" si="50"/>
        <v>Tameside</v>
      </c>
      <c r="W288">
        <f t="array" ref="W288">IF(C288&lt;&gt;"",11-ROUNDUP(_xlfn.PERCENTRANK.EXC(IF($B$3:$B$341=$B288,C$3:C$341),C288)*10,0),"")</f>
        <v>6</v>
      </c>
      <c r="X288">
        <f t="array" ref="X288">IF(D288&lt;&gt;"",11-ROUNDUP(_xlfn.PERCENTRANK.EXC(IF($B$3:$B$341=$B288,D$3:D$341),D288)*10,0),"")</f>
        <v>5</v>
      </c>
      <c r="Y288">
        <f t="array" ref="Y288">IF(E288&lt;&gt;"",11-ROUNDUP(_xlfn.PERCENTRANK.EXC(IF($B$3:$B$341=$B288,E$3:E$341),E288)*10,0),"")</f>
        <v>3</v>
      </c>
      <c r="Z288">
        <f t="array" ref="Z288">IF(F288&lt;&gt;"",11-ROUNDUP(_xlfn.PERCENTRANK.EXC(IF($B$3:$B$341=$B288,F$3:F$341),F288)*10,0),"")</f>
        <v>3</v>
      </c>
      <c r="AA288">
        <f t="array" ref="AA288">IF(G288&lt;&gt;"",11-ROUNDUP(_xlfn.PERCENTRANK.EXC(IF($B$3:$B$341=$B288,G$3:G$341),G288)*10,0),"")</f>
        <v>3</v>
      </c>
      <c r="AB288">
        <f t="array" ref="AB288">IF(H288&lt;&gt;"",11-ROUNDUP(_xlfn.PERCENTRANK.EXC(IF($B$3:$B$341=$B288,H$3:H$341),H288)*10,0),"")</f>
        <v>4</v>
      </c>
      <c r="AC288">
        <f t="array" ref="AC288">IF(I288&lt;&gt;"",11-ROUNDUP(_xlfn.PERCENTRANK.EXC(IF($B$3:$B$341=$B288,I$3:I$341),I288)*10,0),"")</f>
        <v>5</v>
      </c>
      <c r="AD288">
        <f t="array" ref="AD288">IF(J288&lt;&gt;"",11-ROUNDUP(_xlfn.PERCENTRANK.EXC(IF($B$3:$B$341=$B288,J$3:J$341),J288)*10,0),"")</f>
        <v>3</v>
      </c>
    </row>
    <row r="289" spans="1:30" x14ac:dyDescent="0.2">
      <c r="A289" t="s">
        <v>217</v>
      </c>
      <c r="B289" t="s">
        <v>1034</v>
      </c>
      <c r="C289">
        <v>0.13992130756378174</v>
      </c>
      <c r="D289">
        <v>3.6075267940759659E-2</v>
      </c>
      <c r="E289">
        <v>7.4891574680805206E-2</v>
      </c>
      <c r="F289">
        <v>0.16011102497577667</v>
      </c>
      <c r="G289">
        <v>0.27</v>
      </c>
      <c r="H289">
        <v>7.8399999999999997E-2</v>
      </c>
      <c r="I289">
        <v>2466.27099609375</v>
      </c>
      <c r="J289">
        <v>0.15342997014522552</v>
      </c>
      <c r="L289" t="str">
        <f t="shared" si="41"/>
        <v>Tamworth</v>
      </c>
      <c r="M289">
        <f t="shared" si="42"/>
        <v>7</v>
      </c>
      <c r="N289">
        <f t="shared" si="43"/>
        <v>4</v>
      </c>
      <c r="O289">
        <f t="shared" si="44"/>
        <v>3</v>
      </c>
      <c r="P289">
        <f t="shared" si="45"/>
        <v>3</v>
      </c>
      <c r="Q289">
        <f t="shared" si="46"/>
        <v>3</v>
      </c>
      <c r="R289">
        <f t="shared" si="47"/>
        <v>3</v>
      </c>
      <c r="S289">
        <f t="shared" si="48"/>
        <v>3</v>
      </c>
      <c r="T289">
        <f t="shared" si="49"/>
        <v>6</v>
      </c>
      <c r="V289" t="str">
        <f t="shared" si="50"/>
        <v>Tamworth</v>
      </c>
      <c r="W289">
        <f t="array" ref="W289">IF(C289&lt;&gt;"",11-ROUNDUP(_xlfn.PERCENTRANK.EXC(IF($B$3:$B$341=$B289,C$3:C$341),C289)*10,0),"")</f>
        <v>8</v>
      </c>
      <c r="X289">
        <f t="array" ref="X289">IF(D289&lt;&gt;"",11-ROUNDUP(_xlfn.PERCENTRANK.EXC(IF($B$3:$B$341=$B289,D$3:D$341),D289)*10,0),"")</f>
        <v>5</v>
      </c>
      <c r="Y289">
        <f t="array" ref="Y289">IF(E289&lt;&gt;"",11-ROUNDUP(_xlfn.PERCENTRANK.EXC(IF($B$3:$B$341=$B289,E$3:E$341),E289)*10,0),"")</f>
        <v>2</v>
      </c>
      <c r="Z289">
        <f t="array" ref="Z289">IF(F289&lt;&gt;"",11-ROUNDUP(_xlfn.PERCENTRANK.EXC(IF($B$3:$B$341=$B289,F$3:F$341),F289)*10,0),"")</f>
        <v>3</v>
      </c>
      <c r="AA289">
        <f t="array" ref="AA289">IF(G289&lt;&gt;"",11-ROUNDUP(_xlfn.PERCENTRANK.EXC(IF($B$3:$B$341=$B289,G$3:G$341),G289)*10,0),"")</f>
        <v>2</v>
      </c>
      <c r="AB289">
        <f t="array" ref="AB289">IF(H289&lt;&gt;"",11-ROUNDUP(_xlfn.PERCENTRANK.EXC(IF($B$3:$B$341=$B289,H$3:H$341),H289)*10,0),"")</f>
        <v>2</v>
      </c>
      <c r="AC289">
        <f t="array" ref="AC289">IF(I289&lt;&gt;"",11-ROUNDUP(_xlfn.PERCENTRANK.EXC(IF($B$3:$B$341=$B289,I$3:I$341),I289)*10,0),"")</f>
        <v>1</v>
      </c>
      <c r="AD289">
        <f t="array" ref="AD289">IF(J289&lt;&gt;"",11-ROUNDUP(_xlfn.PERCENTRANK.EXC(IF($B$3:$B$341=$B289,J$3:J$341),J289)*10,0),"")</f>
        <v>5</v>
      </c>
    </row>
    <row r="290" spans="1:30" x14ac:dyDescent="0.2">
      <c r="A290" t="s">
        <v>229</v>
      </c>
      <c r="B290" t="s">
        <v>1034</v>
      </c>
      <c r="C290">
        <v>0.15879081189632416</v>
      </c>
      <c r="D290">
        <v>2.634040080010891E-2</v>
      </c>
      <c r="E290">
        <v>5.5707305669784546E-2</v>
      </c>
      <c r="F290">
        <v>0.13147595524787903</v>
      </c>
      <c r="G290">
        <v>-0.65400000000000003</v>
      </c>
      <c r="H290">
        <v>0</v>
      </c>
      <c r="I290">
        <v>355.9866943359375</v>
      </c>
      <c r="J290">
        <v>0.12767274677753448</v>
      </c>
      <c r="L290" t="str">
        <f t="shared" si="41"/>
        <v>Tandridge</v>
      </c>
      <c r="M290">
        <f t="shared" si="42"/>
        <v>4</v>
      </c>
      <c r="N290">
        <f t="shared" si="43"/>
        <v>9</v>
      </c>
      <c r="O290">
        <f t="shared" si="44"/>
        <v>10</v>
      </c>
      <c r="P290">
        <f t="shared" si="45"/>
        <v>8</v>
      </c>
      <c r="Q290">
        <f t="shared" si="46"/>
        <v>8</v>
      </c>
      <c r="R290">
        <f t="shared" si="47"/>
        <v>10</v>
      </c>
      <c r="S290">
        <f t="shared" si="48"/>
        <v>7</v>
      </c>
      <c r="T290">
        <f t="shared" si="49"/>
        <v>10</v>
      </c>
      <c r="V290" t="str">
        <f t="shared" si="50"/>
        <v>Tandridge</v>
      </c>
      <c r="W290">
        <f t="array" ref="W290">IF(C290&lt;&gt;"",11-ROUNDUP(_xlfn.PERCENTRANK.EXC(IF($B$3:$B$341=$B290,C$3:C$341),C290)*10,0),"")</f>
        <v>6</v>
      </c>
      <c r="X290">
        <f t="array" ref="X290">IF(D290&lt;&gt;"",11-ROUNDUP(_xlfn.PERCENTRANK.EXC(IF($B$3:$B$341=$B290,D$3:D$341),D290)*10,0),"")</f>
        <v>10</v>
      </c>
      <c r="Y290">
        <f t="array" ref="Y290">IF(E290&lt;&gt;"",11-ROUNDUP(_xlfn.PERCENTRANK.EXC(IF($B$3:$B$341=$B290,E$3:E$341),E290)*10,0),"")</f>
        <v>10</v>
      </c>
      <c r="Z290">
        <f t="array" ref="Z290">IF(F290&lt;&gt;"",11-ROUNDUP(_xlfn.PERCENTRANK.EXC(IF($B$3:$B$341=$B290,F$3:F$341),F290)*10,0),"")</f>
        <v>9</v>
      </c>
      <c r="AA290">
        <f t="array" ref="AA290">IF(G290&lt;&gt;"",11-ROUNDUP(_xlfn.PERCENTRANK.EXC(IF($B$3:$B$341=$B290,G$3:G$341),G290)*10,0),"")</f>
        <v>8</v>
      </c>
      <c r="AB290">
        <f t="array" ref="AB290">IF(H290&lt;&gt;"",11-ROUNDUP(_xlfn.PERCENTRANK.EXC(IF($B$3:$B$341=$B290,H$3:H$341),H290)*10,0),"")</f>
        <v>10</v>
      </c>
      <c r="AC290">
        <f t="array" ref="AC290">IF(I290&lt;&gt;"",11-ROUNDUP(_xlfn.PERCENTRANK.EXC(IF($B$3:$B$341=$B290,I$3:I$341),I290)*10,0),"")</f>
        <v>6</v>
      </c>
      <c r="AD290">
        <f t="array" ref="AD290">IF(J290&lt;&gt;"",11-ROUNDUP(_xlfn.PERCENTRANK.EXC(IF($B$3:$B$341=$B290,J$3:J$341),J290)*10,0),"")</f>
        <v>10</v>
      </c>
    </row>
    <row r="291" spans="1:30" x14ac:dyDescent="0.2">
      <c r="A291" t="s">
        <v>93</v>
      </c>
      <c r="B291" t="s">
        <v>1034</v>
      </c>
      <c r="C291">
        <v>0.19842970371246338</v>
      </c>
      <c r="D291">
        <v>3.8857270032167435E-2</v>
      </c>
      <c r="E291">
        <v>6.8873003125190735E-2</v>
      </c>
      <c r="F291">
        <v>0.15969552099704742</v>
      </c>
      <c r="G291">
        <v>-0.26800000000000002</v>
      </c>
      <c r="H291">
        <v>0</v>
      </c>
      <c r="I291">
        <v>201.55207824707031</v>
      </c>
      <c r="J291">
        <v>0.15430592000484467</v>
      </c>
      <c r="L291" t="str">
        <f t="shared" si="41"/>
        <v>Teignbridge</v>
      </c>
      <c r="M291">
        <f t="shared" si="42"/>
        <v>1</v>
      </c>
      <c r="N291">
        <f t="shared" si="43"/>
        <v>2</v>
      </c>
      <c r="O291">
        <f t="shared" si="44"/>
        <v>6</v>
      </c>
      <c r="P291">
        <f t="shared" si="45"/>
        <v>3</v>
      </c>
      <c r="Q291">
        <f t="shared" si="46"/>
        <v>6</v>
      </c>
      <c r="R291">
        <f t="shared" si="47"/>
        <v>10</v>
      </c>
      <c r="S291">
        <f t="shared" si="48"/>
        <v>8</v>
      </c>
      <c r="T291">
        <f t="shared" si="49"/>
        <v>6</v>
      </c>
      <c r="V291" t="str">
        <f t="shared" si="50"/>
        <v>Teignbridge</v>
      </c>
      <c r="W291">
        <f t="array" ref="W291">IF(C291&lt;&gt;"",11-ROUNDUP(_xlfn.PERCENTRANK.EXC(IF($B$3:$B$341=$B291,C$3:C$341),C291)*10,0),"")</f>
        <v>2</v>
      </c>
      <c r="X291">
        <f t="array" ref="X291">IF(D291&lt;&gt;"",11-ROUNDUP(_xlfn.PERCENTRANK.EXC(IF($B$3:$B$341=$B291,D$3:D$341),D291)*10,0),"")</f>
        <v>2</v>
      </c>
      <c r="Y291">
        <f t="array" ref="Y291">IF(E291&lt;&gt;"",11-ROUNDUP(_xlfn.PERCENTRANK.EXC(IF($B$3:$B$341=$B291,E$3:E$341),E291)*10,0),"")</f>
        <v>5</v>
      </c>
      <c r="Z291">
        <f t="array" ref="Z291">IF(F291&lt;&gt;"",11-ROUNDUP(_xlfn.PERCENTRANK.EXC(IF($B$3:$B$341=$B291,F$3:F$341),F291)*10,0),"")</f>
        <v>4</v>
      </c>
      <c r="AA291">
        <f t="array" ref="AA291">IF(G291&lt;&gt;"",11-ROUNDUP(_xlfn.PERCENTRANK.EXC(IF($B$3:$B$341=$B291,G$3:G$341),G291)*10,0),"")</f>
        <v>5</v>
      </c>
      <c r="AB291">
        <f t="array" ref="AB291">IF(H291&lt;&gt;"",11-ROUNDUP(_xlfn.PERCENTRANK.EXC(IF($B$3:$B$341=$B291,H$3:H$341),H291)*10,0),"")</f>
        <v>10</v>
      </c>
      <c r="AC291">
        <f t="array" ref="AC291">IF(I291&lt;&gt;"",11-ROUNDUP(_xlfn.PERCENTRANK.EXC(IF($B$3:$B$341=$B291,I$3:I$341),I291)*10,0),"")</f>
        <v>7</v>
      </c>
      <c r="AD291">
        <f t="array" ref="AD291">IF(J291&lt;&gt;"",11-ROUNDUP(_xlfn.PERCENTRANK.EXC(IF($B$3:$B$341=$B291,J$3:J$341),J291)*10,0),"")</f>
        <v>5</v>
      </c>
    </row>
    <row r="292" spans="1:30" x14ac:dyDescent="0.2">
      <c r="A292" t="s">
        <v>33</v>
      </c>
      <c r="B292" t="s">
        <v>1037</v>
      </c>
      <c r="C292">
        <v>0.12425743043422699</v>
      </c>
      <c r="D292">
        <v>3.1000526621937752E-2</v>
      </c>
      <c r="E292">
        <v>7.8286707401275635E-2</v>
      </c>
      <c r="F292">
        <v>0.13848340511322021</v>
      </c>
      <c r="G292">
        <v>0.44600000000000001</v>
      </c>
      <c r="H292">
        <v>0.16669999999999999</v>
      </c>
      <c r="I292">
        <v>626.791015625</v>
      </c>
      <c r="J292">
        <v>0.17678479850292206</v>
      </c>
      <c r="L292" t="str">
        <f t="shared" si="41"/>
        <v>Telford and Wrekin</v>
      </c>
      <c r="M292">
        <f t="shared" si="42"/>
        <v>8</v>
      </c>
      <c r="N292">
        <f t="shared" si="43"/>
        <v>7</v>
      </c>
      <c r="O292">
        <f t="shared" si="44"/>
        <v>1</v>
      </c>
      <c r="P292">
        <f t="shared" si="45"/>
        <v>8</v>
      </c>
      <c r="Q292">
        <f t="shared" si="46"/>
        <v>2</v>
      </c>
      <c r="R292">
        <f t="shared" si="47"/>
        <v>2</v>
      </c>
      <c r="S292">
        <f t="shared" si="48"/>
        <v>5</v>
      </c>
      <c r="T292">
        <f t="shared" si="49"/>
        <v>3</v>
      </c>
      <c r="V292" t="str">
        <f t="shared" si="50"/>
        <v>Telford and Wrekin</v>
      </c>
      <c r="W292">
        <f t="array" ref="W292">IF(C292&lt;&gt;"",11-ROUNDUP(_xlfn.PERCENTRANK.EXC(IF($B$3:$B$341=$B292,C$3:C$341),C292)*10,0),"")</f>
        <v>7</v>
      </c>
      <c r="X292">
        <f t="array" ref="X292">IF(D292&lt;&gt;"",11-ROUNDUP(_xlfn.PERCENTRANK.EXC(IF($B$3:$B$341=$B292,D$3:D$341),D292)*10,0),"")</f>
        <v>6</v>
      </c>
      <c r="Y292">
        <f t="array" ref="Y292">IF(E292&lt;&gt;"",11-ROUNDUP(_xlfn.PERCENTRANK.EXC(IF($B$3:$B$341=$B292,E$3:E$341),E292)*10,0),"")</f>
        <v>3</v>
      </c>
      <c r="Z292">
        <f t="array" ref="Z292">IF(F292&lt;&gt;"",11-ROUNDUP(_xlfn.PERCENTRANK.EXC(IF($B$3:$B$341=$B292,F$3:F$341),F292)*10,0),"")</f>
        <v>7</v>
      </c>
      <c r="AA292">
        <f t="array" ref="AA292">IF(G292&lt;&gt;"",11-ROUNDUP(_xlfn.PERCENTRANK.EXC(IF($B$3:$B$341=$B292,G$3:G$341),G292)*10,0),"")</f>
        <v>4</v>
      </c>
      <c r="AB292">
        <f t="array" ref="AB292">IF(H292&lt;&gt;"",11-ROUNDUP(_xlfn.PERCENTRANK.EXC(IF($B$3:$B$341=$B292,H$3:H$341),H292)*10,0),"")</f>
        <v>3</v>
      </c>
      <c r="AC292">
        <f t="array" ref="AC292">IF(I292&lt;&gt;"",11-ROUNDUP(_xlfn.PERCENTRANK.EXC(IF($B$3:$B$341=$B292,I$3:I$341),I292)*10,0),"")</f>
        <v>6</v>
      </c>
      <c r="AD292">
        <f t="array" ref="AD292">IF(J292&lt;&gt;"",11-ROUNDUP(_xlfn.PERCENTRANK.EXC(IF($B$3:$B$341=$B292,J$3:J$341),J292)*10,0),"")</f>
        <v>5</v>
      </c>
    </row>
    <row r="293" spans="1:30" x14ac:dyDescent="0.2">
      <c r="A293" t="s">
        <v>111</v>
      </c>
      <c r="B293" t="s">
        <v>1034</v>
      </c>
      <c r="C293">
        <v>0.22640913724899292</v>
      </c>
      <c r="D293">
        <v>3.1204821541905403E-2</v>
      </c>
      <c r="E293">
        <v>6.7086771130561829E-2</v>
      </c>
      <c r="F293">
        <v>0.15129068493843079</v>
      </c>
      <c r="G293">
        <v>0.69299999999999995</v>
      </c>
      <c r="H293">
        <v>0.16850000000000001</v>
      </c>
      <c r="I293">
        <v>439.71685791015625</v>
      </c>
      <c r="J293">
        <v>0.14936350286006927</v>
      </c>
      <c r="L293" t="str">
        <f t="shared" si="41"/>
        <v>Tendring</v>
      </c>
      <c r="M293">
        <f t="shared" si="42"/>
        <v>1</v>
      </c>
      <c r="N293">
        <f t="shared" si="43"/>
        <v>6</v>
      </c>
      <c r="O293">
        <f t="shared" si="44"/>
        <v>7</v>
      </c>
      <c r="P293">
        <f t="shared" si="45"/>
        <v>5</v>
      </c>
      <c r="Q293">
        <f t="shared" si="46"/>
        <v>2</v>
      </c>
      <c r="R293">
        <f t="shared" si="47"/>
        <v>2</v>
      </c>
      <c r="S293">
        <f t="shared" si="48"/>
        <v>6</v>
      </c>
      <c r="T293">
        <f t="shared" si="49"/>
        <v>7</v>
      </c>
      <c r="V293" t="str">
        <f t="shared" si="50"/>
        <v>Tendring</v>
      </c>
      <c r="W293">
        <f t="array" ref="W293">IF(C293&lt;&gt;"",11-ROUNDUP(_xlfn.PERCENTRANK.EXC(IF($B$3:$B$341=$B293,C$3:C$341),C293)*10,0),"")</f>
        <v>1</v>
      </c>
      <c r="X293">
        <f t="array" ref="X293">IF(D293&lt;&gt;"",11-ROUNDUP(_xlfn.PERCENTRANK.EXC(IF($B$3:$B$341=$B293,D$3:D$341),D293)*10,0),"")</f>
        <v>7</v>
      </c>
      <c r="Y293">
        <f t="array" ref="Y293">IF(E293&lt;&gt;"",11-ROUNDUP(_xlfn.PERCENTRANK.EXC(IF($B$3:$B$341=$B293,E$3:E$341),E293)*10,0),"")</f>
        <v>8</v>
      </c>
      <c r="Z293">
        <f t="array" ref="Z293">IF(F293&lt;&gt;"",11-ROUNDUP(_xlfn.PERCENTRANK.EXC(IF($B$3:$B$341=$B293,F$3:F$341),F293)*10,0),"")</f>
        <v>6</v>
      </c>
      <c r="AA293">
        <f t="array" ref="AA293">IF(G293&lt;&gt;"",11-ROUNDUP(_xlfn.PERCENTRANK.EXC(IF($B$3:$B$341=$B293,G$3:G$341),G293)*10,0),"")</f>
        <v>1</v>
      </c>
      <c r="AB293">
        <f t="array" ref="AB293">IF(H293&lt;&gt;"",11-ROUNDUP(_xlfn.PERCENTRANK.EXC(IF($B$3:$B$341=$B293,H$3:H$341),H293)*10,0),"")</f>
        <v>1</v>
      </c>
      <c r="AC293">
        <f t="array" ref="AC293">IF(I293&lt;&gt;"",11-ROUNDUP(_xlfn.PERCENTRANK.EXC(IF($B$3:$B$341=$B293,I$3:I$341),I293)*10,0),"")</f>
        <v>5</v>
      </c>
      <c r="AD293">
        <f t="array" ref="AD293">IF(J293&lt;&gt;"",11-ROUNDUP(_xlfn.PERCENTRANK.EXC(IF($B$3:$B$341=$B293,J$3:J$341),J293)*10,0),"")</f>
        <v>6</v>
      </c>
    </row>
    <row r="294" spans="1:30" x14ac:dyDescent="0.2">
      <c r="A294" t="s">
        <v>128</v>
      </c>
      <c r="B294" t="s">
        <v>1034</v>
      </c>
      <c r="C294">
        <v>0.16608330607414246</v>
      </c>
      <c r="D294">
        <v>3.1179536134004593E-2</v>
      </c>
      <c r="E294">
        <v>6.3527002930641174E-2</v>
      </c>
      <c r="F294">
        <v>0.14918465912342072</v>
      </c>
      <c r="G294">
        <v>-0.73599999999999999</v>
      </c>
      <c r="H294">
        <v>0</v>
      </c>
      <c r="I294">
        <v>202.90541076660156</v>
      </c>
      <c r="J294">
        <v>0.13469824194908142</v>
      </c>
      <c r="L294" t="str">
        <f t="shared" si="41"/>
        <v>Test Valley</v>
      </c>
      <c r="M294">
        <f t="shared" si="42"/>
        <v>3</v>
      </c>
      <c r="N294">
        <f t="shared" si="43"/>
        <v>6</v>
      </c>
      <c r="O294">
        <f t="shared" si="44"/>
        <v>9</v>
      </c>
      <c r="P294">
        <f t="shared" si="45"/>
        <v>6</v>
      </c>
      <c r="Q294">
        <f t="shared" si="46"/>
        <v>9</v>
      </c>
      <c r="R294">
        <f t="shared" si="47"/>
        <v>10</v>
      </c>
      <c r="S294">
        <f t="shared" si="48"/>
        <v>8</v>
      </c>
      <c r="T294">
        <f t="shared" si="49"/>
        <v>10</v>
      </c>
      <c r="V294" t="str">
        <f t="shared" si="50"/>
        <v>Test Valley</v>
      </c>
      <c r="W294">
        <f t="array" ref="W294">IF(C294&lt;&gt;"",11-ROUNDUP(_xlfn.PERCENTRANK.EXC(IF($B$3:$B$341=$B294,C$3:C$341),C294)*10,0),"")</f>
        <v>5</v>
      </c>
      <c r="X294">
        <f t="array" ref="X294">IF(D294&lt;&gt;"",11-ROUNDUP(_xlfn.PERCENTRANK.EXC(IF($B$3:$B$341=$B294,D$3:D$341),D294)*10,0),"")</f>
        <v>7</v>
      </c>
      <c r="Y294">
        <f t="array" ref="Y294">IF(E294&lt;&gt;"",11-ROUNDUP(_xlfn.PERCENTRANK.EXC(IF($B$3:$B$341=$B294,E$3:E$341),E294)*10,0),"")</f>
        <v>9</v>
      </c>
      <c r="Z294">
        <f t="array" ref="Z294">IF(F294&lt;&gt;"",11-ROUNDUP(_xlfn.PERCENTRANK.EXC(IF($B$3:$B$341=$B294,F$3:F$341),F294)*10,0),"")</f>
        <v>7</v>
      </c>
      <c r="AA294">
        <f t="array" ref="AA294">IF(G294&lt;&gt;"",11-ROUNDUP(_xlfn.PERCENTRANK.EXC(IF($B$3:$B$341=$B294,G$3:G$341),G294)*10,0),"")</f>
        <v>8</v>
      </c>
      <c r="AB294">
        <f t="array" ref="AB294">IF(H294&lt;&gt;"",11-ROUNDUP(_xlfn.PERCENTRANK.EXC(IF($B$3:$B$341=$B294,H$3:H$341),H294)*10,0),"")</f>
        <v>10</v>
      </c>
      <c r="AC294">
        <f t="array" ref="AC294">IF(I294&lt;&gt;"",11-ROUNDUP(_xlfn.PERCENTRANK.EXC(IF($B$3:$B$341=$B294,I$3:I$341),I294)*10,0),"")</f>
        <v>7</v>
      </c>
      <c r="AD294">
        <f t="array" ref="AD294">IF(J294&lt;&gt;"",11-ROUNDUP(_xlfn.PERCENTRANK.EXC(IF($B$3:$B$341=$B294,J$3:J$341),J294)*10,0),"")</f>
        <v>10</v>
      </c>
    </row>
    <row r="295" spans="1:30" x14ac:dyDescent="0.2">
      <c r="A295" t="s">
        <v>118</v>
      </c>
      <c r="B295" t="s">
        <v>1034</v>
      </c>
      <c r="C295">
        <v>0.16323283314704895</v>
      </c>
      <c r="D295">
        <v>3.2688934355974197E-2</v>
      </c>
      <c r="E295">
        <v>6.8420559167861938E-2</v>
      </c>
      <c r="F295">
        <v>0.14103081822395325</v>
      </c>
      <c r="G295">
        <v>-0.59199999999999997</v>
      </c>
      <c r="H295">
        <v>0</v>
      </c>
      <c r="I295">
        <v>232.55361938476562</v>
      </c>
      <c r="J295">
        <v>0.14553660154342651</v>
      </c>
      <c r="L295" t="str">
        <f t="shared" si="41"/>
        <v>Tewkesbury</v>
      </c>
      <c r="M295">
        <f t="shared" si="42"/>
        <v>4</v>
      </c>
      <c r="N295">
        <f t="shared" si="43"/>
        <v>6</v>
      </c>
      <c r="O295">
        <f t="shared" si="44"/>
        <v>6</v>
      </c>
      <c r="P295">
        <f t="shared" si="45"/>
        <v>7</v>
      </c>
      <c r="Q295">
        <f t="shared" si="46"/>
        <v>8</v>
      </c>
      <c r="R295">
        <f t="shared" si="47"/>
        <v>10</v>
      </c>
      <c r="S295">
        <f t="shared" si="48"/>
        <v>8</v>
      </c>
      <c r="T295">
        <f t="shared" si="49"/>
        <v>8</v>
      </c>
      <c r="V295" t="str">
        <f t="shared" si="50"/>
        <v>Tewkesbury</v>
      </c>
      <c r="W295">
        <f t="array" ref="W295">IF(C295&lt;&gt;"",11-ROUNDUP(_xlfn.PERCENTRANK.EXC(IF($B$3:$B$341=$B295,C$3:C$341),C295)*10,0),"")</f>
        <v>5</v>
      </c>
      <c r="X295">
        <f t="array" ref="X295">IF(D295&lt;&gt;"",11-ROUNDUP(_xlfn.PERCENTRANK.EXC(IF($B$3:$B$341=$B295,D$3:D$341),D295)*10,0),"")</f>
        <v>6</v>
      </c>
      <c r="Y295">
        <f t="array" ref="Y295">IF(E295&lt;&gt;"",11-ROUNDUP(_xlfn.PERCENTRANK.EXC(IF($B$3:$B$341=$B295,E$3:E$341),E295)*10,0),"")</f>
        <v>6</v>
      </c>
      <c r="Z295">
        <f t="array" ref="Z295">IF(F295&lt;&gt;"",11-ROUNDUP(_xlfn.PERCENTRANK.EXC(IF($B$3:$B$341=$B295,F$3:F$341),F295)*10,0),"")</f>
        <v>9</v>
      </c>
      <c r="AA295">
        <f t="array" ref="AA295">IF(G295&lt;&gt;"",11-ROUNDUP(_xlfn.PERCENTRANK.EXC(IF($B$3:$B$341=$B295,G$3:G$341),G295)*10,0),"")</f>
        <v>7</v>
      </c>
      <c r="AB295">
        <f t="array" ref="AB295">IF(H295&lt;&gt;"",11-ROUNDUP(_xlfn.PERCENTRANK.EXC(IF($B$3:$B$341=$B295,H$3:H$341),H295)*10,0),"")</f>
        <v>10</v>
      </c>
      <c r="AC295">
        <f t="array" ref="AC295">IF(I295&lt;&gt;"",11-ROUNDUP(_xlfn.PERCENTRANK.EXC(IF($B$3:$B$341=$B295,I$3:I$341),I295)*10,0),"")</f>
        <v>7</v>
      </c>
      <c r="AD295">
        <f t="array" ref="AD295">IF(J295&lt;&gt;"",11-ROUNDUP(_xlfn.PERCENTRANK.EXC(IF($B$3:$B$341=$B295,J$3:J$341),J295)*10,0),"")</f>
        <v>7</v>
      </c>
    </row>
    <row r="296" spans="1:30" x14ac:dyDescent="0.2">
      <c r="A296" t="s">
        <v>145</v>
      </c>
      <c r="B296" t="s">
        <v>1034</v>
      </c>
      <c r="C296">
        <v>0.17619909346103668</v>
      </c>
      <c r="D296">
        <v>2.9421534389257431E-2</v>
      </c>
      <c r="E296">
        <v>6.7743398249149323E-2</v>
      </c>
      <c r="F296">
        <v>0.14744479954242706</v>
      </c>
      <c r="G296">
        <v>0.379</v>
      </c>
      <c r="H296">
        <v>7.1400000000000005E-2</v>
      </c>
      <c r="I296">
        <v>1391.73974609375</v>
      </c>
      <c r="J296">
        <v>0.15803095698356628</v>
      </c>
      <c r="L296" t="str">
        <f t="shared" si="41"/>
        <v>Thanet</v>
      </c>
      <c r="M296">
        <f t="shared" si="42"/>
        <v>3</v>
      </c>
      <c r="N296">
        <f t="shared" si="43"/>
        <v>8</v>
      </c>
      <c r="O296">
        <f t="shared" si="44"/>
        <v>7</v>
      </c>
      <c r="P296">
        <f t="shared" si="45"/>
        <v>6</v>
      </c>
      <c r="Q296">
        <f t="shared" si="46"/>
        <v>3</v>
      </c>
      <c r="R296">
        <f t="shared" si="47"/>
        <v>3</v>
      </c>
      <c r="S296">
        <f t="shared" si="48"/>
        <v>4</v>
      </c>
      <c r="T296">
        <f t="shared" si="49"/>
        <v>5</v>
      </c>
      <c r="V296" t="str">
        <f t="shared" si="50"/>
        <v>Thanet</v>
      </c>
      <c r="W296">
        <f t="array" ref="W296">IF(C296&lt;&gt;"",11-ROUNDUP(_xlfn.PERCENTRANK.EXC(IF($B$3:$B$341=$B296,C$3:C$341),C296)*10,0),"")</f>
        <v>4</v>
      </c>
      <c r="X296">
        <f t="array" ref="X296">IF(D296&lt;&gt;"",11-ROUNDUP(_xlfn.PERCENTRANK.EXC(IF($B$3:$B$341=$B296,D$3:D$341),D296)*10,0),"")</f>
        <v>9</v>
      </c>
      <c r="Y296">
        <f t="array" ref="Y296">IF(E296&lt;&gt;"",11-ROUNDUP(_xlfn.PERCENTRANK.EXC(IF($B$3:$B$341=$B296,E$3:E$341),E296)*10,0),"")</f>
        <v>7</v>
      </c>
      <c r="Z296">
        <f t="array" ref="Z296">IF(F296&lt;&gt;"",11-ROUNDUP(_xlfn.PERCENTRANK.EXC(IF($B$3:$B$341=$B296,F$3:F$341),F296)*10,0),"")</f>
        <v>7</v>
      </c>
      <c r="AA296">
        <f t="array" ref="AA296">IF(G296&lt;&gt;"",11-ROUNDUP(_xlfn.PERCENTRANK.EXC(IF($B$3:$B$341=$B296,G$3:G$341),G296)*10,0),"")</f>
        <v>2</v>
      </c>
      <c r="AB296">
        <f t="array" ref="AB296">IF(H296&lt;&gt;"",11-ROUNDUP(_xlfn.PERCENTRANK.EXC(IF($B$3:$B$341=$B296,H$3:H$341),H296)*10,0),"")</f>
        <v>2</v>
      </c>
      <c r="AC296">
        <f t="array" ref="AC296">IF(I296&lt;&gt;"",11-ROUNDUP(_xlfn.PERCENTRANK.EXC(IF($B$3:$B$341=$B296,I$3:I$341),I296)*10,0),"")</f>
        <v>3</v>
      </c>
      <c r="AD296">
        <f t="array" ref="AD296">IF(J296&lt;&gt;"",11-ROUNDUP(_xlfn.PERCENTRANK.EXC(IF($B$3:$B$341=$B296,J$3:J$341),J296)*10,0),"")</f>
        <v>4</v>
      </c>
    </row>
    <row r="297" spans="1:30" x14ac:dyDescent="0.2">
      <c r="A297" t="s">
        <v>134</v>
      </c>
      <c r="B297" t="s">
        <v>1034</v>
      </c>
      <c r="C297">
        <v>0.13818353414535522</v>
      </c>
      <c r="D297">
        <v>2.6629932224750519E-2</v>
      </c>
      <c r="E297">
        <v>6.0154885053634644E-2</v>
      </c>
      <c r="F297">
        <v>0.1306709349155426</v>
      </c>
      <c r="G297">
        <v>-1.1060000000000001</v>
      </c>
      <c r="H297">
        <v>0</v>
      </c>
      <c r="I297">
        <v>1046.6539306640625</v>
      </c>
      <c r="J297">
        <v>0.1395740807056427</v>
      </c>
      <c r="L297" t="str">
        <f t="shared" si="41"/>
        <v>Three Rivers</v>
      </c>
      <c r="M297">
        <f t="shared" si="42"/>
        <v>7</v>
      </c>
      <c r="N297">
        <f t="shared" si="43"/>
        <v>9</v>
      </c>
      <c r="O297">
        <f t="shared" si="44"/>
        <v>9</v>
      </c>
      <c r="P297">
        <f t="shared" si="45"/>
        <v>9</v>
      </c>
      <c r="Q297">
        <f t="shared" si="46"/>
        <v>10</v>
      </c>
      <c r="R297">
        <f t="shared" si="47"/>
        <v>10</v>
      </c>
      <c r="S297">
        <f t="shared" si="48"/>
        <v>4</v>
      </c>
      <c r="T297">
        <f t="shared" si="49"/>
        <v>9</v>
      </c>
      <c r="V297" t="str">
        <f t="shared" si="50"/>
        <v>Three Rivers</v>
      </c>
      <c r="W297">
        <f t="array" ref="W297">IF(C297&lt;&gt;"",11-ROUNDUP(_xlfn.PERCENTRANK.EXC(IF($B$3:$B$341=$B297,C$3:C$341),C297)*10,0),"")</f>
        <v>8</v>
      </c>
      <c r="X297">
        <f t="array" ref="X297">IF(D297&lt;&gt;"",11-ROUNDUP(_xlfn.PERCENTRANK.EXC(IF($B$3:$B$341=$B297,D$3:D$341),D297)*10,0),"")</f>
        <v>10</v>
      </c>
      <c r="Y297">
        <f t="array" ref="Y297">IF(E297&lt;&gt;"",11-ROUNDUP(_xlfn.PERCENTRANK.EXC(IF($B$3:$B$341=$B297,E$3:E$341),E297)*10,0),"")</f>
        <v>9</v>
      </c>
      <c r="Z297">
        <f t="array" ref="Z297">IF(F297&lt;&gt;"",11-ROUNDUP(_xlfn.PERCENTRANK.EXC(IF($B$3:$B$341=$B297,F$3:F$341),F297)*10,0),"")</f>
        <v>10</v>
      </c>
      <c r="AA297">
        <f t="array" ref="AA297">IF(G297&lt;&gt;"",11-ROUNDUP(_xlfn.PERCENTRANK.EXC(IF($B$3:$B$341=$B297,G$3:G$341),G297)*10,0),"")</f>
        <v>10</v>
      </c>
      <c r="AB297">
        <f t="array" ref="AB297">IF(H297&lt;&gt;"",11-ROUNDUP(_xlfn.PERCENTRANK.EXC(IF($B$3:$B$341=$B297,H$3:H$341),H297)*10,0),"")</f>
        <v>10</v>
      </c>
      <c r="AC297">
        <f t="array" ref="AC297">IF(I297&lt;&gt;"",11-ROUNDUP(_xlfn.PERCENTRANK.EXC(IF($B$3:$B$341=$B297,I$3:I$341),I297)*10,0),"")</f>
        <v>3</v>
      </c>
      <c r="AD297">
        <f t="array" ref="AD297">IF(J297&lt;&gt;"",11-ROUNDUP(_xlfn.PERCENTRANK.EXC(IF($B$3:$B$341=$B297,J$3:J$341),J297)*10,0),"")</f>
        <v>9</v>
      </c>
    </row>
    <row r="298" spans="1:30" x14ac:dyDescent="0.2">
      <c r="A298" t="s">
        <v>45</v>
      </c>
      <c r="B298" t="s">
        <v>1037</v>
      </c>
      <c r="C298">
        <v>9.7976215183734894E-2</v>
      </c>
      <c r="D298">
        <v>2.4382064118981361E-2</v>
      </c>
      <c r="E298">
        <v>6.8681009113788605E-2</v>
      </c>
      <c r="F298">
        <v>0.14182300865650177</v>
      </c>
      <c r="G298">
        <v>-0.23400000000000001</v>
      </c>
      <c r="H298">
        <v>0</v>
      </c>
      <c r="I298">
        <v>1083.5859375</v>
      </c>
      <c r="J298">
        <v>0.17289093136787415</v>
      </c>
      <c r="L298" t="str">
        <f t="shared" si="41"/>
        <v>Thurrock</v>
      </c>
      <c r="M298">
        <f t="shared" si="42"/>
        <v>9</v>
      </c>
      <c r="N298">
        <f t="shared" si="43"/>
        <v>9</v>
      </c>
      <c r="O298">
        <f t="shared" si="44"/>
        <v>6</v>
      </c>
      <c r="P298">
        <f t="shared" si="45"/>
        <v>7</v>
      </c>
      <c r="Q298">
        <f t="shared" si="46"/>
        <v>6</v>
      </c>
      <c r="R298">
        <f t="shared" si="47"/>
        <v>10</v>
      </c>
      <c r="S298">
        <f t="shared" si="48"/>
        <v>4</v>
      </c>
      <c r="T298">
        <f t="shared" si="49"/>
        <v>3</v>
      </c>
      <c r="V298" t="str">
        <f t="shared" si="50"/>
        <v>Thurrock</v>
      </c>
      <c r="W298">
        <f t="array" ref="W298">IF(C298&lt;&gt;"",11-ROUNDUP(_xlfn.PERCENTRANK.EXC(IF($B$3:$B$341=$B298,C$3:C$341),C298)*10,0),"")</f>
        <v>9</v>
      </c>
      <c r="X298">
        <f t="array" ref="X298">IF(D298&lt;&gt;"",11-ROUNDUP(_xlfn.PERCENTRANK.EXC(IF($B$3:$B$341=$B298,D$3:D$341),D298)*10,0),"")</f>
        <v>9</v>
      </c>
      <c r="Y298">
        <f t="array" ref="Y298">IF(E298&lt;&gt;"",11-ROUNDUP(_xlfn.PERCENTRANK.EXC(IF($B$3:$B$341=$B298,E$3:E$341),E298)*10,0),"")</f>
        <v>6</v>
      </c>
      <c r="Z298">
        <f t="array" ref="Z298">IF(F298&lt;&gt;"",11-ROUNDUP(_xlfn.PERCENTRANK.EXC(IF($B$3:$B$341=$B298,F$3:F$341),F298)*10,0),"")</f>
        <v>6</v>
      </c>
      <c r="AA298">
        <f t="array" ref="AA298">IF(G298&lt;&gt;"",11-ROUNDUP(_xlfn.PERCENTRANK.EXC(IF($B$3:$B$341=$B298,G$3:G$341),G298)*10,0),"")</f>
        <v>7</v>
      </c>
      <c r="AB298">
        <f t="array" ref="AB298">IF(H298&lt;&gt;"",11-ROUNDUP(_xlfn.PERCENTRANK.EXC(IF($B$3:$B$341=$B298,H$3:H$341),H298)*10,0),"")</f>
        <v>10</v>
      </c>
      <c r="AC298">
        <f t="array" ref="AC298">IF(I298&lt;&gt;"",11-ROUNDUP(_xlfn.PERCENTRANK.EXC(IF($B$3:$B$341=$B298,I$3:I$341),I298)*10,0),"")</f>
        <v>5</v>
      </c>
      <c r="AD298">
        <f t="array" ref="AD298">IF(J298&lt;&gt;"",11-ROUNDUP(_xlfn.PERCENTRANK.EXC(IF($B$3:$B$341=$B298,J$3:J$341),J298)*10,0),"")</f>
        <v>6</v>
      </c>
    </row>
    <row r="299" spans="1:30" x14ac:dyDescent="0.2">
      <c r="A299" t="s">
        <v>146</v>
      </c>
      <c r="B299" t="s">
        <v>1034</v>
      </c>
      <c r="C299">
        <v>0.14192323386669159</v>
      </c>
      <c r="D299">
        <v>2.9421534389257431E-2</v>
      </c>
      <c r="E299">
        <v>6.7743398249149323E-2</v>
      </c>
      <c r="F299">
        <v>0.14744479954242706</v>
      </c>
      <c r="G299">
        <v>-0.73399999999999999</v>
      </c>
      <c r="H299">
        <v>0</v>
      </c>
      <c r="I299">
        <v>555.13873291015625</v>
      </c>
      <c r="J299">
        <v>0.15803095698356628</v>
      </c>
      <c r="L299" t="str">
        <f t="shared" si="41"/>
        <v>Tonbridge and Malling</v>
      </c>
      <c r="M299">
        <f t="shared" si="42"/>
        <v>6</v>
      </c>
      <c r="N299">
        <f t="shared" si="43"/>
        <v>8</v>
      </c>
      <c r="O299">
        <f t="shared" si="44"/>
        <v>7</v>
      </c>
      <c r="P299">
        <f t="shared" si="45"/>
        <v>6</v>
      </c>
      <c r="Q299">
        <f t="shared" si="46"/>
        <v>9</v>
      </c>
      <c r="R299">
        <f t="shared" si="47"/>
        <v>10</v>
      </c>
      <c r="S299">
        <f t="shared" si="48"/>
        <v>6</v>
      </c>
      <c r="T299">
        <f t="shared" si="49"/>
        <v>5</v>
      </c>
      <c r="V299" t="str">
        <f t="shared" si="50"/>
        <v>Tonbridge and Malling</v>
      </c>
      <c r="W299">
        <f t="array" ref="W299">IF(C299&lt;&gt;"",11-ROUNDUP(_xlfn.PERCENTRANK.EXC(IF($B$3:$B$341=$B299,C$3:C$341),C299)*10,0),"")</f>
        <v>8</v>
      </c>
      <c r="X299">
        <f t="array" ref="X299">IF(D299&lt;&gt;"",11-ROUNDUP(_xlfn.PERCENTRANK.EXC(IF($B$3:$B$341=$B299,D$3:D$341),D299)*10,0),"")</f>
        <v>9</v>
      </c>
      <c r="Y299">
        <f t="array" ref="Y299">IF(E299&lt;&gt;"",11-ROUNDUP(_xlfn.PERCENTRANK.EXC(IF($B$3:$B$341=$B299,E$3:E$341),E299)*10,0),"")</f>
        <v>7</v>
      </c>
      <c r="Z299">
        <f t="array" ref="Z299">IF(F299&lt;&gt;"",11-ROUNDUP(_xlfn.PERCENTRANK.EXC(IF($B$3:$B$341=$B299,F$3:F$341),F299)*10,0),"")</f>
        <v>7</v>
      </c>
      <c r="AA299">
        <f t="array" ref="AA299">IF(G299&lt;&gt;"",11-ROUNDUP(_xlfn.PERCENTRANK.EXC(IF($B$3:$B$341=$B299,G$3:G$341),G299)*10,0),"")</f>
        <v>8</v>
      </c>
      <c r="AB299">
        <f t="array" ref="AB299">IF(H299&lt;&gt;"",11-ROUNDUP(_xlfn.PERCENTRANK.EXC(IF($B$3:$B$341=$B299,H$3:H$341),H299)*10,0),"")</f>
        <v>10</v>
      </c>
      <c r="AC299">
        <f t="array" ref="AC299">IF(I299&lt;&gt;"",11-ROUNDUP(_xlfn.PERCENTRANK.EXC(IF($B$3:$B$341=$B299,I$3:I$341),I299)*10,0),"")</f>
        <v>4</v>
      </c>
      <c r="AD299">
        <f t="array" ref="AD299">IF(J299&lt;&gt;"",11-ROUNDUP(_xlfn.PERCENTRANK.EXC(IF($B$3:$B$341=$B299,J$3:J$341),J299)*10,0),"")</f>
        <v>4</v>
      </c>
    </row>
    <row r="300" spans="1:30" x14ac:dyDescent="0.2">
      <c r="A300" t="s">
        <v>40</v>
      </c>
      <c r="B300" t="s">
        <v>1037</v>
      </c>
      <c r="C300">
        <v>0.20193372666835785</v>
      </c>
      <c r="D300">
        <v>4.0888048708438873E-2</v>
      </c>
      <c r="E300">
        <v>7.5349502265453339E-2</v>
      </c>
      <c r="F300">
        <v>0.17624437808990479</v>
      </c>
      <c r="G300">
        <v>0.504</v>
      </c>
      <c r="H300">
        <v>0.1236</v>
      </c>
      <c r="I300">
        <v>2182.477783203125</v>
      </c>
      <c r="J300">
        <v>0.17912876605987549</v>
      </c>
      <c r="L300" t="str">
        <f t="shared" si="41"/>
        <v>Torbay</v>
      </c>
      <c r="M300">
        <f t="shared" si="42"/>
        <v>1</v>
      </c>
      <c r="N300">
        <f t="shared" si="43"/>
        <v>2</v>
      </c>
      <c r="O300">
        <f t="shared" si="44"/>
        <v>2</v>
      </c>
      <c r="P300">
        <f t="shared" si="45"/>
        <v>1</v>
      </c>
      <c r="Q300">
        <f t="shared" si="46"/>
        <v>2</v>
      </c>
      <c r="R300">
        <f t="shared" si="47"/>
        <v>3</v>
      </c>
      <c r="S300">
        <f t="shared" si="48"/>
        <v>3</v>
      </c>
      <c r="T300">
        <f t="shared" si="49"/>
        <v>3</v>
      </c>
      <c r="V300" t="str">
        <f t="shared" si="50"/>
        <v>Torbay</v>
      </c>
      <c r="W300">
        <f t="array" ref="W300">IF(C300&lt;&gt;"",11-ROUNDUP(_xlfn.PERCENTRANK.EXC(IF($B$3:$B$341=$B300,C$3:C$341),C300)*10,0),"")</f>
        <v>1</v>
      </c>
      <c r="X300">
        <f t="array" ref="X300">IF(D300&lt;&gt;"",11-ROUNDUP(_xlfn.PERCENTRANK.EXC(IF($B$3:$B$341=$B300,D$3:D$341),D300)*10,0),"")</f>
        <v>2</v>
      </c>
      <c r="Y300">
        <f t="array" ref="Y300">IF(E300&lt;&gt;"",11-ROUNDUP(_xlfn.PERCENTRANK.EXC(IF($B$3:$B$341=$B300,E$3:E$341),E300)*10,0),"")</f>
        <v>4</v>
      </c>
      <c r="Z300">
        <f t="array" ref="Z300">IF(F300&lt;&gt;"",11-ROUNDUP(_xlfn.PERCENTRANK.EXC(IF($B$3:$B$341=$B300,F$3:F$341),F300)*10,0),"")</f>
        <v>2</v>
      </c>
      <c r="AA300">
        <f t="array" ref="AA300">IF(G300&lt;&gt;"",11-ROUNDUP(_xlfn.PERCENTRANK.EXC(IF($B$3:$B$341=$B300,G$3:G$341),G300)*10,0),"")</f>
        <v>3</v>
      </c>
      <c r="AB300">
        <f t="array" ref="AB300">IF(H300&lt;&gt;"",11-ROUNDUP(_xlfn.PERCENTRANK.EXC(IF($B$3:$B$341=$B300,H$3:H$341),H300)*10,0),"")</f>
        <v>4</v>
      </c>
      <c r="AC300">
        <f t="array" ref="AC300">IF(I300&lt;&gt;"",11-ROUNDUP(_xlfn.PERCENTRANK.EXC(IF($B$3:$B$341=$B300,I$3:I$341),I300)*10,0),"")</f>
        <v>4</v>
      </c>
      <c r="AD300">
        <f t="array" ref="AD300">IF(J300&lt;&gt;"",11-ROUNDUP(_xlfn.PERCENTRANK.EXC(IF($B$3:$B$341=$B300,J$3:J$341),J300)*10,0),"")</f>
        <v>4</v>
      </c>
    </row>
    <row r="301" spans="1:30" x14ac:dyDescent="0.2">
      <c r="A301" t="s">
        <v>94</v>
      </c>
      <c r="B301" t="s">
        <v>1034</v>
      </c>
      <c r="C301">
        <v>0.20198899507522583</v>
      </c>
      <c r="D301">
        <v>3.8857270032167435E-2</v>
      </c>
      <c r="E301">
        <v>6.8873003125190735E-2</v>
      </c>
      <c r="F301">
        <v>0.15969552099704742</v>
      </c>
      <c r="G301">
        <v>0.11600000000000001</v>
      </c>
      <c r="H301">
        <v>0</v>
      </c>
      <c r="I301">
        <v>70.479469299316406</v>
      </c>
      <c r="J301">
        <v>0.15430592000484467</v>
      </c>
      <c r="L301" t="str">
        <f t="shared" si="41"/>
        <v>Torridge</v>
      </c>
      <c r="M301">
        <f t="shared" si="42"/>
        <v>1</v>
      </c>
      <c r="N301">
        <f t="shared" si="43"/>
        <v>2</v>
      </c>
      <c r="O301">
        <f t="shared" si="44"/>
        <v>6</v>
      </c>
      <c r="P301">
        <f t="shared" si="45"/>
        <v>3</v>
      </c>
      <c r="Q301">
        <f t="shared" si="46"/>
        <v>4</v>
      </c>
      <c r="R301">
        <f t="shared" si="47"/>
        <v>10</v>
      </c>
      <c r="S301">
        <f t="shared" si="48"/>
        <v>10</v>
      </c>
      <c r="T301">
        <f t="shared" si="49"/>
        <v>6</v>
      </c>
      <c r="V301" t="str">
        <f t="shared" si="50"/>
        <v>Torridge</v>
      </c>
      <c r="W301">
        <f t="array" ref="W301">IF(C301&lt;&gt;"",11-ROUNDUP(_xlfn.PERCENTRANK.EXC(IF($B$3:$B$341=$B301,C$3:C$341),C301)*10,0),"")</f>
        <v>2</v>
      </c>
      <c r="X301">
        <f t="array" ref="X301">IF(D301&lt;&gt;"",11-ROUNDUP(_xlfn.PERCENTRANK.EXC(IF($B$3:$B$341=$B301,D$3:D$341),D301)*10,0),"")</f>
        <v>2</v>
      </c>
      <c r="Y301">
        <f t="array" ref="Y301">IF(E301&lt;&gt;"",11-ROUNDUP(_xlfn.PERCENTRANK.EXC(IF($B$3:$B$341=$B301,E$3:E$341),E301)*10,0),"")</f>
        <v>5</v>
      </c>
      <c r="Z301">
        <f t="array" ref="Z301">IF(F301&lt;&gt;"",11-ROUNDUP(_xlfn.PERCENTRANK.EXC(IF($B$3:$B$341=$B301,F$3:F$341),F301)*10,0),"")</f>
        <v>4</v>
      </c>
      <c r="AA301">
        <f t="array" ref="AA301">IF(G301&lt;&gt;"",11-ROUNDUP(_xlfn.PERCENTRANK.EXC(IF($B$3:$B$341=$B301,G$3:G$341),G301)*10,0),"")</f>
        <v>3</v>
      </c>
      <c r="AB301">
        <f t="array" ref="AB301">IF(H301&lt;&gt;"",11-ROUNDUP(_xlfn.PERCENTRANK.EXC(IF($B$3:$B$341=$B301,H$3:H$341),H301)*10,0),"")</f>
        <v>10</v>
      </c>
      <c r="AC301">
        <f t="array" ref="AC301">IF(I301&lt;&gt;"",11-ROUNDUP(_xlfn.PERCENTRANK.EXC(IF($B$3:$B$341=$B301,I$3:I$341),I301)*10,0),"")</f>
        <v>10</v>
      </c>
      <c r="AD301">
        <f t="array" ref="AD301">IF(J301&lt;&gt;"",11-ROUNDUP(_xlfn.PERCENTRANK.EXC(IF($B$3:$B$341=$B301,J$3:J$341),J301)*10,0),"")</f>
        <v>5</v>
      </c>
    </row>
    <row r="302" spans="1:30" x14ac:dyDescent="0.2">
      <c r="A302" t="s">
        <v>320</v>
      </c>
      <c r="B302" t="s">
        <v>1035</v>
      </c>
      <c r="C302">
        <v>4.2597632855176926E-2</v>
      </c>
      <c r="D302">
        <v>1.5044543892145157E-2</v>
      </c>
      <c r="E302">
        <v>6.6537216305732727E-2</v>
      </c>
      <c r="F302">
        <v>7.3836326599121094E-2</v>
      </c>
      <c r="G302">
        <v>0.19500000000000001</v>
      </c>
      <c r="H302">
        <v>1.3899999999999999E-2</v>
      </c>
      <c r="I302">
        <v>16605.029296875</v>
      </c>
      <c r="J302">
        <v>0.22754193842411041</v>
      </c>
      <c r="L302" t="str">
        <f t="shared" si="41"/>
        <v>Tower Hamlets</v>
      </c>
      <c r="M302">
        <f t="shared" si="42"/>
        <v>10</v>
      </c>
      <c r="N302">
        <f t="shared" si="43"/>
        <v>10</v>
      </c>
      <c r="O302">
        <f t="shared" si="44"/>
        <v>8</v>
      </c>
      <c r="P302">
        <f t="shared" si="45"/>
        <v>10</v>
      </c>
      <c r="Q302">
        <f t="shared" si="46"/>
        <v>3</v>
      </c>
      <c r="R302">
        <f t="shared" si="47"/>
        <v>6</v>
      </c>
      <c r="S302">
        <f t="shared" si="48"/>
        <v>1</v>
      </c>
      <c r="T302">
        <f t="shared" si="49"/>
        <v>1</v>
      </c>
      <c r="V302" t="str">
        <f t="shared" si="50"/>
        <v>Tower Hamlets</v>
      </c>
      <c r="W302">
        <f t="array" ref="W302">IF(C302&lt;&gt;"",11-ROUNDUP(_xlfn.PERCENTRANK.EXC(IF($B$3:$B$341=$B302,C$3:C$341),C302)*10,0),"")</f>
        <v>10</v>
      </c>
      <c r="X302">
        <f t="array" ref="X302">IF(D302&lt;&gt;"",11-ROUNDUP(_xlfn.PERCENTRANK.EXC(IF($B$3:$B$341=$B302,D$3:D$341),D302)*10,0),"")</f>
        <v>8</v>
      </c>
      <c r="Y302">
        <f t="array" ref="Y302">IF(E302&lt;&gt;"",11-ROUNDUP(_xlfn.PERCENTRANK.EXC(IF($B$3:$B$341=$B302,E$3:E$341),E302)*10,0),"")</f>
        <v>5</v>
      </c>
      <c r="Z302">
        <f t="array" ref="Z302">IF(F302&lt;&gt;"",11-ROUNDUP(_xlfn.PERCENTRANK.EXC(IF($B$3:$B$341=$B302,F$3:F$341),F302)*10,0),"")</f>
        <v>10</v>
      </c>
      <c r="AA302">
        <f t="array" ref="AA302">IF(G302&lt;&gt;"",11-ROUNDUP(_xlfn.PERCENTRANK.EXC(IF($B$3:$B$341=$B302,G$3:G$341),G302)*10,0),"")</f>
        <v>2</v>
      </c>
      <c r="AB302">
        <f t="array" ref="AB302">IF(H302&lt;&gt;"",11-ROUNDUP(_xlfn.PERCENTRANK.EXC(IF($B$3:$B$341=$B302,H$3:H$341),H302)*10,0),"")</f>
        <v>1</v>
      </c>
      <c r="AC302">
        <f t="array" ref="AC302">IF(I302&lt;&gt;"",11-ROUNDUP(_xlfn.PERCENTRANK.EXC(IF($B$3:$B$341=$B302,I$3:I$341),I302)*10,0),"")</f>
        <v>1</v>
      </c>
      <c r="AD302">
        <f t="array" ref="AD302">IF(J302&lt;&gt;"",11-ROUNDUP(_xlfn.PERCENTRANK.EXC(IF($B$3:$B$341=$B302,J$3:J$341),J302)*10,0),"")</f>
        <v>1</v>
      </c>
    </row>
    <row r="303" spans="1:30" x14ac:dyDescent="0.2">
      <c r="A303" t="s">
        <v>263</v>
      </c>
      <c r="B303" t="s">
        <v>1036</v>
      </c>
      <c r="C303">
        <v>0.12891006469726562</v>
      </c>
      <c r="D303">
        <v>3.3408496528863907E-2</v>
      </c>
      <c r="E303">
        <v>6.5172746777534485E-2</v>
      </c>
      <c r="F303">
        <v>0.14251390099525452</v>
      </c>
      <c r="G303">
        <v>-7.1999999999999995E-2</v>
      </c>
      <c r="H303">
        <v>5.0700000000000002E-2</v>
      </c>
      <c r="I303">
        <v>2252.952880859375</v>
      </c>
      <c r="J303">
        <v>0.15443010628223419</v>
      </c>
      <c r="L303" t="str">
        <f t="shared" si="41"/>
        <v>Trafford</v>
      </c>
      <c r="M303">
        <f t="shared" si="42"/>
        <v>8</v>
      </c>
      <c r="N303">
        <f t="shared" si="43"/>
        <v>5</v>
      </c>
      <c r="O303">
        <f t="shared" si="44"/>
        <v>8</v>
      </c>
      <c r="P303">
        <f t="shared" si="45"/>
        <v>7</v>
      </c>
      <c r="Q303">
        <f t="shared" si="46"/>
        <v>5</v>
      </c>
      <c r="R303">
        <f t="shared" si="47"/>
        <v>4</v>
      </c>
      <c r="S303">
        <f t="shared" si="48"/>
        <v>3</v>
      </c>
      <c r="T303">
        <f t="shared" si="49"/>
        <v>6</v>
      </c>
      <c r="V303" t="str">
        <f t="shared" si="50"/>
        <v>Trafford</v>
      </c>
      <c r="W303">
        <f t="array" ref="W303">IF(C303&lt;&gt;"",11-ROUNDUP(_xlfn.PERCENTRANK.EXC(IF($B$3:$B$341=$B303,C$3:C$341),C303)*10,0),"")</f>
        <v>6</v>
      </c>
      <c r="X303">
        <f t="array" ref="X303">IF(D303&lt;&gt;"",11-ROUNDUP(_xlfn.PERCENTRANK.EXC(IF($B$3:$B$341=$B303,D$3:D$341),D303)*10,0),"")</f>
        <v>7</v>
      </c>
      <c r="Y303">
        <f t="array" ref="Y303">IF(E303&lt;&gt;"",11-ROUNDUP(_xlfn.PERCENTRANK.EXC(IF($B$3:$B$341=$B303,E$3:E$341),E303)*10,0),"")</f>
        <v>9</v>
      </c>
      <c r="Z303">
        <f t="array" ref="Z303">IF(F303&lt;&gt;"",11-ROUNDUP(_xlfn.PERCENTRANK.EXC(IF($B$3:$B$341=$B303,F$3:F$341),F303)*10,0),"")</f>
        <v>6</v>
      </c>
      <c r="AA303">
        <f t="array" ref="AA303">IF(G303&lt;&gt;"",11-ROUNDUP(_xlfn.PERCENTRANK.EXC(IF($B$3:$B$341=$B303,G$3:G$341),G303)*10,0),"")</f>
        <v>10</v>
      </c>
      <c r="AB303">
        <f t="array" ref="AB303">IF(H303&lt;&gt;"",11-ROUNDUP(_xlfn.PERCENTRANK.EXC(IF($B$3:$B$341=$B303,H$3:H$341),H303)*10,0),"")</f>
        <v>10</v>
      </c>
      <c r="AC303">
        <f t="array" ref="AC303">IF(I303&lt;&gt;"",11-ROUNDUP(_xlfn.PERCENTRANK.EXC(IF($B$3:$B$341=$B303,I$3:I$341),I303)*10,0),"")</f>
        <v>4</v>
      </c>
      <c r="AD303">
        <f t="array" ref="AD303">IF(J303&lt;&gt;"",11-ROUNDUP(_xlfn.PERCENTRANK.EXC(IF($B$3:$B$341=$B303,J$3:J$341),J303)*10,0),"")</f>
        <v>10</v>
      </c>
    </row>
    <row r="304" spans="1:30" x14ac:dyDescent="0.2">
      <c r="A304" t="s">
        <v>147</v>
      </c>
      <c r="B304" t="s">
        <v>1034</v>
      </c>
      <c r="C304">
        <v>0.14914537966251373</v>
      </c>
      <c r="D304">
        <v>2.9421534389257431E-2</v>
      </c>
      <c r="E304">
        <v>6.7743398249149323E-2</v>
      </c>
      <c r="F304">
        <v>0.14744479954242706</v>
      </c>
      <c r="G304">
        <v>-0.877</v>
      </c>
      <c r="H304">
        <v>0</v>
      </c>
      <c r="I304">
        <v>359.05679321289062</v>
      </c>
      <c r="J304">
        <v>0.15803095698356628</v>
      </c>
      <c r="L304" t="str">
        <f t="shared" si="41"/>
        <v>Tunbridge Wells</v>
      </c>
      <c r="M304">
        <f t="shared" si="42"/>
        <v>5</v>
      </c>
      <c r="N304">
        <f t="shared" si="43"/>
        <v>8</v>
      </c>
      <c r="O304">
        <f t="shared" si="44"/>
        <v>7</v>
      </c>
      <c r="P304">
        <f t="shared" si="45"/>
        <v>6</v>
      </c>
      <c r="Q304">
        <f t="shared" si="46"/>
        <v>9</v>
      </c>
      <c r="R304">
        <f t="shared" si="47"/>
        <v>10</v>
      </c>
      <c r="S304">
        <f t="shared" si="48"/>
        <v>7</v>
      </c>
      <c r="T304">
        <f t="shared" si="49"/>
        <v>5</v>
      </c>
      <c r="V304" t="str">
        <f t="shared" si="50"/>
        <v>Tunbridge Wells</v>
      </c>
      <c r="W304">
        <f t="array" ref="W304">IF(C304&lt;&gt;"",11-ROUNDUP(_xlfn.PERCENTRANK.EXC(IF($B$3:$B$341=$B304,C$3:C$341),C304)*10,0),"")</f>
        <v>7</v>
      </c>
      <c r="X304">
        <f t="array" ref="X304">IF(D304&lt;&gt;"",11-ROUNDUP(_xlfn.PERCENTRANK.EXC(IF($B$3:$B$341=$B304,D$3:D$341),D304)*10,0),"")</f>
        <v>9</v>
      </c>
      <c r="Y304">
        <f t="array" ref="Y304">IF(E304&lt;&gt;"",11-ROUNDUP(_xlfn.PERCENTRANK.EXC(IF($B$3:$B$341=$B304,E$3:E$341),E304)*10,0),"")</f>
        <v>7</v>
      </c>
      <c r="Z304">
        <f t="array" ref="Z304">IF(F304&lt;&gt;"",11-ROUNDUP(_xlfn.PERCENTRANK.EXC(IF($B$3:$B$341=$B304,F$3:F$341),F304)*10,0),"")</f>
        <v>7</v>
      </c>
      <c r="AA304">
        <f t="array" ref="AA304">IF(G304&lt;&gt;"",11-ROUNDUP(_xlfn.PERCENTRANK.EXC(IF($B$3:$B$341=$B304,G$3:G$341),G304)*10,0),"")</f>
        <v>9</v>
      </c>
      <c r="AB304">
        <f t="array" ref="AB304">IF(H304&lt;&gt;"",11-ROUNDUP(_xlfn.PERCENTRANK.EXC(IF($B$3:$B$341=$B304,H$3:H$341),H304)*10,0),"")</f>
        <v>10</v>
      </c>
      <c r="AC304">
        <f t="array" ref="AC304">IF(I304&lt;&gt;"",11-ROUNDUP(_xlfn.PERCENTRANK.EXC(IF($B$3:$B$341=$B304,I$3:I$341),I304)*10,0),"")</f>
        <v>5</v>
      </c>
      <c r="AD304">
        <f t="array" ref="AD304">IF(J304&lt;&gt;"",11-ROUNDUP(_xlfn.PERCENTRANK.EXC(IF($B$3:$B$341=$B304,J$3:J$341),J304)*10,0),"")</f>
        <v>4</v>
      </c>
    </row>
    <row r="305" spans="1:30" x14ac:dyDescent="0.2">
      <c r="A305" t="s">
        <v>112</v>
      </c>
      <c r="B305" t="s">
        <v>1034</v>
      </c>
      <c r="C305">
        <v>0.14687100052833557</v>
      </c>
      <c r="D305">
        <v>3.1204821541905403E-2</v>
      </c>
      <c r="E305">
        <v>6.7086771130561829E-2</v>
      </c>
      <c r="F305">
        <v>0.15129068493843079</v>
      </c>
      <c r="G305">
        <v>-1.3080000000000001</v>
      </c>
      <c r="H305">
        <v>0</v>
      </c>
      <c r="I305">
        <v>142.90826416015625</v>
      </c>
      <c r="J305">
        <v>0.14936350286006927</v>
      </c>
      <c r="L305" t="str">
        <f t="shared" si="41"/>
        <v>Uttlesford</v>
      </c>
      <c r="M305">
        <f t="shared" si="42"/>
        <v>6</v>
      </c>
      <c r="N305">
        <f t="shared" si="43"/>
        <v>6</v>
      </c>
      <c r="O305">
        <f t="shared" si="44"/>
        <v>7</v>
      </c>
      <c r="P305">
        <f t="shared" si="45"/>
        <v>5</v>
      </c>
      <c r="Q305">
        <f t="shared" si="46"/>
        <v>10</v>
      </c>
      <c r="R305">
        <f t="shared" si="47"/>
        <v>10</v>
      </c>
      <c r="S305">
        <f t="shared" si="48"/>
        <v>9</v>
      </c>
      <c r="T305">
        <f t="shared" si="49"/>
        <v>7</v>
      </c>
      <c r="V305" t="str">
        <f t="shared" si="50"/>
        <v>Uttlesford</v>
      </c>
      <c r="W305">
        <f t="array" ref="W305">IF(C305&lt;&gt;"",11-ROUNDUP(_xlfn.PERCENTRANK.EXC(IF($B$3:$B$341=$B305,C$3:C$341),C305)*10,0),"")</f>
        <v>7</v>
      </c>
      <c r="X305">
        <f t="array" ref="X305">IF(D305&lt;&gt;"",11-ROUNDUP(_xlfn.PERCENTRANK.EXC(IF($B$3:$B$341=$B305,D$3:D$341),D305)*10,0),"")</f>
        <v>7</v>
      </c>
      <c r="Y305">
        <f t="array" ref="Y305">IF(E305&lt;&gt;"",11-ROUNDUP(_xlfn.PERCENTRANK.EXC(IF($B$3:$B$341=$B305,E$3:E$341),E305)*10,0),"")</f>
        <v>8</v>
      </c>
      <c r="Z305">
        <f t="array" ref="Z305">IF(F305&lt;&gt;"",11-ROUNDUP(_xlfn.PERCENTRANK.EXC(IF($B$3:$B$341=$B305,F$3:F$341),F305)*10,0),"")</f>
        <v>6</v>
      </c>
      <c r="AA305">
        <f t="array" ref="AA305">IF(G305&lt;&gt;"",11-ROUNDUP(_xlfn.PERCENTRANK.EXC(IF($B$3:$B$341=$B305,G$3:G$341),G305)*10,0),"")</f>
        <v>10</v>
      </c>
      <c r="AB305">
        <f t="array" ref="AB305">IF(H305&lt;&gt;"",11-ROUNDUP(_xlfn.PERCENTRANK.EXC(IF($B$3:$B$341=$B305,H$3:H$341),H305)*10,0),"")</f>
        <v>10</v>
      </c>
      <c r="AC305">
        <f t="array" ref="AC305">IF(I305&lt;&gt;"",11-ROUNDUP(_xlfn.PERCENTRANK.EXC(IF($B$3:$B$341=$B305,I$3:I$341),I305)*10,0),"")</f>
        <v>9</v>
      </c>
      <c r="AD305">
        <f t="array" ref="AD305">IF(J305&lt;&gt;"",11-ROUNDUP(_xlfn.PERCENTRANK.EXC(IF($B$3:$B$341=$B305,J$3:J$341),J305)*10,0),"")</f>
        <v>6</v>
      </c>
    </row>
    <row r="306" spans="1:30" x14ac:dyDescent="0.2">
      <c r="A306" t="s">
        <v>205</v>
      </c>
      <c r="B306" t="s">
        <v>1034</v>
      </c>
      <c r="C306">
        <v>0.15116176009178162</v>
      </c>
      <c r="D306">
        <v>2.3496752604842186E-2</v>
      </c>
      <c r="E306">
        <v>5.0319802016019821E-2</v>
      </c>
      <c r="F306">
        <v>0.12418313324451447</v>
      </c>
      <c r="G306">
        <v>-1.1220000000000001</v>
      </c>
      <c r="H306">
        <v>0</v>
      </c>
      <c r="I306">
        <v>239.15121459960938</v>
      </c>
      <c r="J306">
        <v>0.13933514058589935</v>
      </c>
      <c r="L306" t="str">
        <f t="shared" si="41"/>
        <v>Vale of White Horse</v>
      </c>
      <c r="M306">
        <f t="shared" si="42"/>
        <v>5</v>
      </c>
      <c r="N306">
        <f t="shared" si="43"/>
        <v>9</v>
      </c>
      <c r="O306">
        <f t="shared" si="44"/>
        <v>10</v>
      </c>
      <c r="P306">
        <f t="shared" si="45"/>
        <v>9</v>
      </c>
      <c r="Q306">
        <f t="shared" si="46"/>
        <v>10</v>
      </c>
      <c r="R306">
        <f t="shared" si="47"/>
        <v>10</v>
      </c>
      <c r="S306">
        <f t="shared" si="48"/>
        <v>8</v>
      </c>
      <c r="T306">
        <f t="shared" si="49"/>
        <v>9</v>
      </c>
      <c r="V306" t="str">
        <f t="shared" si="50"/>
        <v>Vale of White Horse</v>
      </c>
      <c r="W306">
        <f t="array" ref="W306">IF(C306&lt;&gt;"",11-ROUNDUP(_xlfn.PERCENTRANK.EXC(IF($B$3:$B$341=$B306,C$3:C$341),C306)*10,0),"")</f>
        <v>7</v>
      </c>
      <c r="X306">
        <f t="array" ref="X306">IF(D306&lt;&gt;"",11-ROUNDUP(_xlfn.PERCENTRANK.EXC(IF($B$3:$B$341=$B306,D$3:D$341),D306)*10,0),"")</f>
        <v>10</v>
      </c>
      <c r="Y306">
        <f t="array" ref="Y306">IF(E306&lt;&gt;"",11-ROUNDUP(_xlfn.PERCENTRANK.EXC(IF($B$3:$B$341=$B306,E$3:E$341),E306)*10,0),"")</f>
        <v>10</v>
      </c>
      <c r="Z306">
        <f t="array" ref="Z306">IF(F306&lt;&gt;"",11-ROUNDUP(_xlfn.PERCENTRANK.EXC(IF($B$3:$B$341=$B306,F$3:F$341),F306)*10,0),"")</f>
        <v>10</v>
      </c>
      <c r="AA306">
        <f t="array" ref="AA306">IF(G306&lt;&gt;"",11-ROUNDUP(_xlfn.PERCENTRANK.EXC(IF($B$3:$B$341=$B306,G$3:G$341),G306)*10,0),"")</f>
        <v>10</v>
      </c>
      <c r="AB306">
        <f t="array" ref="AB306">IF(H306&lt;&gt;"",11-ROUNDUP(_xlfn.PERCENTRANK.EXC(IF($B$3:$B$341=$B306,H$3:H$341),H306)*10,0),"")</f>
        <v>10</v>
      </c>
      <c r="AC306">
        <f t="array" ref="AC306">IF(I306&lt;&gt;"",11-ROUNDUP(_xlfn.PERCENTRANK.EXC(IF($B$3:$B$341=$B306,I$3:I$341),I306)*10,0),"")</f>
        <v>7</v>
      </c>
      <c r="AD306">
        <f t="array" ref="AD306">IF(J306&lt;&gt;"",11-ROUNDUP(_xlfn.PERCENTRANK.EXC(IF($B$3:$B$341=$B306,J$3:J$341),J306)*10,0),"")</f>
        <v>9</v>
      </c>
    </row>
    <row r="307" spans="1:30" x14ac:dyDescent="0.2">
      <c r="A307" t="s">
        <v>289</v>
      </c>
      <c r="B307" t="s">
        <v>1036</v>
      </c>
      <c r="C307">
        <v>0.13886760175228119</v>
      </c>
      <c r="D307">
        <v>3.8138478994369507E-2</v>
      </c>
      <c r="E307">
        <v>7.6692111790180206E-2</v>
      </c>
      <c r="F307">
        <v>0.15576323866844177</v>
      </c>
      <c r="G307">
        <v>0.53900000000000003</v>
      </c>
      <c r="H307">
        <v>0.15310000000000001</v>
      </c>
      <c r="I307">
        <v>1041.247802734375</v>
      </c>
      <c r="J307">
        <v>0.18345722556114197</v>
      </c>
      <c r="L307" t="str">
        <f t="shared" si="41"/>
        <v>Wakefield</v>
      </c>
      <c r="M307">
        <f t="shared" si="42"/>
        <v>7</v>
      </c>
      <c r="N307">
        <f t="shared" si="43"/>
        <v>3</v>
      </c>
      <c r="O307">
        <f t="shared" si="44"/>
        <v>2</v>
      </c>
      <c r="P307">
        <f t="shared" si="45"/>
        <v>4</v>
      </c>
      <c r="Q307">
        <f t="shared" si="46"/>
        <v>2</v>
      </c>
      <c r="R307">
        <f t="shared" si="47"/>
        <v>2</v>
      </c>
      <c r="S307">
        <f t="shared" si="48"/>
        <v>5</v>
      </c>
      <c r="T307">
        <f t="shared" si="49"/>
        <v>2</v>
      </c>
      <c r="V307" t="str">
        <f t="shared" si="50"/>
        <v>Wakefield</v>
      </c>
      <c r="W307">
        <f t="array" ref="W307">IF(C307&lt;&gt;"",11-ROUNDUP(_xlfn.PERCENTRANK.EXC(IF($B$3:$B$341=$B307,C$3:C$341),C307)*10,0),"")</f>
        <v>5</v>
      </c>
      <c r="X307">
        <f t="array" ref="X307">IF(D307&lt;&gt;"",11-ROUNDUP(_xlfn.PERCENTRANK.EXC(IF($B$3:$B$341=$B307,D$3:D$341),D307)*10,0),"")</f>
        <v>4</v>
      </c>
      <c r="Y307">
        <f t="array" ref="Y307">IF(E307&lt;&gt;"",11-ROUNDUP(_xlfn.PERCENTRANK.EXC(IF($B$3:$B$341=$B307,E$3:E$341),E307)*10,0),"")</f>
        <v>5</v>
      </c>
      <c r="Z307">
        <f t="array" ref="Z307">IF(F307&lt;&gt;"",11-ROUNDUP(_xlfn.PERCENTRANK.EXC(IF($B$3:$B$341=$B307,F$3:F$341),F307)*10,0),"")</f>
        <v>4</v>
      </c>
      <c r="AA307">
        <f t="array" ref="AA307">IF(G307&lt;&gt;"",11-ROUNDUP(_xlfn.PERCENTRANK.EXC(IF($B$3:$B$341=$B307,G$3:G$341),G307)*10,0),"")</f>
        <v>7</v>
      </c>
      <c r="AB307">
        <f t="array" ref="AB307">IF(H307&lt;&gt;"",11-ROUNDUP(_xlfn.PERCENTRANK.EXC(IF($B$3:$B$341=$B307,H$3:H$341),H307)*10,0),"")</f>
        <v>7</v>
      </c>
      <c r="AC307">
        <f t="array" ref="AC307">IF(I307&lt;&gt;"",11-ROUNDUP(_xlfn.PERCENTRANK.EXC(IF($B$3:$B$341=$B307,I$3:I$341),I307)*10,0),"")</f>
        <v>9</v>
      </c>
      <c r="AD307">
        <f t="array" ref="AD307">IF(J307&lt;&gt;"",11-ROUNDUP(_xlfn.PERCENTRANK.EXC(IF($B$3:$B$341=$B307,J$3:J$341),J307)*10,0),"")</f>
        <v>7</v>
      </c>
    </row>
    <row r="308" spans="1:30" x14ac:dyDescent="0.2">
      <c r="A308" t="s">
        <v>283</v>
      </c>
      <c r="B308" t="s">
        <v>1036</v>
      </c>
      <c r="C308">
        <v>0.12988762557506561</v>
      </c>
      <c r="D308">
        <v>3.8975659757852554E-2</v>
      </c>
      <c r="E308">
        <v>9.1546289622783661E-2</v>
      </c>
      <c r="F308">
        <v>0.15383026003837585</v>
      </c>
      <c r="G308">
        <v>0.56200000000000006</v>
      </c>
      <c r="H308">
        <v>0.13769999999999999</v>
      </c>
      <c r="I308">
        <v>2764.1943359375</v>
      </c>
      <c r="J308">
        <v>0.19375917315483093</v>
      </c>
      <c r="L308" t="str">
        <f t="shared" si="41"/>
        <v>Walsall</v>
      </c>
      <c r="M308">
        <f t="shared" si="42"/>
        <v>8</v>
      </c>
      <c r="N308">
        <f t="shared" si="43"/>
        <v>2</v>
      </c>
      <c r="O308">
        <f t="shared" si="44"/>
        <v>1</v>
      </c>
      <c r="P308">
        <f t="shared" si="45"/>
        <v>4</v>
      </c>
      <c r="Q308">
        <f t="shared" si="46"/>
        <v>2</v>
      </c>
      <c r="R308">
        <f t="shared" si="47"/>
        <v>2</v>
      </c>
      <c r="S308">
        <f t="shared" si="48"/>
        <v>3</v>
      </c>
      <c r="T308">
        <f t="shared" si="49"/>
        <v>1</v>
      </c>
      <c r="V308" t="str">
        <f t="shared" si="50"/>
        <v>Walsall</v>
      </c>
      <c r="W308">
        <f t="array" ref="W308">IF(C308&lt;&gt;"",11-ROUNDUP(_xlfn.PERCENTRANK.EXC(IF($B$3:$B$341=$B308,C$3:C$341),C308)*10,0),"")</f>
        <v>6</v>
      </c>
      <c r="X308">
        <f t="array" ref="X308">IF(D308&lt;&gt;"",11-ROUNDUP(_xlfn.PERCENTRANK.EXC(IF($B$3:$B$341=$B308,D$3:D$341),D308)*10,0),"")</f>
        <v>3</v>
      </c>
      <c r="Y308">
        <f t="array" ref="Y308">IF(E308&lt;&gt;"",11-ROUNDUP(_xlfn.PERCENTRANK.EXC(IF($B$3:$B$341=$B308,E$3:E$341),E308)*10,0),"")</f>
        <v>1</v>
      </c>
      <c r="Z308">
        <f t="array" ref="Z308">IF(F308&lt;&gt;"",11-ROUNDUP(_xlfn.PERCENTRANK.EXC(IF($B$3:$B$341=$B308,F$3:F$341),F308)*10,0),"")</f>
        <v>5</v>
      </c>
      <c r="AA308">
        <f t="array" ref="AA308">IF(G308&lt;&gt;"",11-ROUNDUP(_xlfn.PERCENTRANK.EXC(IF($B$3:$B$341=$B308,G$3:G$341),G308)*10,0),"")</f>
        <v>7</v>
      </c>
      <c r="AB308">
        <f t="array" ref="AB308">IF(H308&lt;&gt;"",11-ROUNDUP(_xlfn.PERCENTRANK.EXC(IF($B$3:$B$341=$B308,H$3:H$341),H308)*10,0),"")</f>
        <v>8</v>
      </c>
      <c r="AC308">
        <f t="array" ref="AC308">IF(I308&lt;&gt;"",11-ROUNDUP(_xlfn.PERCENTRANK.EXC(IF($B$3:$B$341=$B308,I$3:I$341),I308)*10,0),"")</f>
        <v>3</v>
      </c>
      <c r="AD308">
        <f t="array" ref="AD308">IF(J308&lt;&gt;"",11-ROUNDUP(_xlfn.PERCENTRANK.EXC(IF($B$3:$B$341=$B308,J$3:J$341),J308)*10,0),"")</f>
        <v>3</v>
      </c>
    </row>
    <row r="309" spans="1:30" x14ac:dyDescent="0.2">
      <c r="A309" t="s">
        <v>321</v>
      </c>
      <c r="B309" t="s">
        <v>1035</v>
      </c>
      <c r="C309">
        <v>7.5682550668716431E-2</v>
      </c>
      <c r="D309">
        <v>1.8872128799557686E-2</v>
      </c>
      <c r="E309">
        <v>6.9199591875076294E-2</v>
      </c>
      <c r="F309">
        <v>0.11034210026264191</v>
      </c>
      <c r="G309">
        <v>-0.161</v>
      </c>
      <c r="H309">
        <v>0</v>
      </c>
      <c r="I309">
        <v>7187.57958984375</v>
      </c>
      <c r="J309">
        <v>0.22458218038082123</v>
      </c>
      <c r="L309" t="str">
        <f t="shared" si="41"/>
        <v>Waltham Forest</v>
      </c>
      <c r="M309">
        <f t="shared" si="42"/>
        <v>10</v>
      </c>
      <c r="N309">
        <f t="shared" si="43"/>
        <v>10</v>
      </c>
      <c r="O309">
        <f t="shared" si="44"/>
        <v>5</v>
      </c>
      <c r="P309">
        <f t="shared" si="45"/>
        <v>10</v>
      </c>
      <c r="Q309">
        <f t="shared" si="46"/>
        <v>6</v>
      </c>
      <c r="R309">
        <f t="shared" si="47"/>
        <v>10</v>
      </c>
      <c r="S309">
        <f t="shared" si="48"/>
        <v>1</v>
      </c>
      <c r="T309">
        <f t="shared" si="49"/>
        <v>1</v>
      </c>
      <c r="V309" t="str">
        <f t="shared" si="50"/>
        <v>Waltham Forest</v>
      </c>
      <c r="W309">
        <f t="array" ref="W309">IF(C309&lt;&gt;"",11-ROUNDUP(_xlfn.PERCENTRANK.EXC(IF($B$3:$B$341=$B309,C$3:C$341),C309)*10,0),"")</f>
        <v>7</v>
      </c>
      <c r="X309">
        <f t="array" ref="X309">IF(D309&lt;&gt;"",11-ROUNDUP(_xlfn.PERCENTRANK.EXC(IF($B$3:$B$341=$B309,D$3:D$341),D309)*10,0),"")</f>
        <v>6</v>
      </c>
      <c r="Y309">
        <f t="array" ref="Y309">IF(E309&lt;&gt;"",11-ROUNDUP(_xlfn.PERCENTRANK.EXC(IF($B$3:$B$341=$B309,E$3:E$341),E309)*10,0),"")</f>
        <v>4</v>
      </c>
      <c r="Z309">
        <f t="array" ref="Z309">IF(F309&lt;&gt;"",11-ROUNDUP(_xlfn.PERCENTRANK.EXC(IF($B$3:$B$341=$B309,F$3:F$341),F309)*10,0),"")</f>
        <v>6</v>
      </c>
      <c r="AA309">
        <f t="array" ref="AA309">IF(G309&lt;&gt;"",11-ROUNDUP(_xlfn.PERCENTRANK.EXC(IF($B$3:$B$341=$B309,G$3:G$341),G309)*10,0),"")</f>
        <v>4</v>
      </c>
      <c r="AB309">
        <f t="array" ref="AB309">IF(H309&lt;&gt;"",11-ROUNDUP(_xlfn.PERCENTRANK.EXC(IF($B$3:$B$341=$B309,H$3:H$341),H309)*10,0),"")</f>
        <v>10</v>
      </c>
      <c r="AC309">
        <f t="array" ref="AC309">IF(I309&lt;&gt;"",11-ROUNDUP(_xlfn.PERCENTRANK.EXC(IF($B$3:$B$341=$B309,I$3:I$341),I309)*10,0),"")</f>
        <v>5</v>
      </c>
      <c r="AD309">
        <f t="array" ref="AD309">IF(J309&lt;&gt;"",11-ROUNDUP(_xlfn.PERCENTRANK.EXC(IF($B$3:$B$341=$B309,J$3:J$341),J309)*10,0),"")</f>
        <v>2</v>
      </c>
    </row>
    <row r="310" spans="1:30" x14ac:dyDescent="0.2">
      <c r="A310" t="s">
        <v>322</v>
      </c>
      <c r="B310" t="s">
        <v>1035</v>
      </c>
      <c r="C310">
        <v>6.8797983229160309E-2</v>
      </c>
      <c r="D310">
        <v>1.329646073281765E-2</v>
      </c>
      <c r="E310">
        <v>4.3388575315475464E-2</v>
      </c>
      <c r="F310">
        <v>8.0619551241397858E-2</v>
      </c>
      <c r="G310">
        <v>-0.38800000000000001</v>
      </c>
      <c r="H310">
        <v>0</v>
      </c>
      <c r="I310">
        <v>9763.837890625</v>
      </c>
      <c r="J310">
        <v>0.18782983720302582</v>
      </c>
      <c r="L310" t="str">
        <f t="shared" si="41"/>
        <v>Wandsworth</v>
      </c>
      <c r="M310">
        <f t="shared" si="42"/>
        <v>10</v>
      </c>
      <c r="N310">
        <f t="shared" si="43"/>
        <v>10</v>
      </c>
      <c r="O310">
        <f t="shared" si="44"/>
        <v>10</v>
      </c>
      <c r="P310">
        <f t="shared" si="45"/>
        <v>10</v>
      </c>
      <c r="Q310">
        <f t="shared" si="46"/>
        <v>7</v>
      </c>
      <c r="R310">
        <f t="shared" si="47"/>
        <v>10</v>
      </c>
      <c r="S310">
        <f t="shared" si="48"/>
        <v>1</v>
      </c>
      <c r="T310">
        <f t="shared" si="49"/>
        <v>2</v>
      </c>
      <c r="V310" t="str">
        <f t="shared" si="50"/>
        <v>Wandsworth</v>
      </c>
      <c r="W310">
        <f t="array" ref="W310">IF(C310&lt;&gt;"",11-ROUNDUP(_xlfn.PERCENTRANK.EXC(IF($B$3:$B$341=$B310,C$3:C$341),C310)*10,0),"")</f>
        <v>8</v>
      </c>
      <c r="X310">
        <f t="array" ref="X310">IF(D310&lt;&gt;"",11-ROUNDUP(_xlfn.PERCENTRANK.EXC(IF($B$3:$B$341=$B310,D$3:D$341),D310)*10,0),"")</f>
        <v>10</v>
      </c>
      <c r="Y310">
        <f t="array" ref="Y310">IF(E310&lt;&gt;"",11-ROUNDUP(_xlfn.PERCENTRANK.EXC(IF($B$3:$B$341=$B310,E$3:E$341),E310)*10,0),"")</f>
        <v>9</v>
      </c>
      <c r="Z310">
        <f t="array" ref="Z310">IF(F310&lt;&gt;"",11-ROUNDUP(_xlfn.PERCENTRANK.EXC(IF($B$3:$B$341=$B310,F$3:F$341),F310)*10,0),"")</f>
        <v>9</v>
      </c>
      <c r="AA310">
        <f t="array" ref="AA310">IF(G310&lt;&gt;"",11-ROUNDUP(_xlfn.PERCENTRANK.EXC(IF($B$3:$B$341=$B310,G$3:G$341),G310)*10,0),"")</f>
        <v>6</v>
      </c>
      <c r="AB310">
        <f t="array" ref="AB310">IF(H310&lt;&gt;"",11-ROUNDUP(_xlfn.PERCENTRANK.EXC(IF($B$3:$B$341=$B310,H$3:H$341),H310)*10,0),"")</f>
        <v>10</v>
      </c>
      <c r="AC310">
        <f t="array" ref="AC310">IF(I310&lt;&gt;"",11-ROUNDUP(_xlfn.PERCENTRANK.EXC(IF($B$3:$B$341=$B310,I$3:I$341),I310)*10,0),"")</f>
        <v>4</v>
      </c>
      <c r="AD310">
        <f t="array" ref="AD310">IF(J310&lt;&gt;"",11-ROUNDUP(_xlfn.PERCENTRANK.EXC(IF($B$3:$B$341=$B310,J$3:J$341),J310)*10,0),"")</f>
        <v>6</v>
      </c>
    </row>
    <row r="311" spans="1:30" x14ac:dyDescent="0.2">
      <c r="A311" t="s">
        <v>20</v>
      </c>
      <c r="B311" t="s">
        <v>1037</v>
      </c>
      <c r="C311">
        <v>0.14024478197097778</v>
      </c>
      <c r="D311">
        <v>3.5668883472681046E-2</v>
      </c>
      <c r="E311">
        <v>6.8669989705085754E-2</v>
      </c>
      <c r="F311">
        <v>0.14099870622158051</v>
      </c>
      <c r="G311">
        <v>0.27800000000000002</v>
      </c>
      <c r="H311">
        <v>0.126</v>
      </c>
      <c r="I311">
        <v>1163.671875</v>
      </c>
      <c r="J311">
        <v>0.15875685214996338</v>
      </c>
      <c r="L311" t="str">
        <f t="shared" si="41"/>
        <v>Warrington</v>
      </c>
      <c r="M311">
        <f t="shared" si="42"/>
        <v>7</v>
      </c>
      <c r="N311">
        <f t="shared" si="43"/>
        <v>5</v>
      </c>
      <c r="O311">
        <f t="shared" si="44"/>
        <v>6</v>
      </c>
      <c r="P311">
        <f t="shared" si="45"/>
        <v>7</v>
      </c>
      <c r="Q311">
        <f t="shared" si="46"/>
        <v>3</v>
      </c>
      <c r="R311">
        <f t="shared" si="47"/>
        <v>3</v>
      </c>
      <c r="S311">
        <f t="shared" si="48"/>
        <v>4</v>
      </c>
      <c r="T311">
        <f t="shared" si="49"/>
        <v>5</v>
      </c>
      <c r="V311" t="str">
        <f t="shared" si="50"/>
        <v>Warrington</v>
      </c>
      <c r="W311">
        <f t="array" ref="W311">IF(C311&lt;&gt;"",11-ROUNDUP(_xlfn.PERCENTRANK.EXC(IF($B$3:$B$341=$B311,C$3:C$341),C311)*10,0),"")</f>
        <v>6</v>
      </c>
      <c r="X311">
        <f t="array" ref="X311">IF(D311&lt;&gt;"",11-ROUNDUP(_xlfn.PERCENTRANK.EXC(IF($B$3:$B$341=$B311,D$3:D$341),D311)*10,0),"")</f>
        <v>4</v>
      </c>
      <c r="Y311">
        <f t="array" ref="Y311">IF(E311&lt;&gt;"",11-ROUNDUP(_xlfn.PERCENTRANK.EXC(IF($B$3:$B$341=$B311,E$3:E$341),E311)*10,0),"")</f>
        <v>6</v>
      </c>
      <c r="Z311">
        <f t="array" ref="Z311">IF(F311&lt;&gt;"",11-ROUNDUP(_xlfn.PERCENTRANK.EXC(IF($B$3:$B$341=$B311,F$3:F$341),F311)*10,0),"")</f>
        <v>6</v>
      </c>
      <c r="AA311">
        <f t="array" ref="AA311">IF(G311&lt;&gt;"",11-ROUNDUP(_xlfn.PERCENTRANK.EXC(IF($B$3:$B$341=$B311,G$3:G$341),G311)*10,0),"")</f>
        <v>4</v>
      </c>
      <c r="AB311">
        <f t="array" ref="AB311">IF(H311&lt;&gt;"",11-ROUNDUP(_xlfn.PERCENTRANK.EXC(IF($B$3:$B$341=$B311,H$3:H$341),H311)*10,0),"")</f>
        <v>4</v>
      </c>
      <c r="AC311">
        <f t="array" ref="AC311">IF(I311&lt;&gt;"",11-ROUNDUP(_xlfn.PERCENTRANK.EXC(IF($B$3:$B$341=$B311,I$3:I$341),I311)*10,0),"")</f>
        <v>4</v>
      </c>
      <c r="AD311">
        <f t="array" ref="AD311">IF(J311&lt;&gt;"",11-ROUNDUP(_xlfn.PERCENTRANK.EXC(IF($B$3:$B$341=$B311,J$3:J$341),J311)*10,0),"")</f>
        <v>7</v>
      </c>
    </row>
    <row r="312" spans="1:30" x14ac:dyDescent="0.2">
      <c r="A312" t="s">
        <v>236</v>
      </c>
      <c r="B312" t="s">
        <v>1034</v>
      </c>
      <c r="C312">
        <v>0.14398078620433807</v>
      </c>
      <c r="D312">
        <v>2.9145956039428711E-2</v>
      </c>
      <c r="E312">
        <v>6.5672978758811951E-2</v>
      </c>
      <c r="F312">
        <v>0.15268684923648834</v>
      </c>
      <c r="G312">
        <v>-0.35099999999999998</v>
      </c>
      <c r="H312">
        <v>0</v>
      </c>
      <c r="I312">
        <v>509.05160522460938</v>
      </c>
      <c r="J312">
        <v>0.14769454300403595</v>
      </c>
      <c r="L312" t="str">
        <f t="shared" si="41"/>
        <v>Warwick</v>
      </c>
      <c r="M312">
        <f t="shared" si="42"/>
        <v>6</v>
      </c>
      <c r="N312">
        <f t="shared" si="43"/>
        <v>8</v>
      </c>
      <c r="O312">
        <f t="shared" si="44"/>
        <v>8</v>
      </c>
      <c r="P312">
        <f t="shared" si="45"/>
        <v>4</v>
      </c>
      <c r="Q312">
        <f t="shared" si="46"/>
        <v>7</v>
      </c>
      <c r="R312">
        <f t="shared" si="47"/>
        <v>10</v>
      </c>
      <c r="S312">
        <f t="shared" si="48"/>
        <v>6</v>
      </c>
      <c r="T312">
        <f t="shared" si="49"/>
        <v>8</v>
      </c>
      <c r="V312" t="str">
        <f t="shared" si="50"/>
        <v>Warwick</v>
      </c>
      <c r="W312">
        <f t="array" ref="W312">IF(C312&lt;&gt;"",11-ROUNDUP(_xlfn.PERCENTRANK.EXC(IF($B$3:$B$341=$B312,C$3:C$341),C312)*10,0),"")</f>
        <v>8</v>
      </c>
      <c r="X312">
        <f t="array" ref="X312">IF(D312&lt;&gt;"",11-ROUNDUP(_xlfn.PERCENTRANK.EXC(IF($B$3:$B$341=$B312,D$3:D$341),D312)*10,0),"")</f>
        <v>9</v>
      </c>
      <c r="Y312">
        <f t="array" ref="Y312">IF(E312&lt;&gt;"",11-ROUNDUP(_xlfn.PERCENTRANK.EXC(IF($B$3:$B$341=$B312,E$3:E$341),E312)*10,0),"")</f>
        <v>8</v>
      </c>
      <c r="Z312">
        <f t="array" ref="Z312">IF(F312&lt;&gt;"",11-ROUNDUP(_xlfn.PERCENTRANK.EXC(IF($B$3:$B$341=$B312,F$3:F$341),F312)*10,0),"")</f>
        <v>5</v>
      </c>
      <c r="AA312">
        <f t="array" ref="AA312">IF(G312&lt;&gt;"",11-ROUNDUP(_xlfn.PERCENTRANK.EXC(IF($B$3:$B$341=$B312,G$3:G$341),G312)*10,0),"")</f>
        <v>6</v>
      </c>
      <c r="AB312">
        <f t="array" ref="AB312">IF(H312&lt;&gt;"",11-ROUNDUP(_xlfn.PERCENTRANK.EXC(IF($B$3:$B$341=$B312,H$3:H$341),H312)*10,0),"")</f>
        <v>10</v>
      </c>
      <c r="AC312">
        <f t="array" ref="AC312">IF(I312&lt;&gt;"",11-ROUNDUP(_xlfn.PERCENTRANK.EXC(IF($B$3:$B$341=$B312,I$3:I$341),I312)*10,0),"")</f>
        <v>4</v>
      </c>
      <c r="AD312">
        <f t="array" ref="AD312">IF(J312&lt;&gt;"",11-ROUNDUP(_xlfn.PERCENTRANK.EXC(IF($B$3:$B$341=$B312,J$3:J$341),J312)*10,0),"")</f>
        <v>7</v>
      </c>
    </row>
    <row r="313" spans="1:30" x14ac:dyDescent="0.2">
      <c r="A313" t="s">
        <v>1031</v>
      </c>
      <c r="B313" t="s">
        <v>1038</v>
      </c>
      <c r="C313">
        <v>0.15684236586093903</v>
      </c>
      <c r="D313">
        <v>2.9145956039428711E-2</v>
      </c>
      <c r="E313">
        <v>6.5672978758811951E-2</v>
      </c>
      <c r="F313">
        <v>0.15268684923648834</v>
      </c>
      <c r="G313">
        <v>-0.249</v>
      </c>
      <c r="H313">
        <v>8.8000000000000005E-3</v>
      </c>
      <c r="I313">
        <v>294.492919921875</v>
      </c>
      <c r="J313">
        <v>0.14769454300403595</v>
      </c>
      <c r="L313" t="str">
        <f t="shared" si="41"/>
        <v>Warwickshire</v>
      </c>
      <c r="M313">
        <f t="shared" si="42"/>
        <v>4</v>
      </c>
      <c r="N313">
        <f t="shared" si="43"/>
        <v>8</v>
      </c>
      <c r="O313">
        <f t="shared" si="44"/>
        <v>8</v>
      </c>
      <c r="P313">
        <f t="shared" si="45"/>
        <v>4</v>
      </c>
      <c r="Q313">
        <f t="shared" si="46"/>
        <v>6</v>
      </c>
      <c r="R313">
        <f t="shared" si="47"/>
        <v>6</v>
      </c>
      <c r="S313">
        <f t="shared" si="48"/>
        <v>7</v>
      </c>
      <c r="T313">
        <f t="shared" si="49"/>
        <v>8</v>
      </c>
      <c r="V313" t="str">
        <f t="shared" si="50"/>
        <v>Warwickshire</v>
      </c>
      <c r="W313">
        <f t="array" ref="W313">IF(C313&lt;&gt;"",11-ROUNDUP(_xlfn.PERCENTRANK.EXC(IF($B$3:$B$341=$B313,C$3:C$341),C313)*10,0),"")</f>
        <v>6</v>
      </c>
      <c r="X313">
        <f t="array" ref="X313">IF(D313&lt;&gt;"",11-ROUNDUP(_xlfn.PERCENTRANK.EXC(IF($B$3:$B$341=$B313,D$3:D$341),D313)*10,0),"")</f>
        <v>9</v>
      </c>
      <c r="Y313">
        <f t="array" ref="Y313">IF(E313&lt;&gt;"",11-ROUNDUP(_xlfn.PERCENTRANK.EXC(IF($B$3:$B$341=$B313,E$3:E$341),E313)*10,0),"")</f>
        <v>8</v>
      </c>
      <c r="Z313">
        <f t="array" ref="Z313">IF(F313&lt;&gt;"",11-ROUNDUP(_xlfn.PERCENTRANK.EXC(IF($B$3:$B$341=$B313,F$3:F$341),F313)*10,0),"")</f>
        <v>6</v>
      </c>
      <c r="AA313">
        <f t="array" ref="AA313">IF(G313&lt;&gt;"",11-ROUNDUP(_xlfn.PERCENTRANK.EXC(IF($B$3:$B$341=$B313,G$3:G$341),G313)*10,0),"")</f>
        <v>5</v>
      </c>
      <c r="AB313">
        <f t="array" ref="AB313">IF(H313&lt;&gt;"",11-ROUNDUP(_xlfn.PERCENTRANK.EXC(IF($B$3:$B$341=$B313,H$3:H$341),H313)*10,0),"")</f>
        <v>8</v>
      </c>
      <c r="AC313">
        <f t="array" ref="AC313">IF(I313&lt;&gt;"",11-ROUNDUP(_xlfn.PERCENTRANK.EXC(IF($B$3:$B$341=$B313,I$3:I$341),I313)*10,0),"")</f>
        <v>6</v>
      </c>
      <c r="AD313">
        <f t="array" ref="AD313">IF(J313&lt;&gt;"",11-ROUNDUP(_xlfn.PERCENTRANK.EXC(IF($B$3:$B$341=$B313,J$3:J$341),J313)*10,0),"")</f>
        <v>7</v>
      </c>
    </row>
    <row r="314" spans="1:30" x14ac:dyDescent="0.2">
      <c r="A314" t="s">
        <v>135</v>
      </c>
      <c r="B314" t="s">
        <v>1034</v>
      </c>
      <c r="C314">
        <v>9.7335204482078552E-2</v>
      </c>
      <c r="D314">
        <v>2.6629932224750519E-2</v>
      </c>
      <c r="E314">
        <v>6.0154885053634644E-2</v>
      </c>
      <c r="F314">
        <v>0.1306709349155426</v>
      </c>
      <c r="G314">
        <v>-0.40600000000000003</v>
      </c>
      <c r="H314">
        <v>0</v>
      </c>
      <c r="I314">
        <v>4622.70947265625</v>
      </c>
      <c r="J314">
        <v>0.1395740807056427</v>
      </c>
      <c r="L314" t="str">
        <f t="shared" si="41"/>
        <v>Watford</v>
      </c>
      <c r="M314">
        <f t="shared" si="42"/>
        <v>10</v>
      </c>
      <c r="N314">
        <f t="shared" si="43"/>
        <v>9</v>
      </c>
      <c r="O314">
        <f t="shared" si="44"/>
        <v>9</v>
      </c>
      <c r="P314">
        <f t="shared" si="45"/>
        <v>9</v>
      </c>
      <c r="Q314">
        <f t="shared" si="46"/>
        <v>7</v>
      </c>
      <c r="R314">
        <f t="shared" si="47"/>
        <v>10</v>
      </c>
      <c r="S314">
        <f t="shared" si="48"/>
        <v>1</v>
      </c>
      <c r="T314">
        <f t="shared" si="49"/>
        <v>9</v>
      </c>
      <c r="V314" t="str">
        <f t="shared" si="50"/>
        <v>Watford</v>
      </c>
      <c r="W314">
        <f t="array" ref="W314">IF(C314&lt;&gt;"",11-ROUNDUP(_xlfn.PERCENTRANK.EXC(IF($B$3:$B$341=$B314,C$3:C$341),C314)*10,0),"")</f>
        <v>10</v>
      </c>
      <c r="X314">
        <f t="array" ref="X314">IF(D314&lt;&gt;"",11-ROUNDUP(_xlfn.PERCENTRANK.EXC(IF($B$3:$B$341=$B314,D$3:D$341),D314)*10,0),"")</f>
        <v>10</v>
      </c>
      <c r="Y314">
        <f t="array" ref="Y314">IF(E314&lt;&gt;"",11-ROUNDUP(_xlfn.PERCENTRANK.EXC(IF($B$3:$B$341=$B314,E$3:E$341),E314)*10,0),"")</f>
        <v>9</v>
      </c>
      <c r="Z314">
        <f t="array" ref="Z314">IF(F314&lt;&gt;"",11-ROUNDUP(_xlfn.PERCENTRANK.EXC(IF($B$3:$B$341=$B314,F$3:F$341),F314)*10,0),"")</f>
        <v>10</v>
      </c>
      <c r="AA314">
        <f t="array" ref="AA314">IF(G314&lt;&gt;"",11-ROUNDUP(_xlfn.PERCENTRANK.EXC(IF($B$3:$B$341=$B314,G$3:G$341),G314)*10,0),"")</f>
        <v>6</v>
      </c>
      <c r="AB314">
        <f t="array" ref="AB314">IF(H314&lt;&gt;"",11-ROUNDUP(_xlfn.PERCENTRANK.EXC(IF($B$3:$B$341=$B314,H$3:H$341),H314)*10,0),"")</f>
        <v>10</v>
      </c>
      <c r="AC314">
        <f t="array" ref="AC314">IF(I314&lt;&gt;"",11-ROUNDUP(_xlfn.PERCENTRANK.EXC(IF($B$3:$B$341=$B314,I$3:I$341),I314)*10,0),"")</f>
        <v>1</v>
      </c>
      <c r="AD314">
        <f t="array" ref="AD314">IF(J314&lt;&gt;"",11-ROUNDUP(_xlfn.PERCENTRANK.EXC(IF($B$3:$B$341=$B314,J$3:J$341),J314)*10,0),"")</f>
        <v>9</v>
      </c>
    </row>
    <row r="315" spans="1:30" x14ac:dyDescent="0.2">
      <c r="A315" t="s">
        <v>230</v>
      </c>
      <c r="B315" t="s">
        <v>1034</v>
      </c>
      <c r="C315">
        <v>0.17201916873455048</v>
      </c>
      <c r="D315">
        <v>2.634040080010891E-2</v>
      </c>
      <c r="E315">
        <v>5.5707305669784546E-2</v>
      </c>
      <c r="F315">
        <v>0.13147595524787903</v>
      </c>
      <c r="G315">
        <v>-0.91700000000000004</v>
      </c>
      <c r="H315">
        <v>0</v>
      </c>
      <c r="I315">
        <v>365.61477661132812</v>
      </c>
      <c r="J315">
        <v>0.12767274677753448</v>
      </c>
      <c r="L315" t="str">
        <f t="shared" si="41"/>
        <v>Waverley</v>
      </c>
      <c r="M315">
        <f t="shared" si="42"/>
        <v>3</v>
      </c>
      <c r="N315">
        <f t="shared" si="43"/>
        <v>9</v>
      </c>
      <c r="O315">
        <f t="shared" si="44"/>
        <v>10</v>
      </c>
      <c r="P315">
        <f t="shared" si="45"/>
        <v>8</v>
      </c>
      <c r="Q315">
        <f t="shared" si="46"/>
        <v>10</v>
      </c>
      <c r="R315">
        <f t="shared" si="47"/>
        <v>10</v>
      </c>
      <c r="S315">
        <f t="shared" si="48"/>
        <v>7</v>
      </c>
      <c r="T315">
        <f t="shared" si="49"/>
        <v>10</v>
      </c>
      <c r="V315" t="str">
        <f t="shared" si="50"/>
        <v>Waverley</v>
      </c>
      <c r="W315">
        <f t="array" ref="W315">IF(C315&lt;&gt;"",11-ROUNDUP(_xlfn.PERCENTRANK.EXC(IF($B$3:$B$341=$B315,C$3:C$341),C315)*10,0),"")</f>
        <v>4</v>
      </c>
      <c r="X315">
        <f t="array" ref="X315">IF(D315&lt;&gt;"",11-ROUNDUP(_xlfn.PERCENTRANK.EXC(IF($B$3:$B$341=$B315,D$3:D$341),D315)*10,0),"")</f>
        <v>10</v>
      </c>
      <c r="Y315">
        <f t="array" ref="Y315">IF(E315&lt;&gt;"",11-ROUNDUP(_xlfn.PERCENTRANK.EXC(IF($B$3:$B$341=$B315,E$3:E$341),E315)*10,0),"")</f>
        <v>10</v>
      </c>
      <c r="Z315">
        <f t="array" ref="Z315">IF(F315&lt;&gt;"",11-ROUNDUP(_xlfn.PERCENTRANK.EXC(IF($B$3:$B$341=$B315,F$3:F$341),F315)*10,0),"")</f>
        <v>9</v>
      </c>
      <c r="AA315">
        <f t="array" ref="AA315">IF(G315&lt;&gt;"",11-ROUNDUP(_xlfn.PERCENTRANK.EXC(IF($B$3:$B$341=$B315,G$3:G$341),G315)*10,0),"")</f>
        <v>9</v>
      </c>
      <c r="AB315">
        <f t="array" ref="AB315">IF(H315&lt;&gt;"",11-ROUNDUP(_xlfn.PERCENTRANK.EXC(IF($B$3:$B$341=$B315,H$3:H$341),H315)*10,0),"")</f>
        <v>10</v>
      </c>
      <c r="AC315">
        <f t="array" ref="AC315">IF(I315&lt;&gt;"",11-ROUNDUP(_xlfn.PERCENTRANK.EXC(IF($B$3:$B$341=$B315,I$3:I$341),I315)*10,0),"")</f>
        <v>5</v>
      </c>
      <c r="AD315">
        <f t="array" ref="AD315">IF(J315&lt;&gt;"",11-ROUNDUP(_xlfn.PERCENTRANK.EXC(IF($B$3:$B$341=$B315,J$3:J$341),J315)*10,0),"")</f>
        <v>10</v>
      </c>
    </row>
    <row r="316" spans="1:30" x14ac:dyDescent="0.2">
      <c r="A316" t="s">
        <v>100</v>
      </c>
      <c r="B316" t="s">
        <v>1034</v>
      </c>
      <c r="C316">
        <v>0.1987563818693161</v>
      </c>
      <c r="D316">
        <v>3.7277974188327789E-2</v>
      </c>
      <c r="E316">
        <v>6.9140665233135223E-2</v>
      </c>
      <c r="F316">
        <v>0.17044427990913391</v>
      </c>
      <c r="G316">
        <v>-0.97</v>
      </c>
      <c r="H316">
        <v>0</v>
      </c>
      <c r="I316">
        <v>195.01393127441406</v>
      </c>
      <c r="J316">
        <v>0.1604858934879303</v>
      </c>
      <c r="L316" t="str">
        <f t="shared" si="41"/>
        <v>Wealden</v>
      </c>
      <c r="M316">
        <f t="shared" si="42"/>
        <v>1</v>
      </c>
      <c r="N316">
        <f t="shared" si="43"/>
        <v>3</v>
      </c>
      <c r="O316">
        <f t="shared" si="44"/>
        <v>5</v>
      </c>
      <c r="P316">
        <f t="shared" si="45"/>
        <v>1</v>
      </c>
      <c r="Q316">
        <f t="shared" si="46"/>
        <v>10</v>
      </c>
      <c r="R316">
        <f t="shared" si="47"/>
        <v>10</v>
      </c>
      <c r="S316">
        <f t="shared" si="48"/>
        <v>8</v>
      </c>
      <c r="T316">
        <f t="shared" si="49"/>
        <v>4</v>
      </c>
      <c r="V316" t="str">
        <f t="shared" si="50"/>
        <v>Wealden</v>
      </c>
      <c r="W316">
        <f t="array" ref="W316">IF(C316&lt;&gt;"",11-ROUNDUP(_xlfn.PERCENTRANK.EXC(IF($B$3:$B$341=$B316,C$3:C$341),C316)*10,0),"")</f>
        <v>2</v>
      </c>
      <c r="X316">
        <f t="array" ref="X316">IF(D316&lt;&gt;"",11-ROUNDUP(_xlfn.PERCENTRANK.EXC(IF($B$3:$B$341=$B316,D$3:D$341),D316)*10,0),"")</f>
        <v>4</v>
      </c>
      <c r="Y316">
        <f t="array" ref="Y316">IF(E316&lt;&gt;"",11-ROUNDUP(_xlfn.PERCENTRANK.EXC(IF($B$3:$B$341=$B316,E$3:E$341),E316)*10,0),"")</f>
        <v>4</v>
      </c>
      <c r="Z316">
        <f t="array" ref="Z316">IF(F316&lt;&gt;"",11-ROUNDUP(_xlfn.PERCENTRANK.EXC(IF($B$3:$B$341=$B316,F$3:F$341),F316)*10,0),"")</f>
        <v>1</v>
      </c>
      <c r="AA316">
        <f t="array" ref="AA316">IF(G316&lt;&gt;"",11-ROUNDUP(_xlfn.PERCENTRANK.EXC(IF($B$3:$B$341=$B316,G$3:G$341),G316)*10,0),"")</f>
        <v>10</v>
      </c>
      <c r="AB316">
        <f t="array" ref="AB316">IF(H316&lt;&gt;"",11-ROUNDUP(_xlfn.PERCENTRANK.EXC(IF($B$3:$B$341=$B316,H$3:H$341),H316)*10,0),"")</f>
        <v>10</v>
      </c>
      <c r="AC316">
        <f t="array" ref="AC316">IF(I316&lt;&gt;"",11-ROUNDUP(_xlfn.PERCENTRANK.EXC(IF($B$3:$B$341=$B316,I$3:I$341),I316)*10,0),"")</f>
        <v>7</v>
      </c>
      <c r="AD316">
        <f t="array" ref="AD316">IF(J316&lt;&gt;"",11-ROUNDUP(_xlfn.PERCENTRANK.EXC(IF($B$3:$B$341=$B316,J$3:J$341),J316)*10,0),"")</f>
        <v>2</v>
      </c>
    </row>
    <row r="317" spans="1:30" x14ac:dyDescent="0.2">
      <c r="A317" t="s">
        <v>187</v>
      </c>
      <c r="B317" t="s">
        <v>1034</v>
      </c>
      <c r="C317">
        <v>0.1422545462846756</v>
      </c>
      <c r="D317">
        <v>3.0167130753397942E-2</v>
      </c>
      <c r="E317">
        <v>6.8165913224220276E-2</v>
      </c>
      <c r="F317">
        <v>0.14361973106861115</v>
      </c>
      <c r="G317">
        <v>0.14000000000000001</v>
      </c>
      <c r="H317">
        <v>2.1299999999999999E-2</v>
      </c>
      <c r="I317">
        <v>495.21963500976562</v>
      </c>
      <c r="J317">
        <v>0.15605087578296661</v>
      </c>
      <c r="L317" t="str">
        <f t="shared" si="41"/>
        <v>Wellingborough</v>
      </c>
      <c r="M317">
        <f t="shared" si="42"/>
        <v>6</v>
      </c>
      <c r="N317">
        <f t="shared" si="43"/>
        <v>7</v>
      </c>
      <c r="O317">
        <f t="shared" si="44"/>
        <v>6</v>
      </c>
      <c r="P317">
        <f t="shared" si="45"/>
        <v>7</v>
      </c>
      <c r="Q317">
        <f t="shared" si="46"/>
        <v>4</v>
      </c>
      <c r="R317">
        <f t="shared" si="47"/>
        <v>5</v>
      </c>
      <c r="S317">
        <f t="shared" si="48"/>
        <v>6</v>
      </c>
      <c r="T317">
        <f t="shared" si="49"/>
        <v>6</v>
      </c>
      <c r="V317" t="str">
        <f t="shared" si="50"/>
        <v>Wellingborough</v>
      </c>
      <c r="W317">
        <f t="array" ref="W317">IF(C317&lt;&gt;"",11-ROUNDUP(_xlfn.PERCENTRANK.EXC(IF($B$3:$B$341=$B317,C$3:C$341),C317)*10,0),"")</f>
        <v>8</v>
      </c>
      <c r="X317">
        <f t="array" ref="X317">IF(D317&lt;&gt;"",11-ROUNDUP(_xlfn.PERCENTRANK.EXC(IF($B$3:$B$341=$B317,D$3:D$341),D317)*10,0),"")</f>
        <v>8</v>
      </c>
      <c r="Y317">
        <f t="array" ref="Y317">IF(E317&lt;&gt;"",11-ROUNDUP(_xlfn.PERCENTRANK.EXC(IF($B$3:$B$341=$B317,E$3:E$341),E317)*10,0),"")</f>
        <v>6</v>
      </c>
      <c r="Z317">
        <f t="array" ref="Z317">IF(F317&lt;&gt;"",11-ROUNDUP(_xlfn.PERCENTRANK.EXC(IF($B$3:$B$341=$B317,F$3:F$341),F317)*10,0),"")</f>
        <v>8</v>
      </c>
      <c r="AA317">
        <f t="array" ref="AA317">IF(G317&lt;&gt;"",11-ROUNDUP(_xlfn.PERCENTRANK.EXC(IF($B$3:$B$341=$B317,G$3:G$341),G317)*10,0),"")</f>
        <v>3</v>
      </c>
      <c r="AB317">
        <f t="array" ref="AB317">IF(H317&lt;&gt;"",11-ROUNDUP(_xlfn.PERCENTRANK.EXC(IF($B$3:$B$341=$B317,H$3:H$341),H317)*10,0),"")</f>
        <v>4</v>
      </c>
      <c r="AC317">
        <f t="array" ref="AC317">IF(I317&lt;&gt;"",11-ROUNDUP(_xlfn.PERCENTRANK.EXC(IF($B$3:$B$341=$B317,I$3:I$341),I317)*10,0),"")</f>
        <v>5</v>
      </c>
      <c r="AD317">
        <f t="array" ref="AD317">IF(J317&lt;&gt;"",11-ROUNDUP(_xlfn.PERCENTRANK.EXC(IF($B$3:$B$341=$B317,J$3:J$341),J317)*10,0),"")</f>
        <v>4</v>
      </c>
    </row>
    <row r="318" spans="1:30" x14ac:dyDescent="0.2">
      <c r="A318" t="s">
        <v>249</v>
      </c>
      <c r="B318" t="s">
        <v>1034</v>
      </c>
      <c r="C318">
        <v>0.11495953798294067</v>
      </c>
      <c r="D318">
        <v>2.6629932224750519E-2</v>
      </c>
      <c r="E318">
        <v>6.0154885053634644E-2</v>
      </c>
      <c r="F318">
        <v>0.1306709349155426</v>
      </c>
      <c r="G318">
        <v>-0.44600000000000001</v>
      </c>
      <c r="H318">
        <v>0</v>
      </c>
      <c r="I318">
        <v>958.3438720703125</v>
      </c>
      <c r="J318">
        <v>0.1395740807056427</v>
      </c>
      <c r="L318" t="str">
        <f t="shared" si="41"/>
        <v>Welwyn Hatfield</v>
      </c>
      <c r="M318">
        <f t="shared" si="42"/>
        <v>9</v>
      </c>
      <c r="N318">
        <f t="shared" si="43"/>
        <v>9</v>
      </c>
      <c r="O318">
        <f t="shared" si="44"/>
        <v>9</v>
      </c>
      <c r="P318">
        <f t="shared" si="45"/>
        <v>9</v>
      </c>
      <c r="Q318">
        <f t="shared" si="46"/>
        <v>7</v>
      </c>
      <c r="R318">
        <f t="shared" si="47"/>
        <v>10</v>
      </c>
      <c r="S318">
        <f t="shared" si="48"/>
        <v>5</v>
      </c>
      <c r="T318">
        <f t="shared" si="49"/>
        <v>9</v>
      </c>
      <c r="V318" t="str">
        <f t="shared" si="50"/>
        <v>Welwyn Hatfield</v>
      </c>
      <c r="W318">
        <f t="array" ref="W318">IF(C318&lt;&gt;"",11-ROUNDUP(_xlfn.PERCENTRANK.EXC(IF($B$3:$B$341=$B318,C$3:C$341),C318)*10,0),"")</f>
        <v>10</v>
      </c>
      <c r="X318">
        <f t="array" ref="X318">IF(D318&lt;&gt;"",11-ROUNDUP(_xlfn.PERCENTRANK.EXC(IF($B$3:$B$341=$B318,D$3:D$341),D318)*10,0),"")</f>
        <v>10</v>
      </c>
      <c r="Y318">
        <f t="array" ref="Y318">IF(E318&lt;&gt;"",11-ROUNDUP(_xlfn.PERCENTRANK.EXC(IF($B$3:$B$341=$B318,E$3:E$341),E318)*10,0),"")</f>
        <v>9</v>
      </c>
      <c r="Z318">
        <f t="array" ref="Z318">IF(F318&lt;&gt;"",11-ROUNDUP(_xlfn.PERCENTRANK.EXC(IF($B$3:$B$341=$B318,F$3:F$341),F318)*10,0),"")</f>
        <v>10</v>
      </c>
      <c r="AA318">
        <f t="array" ref="AA318">IF(G318&lt;&gt;"",11-ROUNDUP(_xlfn.PERCENTRANK.EXC(IF($B$3:$B$341=$B318,G$3:G$341),G318)*10,0),"")</f>
        <v>6</v>
      </c>
      <c r="AB318">
        <f t="array" ref="AB318">IF(H318&lt;&gt;"",11-ROUNDUP(_xlfn.PERCENTRANK.EXC(IF($B$3:$B$341=$B318,H$3:H$341),H318)*10,0),"")</f>
        <v>10</v>
      </c>
      <c r="AC318">
        <f t="array" ref="AC318">IF(I318&lt;&gt;"",11-ROUNDUP(_xlfn.PERCENTRANK.EXC(IF($B$3:$B$341=$B318,I$3:I$341),I318)*10,0),"")</f>
        <v>3</v>
      </c>
      <c r="AD318">
        <f t="array" ref="AD318">IF(J318&lt;&gt;"",11-ROUNDUP(_xlfn.PERCENTRANK.EXC(IF($B$3:$B$341=$B318,J$3:J$341),J318)*10,0),"")</f>
        <v>9</v>
      </c>
    </row>
    <row r="319" spans="1:30" x14ac:dyDescent="0.2">
      <c r="A319" t="s">
        <v>48</v>
      </c>
      <c r="B319" t="s">
        <v>1037</v>
      </c>
      <c r="C319">
        <v>0.14332543313503265</v>
      </c>
      <c r="D319">
        <v>2.5109821930527687E-2</v>
      </c>
      <c r="E319">
        <v>5.3990516811609268E-2</v>
      </c>
      <c r="F319">
        <v>0.13592705130577087</v>
      </c>
      <c r="G319">
        <v>-0.88800000000000001</v>
      </c>
      <c r="H319">
        <v>0</v>
      </c>
      <c r="I319">
        <v>225.10554504394531</v>
      </c>
      <c r="J319">
        <v>0.13160476088523865</v>
      </c>
      <c r="L319" t="str">
        <f t="shared" si="41"/>
        <v>West Berkshire</v>
      </c>
      <c r="M319">
        <f t="shared" si="42"/>
        <v>6</v>
      </c>
      <c r="N319">
        <f t="shared" si="43"/>
        <v>9</v>
      </c>
      <c r="O319">
        <f t="shared" si="44"/>
        <v>10</v>
      </c>
      <c r="P319">
        <f t="shared" si="45"/>
        <v>8</v>
      </c>
      <c r="Q319">
        <f t="shared" si="46"/>
        <v>9</v>
      </c>
      <c r="R319">
        <f t="shared" si="47"/>
        <v>10</v>
      </c>
      <c r="S319">
        <f t="shared" si="48"/>
        <v>8</v>
      </c>
      <c r="T319">
        <f t="shared" si="49"/>
        <v>10</v>
      </c>
      <c r="V319" t="str">
        <f t="shared" si="50"/>
        <v>West Berkshire</v>
      </c>
      <c r="W319">
        <f t="array" ref="W319">IF(C319&lt;&gt;"",11-ROUNDUP(_xlfn.PERCENTRANK.EXC(IF($B$3:$B$341=$B319,C$3:C$341),C319)*10,0),"")</f>
        <v>4</v>
      </c>
      <c r="X319">
        <f t="array" ref="X319">IF(D319&lt;&gt;"",11-ROUNDUP(_xlfn.PERCENTRANK.EXC(IF($B$3:$B$341=$B319,D$3:D$341),D319)*10,0),"")</f>
        <v>8</v>
      </c>
      <c r="Y319">
        <f t="array" ref="Y319">IF(E319&lt;&gt;"",11-ROUNDUP(_xlfn.PERCENTRANK.EXC(IF($B$3:$B$341=$B319,E$3:E$341),E319)*10,0),"")</f>
        <v>9</v>
      </c>
      <c r="Z319">
        <f t="array" ref="Z319">IF(F319&lt;&gt;"",11-ROUNDUP(_xlfn.PERCENTRANK.EXC(IF($B$3:$B$341=$B319,F$3:F$341),F319)*10,0),"")</f>
        <v>7</v>
      </c>
      <c r="AA319">
        <f t="array" ref="AA319">IF(G319&lt;&gt;"",11-ROUNDUP(_xlfn.PERCENTRANK.EXC(IF($B$3:$B$341=$B319,G$3:G$341),G319)*10,0),"")</f>
        <v>9</v>
      </c>
      <c r="AB319">
        <f t="array" ref="AB319">IF(H319&lt;&gt;"",11-ROUNDUP(_xlfn.PERCENTRANK.EXC(IF($B$3:$B$341=$B319,H$3:H$341),H319)*10,0),"")</f>
        <v>10</v>
      </c>
      <c r="AC319">
        <f t="array" ref="AC319">IF(I319&lt;&gt;"",11-ROUNDUP(_xlfn.PERCENTRANK.EXC(IF($B$3:$B$341=$B319,I$3:I$341),I319)*10,0),"")</f>
        <v>8</v>
      </c>
      <c r="AD319">
        <f t="array" ref="AD319">IF(J319&lt;&gt;"",11-ROUNDUP(_xlfn.PERCENTRANK.EXC(IF($B$3:$B$341=$B319,J$3:J$341),J319)*10,0),"")</f>
        <v>10</v>
      </c>
    </row>
    <row r="320" spans="1:30" x14ac:dyDescent="0.2">
      <c r="A320" t="s">
        <v>95</v>
      </c>
      <c r="B320" t="s">
        <v>1034</v>
      </c>
      <c r="C320">
        <v>0.20821991562843323</v>
      </c>
      <c r="D320">
        <v>3.8857270032167435E-2</v>
      </c>
      <c r="E320">
        <v>6.8873003125190735E-2</v>
      </c>
      <c r="F320">
        <v>0.15969552099704742</v>
      </c>
      <c r="G320">
        <v>-0.186</v>
      </c>
      <c r="H320">
        <v>0</v>
      </c>
      <c r="I320">
        <v>48.490257263183594</v>
      </c>
      <c r="J320">
        <v>0.15430592000484467</v>
      </c>
      <c r="L320" t="str">
        <f t="shared" si="41"/>
        <v>West Devon</v>
      </c>
      <c r="M320">
        <f t="shared" si="42"/>
        <v>1</v>
      </c>
      <c r="N320">
        <f t="shared" si="43"/>
        <v>2</v>
      </c>
      <c r="O320">
        <f t="shared" si="44"/>
        <v>6</v>
      </c>
      <c r="P320">
        <f t="shared" si="45"/>
        <v>3</v>
      </c>
      <c r="Q320">
        <f t="shared" si="46"/>
        <v>6</v>
      </c>
      <c r="R320">
        <f t="shared" si="47"/>
        <v>10</v>
      </c>
      <c r="S320">
        <f t="shared" si="48"/>
        <v>10</v>
      </c>
      <c r="T320">
        <f t="shared" si="49"/>
        <v>6</v>
      </c>
      <c r="V320" t="str">
        <f t="shared" si="50"/>
        <v>West Devon</v>
      </c>
      <c r="W320">
        <f t="array" ref="W320">IF(C320&lt;&gt;"",11-ROUNDUP(_xlfn.PERCENTRANK.EXC(IF($B$3:$B$341=$B320,C$3:C$341),C320)*10,0),"")</f>
        <v>1</v>
      </c>
      <c r="X320">
        <f t="array" ref="X320">IF(D320&lt;&gt;"",11-ROUNDUP(_xlfn.PERCENTRANK.EXC(IF($B$3:$B$341=$B320,D$3:D$341),D320)*10,0),"")</f>
        <v>2</v>
      </c>
      <c r="Y320">
        <f t="array" ref="Y320">IF(E320&lt;&gt;"",11-ROUNDUP(_xlfn.PERCENTRANK.EXC(IF($B$3:$B$341=$B320,E$3:E$341),E320)*10,0),"")</f>
        <v>5</v>
      </c>
      <c r="Z320">
        <f t="array" ref="Z320">IF(F320&lt;&gt;"",11-ROUNDUP(_xlfn.PERCENTRANK.EXC(IF($B$3:$B$341=$B320,F$3:F$341),F320)*10,0),"")</f>
        <v>4</v>
      </c>
      <c r="AA320">
        <f t="array" ref="AA320">IF(G320&lt;&gt;"",11-ROUNDUP(_xlfn.PERCENTRANK.EXC(IF($B$3:$B$341=$B320,G$3:G$341),G320)*10,0),"")</f>
        <v>5</v>
      </c>
      <c r="AB320">
        <f t="array" ref="AB320">IF(H320&lt;&gt;"",11-ROUNDUP(_xlfn.PERCENTRANK.EXC(IF($B$3:$B$341=$B320,H$3:H$341),H320)*10,0),"")</f>
        <v>10</v>
      </c>
      <c r="AC320">
        <f t="array" ref="AC320">IF(I320&lt;&gt;"",11-ROUNDUP(_xlfn.PERCENTRANK.EXC(IF($B$3:$B$341=$B320,I$3:I$341),I320)*10,0),"")</f>
        <v>10</v>
      </c>
      <c r="AD320">
        <f t="array" ref="AD320">IF(J320&lt;&gt;"",11-ROUNDUP(_xlfn.PERCENTRANK.EXC(IF($B$3:$B$341=$B320,J$3:J$341),J320)*10,0),"")</f>
        <v>5</v>
      </c>
    </row>
    <row r="321" spans="1:30" x14ac:dyDescent="0.2">
      <c r="A321" t="s">
        <v>158</v>
      </c>
      <c r="B321" t="s">
        <v>1034</v>
      </c>
      <c r="C321">
        <v>0.16686801612377167</v>
      </c>
      <c r="D321">
        <v>3.7577163428068161E-2</v>
      </c>
      <c r="E321">
        <v>6.9137603044509888E-2</v>
      </c>
      <c r="F321">
        <v>0.14706085622310638</v>
      </c>
      <c r="G321">
        <v>8.0000000000000002E-3</v>
      </c>
      <c r="H321">
        <v>1.37E-2</v>
      </c>
      <c r="I321">
        <v>329.91094970703125</v>
      </c>
      <c r="J321">
        <v>0.16723409295082092</v>
      </c>
      <c r="L321" t="str">
        <f t="shared" si="41"/>
        <v>West Lancashire</v>
      </c>
      <c r="M321">
        <f t="shared" si="42"/>
        <v>3</v>
      </c>
      <c r="N321">
        <f t="shared" si="43"/>
        <v>3</v>
      </c>
      <c r="O321">
        <f t="shared" si="44"/>
        <v>5</v>
      </c>
      <c r="P321">
        <f t="shared" si="45"/>
        <v>7</v>
      </c>
      <c r="Q321">
        <f t="shared" si="46"/>
        <v>4</v>
      </c>
      <c r="R321">
        <f t="shared" si="47"/>
        <v>6</v>
      </c>
      <c r="S321">
        <f t="shared" si="48"/>
        <v>7</v>
      </c>
      <c r="T321">
        <f t="shared" si="49"/>
        <v>3</v>
      </c>
      <c r="V321" t="str">
        <f t="shared" si="50"/>
        <v>West Lancashire</v>
      </c>
      <c r="W321">
        <f t="array" ref="W321">IF(C321&lt;&gt;"",11-ROUNDUP(_xlfn.PERCENTRANK.EXC(IF($B$3:$B$341=$B321,C$3:C$341),C321)*10,0),"")</f>
        <v>5</v>
      </c>
      <c r="X321">
        <f t="array" ref="X321">IF(D321&lt;&gt;"",11-ROUNDUP(_xlfn.PERCENTRANK.EXC(IF($B$3:$B$341=$B321,D$3:D$341),D321)*10,0),"")</f>
        <v>3</v>
      </c>
      <c r="Y321">
        <f t="array" ref="Y321">IF(E321&lt;&gt;"",11-ROUNDUP(_xlfn.PERCENTRANK.EXC(IF($B$3:$B$341=$B321,E$3:E$341),E321)*10,0),"")</f>
        <v>5</v>
      </c>
      <c r="Z321">
        <f t="array" ref="Z321">IF(F321&lt;&gt;"",11-ROUNDUP(_xlfn.PERCENTRANK.EXC(IF($B$3:$B$341=$B321,F$3:F$341),F321)*10,0),"")</f>
        <v>8</v>
      </c>
      <c r="AA321">
        <f t="array" ref="AA321">IF(G321&lt;&gt;"",11-ROUNDUP(_xlfn.PERCENTRANK.EXC(IF($B$3:$B$341=$B321,G$3:G$341),G321)*10,0),"")</f>
        <v>3</v>
      </c>
      <c r="AB321">
        <f t="array" ref="AB321">IF(H321&lt;&gt;"",11-ROUNDUP(_xlfn.PERCENTRANK.EXC(IF($B$3:$B$341=$B321,H$3:H$341),H321)*10,0),"")</f>
        <v>4</v>
      </c>
      <c r="AC321">
        <f t="array" ref="AC321">IF(I321&lt;&gt;"",11-ROUNDUP(_xlfn.PERCENTRANK.EXC(IF($B$3:$B$341=$B321,I$3:I$341),I321)*10,0),"")</f>
        <v>6</v>
      </c>
      <c r="AD321">
        <f t="array" ref="AD321">IF(J321&lt;&gt;"",11-ROUNDUP(_xlfn.PERCENTRANK.EXC(IF($B$3:$B$341=$B321,J$3:J$341),J321)*10,0),"")</f>
        <v>1</v>
      </c>
    </row>
    <row r="322" spans="1:30" x14ac:dyDescent="0.2">
      <c r="A322" t="s">
        <v>173</v>
      </c>
      <c r="B322" t="s">
        <v>1034</v>
      </c>
      <c r="C322">
        <v>0.18428897857666016</v>
      </c>
      <c r="D322">
        <v>4.1582223027944565E-2</v>
      </c>
      <c r="E322">
        <v>7.8196622431278229E-2</v>
      </c>
      <c r="F322">
        <v>0.16776658594608307</v>
      </c>
      <c r="G322">
        <v>-4.9000000000000002E-2</v>
      </c>
      <c r="H322">
        <v>3.85E-2</v>
      </c>
      <c r="I322">
        <v>82.957008361816406</v>
      </c>
      <c r="J322">
        <v>0.15839207172393799</v>
      </c>
      <c r="L322" t="str">
        <f t="shared" si="41"/>
        <v>West Lindsey</v>
      </c>
      <c r="M322">
        <f t="shared" si="42"/>
        <v>2</v>
      </c>
      <c r="N322">
        <f t="shared" si="43"/>
        <v>2</v>
      </c>
      <c r="O322">
        <f t="shared" si="44"/>
        <v>2</v>
      </c>
      <c r="P322">
        <f t="shared" si="45"/>
        <v>1</v>
      </c>
      <c r="Q322">
        <f t="shared" si="46"/>
        <v>5</v>
      </c>
      <c r="R322">
        <f t="shared" si="47"/>
        <v>4</v>
      </c>
      <c r="S322">
        <f t="shared" si="48"/>
        <v>10</v>
      </c>
      <c r="T322">
        <f t="shared" si="49"/>
        <v>5</v>
      </c>
      <c r="V322" t="str">
        <f t="shared" si="50"/>
        <v>West Lindsey</v>
      </c>
      <c r="W322">
        <f t="array" ref="W322">IF(C322&lt;&gt;"",11-ROUNDUP(_xlfn.PERCENTRANK.EXC(IF($B$3:$B$341=$B322,C$3:C$341),C322)*10,0),"")</f>
        <v>3</v>
      </c>
      <c r="X322">
        <f t="array" ref="X322">IF(D322&lt;&gt;"",11-ROUNDUP(_xlfn.PERCENTRANK.EXC(IF($B$3:$B$341=$B322,D$3:D$341),D322)*10,0),"")</f>
        <v>2</v>
      </c>
      <c r="Y322">
        <f t="array" ref="Y322">IF(E322&lt;&gt;"",11-ROUNDUP(_xlfn.PERCENTRANK.EXC(IF($B$3:$B$341=$B322,E$3:E$341),E322)*10,0),"")</f>
        <v>1</v>
      </c>
      <c r="Z322">
        <f t="array" ref="Z322">IF(F322&lt;&gt;"",11-ROUNDUP(_xlfn.PERCENTRANK.EXC(IF($B$3:$B$341=$B322,F$3:F$341),F322)*10,0),"")</f>
        <v>1</v>
      </c>
      <c r="AA322">
        <f t="array" ref="AA322">IF(G322&lt;&gt;"",11-ROUNDUP(_xlfn.PERCENTRANK.EXC(IF($B$3:$B$341=$B322,G$3:G$341),G322)*10,0),"")</f>
        <v>4</v>
      </c>
      <c r="AB322">
        <f t="array" ref="AB322">IF(H322&lt;&gt;"",11-ROUNDUP(_xlfn.PERCENTRANK.EXC(IF($B$3:$B$341=$B322,H$3:H$341),H322)*10,0),"")</f>
        <v>3</v>
      </c>
      <c r="AC322">
        <f t="array" ref="AC322">IF(I322&lt;&gt;"",11-ROUNDUP(_xlfn.PERCENTRANK.EXC(IF($B$3:$B$341=$B322,I$3:I$341),I322)*10,0),"")</f>
        <v>10</v>
      </c>
      <c r="AD322">
        <f t="array" ref="AD322">IF(J322&lt;&gt;"",11-ROUNDUP(_xlfn.PERCENTRANK.EXC(IF($B$3:$B$341=$B322,J$3:J$341),J322)*10,0),"")</f>
        <v>3</v>
      </c>
    </row>
    <row r="323" spans="1:30" x14ac:dyDescent="0.2">
      <c r="A323" t="s">
        <v>206</v>
      </c>
      <c r="B323" t="s">
        <v>1034</v>
      </c>
      <c r="C323">
        <v>0.16719746589660645</v>
      </c>
      <c r="D323">
        <v>2.3496752604842186E-2</v>
      </c>
      <c r="E323">
        <v>5.0319802016019821E-2</v>
      </c>
      <c r="F323">
        <v>0.12418313324451447</v>
      </c>
      <c r="G323">
        <v>-0.92400000000000004</v>
      </c>
      <c r="H323">
        <v>0</v>
      </c>
      <c r="I323">
        <v>155.54664611816406</v>
      </c>
      <c r="J323">
        <v>0.13933514058589935</v>
      </c>
      <c r="L323" t="str">
        <f t="shared" si="41"/>
        <v>West Oxfordshire</v>
      </c>
      <c r="M323">
        <f t="shared" si="42"/>
        <v>3</v>
      </c>
      <c r="N323">
        <f t="shared" si="43"/>
        <v>9</v>
      </c>
      <c r="O323">
        <f t="shared" si="44"/>
        <v>10</v>
      </c>
      <c r="P323">
        <f t="shared" si="45"/>
        <v>9</v>
      </c>
      <c r="Q323">
        <f t="shared" si="46"/>
        <v>10</v>
      </c>
      <c r="R323">
        <f t="shared" si="47"/>
        <v>10</v>
      </c>
      <c r="S323">
        <f t="shared" si="48"/>
        <v>9</v>
      </c>
      <c r="T323">
        <f t="shared" si="49"/>
        <v>9</v>
      </c>
      <c r="V323" t="str">
        <f t="shared" si="50"/>
        <v>West Oxfordshire</v>
      </c>
      <c r="W323">
        <f t="array" ref="W323">IF(C323&lt;&gt;"",11-ROUNDUP(_xlfn.PERCENTRANK.EXC(IF($B$3:$B$341=$B323,C$3:C$341),C323)*10,0),"")</f>
        <v>4</v>
      </c>
      <c r="X323">
        <f t="array" ref="X323">IF(D323&lt;&gt;"",11-ROUNDUP(_xlfn.PERCENTRANK.EXC(IF($B$3:$B$341=$B323,D$3:D$341),D323)*10,0),"")</f>
        <v>10</v>
      </c>
      <c r="Y323">
        <f t="array" ref="Y323">IF(E323&lt;&gt;"",11-ROUNDUP(_xlfn.PERCENTRANK.EXC(IF($B$3:$B$341=$B323,E$3:E$341),E323)*10,0),"")</f>
        <v>10</v>
      </c>
      <c r="Z323">
        <f t="array" ref="Z323">IF(F323&lt;&gt;"",11-ROUNDUP(_xlfn.PERCENTRANK.EXC(IF($B$3:$B$341=$B323,F$3:F$341),F323)*10,0),"")</f>
        <v>10</v>
      </c>
      <c r="AA323">
        <f t="array" ref="AA323">IF(G323&lt;&gt;"",11-ROUNDUP(_xlfn.PERCENTRANK.EXC(IF($B$3:$B$341=$B323,G$3:G$341),G323)*10,0),"")</f>
        <v>9</v>
      </c>
      <c r="AB323">
        <f t="array" ref="AB323">IF(H323&lt;&gt;"",11-ROUNDUP(_xlfn.PERCENTRANK.EXC(IF($B$3:$B$341=$B323,H$3:H$341),H323)*10,0),"")</f>
        <v>10</v>
      </c>
      <c r="AC323">
        <f t="array" ref="AC323">IF(I323&lt;&gt;"",11-ROUNDUP(_xlfn.PERCENTRANK.EXC(IF($B$3:$B$341=$B323,I$3:I$341),I323)*10,0),"")</f>
        <v>8</v>
      </c>
      <c r="AD323">
        <f t="array" ref="AD323">IF(J323&lt;&gt;"",11-ROUNDUP(_xlfn.PERCENTRANK.EXC(IF($B$3:$B$341=$B323,J$3:J$341),J323)*10,0),"")</f>
        <v>9</v>
      </c>
    </row>
    <row r="324" spans="1:30" x14ac:dyDescent="0.2">
      <c r="A324" t="s">
        <v>253</v>
      </c>
      <c r="B324" t="s">
        <v>1034</v>
      </c>
      <c r="C324">
        <v>0.16177375614643097</v>
      </c>
      <c r="D324">
        <v>3.6422520875930786E-2</v>
      </c>
      <c r="E324">
        <v>6.8435877561569214E-2</v>
      </c>
      <c r="F324">
        <v>0.15626837313175201</v>
      </c>
      <c r="G324">
        <v>-0.32</v>
      </c>
      <c r="H324">
        <v>0</v>
      </c>
      <c r="I324">
        <v>174.34318542480469</v>
      </c>
      <c r="J324">
        <v>0.14807268977165222</v>
      </c>
      <c r="L324" t="str">
        <f t="shared" ref="L324:L341" si="51">A324</f>
        <v>West Suffolk</v>
      </c>
      <c r="M324">
        <f t="shared" ref="M324:M341" si="52">IF(C324&lt;&gt;"",11-ROUNDUP(_xlfn.PERCENTRANK.EXC(C$3:C$341,C324)*10,0),"")</f>
        <v>4</v>
      </c>
      <c r="N324">
        <f t="shared" ref="N324:N341" si="53">IF(D324&lt;&gt;"",11-ROUNDUP(_xlfn.PERCENTRANK.EXC(D$3:D$341,D324)*10,0),"")</f>
        <v>4</v>
      </c>
      <c r="O324">
        <f t="shared" ref="O324:O341" si="54">IF(E324&lt;&gt;"",11-ROUNDUP(_xlfn.PERCENTRANK.EXC(E$3:E$341,E324)*10,0),"")</f>
        <v>6</v>
      </c>
      <c r="P324">
        <f t="shared" ref="P324:P341" si="55">IF(F324&lt;&gt;"",11-ROUNDUP(_xlfn.PERCENTRANK.EXC(F$3:F$341,F324)*10,0),"")</f>
        <v>4</v>
      </c>
      <c r="Q324">
        <f t="shared" ref="Q324:Q341" si="56">IF(G324&lt;&gt;"",11-ROUNDUP(_xlfn.PERCENTRANK.EXC(G$3:G$341,G324)*10,0),"")</f>
        <v>6</v>
      </c>
      <c r="R324">
        <f t="shared" ref="R324:R341" si="57">IF(H324&lt;&gt;"",11-ROUNDUP(_xlfn.PERCENTRANK.EXC(H$3:H$341,H324)*10,0),"")</f>
        <v>10</v>
      </c>
      <c r="S324">
        <f t="shared" ref="S324:S341" si="58">IF(I324&lt;&gt;"",11-ROUNDUP(_xlfn.PERCENTRANK.EXC(I$3:I$341,I324)*10,0),"")</f>
        <v>9</v>
      </c>
      <c r="T324">
        <f t="shared" ref="T324:T341" si="59">IF(J324&lt;&gt;"",11-ROUNDUP(_xlfn.PERCENTRANK.EXC(J$3:J$341,J324)*10,0),"")</f>
        <v>7</v>
      </c>
      <c r="V324" t="str">
        <f t="shared" ref="V324:V341" si="60">A324</f>
        <v>West Suffolk</v>
      </c>
      <c r="W324">
        <f t="array" ref="W324">IF(C324&lt;&gt;"",11-ROUNDUP(_xlfn.PERCENTRANK.EXC(IF($B$3:$B$341=$B324,C$3:C$341),C324)*10,0),"")</f>
        <v>5</v>
      </c>
      <c r="X324">
        <f t="array" ref="X324">IF(D324&lt;&gt;"",11-ROUNDUP(_xlfn.PERCENTRANK.EXC(IF($B$3:$B$341=$B324,D$3:D$341),D324)*10,0),"")</f>
        <v>5</v>
      </c>
      <c r="Y324">
        <f t="array" ref="Y324">IF(E324&lt;&gt;"",11-ROUNDUP(_xlfn.PERCENTRANK.EXC(IF($B$3:$B$341=$B324,E$3:E$341),E324)*10,0),"")</f>
        <v>6</v>
      </c>
      <c r="Z324">
        <f t="array" ref="Z324">IF(F324&lt;&gt;"",11-ROUNDUP(_xlfn.PERCENTRANK.EXC(IF($B$3:$B$341=$B324,F$3:F$341),F324)*10,0),"")</f>
        <v>4</v>
      </c>
      <c r="AA324">
        <f t="array" ref="AA324">IF(G324&lt;&gt;"",11-ROUNDUP(_xlfn.PERCENTRANK.EXC(IF($B$3:$B$341=$B324,G$3:G$341),G324)*10,0),"")</f>
        <v>6</v>
      </c>
      <c r="AB324">
        <f t="array" ref="AB324">IF(H324&lt;&gt;"",11-ROUNDUP(_xlfn.PERCENTRANK.EXC(IF($B$3:$B$341=$B324,H$3:H$341),H324)*10,0),"")</f>
        <v>10</v>
      </c>
      <c r="AC324">
        <f t="array" ref="AC324">IF(I324&lt;&gt;"",11-ROUNDUP(_xlfn.PERCENTRANK.EXC(IF($B$3:$B$341=$B324,I$3:I$341),I324)*10,0),"")</f>
        <v>8</v>
      </c>
      <c r="AD324">
        <f t="array" ref="AD324">IF(J324&lt;&gt;"",11-ROUNDUP(_xlfn.PERCENTRANK.EXC(IF($B$3:$B$341=$B324,J$3:J$341),J324)*10,0),"")</f>
        <v>7</v>
      </c>
    </row>
    <row r="325" spans="1:30" x14ac:dyDescent="0.2">
      <c r="A325" t="s">
        <v>1032</v>
      </c>
      <c r="B325" t="s">
        <v>1038</v>
      </c>
      <c r="C325">
        <v>0.17501822113990784</v>
      </c>
      <c r="D325">
        <v>3.5761326551437378E-2</v>
      </c>
      <c r="E325">
        <v>7.058551162481308E-2</v>
      </c>
      <c r="F325">
        <v>0.15552006661891937</v>
      </c>
      <c r="G325">
        <v>-0.42499999999999999</v>
      </c>
      <c r="H325">
        <v>1.3899999999999999E-2</v>
      </c>
      <c r="I325">
        <v>437.81103515625</v>
      </c>
      <c r="J325">
        <v>0.14447939395904541</v>
      </c>
      <c r="L325" t="str">
        <f t="shared" si="51"/>
        <v>West Sussex</v>
      </c>
      <c r="M325">
        <f t="shared" si="52"/>
        <v>3</v>
      </c>
      <c r="N325">
        <f t="shared" si="53"/>
        <v>5</v>
      </c>
      <c r="O325">
        <f t="shared" si="54"/>
        <v>4</v>
      </c>
      <c r="P325">
        <f t="shared" si="55"/>
        <v>4</v>
      </c>
      <c r="Q325">
        <f t="shared" si="56"/>
        <v>7</v>
      </c>
      <c r="R325">
        <f t="shared" si="57"/>
        <v>6</v>
      </c>
      <c r="S325">
        <f t="shared" si="58"/>
        <v>6</v>
      </c>
      <c r="T325">
        <f t="shared" si="59"/>
        <v>8</v>
      </c>
      <c r="V325" t="str">
        <f t="shared" si="60"/>
        <v>West Sussex</v>
      </c>
      <c r="W325">
        <f t="array" ref="W325">IF(C325&lt;&gt;"",11-ROUNDUP(_xlfn.PERCENTRANK.EXC(IF($B$3:$B$341=$B325,C$3:C$341),C325)*10,0),"")</f>
        <v>4</v>
      </c>
      <c r="X325">
        <f t="array" ref="X325">IF(D325&lt;&gt;"",11-ROUNDUP(_xlfn.PERCENTRANK.EXC(IF($B$3:$B$341=$B325,D$3:D$341),D325)*10,0),"")</f>
        <v>6</v>
      </c>
      <c r="Y325">
        <f t="array" ref="Y325">IF(E325&lt;&gt;"",11-ROUNDUP(_xlfn.PERCENTRANK.EXC(IF($B$3:$B$341=$B325,E$3:E$341),E325)*10,0),"")</f>
        <v>4</v>
      </c>
      <c r="Z325">
        <f t="array" ref="Z325">IF(F325&lt;&gt;"",11-ROUNDUP(_xlfn.PERCENTRANK.EXC(IF($B$3:$B$341=$B325,F$3:F$341),F325)*10,0),"")</f>
        <v>5</v>
      </c>
      <c r="AA325">
        <f t="array" ref="AA325">IF(G325&lt;&gt;"",11-ROUNDUP(_xlfn.PERCENTRANK.EXC(IF($B$3:$B$341=$B325,G$3:G$341),G325)*10,0),"")</f>
        <v>8</v>
      </c>
      <c r="AB325">
        <f t="array" ref="AB325">IF(H325&lt;&gt;"",11-ROUNDUP(_xlfn.PERCENTRANK.EXC(IF($B$3:$B$341=$B325,H$3:H$341),H325)*10,0),"")</f>
        <v>8</v>
      </c>
      <c r="AC325">
        <f t="array" ref="AC325">IF(I325&lt;&gt;"",11-ROUNDUP(_xlfn.PERCENTRANK.EXC(IF($B$3:$B$341=$B325,I$3:I$341),I325)*10,0),"")</f>
        <v>2</v>
      </c>
      <c r="AD325">
        <f t="array" ref="AD325">IF(J325&lt;&gt;"",11-ROUNDUP(_xlfn.PERCENTRANK.EXC(IF($B$3:$B$341=$B325,J$3:J$341),J325)*10,0),"")</f>
        <v>7</v>
      </c>
    </row>
    <row r="326" spans="1:30" x14ac:dyDescent="0.2">
      <c r="A326" t="s">
        <v>323</v>
      </c>
      <c r="B326" t="s">
        <v>1035</v>
      </c>
      <c r="C326">
        <v>8.9126221835613251E-2</v>
      </c>
      <c r="D326">
        <v>1.5909090638160706E-2</v>
      </c>
      <c r="E326">
        <v>4.3063413351774216E-2</v>
      </c>
      <c r="F326">
        <v>7.9004496335983276E-2</v>
      </c>
      <c r="G326">
        <v>-0.85499999999999998</v>
      </c>
      <c r="H326">
        <v>7.7999999999999996E-3</v>
      </c>
      <c r="I326">
        <v>12573.2861328125</v>
      </c>
      <c r="J326">
        <v>0.18724222481250763</v>
      </c>
      <c r="L326" t="str">
        <f t="shared" si="51"/>
        <v>Westminster</v>
      </c>
      <c r="M326">
        <f t="shared" si="52"/>
        <v>10</v>
      </c>
      <c r="N326">
        <f t="shared" si="53"/>
        <v>10</v>
      </c>
      <c r="O326">
        <f t="shared" si="54"/>
        <v>10</v>
      </c>
      <c r="P326">
        <f t="shared" si="55"/>
        <v>10</v>
      </c>
      <c r="Q326">
        <f t="shared" si="56"/>
        <v>9</v>
      </c>
      <c r="R326">
        <f t="shared" si="57"/>
        <v>6</v>
      </c>
      <c r="S326">
        <f t="shared" si="58"/>
        <v>1</v>
      </c>
      <c r="T326">
        <f t="shared" si="59"/>
        <v>2</v>
      </c>
      <c r="V326" t="str">
        <f t="shared" si="60"/>
        <v>Westminster</v>
      </c>
      <c r="W326">
        <f t="array" ref="W326">IF(C326&lt;&gt;"",11-ROUNDUP(_xlfn.PERCENTRANK.EXC(IF($B$3:$B$341=$B326,C$3:C$341),C326)*10,0),"")</f>
        <v>6</v>
      </c>
      <c r="X326">
        <f t="array" ref="X326">IF(D326&lt;&gt;"",11-ROUNDUP(_xlfn.PERCENTRANK.EXC(IF($B$3:$B$341=$B326,D$3:D$341),D326)*10,0),"")</f>
        <v>8</v>
      </c>
      <c r="Y326">
        <f t="array" ref="Y326">IF(E326&lt;&gt;"",11-ROUNDUP(_xlfn.PERCENTRANK.EXC(IF($B$3:$B$341=$B326,E$3:E$341),E326)*10,0),"")</f>
        <v>9</v>
      </c>
      <c r="Z326">
        <f t="array" ref="Z326">IF(F326&lt;&gt;"",11-ROUNDUP(_xlfn.PERCENTRANK.EXC(IF($B$3:$B$341=$B326,F$3:F$341),F326)*10,0),"")</f>
        <v>10</v>
      </c>
      <c r="AA326">
        <f t="array" ref="AA326">IF(G326&lt;&gt;"",11-ROUNDUP(_xlfn.PERCENTRANK.EXC(IF($B$3:$B$341=$B326,G$3:G$341),G326)*10,0),"")</f>
        <v>8</v>
      </c>
      <c r="AB326">
        <f t="array" ref="AB326">IF(H326&lt;&gt;"",11-ROUNDUP(_xlfn.PERCENTRANK.EXC(IF($B$3:$B$341=$B326,H$3:H$341),H326)*10,0),"")</f>
        <v>3</v>
      </c>
      <c r="AC326">
        <f t="array" ref="AC326">IF(I326&lt;&gt;"",11-ROUNDUP(_xlfn.PERCENTRANK.EXC(IF($B$3:$B$341=$B326,I$3:I$341),I326)*10,0),"")</f>
        <v>2</v>
      </c>
      <c r="AD326">
        <f t="array" ref="AD326">IF(J326&lt;&gt;"",11-ROUNDUP(_xlfn.PERCENTRANK.EXC(IF($B$3:$B$341=$B326,J$3:J$341),J326)*10,0),"")</f>
        <v>6</v>
      </c>
    </row>
    <row r="327" spans="1:30" x14ac:dyDescent="0.2">
      <c r="A327" t="s">
        <v>264</v>
      </c>
      <c r="B327" t="s">
        <v>1036</v>
      </c>
      <c r="C327">
        <v>0.14065352082252502</v>
      </c>
      <c r="D327">
        <v>4.0767744183540344E-2</v>
      </c>
      <c r="E327">
        <v>7.7308237552642822E-2</v>
      </c>
      <c r="F327">
        <v>0.16068139672279358</v>
      </c>
      <c r="G327">
        <v>0.61799999999999999</v>
      </c>
      <c r="H327">
        <v>0.215</v>
      </c>
      <c r="I327">
        <v>1748.884033203125</v>
      </c>
      <c r="J327">
        <v>0.18033070862293243</v>
      </c>
      <c r="L327" t="str">
        <f t="shared" si="51"/>
        <v>Wigan</v>
      </c>
      <c r="M327">
        <f t="shared" si="52"/>
        <v>7</v>
      </c>
      <c r="N327">
        <f t="shared" si="53"/>
        <v>2</v>
      </c>
      <c r="O327">
        <f t="shared" si="54"/>
        <v>2</v>
      </c>
      <c r="P327">
        <f t="shared" si="55"/>
        <v>3</v>
      </c>
      <c r="Q327">
        <f t="shared" si="56"/>
        <v>2</v>
      </c>
      <c r="R327">
        <f t="shared" si="57"/>
        <v>2</v>
      </c>
      <c r="S327">
        <f t="shared" si="58"/>
        <v>3</v>
      </c>
      <c r="T327">
        <f t="shared" si="59"/>
        <v>3</v>
      </c>
      <c r="V327" t="str">
        <f t="shared" si="60"/>
        <v>Wigan</v>
      </c>
      <c r="W327">
        <f t="array" ref="W327">IF(C327&lt;&gt;"",11-ROUNDUP(_xlfn.PERCENTRANK.EXC(IF($B$3:$B$341=$B327,C$3:C$341),C327)*10,0),"")</f>
        <v>4</v>
      </c>
      <c r="X327">
        <f t="array" ref="X327">IF(D327&lt;&gt;"",11-ROUNDUP(_xlfn.PERCENTRANK.EXC(IF($B$3:$B$341=$B327,D$3:D$341),D327)*10,0),"")</f>
        <v>3</v>
      </c>
      <c r="Y327">
        <f t="array" ref="Y327">IF(E327&lt;&gt;"",11-ROUNDUP(_xlfn.PERCENTRANK.EXC(IF($B$3:$B$341=$B327,E$3:E$341),E327)*10,0),"")</f>
        <v>4</v>
      </c>
      <c r="Z327">
        <f t="array" ref="Z327">IF(F327&lt;&gt;"",11-ROUNDUP(_xlfn.PERCENTRANK.EXC(IF($B$3:$B$341=$B327,F$3:F$341),F327)*10,0),"")</f>
        <v>2</v>
      </c>
      <c r="AA327">
        <f t="array" ref="AA327">IF(G327&lt;&gt;"",11-ROUNDUP(_xlfn.PERCENTRANK.EXC(IF($B$3:$B$341=$B327,G$3:G$341),G327)*10,0),"")</f>
        <v>6</v>
      </c>
      <c r="AB327">
        <f t="array" ref="AB327">IF(H327&lt;&gt;"",11-ROUNDUP(_xlfn.PERCENTRANK.EXC(IF($B$3:$B$341=$B327,H$3:H$341),H327)*10,0),"")</f>
        <v>5</v>
      </c>
      <c r="AC327">
        <f t="array" ref="AC327">IF(I327&lt;&gt;"",11-ROUNDUP(_xlfn.PERCENTRANK.EXC(IF($B$3:$B$341=$B327,I$3:I$341),I327)*10,0),"")</f>
        <v>6</v>
      </c>
      <c r="AD327">
        <f t="array" ref="AD327">IF(J327&lt;&gt;"",11-ROUNDUP(_xlfn.PERCENTRANK.EXC(IF($B$3:$B$341=$B327,J$3:J$341),J327)*10,0),"")</f>
        <v>8</v>
      </c>
    </row>
    <row r="328" spans="1:30" x14ac:dyDescent="0.2">
      <c r="A328" t="s">
        <v>64</v>
      </c>
      <c r="B328" t="s">
        <v>1037</v>
      </c>
      <c r="C328">
        <v>0.16006545722484589</v>
      </c>
      <c r="D328">
        <v>3.3974356949329376E-2</v>
      </c>
      <c r="E328">
        <v>6.7743703722953796E-2</v>
      </c>
      <c r="F328">
        <v>0.15465980768203735</v>
      </c>
      <c r="G328">
        <v>-0.58699999999999997</v>
      </c>
      <c r="H328">
        <v>0</v>
      </c>
      <c r="I328">
        <v>156.67094421386719</v>
      </c>
      <c r="J328">
        <v>0.1364172101020813</v>
      </c>
      <c r="L328" t="str">
        <f t="shared" si="51"/>
        <v>Wiltshire</v>
      </c>
      <c r="M328">
        <f t="shared" si="52"/>
        <v>4</v>
      </c>
      <c r="N328">
        <f t="shared" si="53"/>
        <v>5</v>
      </c>
      <c r="O328">
        <f t="shared" si="54"/>
        <v>6</v>
      </c>
      <c r="P328">
        <f t="shared" si="55"/>
        <v>4</v>
      </c>
      <c r="Q328">
        <f t="shared" si="56"/>
        <v>8</v>
      </c>
      <c r="R328">
        <f t="shared" si="57"/>
        <v>10</v>
      </c>
      <c r="S328">
        <f t="shared" si="58"/>
        <v>9</v>
      </c>
      <c r="T328">
        <f t="shared" si="59"/>
        <v>9</v>
      </c>
      <c r="V328" t="str">
        <f t="shared" si="60"/>
        <v>Wiltshire</v>
      </c>
      <c r="W328">
        <f t="array" ref="W328">IF(C328&lt;&gt;"",11-ROUNDUP(_xlfn.PERCENTRANK.EXC(IF($B$3:$B$341=$B328,C$3:C$341),C328)*10,0),"")</f>
        <v>3</v>
      </c>
      <c r="X328">
        <f t="array" ref="X328">IF(D328&lt;&gt;"",11-ROUNDUP(_xlfn.PERCENTRANK.EXC(IF($B$3:$B$341=$B328,D$3:D$341),D328)*10,0),"")</f>
        <v>6</v>
      </c>
      <c r="Y328">
        <f t="array" ref="Y328">IF(E328&lt;&gt;"",11-ROUNDUP(_xlfn.PERCENTRANK.EXC(IF($B$3:$B$341=$B328,E$3:E$341),E328)*10,0),"")</f>
        <v>6</v>
      </c>
      <c r="Z328">
        <f t="array" ref="Z328">IF(F328&lt;&gt;"",11-ROUNDUP(_xlfn.PERCENTRANK.EXC(IF($B$3:$B$341=$B328,F$3:F$341),F328)*10,0),"")</f>
        <v>4</v>
      </c>
      <c r="AA328">
        <f t="array" ref="AA328">IF(G328&lt;&gt;"",11-ROUNDUP(_xlfn.PERCENTRANK.EXC(IF($B$3:$B$341=$B328,G$3:G$341),G328)*10,0),"")</f>
        <v>9</v>
      </c>
      <c r="AB328">
        <f t="array" ref="AB328">IF(H328&lt;&gt;"",11-ROUNDUP(_xlfn.PERCENTRANK.EXC(IF($B$3:$B$341=$B328,H$3:H$341),H328)*10,0),"")</f>
        <v>10</v>
      </c>
      <c r="AC328">
        <f t="array" ref="AC328">IF(I328&lt;&gt;"",11-ROUNDUP(_xlfn.PERCENTRANK.EXC(IF($B$3:$B$341=$B328,I$3:I$341),I328)*10,0),"")</f>
        <v>9</v>
      </c>
      <c r="AD328">
        <f t="array" ref="AD328">IF(J328&lt;&gt;"",11-ROUNDUP(_xlfn.PERCENTRANK.EXC(IF($B$3:$B$341=$B328,J$3:J$341),J328)*10,0),"")</f>
        <v>9</v>
      </c>
    </row>
    <row r="329" spans="1:30" x14ac:dyDescent="0.2">
      <c r="A329" t="s">
        <v>129</v>
      </c>
      <c r="B329" t="s">
        <v>1034</v>
      </c>
      <c r="C329">
        <v>0.16284751892089844</v>
      </c>
      <c r="D329">
        <v>3.1179536134004593E-2</v>
      </c>
      <c r="E329">
        <v>6.3527002930641174E-2</v>
      </c>
      <c r="F329">
        <v>0.14918465912342072</v>
      </c>
      <c r="G329">
        <v>-1.0609999999999999</v>
      </c>
      <c r="H329">
        <v>0</v>
      </c>
      <c r="I329">
        <v>190.33146667480469</v>
      </c>
      <c r="J329">
        <v>0.13469824194908142</v>
      </c>
      <c r="L329" t="str">
        <f t="shared" si="51"/>
        <v>Winchester</v>
      </c>
      <c r="M329">
        <f t="shared" si="52"/>
        <v>4</v>
      </c>
      <c r="N329">
        <f t="shared" si="53"/>
        <v>6</v>
      </c>
      <c r="O329">
        <f t="shared" si="54"/>
        <v>9</v>
      </c>
      <c r="P329">
        <f t="shared" si="55"/>
        <v>6</v>
      </c>
      <c r="Q329">
        <f t="shared" si="56"/>
        <v>10</v>
      </c>
      <c r="R329">
        <f t="shared" si="57"/>
        <v>10</v>
      </c>
      <c r="S329">
        <f t="shared" si="58"/>
        <v>8</v>
      </c>
      <c r="T329">
        <f t="shared" si="59"/>
        <v>10</v>
      </c>
      <c r="V329" t="str">
        <f t="shared" si="60"/>
        <v>Winchester</v>
      </c>
      <c r="W329">
        <f t="array" ref="W329">IF(C329&lt;&gt;"",11-ROUNDUP(_xlfn.PERCENTRANK.EXC(IF($B$3:$B$341=$B329,C$3:C$341),C329)*10,0),"")</f>
        <v>5</v>
      </c>
      <c r="X329">
        <f t="array" ref="X329">IF(D329&lt;&gt;"",11-ROUNDUP(_xlfn.PERCENTRANK.EXC(IF($B$3:$B$341=$B329,D$3:D$341),D329)*10,0),"")</f>
        <v>7</v>
      </c>
      <c r="Y329">
        <f t="array" ref="Y329">IF(E329&lt;&gt;"",11-ROUNDUP(_xlfn.PERCENTRANK.EXC(IF($B$3:$B$341=$B329,E$3:E$341),E329)*10,0),"")</f>
        <v>9</v>
      </c>
      <c r="Z329">
        <f t="array" ref="Z329">IF(F329&lt;&gt;"",11-ROUNDUP(_xlfn.PERCENTRANK.EXC(IF($B$3:$B$341=$B329,F$3:F$341),F329)*10,0),"")</f>
        <v>7</v>
      </c>
      <c r="AA329">
        <f t="array" ref="AA329">IF(G329&lt;&gt;"",11-ROUNDUP(_xlfn.PERCENTRANK.EXC(IF($B$3:$B$341=$B329,G$3:G$341),G329)*10,0),"")</f>
        <v>10</v>
      </c>
      <c r="AB329">
        <f t="array" ref="AB329">IF(H329&lt;&gt;"",11-ROUNDUP(_xlfn.PERCENTRANK.EXC(IF($B$3:$B$341=$B329,H$3:H$341),H329)*10,0),"")</f>
        <v>10</v>
      </c>
      <c r="AC329">
        <f t="array" ref="AC329">IF(I329&lt;&gt;"",11-ROUNDUP(_xlfn.PERCENTRANK.EXC(IF($B$3:$B$341=$B329,I$3:I$341),I329)*10,0),"")</f>
        <v>8</v>
      </c>
      <c r="AD329">
        <f t="array" ref="AD329">IF(J329&lt;&gt;"",11-ROUNDUP(_xlfn.PERCENTRANK.EXC(IF($B$3:$B$341=$B329,J$3:J$341),J329)*10,0),"")</f>
        <v>10</v>
      </c>
    </row>
    <row r="330" spans="1:30" x14ac:dyDescent="0.2">
      <c r="A330" t="s">
        <v>51</v>
      </c>
      <c r="B330" t="s">
        <v>1037</v>
      </c>
      <c r="C330">
        <v>0.14329083263874054</v>
      </c>
      <c r="D330">
        <v>2.5631120428442955E-2</v>
      </c>
      <c r="E330">
        <v>5.1814399659633636E-2</v>
      </c>
      <c r="F330">
        <v>0.12789034843444824</v>
      </c>
      <c r="G330">
        <v>-1.0329999999999999</v>
      </c>
      <c r="H330">
        <v>0</v>
      </c>
      <c r="I330">
        <v>769.1893310546875</v>
      </c>
      <c r="J330">
        <v>0.12749855220317841</v>
      </c>
      <c r="L330" t="str">
        <f t="shared" si="51"/>
        <v>Windsor and Maidenhead</v>
      </c>
      <c r="M330">
        <f t="shared" si="52"/>
        <v>6</v>
      </c>
      <c r="N330">
        <f t="shared" si="53"/>
        <v>9</v>
      </c>
      <c r="O330">
        <f t="shared" si="54"/>
        <v>10</v>
      </c>
      <c r="P330">
        <f t="shared" si="55"/>
        <v>9</v>
      </c>
      <c r="Q330">
        <f t="shared" si="56"/>
        <v>10</v>
      </c>
      <c r="R330">
        <f t="shared" si="57"/>
        <v>10</v>
      </c>
      <c r="S330">
        <f t="shared" si="58"/>
        <v>5</v>
      </c>
      <c r="T330">
        <f t="shared" si="59"/>
        <v>10</v>
      </c>
      <c r="V330" t="str">
        <f t="shared" si="60"/>
        <v>Windsor and Maidenhead</v>
      </c>
      <c r="W330">
        <f t="array" ref="W330">IF(C330&lt;&gt;"",11-ROUNDUP(_xlfn.PERCENTRANK.EXC(IF($B$3:$B$341=$B330,C$3:C$341),C330)*10,0),"")</f>
        <v>5</v>
      </c>
      <c r="X330">
        <f t="array" ref="X330">IF(D330&lt;&gt;"",11-ROUNDUP(_xlfn.PERCENTRANK.EXC(IF($B$3:$B$341=$B330,D$3:D$341),D330)*10,0),"")</f>
        <v>8</v>
      </c>
      <c r="Y330">
        <f t="array" ref="Y330">IF(E330&lt;&gt;"",11-ROUNDUP(_xlfn.PERCENTRANK.EXC(IF($B$3:$B$341=$B330,E$3:E$341),E330)*10,0),"")</f>
        <v>10</v>
      </c>
      <c r="Z330">
        <f t="array" ref="Z330">IF(F330&lt;&gt;"",11-ROUNDUP(_xlfn.PERCENTRANK.EXC(IF($B$3:$B$341=$B330,F$3:F$341),F330)*10,0),"")</f>
        <v>8</v>
      </c>
      <c r="AA330">
        <f t="array" ref="AA330">IF(G330&lt;&gt;"",11-ROUNDUP(_xlfn.PERCENTRANK.EXC(IF($B$3:$B$341=$B330,G$3:G$341),G330)*10,0),"")</f>
        <v>10</v>
      </c>
      <c r="AB330">
        <f t="array" ref="AB330">IF(H330&lt;&gt;"",11-ROUNDUP(_xlfn.PERCENTRANK.EXC(IF($B$3:$B$341=$B330,H$3:H$341),H330)*10,0),"")</f>
        <v>10</v>
      </c>
      <c r="AC330">
        <f t="array" ref="AC330">IF(I330&lt;&gt;"",11-ROUNDUP(_xlfn.PERCENTRANK.EXC(IF($B$3:$B$341=$B330,I$3:I$341),I330)*10,0),"")</f>
        <v>6</v>
      </c>
      <c r="AD330">
        <f t="array" ref="AD330">IF(J330&lt;&gt;"",11-ROUNDUP(_xlfn.PERCENTRANK.EXC(IF($B$3:$B$341=$B330,J$3:J$341),J330)*10,0),"")</f>
        <v>10</v>
      </c>
    </row>
    <row r="331" spans="1:30" x14ac:dyDescent="0.2">
      <c r="A331" t="s">
        <v>269</v>
      </c>
      <c r="B331" t="s">
        <v>1036</v>
      </c>
      <c r="C331">
        <v>0.1616813987493515</v>
      </c>
      <c r="D331">
        <v>3.8829252123832703E-2</v>
      </c>
      <c r="E331">
        <v>7.2757266461849213E-2</v>
      </c>
      <c r="F331">
        <v>0.16213451325893402</v>
      </c>
      <c r="G331">
        <v>0.96199999999999997</v>
      </c>
      <c r="H331">
        <v>0.34949999999999998</v>
      </c>
      <c r="I331">
        <v>2067.091064453125</v>
      </c>
      <c r="J331">
        <v>0.1743326336145401</v>
      </c>
      <c r="L331" t="str">
        <f t="shared" si="51"/>
        <v>Wirral</v>
      </c>
      <c r="M331">
        <f t="shared" si="52"/>
        <v>4</v>
      </c>
      <c r="N331">
        <f t="shared" si="53"/>
        <v>2</v>
      </c>
      <c r="O331">
        <f t="shared" si="54"/>
        <v>4</v>
      </c>
      <c r="P331">
        <f t="shared" si="55"/>
        <v>3</v>
      </c>
      <c r="Q331">
        <f t="shared" si="56"/>
        <v>1</v>
      </c>
      <c r="R331">
        <f t="shared" si="57"/>
        <v>1</v>
      </c>
      <c r="S331">
        <f t="shared" si="58"/>
        <v>3</v>
      </c>
      <c r="T331">
        <f t="shared" si="59"/>
        <v>3</v>
      </c>
      <c r="V331" t="str">
        <f t="shared" si="60"/>
        <v>Wirral</v>
      </c>
      <c r="W331">
        <f t="array" ref="W331">IF(C331&lt;&gt;"",11-ROUNDUP(_xlfn.PERCENTRANK.EXC(IF($B$3:$B$341=$B331,C$3:C$341),C331)*10,0),"")</f>
        <v>1</v>
      </c>
      <c r="X331">
        <f t="array" ref="X331">IF(D331&lt;&gt;"",11-ROUNDUP(_xlfn.PERCENTRANK.EXC(IF($B$3:$B$341=$B331,D$3:D$341),D331)*10,0),"")</f>
        <v>4</v>
      </c>
      <c r="Y331">
        <f t="array" ref="Y331">IF(E331&lt;&gt;"",11-ROUNDUP(_xlfn.PERCENTRANK.EXC(IF($B$3:$B$341=$B331,E$3:E$341),E331)*10,0),"")</f>
        <v>7</v>
      </c>
      <c r="Z331">
        <f t="array" ref="Z331">IF(F331&lt;&gt;"",11-ROUNDUP(_xlfn.PERCENTRANK.EXC(IF($B$3:$B$341=$B331,F$3:F$341),F331)*10,0),"")</f>
        <v>2</v>
      </c>
      <c r="AA331">
        <f t="array" ref="AA331">IF(G331&lt;&gt;"",11-ROUNDUP(_xlfn.PERCENTRANK.EXC(IF($B$3:$B$341=$B331,G$3:G$341),G331)*10,0),"")</f>
        <v>2</v>
      </c>
      <c r="AB331">
        <f t="array" ref="AB331">IF(H331&lt;&gt;"",11-ROUNDUP(_xlfn.PERCENTRANK.EXC(IF($B$3:$B$341=$B331,H$3:H$341),H331)*10,0),"")</f>
        <v>3</v>
      </c>
      <c r="AC331">
        <f t="array" ref="AC331">IF(I331&lt;&gt;"",11-ROUNDUP(_xlfn.PERCENTRANK.EXC(IF($B$3:$B$341=$B331,I$3:I$341),I331)*10,0),"")</f>
        <v>5</v>
      </c>
      <c r="AD331">
        <f t="array" ref="AD331">IF(J331&lt;&gt;"",11-ROUNDUP(_xlfn.PERCENTRANK.EXC(IF($B$3:$B$341=$B331,J$3:J$341),J331)*10,0),"")</f>
        <v>8</v>
      </c>
    </row>
    <row r="332" spans="1:30" x14ac:dyDescent="0.2">
      <c r="A332" t="s">
        <v>231</v>
      </c>
      <c r="B332" t="s">
        <v>1034</v>
      </c>
      <c r="C332">
        <v>0.12882751226425171</v>
      </c>
      <c r="D332">
        <v>2.634040080010891E-2</v>
      </c>
      <c r="E332">
        <v>5.5707305669784546E-2</v>
      </c>
      <c r="F332">
        <v>0.13147595524787903</v>
      </c>
      <c r="G332">
        <v>-0.65500000000000003</v>
      </c>
      <c r="H332">
        <v>0</v>
      </c>
      <c r="I332">
        <v>1579.4859619140625</v>
      </c>
      <c r="J332">
        <v>0.12767274677753448</v>
      </c>
      <c r="L332" t="str">
        <f t="shared" si="51"/>
        <v>Woking</v>
      </c>
      <c r="M332">
        <f t="shared" si="52"/>
        <v>8</v>
      </c>
      <c r="N332">
        <f t="shared" si="53"/>
        <v>9</v>
      </c>
      <c r="O332">
        <f t="shared" si="54"/>
        <v>10</v>
      </c>
      <c r="P332">
        <f t="shared" si="55"/>
        <v>8</v>
      </c>
      <c r="Q332">
        <f t="shared" si="56"/>
        <v>8</v>
      </c>
      <c r="R332">
        <f t="shared" si="57"/>
        <v>10</v>
      </c>
      <c r="S332">
        <f t="shared" si="58"/>
        <v>4</v>
      </c>
      <c r="T332">
        <f t="shared" si="59"/>
        <v>10</v>
      </c>
      <c r="V332" t="str">
        <f t="shared" si="60"/>
        <v>Woking</v>
      </c>
      <c r="W332">
        <f t="array" ref="W332">IF(C332&lt;&gt;"",11-ROUNDUP(_xlfn.PERCENTRANK.EXC(IF($B$3:$B$341=$B332,C$3:C$341),C332)*10,0),"")</f>
        <v>9</v>
      </c>
      <c r="X332">
        <f t="array" ref="X332">IF(D332&lt;&gt;"",11-ROUNDUP(_xlfn.PERCENTRANK.EXC(IF($B$3:$B$341=$B332,D$3:D$341),D332)*10,0),"")</f>
        <v>10</v>
      </c>
      <c r="Y332">
        <f t="array" ref="Y332">IF(E332&lt;&gt;"",11-ROUNDUP(_xlfn.PERCENTRANK.EXC(IF($B$3:$B$341=$B332,E$3:E$341),E332)*10,0),"")</f>
        <v>10</v>
      </c>
      <c r="Z332">
        <f t="array" ref="Z332">IF(F332&lt;&gt;"",11-ROUNDUP(_xlfn.PERCENTRANK.EXC(IF($B$3:$B$341=$B332,F$3:F$341),F332)*10,0),"")</f>
        <v>9</v>
      </c>
      <c r="AA332">
        <f t="array" ref="AA332">IF(G332&lt;&gt;"",11-ROUNDUP(_xlfn.PERCENTRANK.EXC(IF($B$3:$B$341=$B332,G$3:G$341),G332)*10,0),"")</f>
        <v>8</v>
      </c>
      <c r="AB332">
        <f t="array" ref="AB332">IF(H332&lt;&gt;"",11-ROUNDUP(_xlfn.PERCENTRANK.EXC(IF($B$3:$B$341=$B332,H$3:H$341),H332)*10,0),"")</f>
        <v>10</v>
      </c>
      <c r="AC332">
        <f t="array" ref="AC332">IF(I332&lt;&gt;"",11-ROUNDUP(_xlfn.PERCENTRANK.EXC(IF($B$3:$B$341=$B332,I$3:I$341),I332)*10,0),"")</f>
        <v>2</v>
      </c>
      <c r="AD332">
        <f t="array" ref="AD332">IF(J332&lt;&gt;"",11-ROUNDUP(_xlfn.PERCENTRANK.EXC(IF($B$3:$B$341=$B332,J$3:J$341),J332)*10,0),"")</f>
        <v>10</v>
      </c>
    </row>
    <row r="333" spans="1:30" x14ac:dyDescent="0.2">
      <c r="A333" t="s">
        <v>52</v>
      </c>
      <c r="B333" t="s">
        <v>1037</v>
      </c>
      <c r="C333">
        <v>0.13271483778953552</v>
      </c>
      <c r="D333">
        <v>2.3161958903074265E-2</v>
      </c>
      <c r="E333">
        <v>5.2280541509389877E-2</v>
      </c>
      <c r="F333">
        <v>0.12478529661893845</v>
      </c>
      <c r="G333">
        <v>-1.5449999999999999</v>
      </c>
      <c r="H333">
        <v>0</v>
      </c>
      <c r="I333">
        <v>961.47259521484375</v>
      </c>
      <c r="J333">
        <v>0.11644277721643448</v>
      </c>
      <c r="L333" t="str">
        <f t="shared" si="51"/>
        <v>Wokingham</v>
      </c>
      <c r="M333">
        <f t="shared" si="52"/>
        <v>7</v>
      </c>
      <c r="N333">
        <f t="shared" si="53"/>
        <v>10</v>
      </c>
      <c r="O333">
        <f t="shared" si="54"/>
        <v>10</v>
      </c>
      <c r="P333">
        <f t="shared" si="55"/>
        <v>9</v>
      </c>
      <c r="Q333">
        <f t="shared" si="56"/>
        <v>10</v>
      </c>
      <c r="R333">
        <f t="shared" si="57"/>
        <v>10</v>
      </c>
      <c r="S333">
        <f t="shared" si="58"/>
        <v>5</v>
      </c>
      <c r="T333">
        <f t="shared" si="59"/>
        <v>10</v>
      </c>
      <c r="V333" t="str">
        <f t="shared" si="60"/>
        <v>Wokingham</v>
      </c>
      <c r="W333">
        <f t="array" ref="W333">IF(C333&lt;&gt;"",11-ROUNDUP(_xlfn.PERCENTRANK.EXC(IF($B$3:$B$341=$B333,C$3:C$341),C333)*10,0),"")</f>
        <v>6</v>
      </c>
      <c r="X333">
        <f t="array" ref="X333">IF(D333&lt;&gt;"",11-ROUNDUP(_xlfn.PERCENTRANK.EXC(IF($B$3:$B$341=$B333,D$3:D$341),D333)*10,0),"")</f>
        <v>9</v>
      </c>
      <c r="Y333">
        <f t="array" ref="Y333">IF(E333&lt;&gt;"",11-ROUNDUP(_xlfn.PERCENTRANK.EXC(IF($B$3:$B$341=$B333,E$3:E$341),E333)*10,0),"")</f>
        <v>9</v>
      </c>
      <c r="Z333">
        <f t="array" ref="Z333">IF(F333&lt;&gt;"",11-ROUNDUP(_xlfn.PERCENTRANK.EXC(IF($B$3:$B$341=$B333,F$3:F$341),F333)*10,0),"")</f>
        <v>8</v>
      </c>
      <c r="AA333">
        <f t="array" ref="AA333">IF(G333&lt;&gt;"",11-ROUNDUP(_xlfn.PERCENTRANK.EXC(IF($B$3:$B$341=$B333,G$3:G$341),G333)*10,0),"")</f>
        <v>10</v>
      </c>
      <c r="AB333">
        <f t="array" ref="AB333">IF(H333&lt;&gt;"",11-ROUNDUP(_xlfn.PERCENTRANK.EXC(IF($B$3:$B$341=$B333,H$3:H$341),H333)*10,0),"")</f>
        <v>10</v>
      </c>
      <c r="AC333">
        <f t="array" ref="AC333">IF(I333&lt;&gt;"",11-ROUNDUP(_xlfn.PERCENTRANK.EXC(IF($B$3:$B$341=$B333,I$3:I$341),I333)*10,0),"")</f>
        <v>5</v>
      </c>
      <c r="AD333">
        <f t="array" ref="AD333">IF(J333&lt;&gt;"",11-ROUNDUP(_xlfn.PERCENTRANK.EXC(IF($B$3:$B$341=$B333,J$3:J$341),J333)*10,0),"")</f>
        <v>10</v>
      </c>
    </row>
    <row r="334" spans="1:30" x14ac:dyDescent="0.2">
      <c r="A334" t="s">
        <v>284</v>
      </c>
      <c r="B334" t="s">
        <v>1036</v>
      </c>
      <c r="C334">
        <v>0.12167929112911224</v>
      </c>
      <c r="D334">
        <v>3.1158210709691048E-2</v>
      </c>
      <c r="E334">
        <v>8.4395706653594971E-2</v>
      </c>
      <c r="F334">
        <v>0.14342112839221954</v>
      </c>
      <c r="G334">
        <v>0.60699999999999998</v>
      </c>
      <c r="H334">
        <v>9.4899999999999998E-2</v>
      </c>
      <c r="I334">
        <v>3852.31005859375</v>
      </c>
      <c r="J334">
        <v>0.20472092926502228</v>
      </c>
      <c r="L334" t="str">
        <f t="shared" si="51"/>
        <v>Wolverhampton</v>
      </c>
      <c r="M334">
        <f t="shared" si="52"/>
        <v>8</v>
      </c>
      <c r="N334">
        <f t="shared" si="53"/>
        <v>6</v>
      </c>
      <c r="O334">
        <f t="shared" si="54"/>
        <v>1</v>
      </c>
      <c r="P334">
        <f t="shared" si="55"/>
        <v>7</v>
      </c>
      <c r="Q334">
        <f t="shared" si="56"/>
        <v>2</v>
      </c>
      <c r="R334">
        <f t="shared" si="57"/>
        <v>3</v>
      </c>
      <c r="S334">
        <f t="shared" si="58"/>
        <v>2</v>
      </c>
      <c r="T334">
        <f t="shared" si="59"/>
        <v>1</v>
      </c>
      <c r="V334" t="str">
        <f t="shared" si="60"/>
        <v>Wolverhampton</v>
      </c>
      <c r="W334">
        <f t="array" ref="W334">IF(C334&lt;&gt;"",11-ROUNDUP(_xlfn.PERCENTRANK.EXC(IF($B$3:$B$341=$B334,C$3:C$341),C334)*10,0),"")</f>
        <v>7</v>
      </c>
      <c r="X334">
        <f t="array" ref="X334">IF(D334&lt;&gt;"",11-ROUNDUP(_xlfn.PERCENTRANK.EXC(IF($B$3:$B$341=$B334,D$3:D$341),D334)*10,0),"")</f>
        <v>9</v>
      </c>
      <c r="Y334">
        <f t="array" ref="Y334">IF(E334&lt;&gt;"",11-ROUNDUP(_xlfn.PERCENTRANK.EXC(IF($B$3:$B$341=$B334,E$3:E$341),E334)*10,0),"")</f>
        <v>2</v>
      </c>
      <c r="Z334">
        <f t="array" ref="Z334">IF(F334&lt;&gt;"",11-ROUNDUP(_xlfn.PERCENTRANK.EXC(IF($B$3:$B$341=$B334,F$3:F$341),F334)*10,0),"")</f>
        <v>6</v>
      </c>
      <c r="AA334">
        <f t="array" ref="AA334">IF(G334&lt;&gt;"",11-ROUNDUP(_xlfn.PERCENTRANK.EXC(IF($B$3:$B$341=$B334,G$3:G$341),G334)*10,0),"")</f>
        <v>6</v>
      </c>
      <c r="AB334">
        <f t="array" ref="AB334">IF(H334&lt;&gt;"",11-ROUNDUP(_xlfn.PERCENTRANK.EXC(IF($B$3:$B$341=$B334,H$3:H$341),H334)*10,0),"")</f>
        <v>9</v>
      </c>
      <c r="AC334">
        <f t="array" ref="AC334">IF(I334&lt;&gt;"",11-ROUNDUP(_xlfn.PERCENTRANK.EXC(IF($B$3:$B$341=$B334,I$3:I$341),I334)*10,0),"")</f>
        <v>2</v>
      </c>
      <c r="AD334">
        <f t="array" ref="AD334">IF(J334&lt;&gt;"",11-ROUNDUP(_xlfn.PERCENTRANK.EXC(IF($B$3:$B$341=$B334,J$3:J$341),J334)*10,0),"")</f>
        <v>2</v>
      </c>
    </row>
    <row r="335" spans="1:30" x14ac:dyDescent="0.2">
      <c r="A335" t="s">
        <v>245</v>
      </c>
      <c r="B335" t="s">
        <v>1034</v>
      </c>
      <c r="C335">
        <v>0.1283162385225296</v>
      </c>
      <c r="D335">
        <v>3.4076966345310211E-2</v>
      </c>
      <c r="E335">
        <v>7.3472611606121063E-2</v>
      </c>
      <c r="F335">
        <v>0.1627928763628006</v>
      </c>
      <c r="G335">
        <v>3.7999999999999999E-2</v>
      </c>
      <c r="H335">
        <v>7.9399999999999998E-2</v>
      </c>
      <c r="I335">
        <v>3095.760498046875</v>
      </c>
      <c r="J335">
        <v>0.1502920389175415</v>
      </c>
      <c r="L335" t="str">
        <f t="shared" si="51"/>
        <v>Worcester</v>
      </c>
      <c r="M335">
        <f t="shared" si="52"/>
        <v>8</v>
      </c>
      <c r="N335">
        <f t="shared" si="53"/>
        <v>5</v>
      </c>
      <c r="O335">
        <f t="shared" si="54"/>
        <v>3</v>
      </c>
      <c r="P335">
        <f t="shared" si="55"/>
        <v>3</v>
      </c>
      <c r="Q335">
        <f t="shared" si="56"/>
        <v>4</v>
      </c>
      <c r="R335">
        <f t="shared" si="57"/>
        <v>3</v>
      </c>
      <c r="S335">
        <f t="shared" si="58"/>
        <v>2</v>
      </c>
      <c r="T335">
        <f t="shared" si="59"/>
        <v>7</v>
      </c>
      <c r="V335" t="str">
        <f t="shared" si="60"/>
        <v>Worcester</v>
      </c>
      <c r="W335">
        <f t="array" ref="W335">IF(C335&lt;&gt;"",11-ROUNDUP(_xlfn.PERCENTRANK.EXC(IF($B$3:$B$341=$B335,C$3:C$341),C335)*10,0),"")</f>
        <v>9</v>
      </c>
      <c r="X335">
        <f t="array" ref="X335">IF(D335&lt;&gt;"",11-ROUNDUP(_xlfn.PERCENTRANK.EXC(IF($B$3:$B$341=$B335,D$3:D$341),D335)*10,0),"")</f>
        <v>6</v>
      </c>
      <c r="Y335">
        <f t="array" ref="Y335">IF(E335&lt;&gt;"",11-ROUNDUP(_xlfn.PERCENTRANK.EXC(IF($B$3:$B$341=$B335,E$3:E$341),E335)*10,0),"")</f>
        <v>3</v>
      </c>
      <c r="Z335">
        <f t="array" ref="Z335">IF(F335&lt;&gt;"",11-ROUNDUP(_xlfn.PERCENTRANK.EXC(IF($B$3:$B$341=$B335,F$3:F$341),F335)*10,0),"")</f>
        <v>3</v>
      </c>
      <c r="AA335">
        <f t="array" ref="AA335">IF(G335&lt;&gt;"",11-ROUNDUP(_xlfn.PERCENTRANK.EXC(IF($B$3:$B$341=$B335,G$3:G$341),G335)*10,0),"")</f>
        <v>3</v>
      </c>
      <c r="AB335">
        <f t="array" ref="AB335">IF(H335&lt;&gt;"",11-ROUNDUP(_xlfn.PERCENTRANK.EXC(IF($B$3:$B$341=$B335,H$3:H$341),H335)*10,0),"")</f>
        <v>2</v>
      </c>
      <c r="AC335">
        <f t="array" ref="AC335">IF(I335&lt;&gt;"",11-ROUNDUP(_xlfn.PERCENTRANK.EXC(IF($B$3:$B$341=$B335,I$3:I$341),I335)*10,0),"")</f>
        <v>1</v>
      </c>
      <c r="AD335">
        <f t="array" ref="AD335">IF(J335&lt;&gt;"",11-ROUNDUP(_xlfn.PERCENTRANK.EXC(IF($B$3:$B$341=$B335,J$3:J$341),J335)*10,0),"")</f>
        <v>6</v>
      </c>
    </row>
    <row r="336" spans="1:30" x14ac:dyDescent="0.2">
      <c r="A336" t="s">
        <v>1033</v>
      </c>
      <c r="B336" t="s">
        <v>1038</v>
      </c>
      <c r="C336">
        <v>0.17005813121795654</v>
      </c>
      <c r="D336">
        <v>3.4076966345310211E-2</v>
      </c>
      <c r="E336">
        <v>7.3472611606121063E-2</v>
      </c>
      <c r="F336">
        <v>0.1627928763628006</v>
      </c>
      <c r="G336">
        <v>-0.22600000000000001</v>
      </c>
      <c r="H336">
        <v>3.3000000000000002E-2</v>
      </c>
      <c r="I336">
        <v>345.46133422851562</v>
      </c>
      <c r="J336">
        <v>0.1502920389175415</v>
      </c>
      <c r="L336" t="str">
        <f t="shared" si="51"/>
        <v>Worcestershire</v>
      </c>
      <c r="M336">
        <f t="shared" si="52"/>
        <v>3</v>
      </c>
      <c r="N336">
        <f t="shared" si="53"/>
        <v>5</v>
      </c>
      <c r="O336">
        <f t="shared" si="54"/>
        <v>3</v>
      </c>
      <c r="P336">
        <f t="shared" si="55"/>
        <v>3</v>
      </c>
      <c r="Q336">
        <f t="shared" si="56"/>
        <v>6</v>
      </c>
      <c r="R336">
        <f t="shared" si="57"/>
        <v>4</v>
      </c>
      <c r="S336">
        <f t="shared" si="58"/>
        <v>7</v>
      </c>
      <c r="T336">
        <f t="shared" si="59"/>
        <v>7</v>
      </c>
      <c r="V336" t="str">
        <f t="shared" si="60"/>
        <v>Worcestershire</v>
      </c>
      <c r="W336">
        <f t="array" ref="W336">IF(C336&lt;&gt;"",11-ROUNDUP(_xlfn.PERCENTRANK.EXC(IF($B$3:$B$341=$B336,C$3:C$341),C336)*10,0),"")</f>
        <v>4</v>
      </c>
      <c r="X336">
        <f t="array" ref="X336">IF(D336&lt;&gt;"",11-ROUNDUP(_xlfn.PERCENTRANK.EXC(IF($B$3:$B$341=$B336,D$3:D$341),D336)*10,0),"")</f>
        <v>6</v>
      </c>
      <c r="Y336">
        <f t="array" ref="Y336">IF(E336&lt;&gt;"",11-ROUNDUP(_xlfn.PERCENTRANK.EXC(IF($B$3:$B$341=$B336,E$3:E$341),E336)*10,0),"")</f>
        <v>3</v>
      </c>
      <c r="Z336">
        <f t="array" ref="Z336">IF(F336&lt;&gt;"",11-ROUNDUP(_xlfn.PERCENTRANK.EXC(IF($B$3:$B$341=$B336,F$3:F$341),F336)*10,0),"")</f>
        <v>3</v>
      </c>
      <c r="AA336">
        <f t="array" ref="AA336">IF(G336&lt;&gt;"",11-ROUNDUP(_xlfn.PERCENTRANK.EXC(IF($B$3:$B$341=$B336,G$3:G$341),G336)*10,0),"")</f>
        <v>4</v>
      </c>
      <c r="AB336">
        <f t="array" ref="AB336">IF(H336&lt;&gt;"",11-ROUNDUP(_xlfn.PERCENTRANK.EXC(IF($B$3:$B$341=$B336,H$3:H$341),H336)*10,0),"")</f>
        <v>4</v>
      </c>
      <c r="AC336">
        <f t="array" ref="AC336">IF(I336&lt;&gt;"",11-ROUNDUP(_xlfn.PERCENTRANK.EXC(IF($B$3:$B$341=$B336,I$3:I$341),I336)*10,0),"")</f>
        <v>4</v>
      </c>
      <c r="AD336">
        <f t="array" ref="AD336">IF(J336&lt;&gt;"",11-ROUNDUP(_xlfn.PERCENTRANK.EXC(IF($B$3:$B$341=$B336,J$3:J$341),J336)*10,0),"")</f>
        <v>6</v>
      </c>
    </row>
    <row r="337" spans="1:30" x14ac:dyDescent="0.2">
      <c r="A337" t="s">
        <v>241</v>
      </c>
      <c r="B337" t="s">
        <v>1034</v>
      </c>
      <c r="C337">
        <v>0.17331461608409882</v>
      </c>
      <c r="D337">
        <v>3.5761326551437378E-2</v>
      </c>
      <c r="E337">
        <v>7.058551162481308E-2</v>
      </c>
      <c r="F337">
        <v>0.15552006661891937</v>
      </c>
      <c r="G337">
        <v>-8.5000000000000006E-2</v>
      </c>
      <c r="H337">
        <v>3.0800000000000001E-2</v>
      </c>
      <c r="I337">
        <v>3372.199951171875</v>
      </c>
      <c r="J337">
        <v>0.14447939395904541</v>
      </c>
      <c r="L337" t="str">
        <f t="shared" si="51"/>
        <v>Worthing</v>
      </c>
      <c r="M337">
        <f t="shared" si="52"/>
        <v>3</v>
      </c>
      <c r="N337">
        <f t="shared" si="53"/>
        <v>5</v>
      </c>
      <c r="O337">
        <f t="shared" si="54"/>
        <v>4</v>
      </c>
      <c r="P337">
        <f t="shared" si="55"/>
        <v>4</v>
      </c>
      <c r="Q337">
        <f t="shared" si="56"/>
        <v>5</v>
      </c>
      <c r="R337">
        <f t="shared" si="57"/>
        <v>4</v>
      </c>
      <c r="S337">
        <f t="shared" si="58"/>
        <v>2</v>
      </c>
      <c r="T337">
        <f t="shared" si="59"/>
        <v>8</v>
      </c>
      <c r="V337" t="str">
        <f t="shared" si="60"/>
        <v>Worthing</v>
      </c>
      <c r="W337">
        <f t="array" ref="W337">IF(C337&lt;&gt;"",11-ROUNDUP(_xlfn.PERCENTRANK.EXC(IF($B$3:$B$341=$B337,C$3:C$341),C337)*10,0),"")</f>
        <v>4</v>
      </c>
      <c r="X337">
        <f t="array" ref="X337">IF(D337&lt;&gt;"",11-ROUNDUP(_xlfn.PERCENTRANK.EXC(IF($B$3:$B$341=$B337,D$3:D$341),D337)*10,0),"")</f>
        <v>5</v>
      </c>
      <c r="Y337">
        <f t="array" ref="Y337">IF(E337&lt;&gt;"",11-ROUNDUP(_xlfn.PERCENTRANK.EXC(IF($B$3:$B$341=$B337,E$3:E$341),E337)*10,0),"")</f>
        <v>4</v>
      </c>
      <c r="Z337">
        <f t="array" ref="Z337">IF(F337&lt;&gt;"",11-ROUNDUP(_xlfn.PERCENTRANK.EXC(IF($B$3:$B$341=$B337,F$3:F$341),F337)*10,0),"")</f>
        <v>5</v>
      </c>
      <c r="AA337">
        <f t="array" ref="AA337">IF(G337&lt;&gt;"",11-ROUNDUP(_xlfn.PERCENTRANK.EXC(IF($B$3:$B$341=$B337,G$3:G$341),G337)*10,0),"")</f>
        <v>4</v>
      </c>
      <c r="AB337">
        <f t="array" ref="AB337">IF(H337&lt;&gt;"",11-ROUNDUP(_xlfn.PERCENTRANK.EXC(IF($B$3:$B$341=$B337,H$3:H$341),H337)*10,0),"")</f>
        <v>3</v>
      </c>
      <c r="AC337">
        <f t="array" ref="AC337">IF(I337&lt;&gt;"",11-ROUNDUP(_xlfn.PERCENTRANK.EXC(IF($B$3:$B$341=$B337,I$3:I$341),I337)*10,0),"")</f>
        <v>1</v>
      </c>
      <c r="AD337">
        <f t="array" ref="AD337">IF(J337&lt;&gt;"",11-ROUNDUP(_xlfn.PERCENTRANK.EXC(IF($B$3:$B$341=$B337,J$3:J$341),J337)*10,0),"")</f>
        <v>7</v>
      </c>
    </row>
    <row r="338" spans="1:30" x14ac:dyDescent="0.2">
      <c r="A338" t="s">
        <v>246</v>
      </c>
      <c r="B338" t="s">
        <v>1034</v>
      </c>
      <c r="C338">
        <v>0.1865946352481842</v>
      </c>
      <c r="D338">
        <v>3.4076966345310211E-2</v>
      </c>
      <c r="E338">
        <v>7.3472611606121063E-2</v>
      </c>
      <c r="F338">
        <v>0.1627928763628006</v>
      </c>
      <c r="G338">
        <v>-0.55900000000000005</v>
      </c>
      <c r="H338">
        <v>0</v>
      </c>
      <c r="I338">
        <v>197.90904235839844</v>
      </c>
      <c r="J338">
        <v>0.1502920389175415</v>
      </c>
      <c r="L338" t="str">
        <f t="shared" si="51"/>
        <v>Wychavon</v>
      </c>
      <c r="M338">
        <f t="shared" si="52"/>
        <v>2</v>
      </c>
      <c r="N338">
        <f t="shared" si="53"/>
        <v>5</v>
      </c>
      <c r="O338">
        <f t="shared" si="54"/>
        <v>3</v>
      </c>
      <c r="P338">
        <f t="shared" si="55"/>
        <v>3</v>
      </c>
      <c r="Q338">
        <f t="shared" si="56"/>
        <v>8</v>
      </c>
      <c r="R338">
        <f t="shared" si="57"/>
        <v>10</v>
      </c>
      <c r="S338">
        <f t="shared" si="58"/>
        <v>8</v>
      </c>
      <c r="T338">
        <f t="shared" si="59"/>
        <v>7</v>
      </c>
      <c r="V338" t="str">
        <f t="shared" si="60"/>
        <v>Wychavon</v>
      </c>
      <c r="W338">
        <f t="array" ref="W338">IF(C338&lt;&gt;"",11-ROUNDUP(_xlfn.PERCENTRANK.EXC(IF($B$3:$B$341=$B338,C$3:C$341),C338)*10,0),"")</f>
        <v>3</v>
      </c>
      <c r="X338">
        <f t="array" ref="X338">IF(D338&lt;&gt;"",11-ROUNDUP(_xlfn.PERCENTRANK.EXC(IF($B$3:$B$341=$B338,D$3:D$341),D338)*10,0),"")</f>
        <v>6</v>
      </c>
      <c r="Y338">
        <f t="array" ref="Y338">IF(E338&lt;&gt;"",11-ROUNDUP(_xlfn.PERCENTRANK.EXC(IF($B$3:$B$341=$B338,E$3:E$341),E338)*10,0),"")</f>
        <v>3</v>
      </c>
      <c r="Z338">
        <f t="array" ref="Z338">IF(F338&lt;&gt;"",11-ROUNDUP(_xlfn.PERCENTRANK.EXC(IF($B$3:$B$341=$B338,F$3:F$341),F338)*10,0),"")</f>
        <v>3</v>
      </c>
      <c r="AA338">
        <f t="array" ref="AA338">IF(G338&lt;&gt;"",11-ROUNDUP(_xlfn.PERCENTRANK.EXC(IF($B$3:$B$341=$B338,G$3:G$341),G338)*10,0),"")</f>
        <v>7</v>
      </c>
      <c r="AB338">
        <f t="array" ref="AB338">IF(H338&lt;&gt;"",11-ROUNDUP(_xlfn.PERCENTRANK.EXC(IF($B$3:$B$341=$B338,H$3:H$341),H338)*10,0),"")</f>
        <v>10</v>
      </c>
      <c r="AC338">
        <f t="array" ref="AC338">IF(I338&lt;&gt;"",11-ROUNDUP(_xlfn.PERCENTRANK.EXC(IF($B$3:$B$341=$B338,I$3:I$341),I338)*10,0),"")</f>
        <v>7</v>
      </c>
      <c r="AD338">
        <f t="array" ref="AD338">IF(J338&lt;&gt;"",11-ROUNDUP(_xlfn.PERCENTRANK.EXC(IF($B$3:$B$341=$B338,J$3:J$341),J338)*10,0),"")</f>
        <v>6</v>
      </c>
    </row>
    <row r="339" spans="1:30" x14ac:dyDescent="0.2">
      <c r="A339" t="s">
        <v>159</v>
      </c>
      <c r="B339" t="s">
        <v>1034</v>
      </c>
      <c r="C339">
        <v>0.21124573051929474</v>
      </c>
      <c r="D339">
        <v>3.7577163428068161E-2</v>
      </c>
      <c r="E339">
        <v>6.9137603044509888E-2</v>
      </c>
      <c r="F339">
        <v>0.14706085622310638</v>
      </c>
      <c r="G339">
        <v>0.42699999999999999</v>
      </c>
      <c r="H339">
        <v>0.1739</v>
      </c>
      <c r="I339">
        <v>398.68191528320312</v>
      </c>
      <c r="J339">
        <v>0.16723409295082092</v>
      </c>
      <c r="L339" t="str">
        <f t="shared" si="51"/>
        <v>Wyre</v>
      </c>
      <c r="M339">
        <f t="shared" si="52"/>
        <v>1</v>
      </c>
      <c r="N339">
        <f t="shared" si="53"/>
        <v>3</v>
      </c>
      <c r="O339">
        <f t="shared" si="54"/>
        <v>5</v>
      </c>
      <c r="P339">
        <f t="shared" si="55"/>
        <v>7</v>
      </c>
      <c r="Q339">
        <f t="shared" si="56"/>
        <v>2</v>
      </c>
      <c r="R339">
        <f t="shared" si="57"/>
        <v>2</v>
      </c>
      <c r="S339">
        <f t="shared" si="58"/>
        <v>6</v>
      </c>
      <c r="T339">
        <f t="shared" si="59"/>
        <v>3</v>
      </c>
      <c r="V339" t="str">
        <f t="shared" si="60"/>
        <v>Wyre</v>
      </c>
      <c r="W339">
        <f t="array" ref="W339">IF(C339&lt;&gt;"",11-ROUNDUP(_xlfn.PERCENTRANK.EXC(IF($B$3:$B$341=$B339,C$3:C$341),C339)*10,0),"")</f>
        <v>1</v>
      </c>
      <c r="X339">
        <f t="array" ref="X339">IF(D339&lt;&gt;"",11-ROUNDUP(_xlfn.PERCENTRANK.EXC(IF($B$3:$B$341=$B339,D$3:D$341),D339)*10,0),"")</f>
        <v>3</v>
      </c>
      <c r="Y339">
        <f t="array" ref="Y339">IF(E339&lt;&gt;"",11-ROUNDUP(_xlfn.PERCENTRANK.EXC(IF($B$3:$B$341=$B339,E$3:E$341),E339)*10,0),"")</f>
        <v>5</v>
      </c>
      <c r="Z339">
        <f t="array" ref="Z339">IF(F339&lt;&gt;"",11-ROUNDUP(_xlfn.PERCENTRANK.EXC(IF($B$3:$B$341=$B339,F$3:F$341),F339)*10,0),"")</f>
        <v>8</v>
      </c>
      <c r="AA339">
        <f t="array" ref="AA339">IF(G339&lt;&gt;"",11-ROUNDUP(_xlfn.PERCENTRANK.EXC(IF($B$3:$B$341=$B339,G$3:G$341),G339)*10,0),"")</f>
        <v>2</v>
      </c>
      <c r="AB339">
        <f t="array" ref="AB339">IF(H339&lt;&gt;"",11-ROUNDUP(_xlfn.PERCENTRANK.EXC(IF($B$3:$B$341=$B339,H$3:H$341),H339)*10,0),"")</f>
        <v>1</v>
      </c>
      <c r="AC339">
        <f t="array" ref="AC339">IF(I339&lt;&gt;"",11-ROUNDUP(_xlfn.PERCENTRANK.EXC(IF($B$3:$B$341=$B339,I$3:I$341),I339)*10,0),"")</f>
        <v>5</v>
      </c>
      <c r="AD339">
        <f t="array" ref="AD339">IF(J339&lt;&gt;"",11-ROUNDUP(_xlfn.PERCENTRANK.EXC(IF($B$3:$B$341=$B339,J$3:J$341),J339)*10,0),"")</f>
        <v>1</v>
      </c>
    </row>
    <row r="340" spans="1:30" x14ac:dyDescent="0.2">
      <c r="A340" t="s">
        <v>247</v>
      </c>
      <c r="B340" t="s">
        <v>1034</v>
      </c>
      <c r="C340">
        <v>0.18739603459835052</v>
      </c>
      <c r="D340">
        <v>3.4076966345310211E-2</v>
      </c>
      <c r="E340">
        <v>7.3472611606121063E-2</v>
      </c>
      <c r="F340">
        <v>0.1627928763628006</v>
      </c>
      <c r="G340">
        <v>-5.8000000000000003E-2</v>
      </c>
      <c r="H340">
        <v>1.54E-2</v>
      </c>
      <c r="I340">
        <v>524.32769775390625</v>
      </c>
      <c r="J340">
        <v>0.1502920389175415</v>
      </c>
      <c r="L340" t="str">
        <f t="shared" si="51"/>
        <v>Wyre Forest</v>
      </c>
      <c r="M340">
        <f t="shared" si="52"/>
        <v>2</v>
      </c>
      <c r="N340">
        <f t="shared" si="53"/>
        <v>5</v>
      </c>
      <c r="O340">
        <f t="shared" si="54"/>
        <v>3</v>
      </c>
      <c r="P340">
        <f t="shared" si="55"/>
        <v>3</v>
      </c>
      <c r="Q340">
        <f t="shared" si="56"/>
        <v>5</v>
      </c>
      <c r="R340">
        <f t="shared" si="57"/>
        <v>5</v>
      </c>
      <c r="S340">
        <f t="shared" si="58"/>
        <v>6</v>
      </c>
      <c r="T340">
        <f t="shared" si="59"/>
        <v>7</v>
      </c>
      <c r="V340" t="str">
        <f t="shared" si="60"/>
        <v>Wyre Forest</v>
      </c>
      <c r="W340">
        <f t="array" ref="W340">IF(C340&lt;&gt;"",11-ROUNDUP(_xlfn.PERCENTRANK.EXC(IF($B$3:$B$341=$B340,C$3:C$341),C340)*10,0),"")</f>
        <v>3</v>
      </c>
      <c r="X340">
        <f t="array" ref="X340">IF(D340&lt;&gt;"",11-ROUNDUP(_xlfn.PERCENTRANK.EXC(IF($B$3:$B$341=$B340,D$3:D$341),D340)*10,0),"")</f>
        <v>6</v>
      </c>
      <c r="Y340">
        <f t="array" ref="Y340">IF(E340&lt;&gt;"",11-ROUNDUP(_xlfn.PERCENTRANK.EXC(IF($B$3:$B$341=$B340,E$3:E$341),E340)*10,0),"")</f>
        <v>3</v>
      </c>
      <c r="Z340">
        <f t="array" ref="Z340">IF(F340&lt;&gt;"",11-ROUNDUP(_xlfn.PERCENTRANK.EXC(IF($B$3:$B$341=$B340,F$3:F$341),F340)*10,0),"")</f>
        <v>3</v>
      </c>
      <c r="AA340">
        <f t="array" ref="AA340">IF(G340&lt;&gt;"",11-ROUNDUP(_xlfn.PERCENTRANK.EXC(IF($B$3:$B$341=$B340,G$3:G$341),G340)*10,0),"")</f>
        <v>4</v>
      </c>
      <c r="AB340">
        <f t="array" ref="AB340">IF(H340&lt;&gt;"",11-ROUNDUP(_xlfn.PERCENTRANK.EXC(IF($B$3:$B$341=$B340,H$3:H$341),H340)*10,0),"")</f>
        <v>4</v>
      </c>
      <c r="AC340">
        <f t="array" ref="AC340">IF(I340&lt;&gt;"",11-ROUNDUP(_xlfn.PERCENTRANK.EXC(IF($B$3:$B$341=$B340,I$3:I$341),I340)*10,0),"")</f>
        <v>4</v>
      </c>
      <c r="AD340">
        <f t="array" ref="AD340">IF(J340&lt;&gt;"",11-ROUNDUP(_xlfn.PERCENTRANK.EXC(IF($B$3:$B$341=$B340,J$3:J$341),J340)*10,0),"")</f>
        <v>6</v>
      </c>
    </row>
    <row r="341" spans="1:30" x14ac:dyDescent="0.2">
      <c r="A341" t="s">
        <v>27</v>
      </c>
      <c r="B341" t="s">
        <v>1037</v>
      </c>
      <c r="C341">
        <v>0.13947133719921112</v>
      </c>
      <c r="D341">
        <v>3.0413603410124779E-2</v>
      </c>
      <c r="E341">
        <v>5.0156205892562866E-2</v>
      </c>
      <c r="F341">
        <v>0.12146009504795074</v>
      </c>
      <c r="G341">
        <v>-0.316</v>
      </c>
      <c r="H341">
        <v>8.3000000000000001E-3</v>
      </c>
      <c r="I341">
        <v>776.100341796875</v>
      </c>
      <c r="J341">
        <v>0.14753574132919312</v>
      </c>
      <c r="L341" t="str">
        <f t="shared" si="51"/>
        <v>York</v>
      </c>
      <c r="M341">
        <f t="shared" si="52"/>
        <v>7</v>
      </c>
      <c r="N341">
        <f t="shared" si="53"/>
        <v>7</v>
      </c>
      <c r="O341">
        <f t="shared" si="54"/>
        <v>10</v>
      </c>
      <c r="P341">
        <f t="shared" si="55"/>
        <v>10</v>
      </c>
      <c r="Q341">
        <f t="shared" si="56"/>
        <v>6</v>
      </c>
      <c r="R341">
        <f t="shared" si="57"/>
        <v>6</v>
      </c>
      <c r="S341">
        <f t="shared" si="58"/>
        <v>5</v>
      </c>
      <c r="T341">
        <f t="shared" si="59"/>
        <v>8</v>
      </c>
      <c r="V341" t="str">
        <f t="shared" si="60"/>
        <v>York</v>
      </c>
      <c r="W341">
        <f t="array" ref="W341">IF(C341&lt;&gt;"",11-ROUNDUP(_xlfn.PERCENTRANK.EXC(IF($B$3:$B$341=$B341,C$3:C$341),C341)*10,0),"")</f>
        <v>6</v>
      </c>
      <c r="X341">
        <f t="array" ref="X341">IF(D341&lt;&gt;"",11-ROUNDUP(_xlfn.PERCENTRANK.EXC(IF($B$3:$B$341=$B341,D$3:D$341),D341)*10,0),"")</f>
        <v>6</v>
      </c>
      <c r="Y341">
        <f t="array" ref="Y341">IF(E341&lt;&gt;"",11-ROUNDUP(_xlfn.PERCENTRANK.EXC(IF($B$3:$B$341=$B341,E$3:E$341),E341)*10,0),"")</f>
        <v>10</v>
      </c>
      <c r="Z341">
        <f t="array" ref="Z341">IF(F341&lt;&gt;"",11-ROUNDUP(_xlfn.PERCENTRANK.EXC(IF($B$3:$B$341=$B341,F$3:F$341),F341)*10,0),"")</f>
        <v>9</v>
      </c>
      <c r="AA341">
        <f t="array" ref="AA341">IF(G341&lt;&gt;"",11-ROUNDUP(_xlfn.PERCENTRANK.EXC(IF($B$3:$B$341=$B341,G$3:G$341),G341)*10,0),"")</f>
        <v>8</v>
      </c>
      <c r="AB341">
        <f t="array" ref="AB341">IF(H341&lt;&gt;"",11-ROUNDUP(_xlfn.PERCENTRANK.EXC(IF($B$3:$B$341=$B341,H$3:H$341),H341)*10,0),"")</f>
        <v>8</v>
      </c>
      <c r="AC341">
        <f t="array" ref="AC341">IF(I341&lt;&gt;"",11-ROUNDUP(_xlfn.PERCENTRANK.EXC(IF($B$3:$B$341=$B341,I$3:I$341),I341)*10,0),"")</f>
        <v>6</v>
      </c>
      <c r="AD341">
        <f t="array" ref="AD341">IF(J341&lt;&gt;"",11-ROUNDUP(_xlfn.PERCENTRANK.EXC(IF($B$3:$B$341=$B341,J$3:J$341),J341)*10,0),"")</f>
        <v>8</v>
      </c>
    </row>
  </sheetData>
  <sheetProtection sheet="1" objects="1" scenarios="1"/>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D341"/>
  <sheetViews>
    <sheetView workbookViewId="0">
      <selection activeCell="A2" sqref="A2"/>
    </sheetView>
  </sheetViews>
  <sheetFormatPr baseColWidth="10" defaultColWidth="8.83203125" defaultRowHeight="15" x14ac:dyDescent="0.2"/>
  <cols>
    <col min="12" max="30" width="0" hidden="1" customWidth="1"/>
  </cols>
  <sheetData>
    <row r="1" spans="1:30" x14ac:dyDescent="0.2">
      <c r="M1" t="s">
        <v>1152</v>
      </c>
      <c r="N1" t="s">
        <v>1152</v>
      </c>
      <c r="O1" t="s">
        <v>1152</v>
      </c>
      <c r="P1" t="s">
        <v>1152</v>
      </c>
      <c r="Q1" t="s">
        <v>1152</v>
      </c>
      <c r="R1" t="s">
        <v>1152</v>
      </c>
      <c r="S1" t="s">
        <v>1152</v>
      </c>
      <c r="T1" t="s">
        <v>1152</v>
      </c>
    </row>
    <row r="2" spans="1:30" ht="192" x14ac:dyDescent="0.2">
      <c r="A2" s="9" t="s">
        <v>1007</v>
      </c>
      <c r="B2" s="9" t="s">
        <v>1105</v>
      </c>
      <c r="C2" s="9" t="s">
        <v>1109</v>
      </c>
      <c r="D2" s="9" t="s">
        <v>1110</v>
      </c>
      <c r="E2" s="9" t="s">
        <v>1116</v>
      </c>
      <c r="F2" s="9" t="s">
        <v>1111</v>
      </c>
      <c r="G2" s="9" t="s">
        <v>1112</v>
      </c>
      <c r="H2" s="9" t="s">
        <v>1113</v>
      </c>
      <c r="I2" s="9" t="s">
        <v>1114</v>
      </c>
      <c r="J2" s="9" t="s">
        <v>1115</v>
      </c>
      <c r="M2" s="9" t="s">
        <v>1109</v>
      </c>
      <c r="N2" s="9" t="s">
        <v>1110</v>
      </c>
      <c r="O2" s="9" t="s">
        <v>1116</v>
      </c>
      <c r="P2" s="9" t="s">
        <v>1111</v>
      </c>
      <c r="Q2" s="9" t="s">
        <v>1112</v>
      </c>
      <c r="R2" s="9" t="s">
        <v>1113</v>
      </c>
      <c r="S2" s="9" t="s">
        <v>1114</v>
      </c>
      <c r="T2" s="9" t="s">
        <v>1115</v>
      </c>
      <c r="W2" s="9" t="s">
        <v>1109</v>
      </c>
      <c r="X2" s="9" t="s">
        <v>1110</v>
      </c>
      <c r="Y2" s="9" t="s">
        <v>1116</v>
      </c>
      <c r="Z2" s="9" t="s">
        <v>1111</v>
      </c>
      <c r="AA2" s="9" t="s">
        <v>1112</v>
      </c>
      <c r="AB2" s="9" t="s">
        <v>1113</v>
      </c>
      <c r="AC2" s="9" t="s">
        <v>1114</v>
      </c>
      <c r="AD2" s="9" t="s">
        <v>1115</v>
      </c>
    </row>
    <row r="3" spans="1:30" x14ac:dyDescent="0.2">
      <c r="A3" t="s">
        <v>11</v>
      </c>
      <c r="B3" t="s">
        <v>1034</v>
      </c>
      <c r="C3">
        <v>2.0736713409423828</v>
      </c>
      <c r="D3">
        <v>1.4787170886993408</v>
      </c>
      <c r="E3">
        <v>2.4965686723589897E-2</v>
      </c>
      <c r="H3">
        <v>8.6305557733009325E-2</v>
      </c>
      <c r="I3">
        <v>17.594000000000001</v>
      </c>
      <c r="J3">
        <v>0</v>
      </c>
      <c r="L3" t="str">
        <f>A3</f>
        <v>Adur</v>
      </c>
      <c r="M3">
        <f>IF(C3&lt;&gt;"",11-ROUNDUP(_xlfn.PERCENTRANK.EXC(C$3:C$341,C3)*10,0),"")</f>
        <v>9</v>
      </c>
      <c r="N3">
        <f t="shared" ref="N3:T3" si="0">IF(D3&lt;&gt;"",11-ROUNDUP(_xlfn.PERCENTRANK.EXC(D$3:D$341,D3)*10,0),"")</f>
        <v>9</v>
      </c>
      <c r="O3">
        <f t="shared" si="0"/>
        <v>7</v>
      </c>
      <c r="P3" t="str">
        <f t="shared" si="0"/>
        <v/>
      </c>
      <c r="Q3" t="str">
        <f t="shared" si="0"/>
        <v/>
      </c>
      <c r="R3">
        <f t="shared" si="0"/>
        <v>10</v>
      </c>
      <c r="S3">
        <f t="shared" si="0"/>
        <v>6</v>
      </c>
      <c r="T3">
        <f t="shared" si="0"/>
        <v>10</v>
      </c>
      <c r="V3" t="str">
        <f>A3</f>
        <v>Adur</v>
      </c>
      <c r="W3">
        <f t="array" ref="W3">IF(C3&lt;&gt;"",11-ROUNDUP(_xlfn.PERCENTRANK.EXC(IF($B$3:$B$341=$B3,C$3:C$341),C3)*10,0),"")</f>
        <v>8</v>
      </c>
      <c r="X3">
        <f t="array" ref="X3">IF(D3&lt;&gt;"",11-ROUNDUP(_xlfn.PERCENTRANK.EXC(IF($B$3:$B$341=$B3,D$3:D$341),D3)*10,0),"")</f>
        <v>9</v>
      </c>
      <c r="Y3">
        <f t="array" ref="Y3">IF(E3&lt;&gt;"",11-ROUNDUP(_xlfn.PERCENTRANK.EXC(IF($B$3:$B$341=$B3,E$3:E$341),E3)*10,0),"")</f>
        <v>5</v>
      </c>
      <c r="Z3" t="str">
        <f t="array" ref="Z3">IF(F3&lt;&gt;"",11-ROUNDUP(_xlfn.PERCENTRANK.EXC(IF($B$3:$B$341=$B3,F$3:F$341),F3)*10,0),"")</f>
        <v/>
      </c>
      <c r="AA3" t="str">
        <f t="array" ref="AA3">IF(G3&lt;&gt;"",11-ROUNDUP(_xlfn.PERCENTRANK.EXC(IF($B$3:$B$341=$B3,G$3:G$341),G3)*10,0),"")</f>
        <v/>
      </c>
      <c r="AB3">
        <f t="array" ref="AB3">IF(H3&lt;&gt;"",11-ROUNDUP(_xlfn.PERCENTRANK.EXC(IF($B$3:$B$341=$B3,H$3:H$341),H3)*10,0),"")</f>
        <v>10</v>
      </c>
      <c r="AC3">
        <f t="array" ref="AC3">IF(I3&lt;&gt;"",11-ROUNDUP(_xlfn.PERCENTRANK.EXC(IF($B$3:$B$341=$B3,I$3:I$341),I3)*10,0),"")</f>
        <v>4</v>
      </c>
      <c r="AD3">
        <f t="array" ref="AD3">IF(J3&lt;&gt;"",11-ROUNDUP(_xlfn.PERCENTRANK.EXC(IF($B$3:$B$341=$B3,J$3:J$341),J3)*10,0),"")</f>
        <v>10</v>
      </c>
    </row>
    <row r="4" spans="1:30" x14ac:dyDescent="0.2">
      <c r="A4" t="s">
        <v>75</v>
      </c>
      <c r="B4" t="s">
        <v>1034</v>
      </c>
      <c r="C4">
        <v>4.0832867622375488</v>
      </c>
      <c r="D4">
        <v>1.8661000728607178</v>
      </c>
      <c r="E4">
        <v>1.6932342201471329E-2</v>
      </c>
      <c r="H4">
        <v>0.11151807091551705</v>
      </c>
      <c r="I4">
        <v>22.937999999999999</v>
      </c>
      <c r="J4">
        <v>0.1167</v>
      </c>
      <c r="L4" t="str">
        <f t="shared" ref="L4:L67" si="1">A4</f>
        <v>Allerdale</v>
      </c>
      <c r="M4">
        <f t="shared" ref="M4:M67" si="2">IF(C4&lt;&gt;"",11-ROUNDUP(_xlfn.PERCENTRANK.EXC(C$3:C$341,C4)*10,0),"")</f>
        <v>7</v>
      </c>
      <c r="N4">
        <f t="shared" ref="N4:N67" si="3">IF(D4&lt;&gt;"",11-ROUNDUP(_xlfn.PERCENTRANK.EXC(D$3:D$341,D4)*10,0),"")</f>
        <v>8</v>
      </c>
      <c r="O4">
        <f t="shared" ref="O4:O67" si="4">IF(E4&lt;&gt;"",11-ROUNDUP(_xlfn.PERCENTRANK.EXC(E$3:E$341,E4)*10,0),"")</f>
        <v>10</v>
      </c>
      <c r="P4" t="str">
        <f t="shared" ref="P4:P67" si="5">IF(F4&lt;&gt;"",11-ROUNDUP(_xlfn.PERCENTRANK.EXC(F$3:F$341,F4)*10,0),"")</f>
        <v/>
      </c>
      <c r="Q4" t="str">
        <f t="shared" ref="Q4:Q67" si="6">IF(G4&lt;&gt;"",11-ROUNDUP(_xlfn.PERCENTRANK.EXC(G$3:G$341,G4)*10,0),"")</f>
        <v/>
      </c>
      <c r="R4">
        <f t="shared" ref="R4:R67" si="7">IF(H4&lt;&gt;"",11-ROUNDUP(_xlfn.PERCENTRANK.EXC(H$3:H$341,H4)*10,0),"")</f>
        <v>7</v>
      </c>
      <c r="S4">
        <f t="shared" ref="S4:S67" si="8">IF(I4&lt;&gt;"",11-ROUNDUP(_xlfn.PERCENTRANK.EXC(I$3:I$341,I4)*10,0),"")</f>
        <v>4</v>
      </c>
      <c r="T4">
        <f t="shared" ref="T4:T67" si="9">IF(J4&lt;&gt;"",11-ROUNDUP(_xlfn.PERCENTRANK.EXC(J$3:J$341,J4)*10,0),"")</f>
        <v>3</v>
      </c>
      <c r="V4" t="str">
        <f t="shared" ref="V4:V67" si="10">A4</f>
        <v>Allerdale</v>
      </c>
      <c r="W4">
        <f t="array" ref="W4">IF(C4&lt;&gt;"",11-ROUNDUP(_xlfn.PERCENTRANK.EXC(IF($B$3:$B$341=$B4,C$3:C$341),C4)*10,0),"")</f>
        <v>6</v>
      </c>
      <c r="X4">
        <f t="array" ref="X4">IF(D4&lt;&gt;"",11-ROUNDUP(_xlfn.PERCENTRANK.EXC(IF($B$3:$B$341=$B4,D$3:D$341),D4)*10,0),"")</f>
        <v>7</v>
      </c>
      <c r="Y4">
        <f t="array" ref="Y4">IF(E4&lt;&gt;"",11-ROUNDUP(_xlfn.PERCENTRANK.EXC(IF($B$3:$B$341=$B4,E$3:E$341),E4)*10,0),"")</f>
        <v>9</v>
      </c>
      <c r="Z4" t="str">
        <f t="array" ref="Z4">IF(F4&lt;&gt;"",11-ROUNDUP(_xlfn.PERCENTRANK.EXC(IF($B$3:$B$341=$B4,F$3:F$341),F4)*10,0),"")</f>
        <v/>
      </c>
      <c r="AA4" t="str">
        <f t="array" ref="AA4">IF(G4&lt;&gt;"",11-ROUNDUP(_xlfn.PERCENTRANK.EXC(IF($B$3:$B$341=$B4,G$3:G$341),G4)*10,0),"")</f>
        <v/>
      </c>
      <c r="AB4">
        <f t="array" ref="AB4">IF(H4&lt;&gt;"",11-ROUNDUP(_xlfn.PERCENTRANK.EXC(IF($B$3:$B$341=$B4,H$3:H$341),H4)*10,0),"")</f>
        <v>6</v>
      </c>
      <c r="AC4">
        <f t="array" ref="AC4">IF(I4&lt;&gt;"",11-ROUNDUP(_xlfn.PERCENTRANK.EXC(IF($B$3:$B$341=$B4,I$3:I$341),I4)*10,0),"")</f>
        <v>2</v>
      </c>
      <c r="AD4">
        <f t="array" ref="AD4">IF(J4&lt;&gt;"",11-ROUNDUP(_xlfn.PERCENTRANK.EXC(IF($B$3:$B$341=$B4,J$3:J$341),J4)*10,0),"")</f>
        <v>2</v>
      </c>
    </row>
    <row r="5" spans="1:30" x14ac:dyDescent="0.2">
      <c r="A5" t="s">
        <v>12</v>
      </c>
      <c r="B5" t="s">
        <v>1034</v>
      </c>
      <c r="C5">
        <v>3.6295201778411865</v>
      </c>
      <c r="D5">
        <v>2.5657703876495361</v>
      </c>
      <c r="E5">
        <v>2.251121774315834E-2</v>
      </c>
      <c r="H5">
        <v>0.15583538424529525</v>
      </c>
      <c r="I5">
        <v>17.97</v>
      </c>
      <c r="J5">
        <v>3.85E-2</v>
      </c>
      <c r="L5" t="str">
        <f t="shared" si="1"/>
        <v>Amber Valley</v>
      </c>
      <c r="M5">
        <f t="shared" si="2"/>
        <v>7</v>
      </c>
      <c r="N5">
        <f t="shared" si="3"/>
        <v>5</v>
      </c>
      <c r="O5">
        <f t="shared" si="4"/>
        <v>8</v>
      </c>
      <c r="P5" t="str">
        <f t="shared" si="5"/>
        <v/>
      </c>
      <c r="Q5" t="str">
        <f t="shared" si="6"/>
        <v/>
      </c>
      <c r="R5">
        <f t="shared" si="7"/>
        <v>3</v>
      </c>
      <c r="S5">
        <f t="shared" si="8"/>
        <v>6</v>
      </c>
      <c r="T5">
        <f t="shared" si="9"/>
        <v>5</v>
      </c>
      <c r="V5" t="str">
        <f t="shared" si="10"/>
        <v>Amber Valley</v>
      </c>
      <c r="W5">
        <f t="array" ref="W5">IF(C5&lt;&gt;"",11-ROUNDUP(_xlfn.PERCENTRANK.EXC(IF($B$3:$B$341=$B5,C$3:C$341),C5)*10,0),"")</f>
        <v>7</v>
      </c>
      <c r="X5">
        <f t="array" ref="X5">IF(D5&lt;&gt;"",11-ROUNDUP(_xlfn.PERCENTRANK.EXC(IF($B$3:$B$341=$B5,D$3:D$341),D5)*10,0),"")</f>
        <v>4</v>
      </c>
      <c r="Y5">
        <f t="array" ref="Y5">IF(E5&lt;&gt;"",11-ROUNDUP(_xlfn.PERCENTRANK.EXC(IF($B$3:$B$341=$B5,E$3:E$341),E5)*10,0),"")</f>
        <v>7</v>
      </c>
      <c r="Z5" t="str">
        <f t="array" ref="Z5">IF(F5&lt;&gt;"",11-ROUNDUP(_xlfn.PERCENTRANK.EXC(IF($B$3:$B$341=$B5,F$3:F$341),F5)*10,0),"")</f>
        <v/>
      </c>
      <c r="AA5" t="str">
        <f t="array" ref="AA5">IF(G5&lt;&gt;"",11-ROUNDUP(_xlfn.PERCENTRANK.EXC(IF($B$3:$B$341=$B5,G$3:G$341),G5)*10,0),"")</f>
        <v/>
      </c>
      <c r="AB5">
        <f t="array" ref="AB5">IF(H5&lt;&gt;"",11-ROUNDUP(_xlfn.PERCENTRANK.EXC(IF($B$3:$B$341=$B5,H$3:H$341),H5)*10,0),"")</f>
        <v>1</v>
      </c>
      <c r="AC5">
        <f t="array" ref="AC5">IF(I5&lt;&gt;"",11-ROUNDUP(_xlfn.PERCENTRANK.EXC(IF($B$3:$B$341=$B5,I$3:I$341),I5)*10,0),"")</f>
        <v>4</v>
      </c>
      <c r="AD5">
        <f t="array" ref="AD5">IF(J5&lt;&gt;"",11-ROUNDUP(_xlfn.PERCENTRANK.EXC(IF($B$3:$B$341=$B5,J$3:J$341),J5)*10,0),"")</f>
        <v>4</v>
      </c>
    </row>
    <row r="6" spans="1:30" x14ac:dyDescent="0.2">
      <c r="A6" t="s">
        <v>13</v>
      </c>
      <c r="B6" t="s">
        <v>1034</v>
      </c>
      <c r="C6">
        <v>12.889809608459473</v>
      </c>
      <c r="D6">
        <v>2.2582931518554688</v>
      </c>
      <c r="E6">
        <v>2.9307708144187927E-2</v>
      </c>
      <c r="H6">
        <v>8.6305557733009325E-2</v>
      </c>
      <c r="I6">
        <v>18.638000000000002</v>
      </c>
      <c r="J6">
        <v>4.2599999999999999E-2</v>
      </c>
      <c r="L6" t="str">
        <f t="shared" si="1"/>
        <v>Arun</v>
      </c>
      <c r="M6">
        <f t="shared" si="2"/>
        <v>2</v>
      </c>
      <c r="N6">
        <f t="shared" si="3"/>
        <v>6</v>
      </c>
      <c r="O6">
        <f t="shared" si="4"/>
        <v>5</v>
      </c>
      <c r="P6" t="str">
        <f t="shared" si="5"/>
        <v/>
      </c>
      <c r="Q6" t="str">
        <f t="shared" si="6"/>
        <v/>
      </c>
      <c r="R6">
        <f t="shared" si="7"/>
        <v>10</v>
      </c>
      <c r="S6">
        <f t="shared" si="8"/>
        <v>5</v>
      </c>
      <c r="T6">
        <f t="shared" si="9"/>
        <v>5</v>
      </c>
      <c r="V6" t="str">
        <f t="shared" si="10"/>
        <v>Arun</v>
      </c>
      <c r="W6">
        <f t="array" ref="W6">IF(C6&lt;&gt;"",11-ROUNDUP(_xlfn.PERCENTRANK.EXC(IF($B$3:$B$341=$B6,C$3:C$341),C6)*10,0),"")</f>
        <v>2</v>
      </c>
      <c r="X6">
        <f t="array" ref="X6">IF(D6&lt;&gt;"",11-ROUNDUP(_xlfn.PERCENTRANK.EXC(IF($B$3:$B$341=$B6,D$3:D$341),D6)*10,0),"")</f>
        <v>6</v>
      </c>
      <c r="Y6">
        <f t="array" ref="Y6">IF(E6&lt;&gt;"",11-ROUNDUP(_xlfn.PERCENTRANK.EXC(IF($B$3:$B$341=$B6,E$3:E$341),E6)*10,0),"")</f>
        <v>4</v>
      </c>
      <c r="Z6" t="str">
        <f t="array" ref="Z6">IF(F6&lt;&gt;"",11-ROUNDUP(_xlfn.PERCENTRANK.EXC(IF($B$3:$B$341=$B6,F$3:F$341),F6)*10,0),"")</f>
        <v/>
      </c>
      <c r="AA6" t="str">
        <f t="array" ref="AA6">IF(G6&lt;&gt;"",11-ROUNDUP(_xlfn.PERCENTRANK.EXC(IF($B$3:$B$341=$B6,G$3:G$341),G6)*10,0),"")</f>
        <v/>
      </c>
      <c r="AB6">
        <f t="array" ref="AB6">IF(H6&lt;&gt;"",11-ROUNDUP(_xlfn.PERCENTRANK.EXC(IF($B$3:$B$341=$B6,H$3:H$341),H6)*10,0),"")</f>
        <v>10</v>
      </c>
      <c r="AC6">
        <f t="array" ref="AC6">IF(I6&lt;&gt;"",11-ROUNDUP(_xlfn.PERCENTRANK.EXC(IF($B$3:$B$341=$B6,I$3:I$341),I6)*10,0),"")</f>
        <v>4</v>
      </c>
      <c r="AD6">
        <f t="array" ref="AD6">IF(J6&lt;&gt;"",11-ROUNDUP(_xlfn.PERCENTRANK.EXC(IF($B$3:$B$341=$B6,J$3:J$341),J6)*10,0),"")</f>
        <v>3</v>
      </c>
    </row>
    <row r="7" spans="1:30" x14ac:dyDescent="0.2">
      <c r="A7" t="s">
        <v>195</v>
      </c>
      <c r="B7" t="s">
        <v>1034</v>
      </c>
      <c r="C7">
        <v>3.8513293266296387</v>
      </c>
      <c r="D7">
        <v>1.7706990242004395</v>
      </c>
      <c r="E7">
        <v>2.5269482284784317E-2</v>
      </c>
      <c r="H7">
        <v>0.13250059228638886</v>
      </c>
      <c r="I7">
        <v>26.308</v>
      </c>
      <c r="J7">
        <v>0.16220000000000001</v>
      </c>
      <c r="L7" t="str">
        <f t="shared" si="1"/>
        <v>Ashfield</v>
      </c>
      <c r="M7">
        <f t="shared" si="2"/>
        <v>7</v>
      </c>
      <c r="N7">
        <f t="shared" si="3"/>
        <v>8</v>
      </c>
      <c r="O7">
        <f t="shared" si="4"/>
        <v>6</v>
      </c>
      <c r="P7" t="str">
        <f t="shared" si="5"/>
        <v/>
      </c>
      <c r="Q7" t="str">
        <f t="shared" si="6"/>
        <v/>
      </c>
      <c r="R7">
        <f t="shared" si="7"/>
        <v>5</v>
      </c>
      <c r="S7">
        <f t="shared" si="8"/>
        <v>3</v>
      </c>
      <c r="T7">
        <f t="shared" si="9"/>
        <v>2</v>
      </c>
      <c r="V7" t="str">
        <f t="shared" si="10"/>
        <v>Ashfield</v>
      </c>
      <c r="W7">
        <f t="array" ref="W7">IF(C7&lt;&gt;"",11-ROUNDUP(_xlfn.PERCENTRANK.EXC(IF($B$3:$B$341=$B7,C$3:C$341),C7)*10,0),"")</f>
        <v>6</v>
      </c>
      <c r="X7">
        <f t="array" ref="X7">IF(D7&lt;&gt;"",11-ROUNDUP(_xlfn.PERCENTRANK.EXC(IF($B$3:$B$341=$B7,D$3:D$341),D7)*10,0),"")</f>
        <v>7</v>
      </c>
      <c r="Y7">
        <f t="array" ref="Y7">IF(E7&lt;&gt;"",11-ROUNDUP(_xlfn.PERCENTRANK.EXC(IF($B$3:$B$341=$B7,E$3:E$341),E7)*10,0),"")</f>
        <v>5</v>
      </c>
      <c r="Z7" t="str">
        <f t="array" ref="Z7">IF(F7&lt;&gt;"",11-ROUNDUP(_xlfn.PERCENTRANK.EXC(IF($B$3:$B$341=$B7,F$3:F$341),F7)*10,0),"")</f>
        <v/>
      </c>
      <c r="AA7" t="str">
        <f t="array" ref="AA7">IF(G7&lt;&gt;"",11-ROUNDUP(_xlfn.PERCENTRANK.EXC(IF($B$3:$B$341=$B7,G$3:G$341),G7)*10,0),"")</f>
        <v/>
      </c>
      <c r="AB7">
        <f t="array" ref="AB7">IF(H7&lt;&gt;"",11-ROUNDUP(_xlfn.PERCENTRANK.EXC(IF($B$3:$B$341=$B7,H$3:H$341),H7)*10,0),"")</f>
        <v>3</v>
      </c>
      <c r="AC7">
        <f t="array" ref="AC7">IF(I7&lt;&gt;"",11-ROUNDUP(_xlfn.PERCENTRANK.EXC(IF($B$3:$B$341=$B7,I$3:I$341),I7)*10,0),"")</f>
        <v>1</v>
      </c>
      <c r="AD7">
        <f t="array" ref="AD7">IF(J7&lt;&gt;"",11-ROUNDUP(_xlfn.PERCENTRANK.EXC(IF($B$3:$B$341=$B7,J$3:J$341),J7)*10,0),"")</f>
        <v>1</v>
      </c>
    </row>
    <row r="8" spans="1:30" x14ac:dyDescent="0.2">
      <c r="A8" t="s">
        <v>136</v>
      </c>
      <c r="B8" t="s">
        <v>1034</v>
      </c>
      <c r="C8">
        <v>14.096613883972168</v>
      </c>
      <c r="D8">
        <v>3.2896578311920166</v>
      </c>
      <c r="E8">
        <v>2.9129261150956154E-2</v>
      </c>
      <c r="H8">
        <v>0.1308530376068521</v>
      </c>
      <c r="I8">
        <v>18.545999999999999</v>
      </c>
      <c r="J8">
        <v>1.2800000000000001E-2</v>
      </c>
      <c r="L8" t="str">
        <f t="shared" si="1"/>
        <v>Ashford</v>
      </c>
      <c r="M8">
        <f t="shared" si="2"/>
        <v>2</v>
      </c>
      <c r="N8">
        <f t="shared" si="3"/>
        <v>3</v>
      </c>
      <c r="O8">
        <f t="shared" si="4"/>
        <v>5</v>
      </c>
      <c r="P8" t="str">
        <f t="shared" si="5"/>
        <v/>
      </c>
      <c r="Q8" t="str">
        <f t="shared" si="6"/>
        <v/>
      </c>
      <c r="R8">
        <f t="shared" si="7"/>
        <v>5</v>
      </c>
      <c r="S8">
        <f t="shared" si="8"/>
        <v>5</v>
      </c>
      <c r="T8">
        <f t="shared" si="9"/>
        <v>6</v>
      </c>
      <c r="V8" t="str">
        <f t="shared" si="10"/>
        <v>Ashford</v>
      </c>
      <c r="W8">
        <f t="array" ref="W8">IF(C8&lt;&gt;"",11-ROUNDUP(_xlfn.PERCENTRANK.EXC(IF($B$3:$B$341=$B8,C$3:C$341),C8)*10,0),"")</f>
        <v>2</v>
      </c>
      <c r="X8">
        <f t="array" ref="X8">IF(D8&lt;&gt;"",11-ROUNDUP(_xlfn.PERCENTRANK.EXC(IF($B$3:$B$341=$B8,D$3:D$341),D8)*10,0),"")</f>
        <v>2</v>
      </c>
      <c r="Y8">
        <f t="array" ref="Y8">IF(E8&lt;&gt;"",11-ROUNDUP(_xlfn.PERCENTRANK.EXC(IF($B$3:$B$341=$B8,E$3:E$341),E8)*10,0),"")</f>
        <v>4</v>
      </c>
      <c r="Z8" t="str">
        <f t="array" ref="Z8">IF(F8&lt;&gt;"",11-ROUNDUP(_xlfn.PERCENTRANK.EXC(IF($B$3:$B$341=$B8,F$3:F$341),F8)*10,0),"")</f>
        <v/>
      </c>
      <c r="AA8" t="str">
        <f t="array" ref="AA8">IF(G8&lt;&gt;"",11-ROUNDUP(_xlfn.PERCENTRANK.EXC(IF($B$3:$B$341=$B8,G$3:G$341),G8)*10,0),"")</f>
        <v/>
      </c>
      <c r="AB8">
        <f t="array" ref="AB8">IF(H8&lt;&gt;"",11-ROUNDUP(_xlfn.PERCENTRANK.EXC(IF($B$3:$B$341=$B8,H$3:H$341),H8)*10,0),"")</f>
        <v>4</v>
      </c>
      <c r="AC8">
        <f t="array" ref="AC8">IF(I8&lt;&gt;"",11-ROUNDUP(_xlfn.PERCENTRANK.EXC(IF($B$3:$B$341=$B8,I$3:I$341),I8)*10,0),"")</f>
        <v>4</v>
      </c>
      <c r="AD8">
        <f t="array" ref="AD8">IF(J8&lt;&gt;"",11-ROUNDUP(_xlfn.PERCENTRANK.EXC(IF($B$3:$B$341=$B8,J$3:J$341),J8)*10,0),"")</f>
        <v>5</v>
      </c>
    </row>
    <row r="9" spans="1:30" x14ac:dyDescent="0.2">
      <c r="A9" t="s">
        <v>218</v>
      </c>
      <c r="B9" t="s">
        <v>1034</v>
      </c>
      <c r="C9">
        <v>1.0806418657302856</v>
      </c>
      <c r="D9">
        <v>1.9318011999130249</v>
      </c>
      <c r="E9">
        <v>1.5377645380795002E-2</v>
      </c>
      <c r="H9">
        <v>0.12619476918901104</v>
      </c>
      <c r="I9">
        <v>14.266999999999999</v>
      </c>
      <c r="J9">
        <v>0</v>
      </c>
      <c r="L9" t="str">
        <f t="shared" si="1"/>
        <v>Babergh</v>
      </c>
      <c r="M9">
        <f t="shared" si="2"/>
        <v>10</v>
      </c>
      <c r="N9">
        <f t="shared" si="3"/>
        <v>8</v>
      </c>
      <c r="O9">
        <f t="shared" si="4"/>
        <v>10</v>
      </c>
      <c r="P9" t="str">
        <f t="shared" si="5"/>
        <v/>
      </c>
      <c r="Q9" t="str">
        <f t="shared" si="6"/>
        <v/>
      </c>
      <c r="R9">
        <f t="shared" si="7"/>
        <v>6</v>
      </c>
      <c r="S9">
        <f t="shared" si="8"/>
        <v>7</v>
      </c>
      <c r="T9">
        <f t="shared" si="9"/>
        <v>10</v>
      </c>
      <c r="V9" t="str">
        <f t="shared" si="10"/>
        <v>Babergh</v>
      </c>
      <c r="W9">
        <f t="array" ref="W9">IF(C9&lt;&gt;"",11-ROUNDUP(_xlfn.PERCENTRANK.EXC(IF($B$3:$B$341=$B9,C$3:C$341),C9)*10,0),"")</f>
        <v>9</v>
      </c>
      <c r="X9">
        <f t="array" ref="X9">IF(D9&lt;&gt;"",11-ROUNDUP(_xlfn.PERCENTRANK.EXC(IF($B$3:$B$341=$B9,D$3:D$341),D9)*10,0),"")</f>
        <v>7</v>
      </c>
      <c r="Y9">
        <f t="array" ref="Y9">IF(E9&lt;&gt;"",11-ROUNDUP(_xlfn.PERCENTRANK.EXC(IF($B$3:$B$341=$B9,E$3:E$341),E9)*10,0),"")</f>
        <v>10</v>
      </c>
      <c r="Z9" t="str">
        <f t="array" ref="Z9">IF(F9&lt;&gt;"",11-ROUNDUP(_xlfn.PERCENTRANK.EXC(IF($B$3:$B$341=$B9,F$3:F$341),F9)*10,0),"")</f>
        <v/>
      </c>
      <c r="AA9" t="str">
        <f t="array" ref="AA9">IF(G9&lt;&gt;"",11-ROUNDUP(_xlfn.PERCENTRANK.EXC(IF($B$3:$B$341=$B9,G$3:G$341),G9)*10,0),"")</f>
        <v/>
      </c>
      <c r="AB9">
        <f t="array" ref="AB9">IF(H9&lt;&gt;"",11-ROUNDUP(_xlfn.PERCENTRANK.EXC(IF($B$3:$B$341=$B9,H$3:H$341),H9)*10,0),"")</f>
        <v>4</v>
      </c>
      <c r="AC9">
        <f t="array" ref="AC9">IF(I9&lt;&gt;"",11-ROUNDUP(_xlfn.PERCENTRANK.EXC(IF($B$3:$B$341=$B9,I$3:I$341),I9)*10,0),"")</f>
        <v>6</v>
      </c>
      <c r="AD9">
        <f t="array" ref="AD9">IF(J9&lt;&gt;"",11-ROUNDUP(_xlfn.PERCENTRANK.EXC(IF($B$3:$B$341=$B9,J$3:J$341),J9)*10,0),"")</f>
        <v>10</v>
      </c>
    </row>
    <row r="10" spans="1:30" x14ac:dyDescent="0.2">
      <c r="A10" t="s">
        <v>292</v>
      </c>
      <c r="B10" t="s">
        <v>1035</v>
      </c>
      <c r="C10">
        <v>3.571183443069458</v>
      </c>
      <c r="D10">
        <v>5.099461555480957</v>
      </c>
      <c r="E10">
        <v>0.13482871651649475</v>
      </c>
      <c r="F10">
        <v>66</v>
      </c>
      <c r="G10">
        <v>53.2</v>
      </c>
      <c r="H10">
        <v>0.16321539586761749</v>
      </c>
      <c r="I10">
        <v>32.768000000000001</v>
      </c>
      <c r="J10">
        <v>3.6400000000000002E-2</v>
      </c>
      <c r="L10" t="str">
        <f t="shared" si="1"/>
        <v>Barking and Dagenham</v>
      </c>
      <c r="M10">
        <f t="shared" si="2"/>
        <v>7</v>
      </c>
      <c r="N10">
        <f t="shared" si="3"/>
        <v>1</v>
      </c>
      <c r="O10">
        <f t="shared" si="4"/>
        <v>1</v>
      </c>
      <c r="P10">
        <f t="shared" si="5"/>
        <v>6</v>
      </c>
      <c r="Q10">
        <f t="shared" si="6"/>
        <v>6</v>
      </c>
      <c r="R10">
        <f t="shared" si="7"/>
        <v>3</v>
      </c>
      <c r="S10">
        <f t="shared" si="8"/>
        <v>1</v>
      </c>
      <c r="T10">
        <f t="shared" si="9"/>
        <v>5</v>
      </c>
      <c r="V10" t="str">
        <f t="shared" si="10"/>
        <v>Barking and Dagenham</v>
      </c>
      <c r="W10">
        <f t="array" ref="W10">IF(C10&lt;&gt;"",11-ROUNDUP(_xlfn.PERCENTRANK.EXC(IF($B$3:$B$341=$B10,C$3:C$341),C10)*10,0),"")</f>
        <v>9</v>
      </c>
      <c r="X10">
        <f t="array" ref="X10">IF(D10&lt;&gt;"",11-ROUNDUP(_xlfn.PERCENTRANK.EXC(IF($B$3:$B$341=$B10,D$3:D$341),D10)*10,0),"")</f>
        <v>2</v>
      </c>
      <c r="Y10">
        <f t="array" ref="Y10">IF(E10&lt;&gt;"",11-ROUNDUP(_xlfn.PERCENTRANK.EXC(IF($B$3:$B$341=$B10,E$3:E$341),E10)*10,0),"")</f>
        <v>3</v>
      </c>
      <c r="Z10">
        <f t="array" ref="Z10">IF(F10&lt;&gt;"",11-ROUNDUP(_xlfn.PERCENTRANK.EXC(IF($B$3:$B$341=$B10,F$3:F$341),F10)*10,0),"")</f>
        <v>3</v>
      </c>
      <c r="AA10">
        <f t="array" ref="AA10">IF(G10&lt;&gt;"",11-ROUNDUP(_xlfn.PERCENTRANK.EXC(IF($B$3:$B$341=$B10,G$3:G$341),G10)*10,0),"")</f>
        <v>4</v>
      </c>
      <c r="AB10">
        <f t="array" ref="AB10">IF(H10&lt;&gt;"",11-ROUNDUP(_xlfn.PERCENTRANK.EXC(IF($B$3:$B$341=$B10,H$3:H$341),H10)*10,0),"")</f>
        <v>6</v>
      </c>
      <c r="AC10">
        <f t="array" ref="AC10">IF(I10&lt;&gt;"",11-ROUNDUP(_xlfn.PERCENTRANK.EXC(IF($B$3:$B$341=$B10,I$3:I$341),I10)*10,0),"")</f>
        <v>1</v>
      </c>
      <c r="AD10">
        <f t="array" ref="AD10">IF(J10&lt;&gt;"",11-ROUNDUP(_xlfn.PERCENTRANK.EXC(IF($B$3:$B$341=$B10,J$3:J$341),J10)*10,0),"")</f>
        <v>3</v>
      </c>
    </row>
    <row r="11" spans="1:30" x14ac:dyDescent="0.2">
      <c r="A11" t="s">
        <v>293</v>
      </c>
      <c r="B11" t="s">
        <v>1035</v>
      </c>
      <c r="C11">
        <v>5.7551593780517578</v>
      </c>
      <c r="D11">
        <v>4.1010074615478516</v>
      </c>
      <c r="E11">
        <v>0.10032667219638824</v>
      </c>
      <c r="F11">
        <v>34</v>
      </c>
      <c r="G11">
        <v>26.8</v>
      </c>
      <c r="H11">
        <v>0.12706265092567748</v>
      </c>
      <c r="I11">
        <v>16.148</v>
      </c>
      <c r="J11">
        <v>4.7000000000000002E-3</v>
      </c>
      <c r="L11" t="str">
        <f t="shared" si="1"/>
        <v>Barnet</v>
      </c>
      <c r="M11">
        <f t="shared" si="2"/>
        <v>5</v>
      </c>
      <c r="N11">
        <f t="shared" si="3"/>
        <v>2</v>
      </c>
      <c r="O11">
        <f t="shared" si="4"/>
        <v>1</v>
      </c>
      <c r="P11">
        <f t="shared" si="5"/>
        <v>10</v>
      </c>
      <c r="Q11">
        <f t="shared" si="6"/>
        <v>10</v>
      </c>
      <c r="R11">
        <f t="shared" si="7"/>
        <v>5</v>
      </c>
      <c r="S11">
        <f t="shared" si="8"/>
        <v>7</v>
      </c>
      <c r="T11">
        <f t="shared" si="9"/>
        <v>7</v>
      </c>
      <c r="V11" t="str">
        <f t="shared" si="10"/>
        <v>Barnet</v>
      </c>
      <c r="W11">
        <f t="array" ref="W11">IF(C11&lt;&gt;"",11-ROUNDUP(_xlfn.PERCENTRANK.EXC(IF($B$3:$B$341=$B11,C$3:C$341),C11)*10,0),"")</f>
        <v>7</v>
      </c>
      <c r="X11">
        <f t="array" ref="X11">IF(D11&lt;&gt;"",11-ROUNDUP(_xlfn.PERCENTRANK.EXC(IF($B$3:$B$341=$B11,D$3:D$341),D11)*10,0),"")</f>
        <v>4</v>
      </c>
      <c r="Y11">
        <f t="array" ref="Y11">IF(E11&lt;&gt;"",11-ROUNDUP(_xlfn.PERCENTRANK.EXC(IF($B$3:$B$341=$B11,E$3:E$341),E11)*10,0),"")</f>
        <v>7</v>
      </c>
      <c r="Z11">
        <f t="array" ref="Z11">IF(F11&lt;&gt;"",11-ROUNDUP(_xlfn.PERCENTRANK.EXC(IF($B$3:$B$341=$B11,F$3:F$341),F11)*10,0),"")</f>
        <v>8</v>
      </c>
      <c r="AA11">
        <f t="array" ref="AA11">IF(G11&lt;&gt;"",11-ROUNDUP(_xlfn.PERCENTRANK.EXC(IF($B$3:$B$341=$B11,G$3:G$341),G11)*10,0),"")</f>
        <v>9</v>
      </c>
      <c r="AB11">
        <f t="array" ref="AB11">IF(H11&lt;&gt;"",11-ROUNDUP(_xlfn.PERCENTRANK.EXC(IF($B$3:$B$341=$B11,H$3:H$341),H11)*10,0),"")</f>
        <v>7</v>
      </c>
      <c r="AC11">
        <f t="array" ref="AC11">IF(I11&lt;&gt;"",11-ROUNDUP(_xlfn.PERCENTRANK.EXC(IF($B$3:$B$341=$B11,I$3:I$341),I11)*10,0),"")</f>
        <v>8</v>
      </c>
      <c r="AD11">
        <f t="array" ref="AD11">IF(J11&lt;&gt;"",11-ROUNDUP(_xlfn.PERCENTRANK.EXC(IF($B$3:$B$341=$B11,J$3:J$341),J11)*10,0),"")</f>
        <v>7</v>
      </c>
    </row>
    <row r="12" spans="1:30" x14ac:dyDescent="0.2">
      <c r="A12" t="s">
        <v>270</v>
      </c>
      <c r="B12" t="s">
        <v>1036</v>
      </c>
      <c r="C12">
        <v>2.5464997291564941</v>
      </c>
      <c r="D12">
        <v>1.7202939987182617</v>
      </c>
      <c r="E12">
        <v>2.3626580834388733E-2</v>
      </c>
      <c r="F12">
        <v>59</v>
      </c>
      <c r="G12">
        <v>65.099999999999994</v>
      </c>
      <c r="H12">
        <v>0.20458236658932716</v>
      </c>
      <c r="I12">
        <v>29.933</v>
      </c>
      <c r="J12">
        <v>0.2177</v>
      </c>
      <c r="L12" t="str">
        <f t="shared" si="1"/>
        <v>Barnsley</v>
      </c>
      <c r="M12">
        <f t="shared" si="2"/>
        <v>8</v>
      </c>
      <c r="N12">
        <f t="shared" si="3"/>
        <v>9</v>
      </c>
      <c r="O12">
        <f t="shared" si="4"/>
        <v>7</v>
      </c>
      <c r="P12">
        <f t="shared" si="5"/>
        <v>6</v>
      </c>
      <c r="Q12">
        <f t="shared" si="6"/>
        <v>4</v>
      </c>
      <c r="R12">
        <f t="shared" si="7"/>
        <v>2</v>
      </c>
      <c r="S12">
        <f t="shared" si="8"/>
        <v>2</v>
      </c>
      <c r="T12">
        <f t="shared" si="9"/>
        <v>2</v>
      </c>
      <c r="V12" t="str">
        <f t="shared" si="10"/>
        <v>Barnsley</v>
      </c>
      <c r="W12">
        <f t="array" ref="W12">IF(C12&lt;&gt;"",11-ROUNDUP(_xlfn.PERCENTRANK.EXC(IF($B$3:$B$341=$B12,C$3:C$341),C12)*10,0),"")</f>
        <v>7</v>
      </c>
      <c r="X12">
        <f t="array" ref="X12">IF(D12&lt;&gt;"",11-ROUNDUP(_xlfn.PERCENTRANK.EXC(IF($B$3:$B$341=$B12,D$3:D$341),D12)*10,0),"")</f>
        <v>10</v>
      </c>
      <c r="Y12">
        <f t="array" ref="Y12">IF(E12&lt;&gt;"",11-ROUNDUP(_xlfn.PERCENTRANK.EXC(IF($B$3:$B$341=$B12,E$3:E$341),E12)*10,0),"")</f>
        <v>10</v>
      </c>
      <c r="Z12">
        <f t="array" ref="Z12">IF(F12&lt;&gt;"",11-ROUNDUP(_xlfn.PERCENTRANK.EXC(IF($B$3:$B$341=$B12,F$3:F$341),F12)*10,0),"")</f>
        <v>10</v>
      </c>
      <c r="AA12">
        <f t="array" ref="AA12">IF(G12&lt;&gt;"",11-ROUNDUP(_xlfn.PERCENTRANK.EXC(IF($B$3:$B$341=$B12,G$3:G$341),G12)*10,0),"")</f>
        <v>7</v>
      </c>
      <c r="AB12">
        <f t="array" ref="AB12">IF(H12&lt;&gt;"",11-ROUNDUP(_xlfn.PERCENTRANK.EXC(IF($B$3:$B$341=$B12,H$3:H$341),H12)*10,0),"")</f>
        <v>4</v>
      </c>
      <c r="AC12">
        <f t="array" ref="AC12">IF(I12&lt;&gt;"",11-ROUNDUP(_xlfn.PERCENTRANK.EXC(IF($B$3:$B$341=$B12,I$3:I$341),I12)*10,0),"")</f>
        <v>5</v>
      </c>
      <c r="AD12">
        <f t="array" ref="AD12">IF(J12&lt;&gt;"",11-ROUNDUP(_xlfn.PERCENTRANK.EXC(IF($B$3:$B$341=$B12,J$3:J$341),J12)*10,0),"")</f>
        <v>6</v>
      </c>
    </row>
    <row r="13" spans="1:30" x14ac:dyDescent="0.2">
      <c r="A13" t="s">
        <v>76</v>
      </c>
      <c r="B13" t="s">
        <v>1034</v>
      </c>
      <c r="C13">
        <v>1.4987919330596924</v>
      </c>
      <c r="D13">
        <v>2.7347898483276367</v>
      </c>
      <c r="E13">
        <v>2.1265693008899689E-2</v>
      </c>
      <c r="H13">
        <v>0.11151807091551705</v>
      </c>
      <c r="I13">
        <v>31.117000000000001</v>
      </c>
      <c r="J13">
        <v>0.24490000000000001</v>
      </c>
      <c r="L13" t="str">
        <f t="shared" si="1"/>
        <v>Barrow-in-Furness</v>
      </c>
      <c r="M13">
        <f t="shared" si="2"/>
        <v>9</v>
      </c>
      <c r="N13">
        <f t="shared" si="3"/>
        <v>5</v>
      </c>
      <c r="O13">
        <f t="shared" si="4"/>
        <v>8</v>
      </c>
      <c r="P13" t="str">
        <f t="shared" si="5"/>
        <v/>
      </c>
      <c r="Q13" t="str">
        <f t="shared" si="6"/>
        <v/>
      </c>
      <c r="R13">
        <f t="shared" si="7"/>
        <v>7</v>
      </c>
      <c r="S13">
        <f t="shared" si="8"/>
        <v>1</v>
      </c>
      <c r="T13">
        <f t="shared" si="9"/>
        <v>1</v>
      </c>
      <c r="V13" t="str">
        <f t="shared" si="10"/>
        <v>Barrow-in-Furness</v>
      </c>
      <c r="W13">
        <f t="array" ref="W13">IF(C13&lt;&gt;"",11-ROUNDUP(_xlfn.PERCENTRANK.EXC(IF($B$3:$B$341=$B13,C$3:C$341),C13)*10,0),"")</f>
        <v>9</v>
      </c>
      <c r="X13">
        <f t="array" ref="X13">IF(D13&lt;&gt;"",11-ROUNDUP(_xlfn.PERCENTRANK.EXC(IF($B$3:$B$341=$B13,D$3:D$341),D13)*10,0),"")</f>
        <v>4</v>
      </c>
      <c r="Y13">
        <f t="array" ref="Y13">IF(E13&lt;&gt;"",11-ROUNDUP(_xlfn.PERCENTRANK.EXC(IF($B$3:$B$341=$B13,E$3:E$341),E13)*10,0),"")</f>
        <v>7</v>
      </c>
      <c r="Z13" t="str">
        <f t="array" ref="Z13">IF(F13&lt;&gt;"",11-ROUNDUP(_xlfn.PERCENTRANK.EXC(IF($B$3:$B$341=$B13,F$3:F$341),F13)*10,0),"")</f>
        <v/>
      </c>
      <c r="AA13" t="str">
        <f t="array" ref="AA13">IF(G13&lt;&gt;"",11-ROUNDUP(_xlfn.PERCENTRANK.EXC(IF($B$3:$B$341=$B13,G$3:G$341),G13)*10,0),"")</f>
        <v/>
      </c>
      <c r="AB13">
        <f t="array" ref="AB13">IF(H13&lt;&gt;"",11-ROUNDUP(_xlfn.PERCENTRANK.EXC(IF($B$3:$B$341=$B13,H$3:H$341),H13)*10,0),"")</f>
        <v>6</v>
      </c>
      <c r="AC13">
        <f t="array" ref="AC13">IF(I13&lt;&gt;"",11-ROUNDUP(_xlfn.PERCENTRANK.EXC(IF($B$3:$B$341=$B13,I$3:I$341),I13)*10,0),"")</f>
        <v>1</v>
      </c>
      <c r="AD13">
        <f t="array" ref="AD13">IF(J13&lt;&gt;"",11-ROUNDUP(_xlfn.PERCENTRANK.EXC(IF($B$3:$B$341=$B13,J$3:J$341),J13)*10,0),"")</f>
        <v>1</v>
      </c>
    </row>
    <row r="14" spans="1:30" x14ac:dyDescent="0.2">
      <c r="A14" t="s">
        <v>101</v>
      </c>
      <c r="B14" t="s">
        <v>1034</v>
      </c>
      <c r="C14">
        <v>7.2708806991577148</v>
      </c>
      <c r="D14">
        <v>2.8425939083099365</v>
      </c>
      <c r="E14">
        <v>3.7376627326011658E-2</v>
      </c>
      <c r="H14">
        <v>0.11465647414118535</v>
      </c>
      <c r="I14">
        <v>23.242999999999999</v>
      </c>
      <c r="J14">
        <v>0.1091</v>
      </c>
      <c r="L14" t="str">
        <f t="shared" si="1"/>
        <v>Basildon</v>
      </c>
      <c r="M14">
        <f t="shared" si="2"/>
        <v>4</v>
      </c>
      <c r="N14">
        <f t="shared" si="3"/>
        <v>4</v>
      </c>
      <c r="O14">
        <f t="shared" si="4"/>
        <v>3</v>
      </c>
      <c r="P14" t="str">
        <f t="shared" si="5"/>
        <v/>
      </c>
      <c r="Q14" t="str">
        <f t="shared" si="6"/>
        <v/>
      </c>
      <c r="R14">
        <f t="shared" si="7"/>
        <v>7</v>
      </c>
      <c r="S14">
        <f t="shared" si="8"/>
        <v>3</v>
      </c>
      <c r="T14">
        <f t="shared" si="9"/>
        <v>3</v>
      </c>
      <c r="V14" t="str">
        <f t="shared" si="10"/>
        <v>Basildon</v>
      </c>
      <c r="W14">
        <f t="array" ref="W14">IF(C14&lt;&gt;"",11-ROUNDUP(_xlfn.PERCENTRANK.EXC(IF($B$3:$B$341=$B14,C$3:C$341),C14)*10,0),"")</f>
        <v>4</v>
      </c>
      <c r="X14">
        <f t="array" ref="X14">IF(D14&lt;&gt;"",11-ROUNDUP(_xlfn.PERCENTRANK.EXC(IF($B$3:$B$341=$B14,D$3:D$341),D14)*10,0),"")</f>
        <v>3</v>
      </c>
      <c r="Y14">
        <f t="array" ref="Y14">IF(E14&lt;&gt;"",11-ROUNDUP(_xlfn.PERCENTRANK.EXC(IF($B$3:$B$341=$B14,E$3:E$341),E14)*10,0),"")</f>
        <v>2</v>
      </c>
      <c r="Z14" t="str">
        <f t="array" ref="Z14">IF(F14&lt;&gt;"",11-ROUNDUP(_xlfn.PERCENTRANK.EXC(IF($B$3:$B$341=$B14,F$3:F$341),F14)*10,0),"")</f>
        <v/>
      </c>
      <c r="AA14" t="str">
        <f t="array" ref="AA14">IF(G14&lt;&gt;"",11-ROUNDUP(_xlfn.PERCENTRANK.EXC(IF($B$3:$B$341=$B14,G$3:G$341),G14)*10,0),"")</f>
        <v/>
      </c>
      <c r="AB14">
        <f t="array" ref="AB14">IF(H14&lt;&gt;"",11-ROUNDUP(_xlfn.PERCENTRANK.EXC(IF($B$3:$B$341=$B14,H$3:H$341),H14)*10,0),"")</f>
        <v>5</v>
      </c>
      <c r="AC14">
        <f t="array" ref="AC14">IF(I14&lt;&gt;"",11-ROUNDUP(_xlfn.PERCENTRANK.EXC(IF($B$3:$B$341=$B14,I$3:I$341),I14)*10,0),"")</f>
        <v>2</v>
      </c>
      <c r="AD14">
        <f t="array" ref="AD14">IF(J14&lt;&gt;"",11-ROUNDUP(_xlfn.PERCENTRANK.EXC(IF($B$3:$B$341=$B14,J$3:J$341),J14)*10,0),"")</f>
        <v>2</v>
      </c>
    </row>
    <row r="15" spans="1:30" x14ac:dyDescent="0.2">
      <c r="A15" t="s">
        <v>119</v>
      </c>
      <c r="B15" t="s">
        <v>1034</v>
      </c>
      <c r="C15">
        <v>5.2861266136169434</v>
      </c>
      <c r="D15">
        <v>1.428264856338501</v>
      </c>
      <c r="E15">
        <v>2.2967612370848656E-2</v>
      </c>
      <c r="H15">
        <v>0.10417598640064418</v>
      </c>
      <c r="I15">
        <v>12.823</v>
      </c>
      <c r="J15">
        <v>0</v>
      </c>
      <c r="L15" t="str">
        <f t="shared" si="1"/>
        <v>Basingstoke and Deane</v>
      </c>
      <c r="M15">
        <f t="shared" si="2"/>
        <v>6</v>
      </c>
      <c r="N15">
        <f t="shared" si="3"/>
        <v>10</v>
      </c>
      <c r="O15">
        <f t="shared" si="4"/>
        <v>7</v>
      </c>
      <c r="P15" t="str">
        <f t="shared" si="5"/>
        <v/>
      </c>
      <c r="Q15" t="str">
        <f t="shared" si="6"/>
        <v/>
      </c>
      <c r="R15">
        <f t="shared" si="7"/>
        <v>8</v>
      </c>
      <c r="S15">
        <f t="shared" si="8"/>
        <v>8</v>
      </c>
      <c r="T15">
        <f t="shared" si="9"/>
        <v>10</v>
      </c>
      <c r="V15" t="str">
        <f t="shared" si="10"/>
        <v>Basingstoke and Deane</v>
      </c>
      <c r="W15">
        <f t="array" ref="W15">IF(C15&lt;&gt;"",11-ROUNDUP(_xlfn.PERCENTRANK.EXC(IF($B$3:$B$341=$B15,C$3:C$341),C15)*10,0),"")</f>
        <v>5</v>
      </c>
      <c r="X15">
        <f t="array" ref="X15">IF(D15&lt;&gt;"",11-ROUNDUP(_xlfn.PERCENTRANK.EXC(IF($B$3:$B$341=$B15,D$3:D$341),D15)*10,0),"")</f>
        <v>9</v>
      </c>
      <c r="Y15">
        <f t="array" ref="Y15">IF(E15&lt;&gt;"",11-ROUNDUP(_xlfn.PERCENTRANK.EXC(IF($B$3:$B$341=$B15,E$3:E$341),E15)*10,0),"")</f>
        <v>6</v>
      </c>
      <c r="Z15" t="str">
        <f t="array" ref="Z15">IF(F15&lt;&gt;"",11-ROUNDUP(_xlfn.PERCENTRANK.EXC(IF($B$3:$B$341=$B15,F$3:F$341),F15)*10,0),"")</f>
        <v/>
      </c>
      <c r="AA15" t="str">
        <f t="array" ref="AA15">IF(G15&lt;&gt;"",11-ROUNDUP(_xlfn.PERCENTRANK.EXC(IF($B$3:$B$341=$B15,G$3:G$341),G15)*10,0),"")</f>
        <v/>
      </c>
      <c r="AB15">
        <f t="array" ref="AB15">IF(H15&lt;&gt;"",11-ROUNDUP(_xlfn.PERCENTRANK.EXC(IF($B$3:$B$341=$B15,H$3:H$341),H15)*10,0),"")</f>
        <v>8</v>
      </c>
      <c r="AC15">
        <f t="array" ref="AC15">IF(I15&lt;&gt;"",11-ROUNDUP(_xlfn.PERCENTRANK.EXC(IF($B$3:$B$341=$B15,I$3:I$341),I15)*10,0),"")</f>
        <v>7</v>
      </c>
      <c r="AD15">
        <f t="array" ref="AD15">IF(J15&lt;&gt;"",11-ROUNDUP(_xlfn.PERCENTRANK.EXC(IF($B$3:$B$341=$B15,J$3:J$341),J15)*10,0),"")</f>
        <v>10</v>
      </c>
    </row>
    <row r="16" spans="1:30" x14ac:dyDescent="0.2">
      <c r="A16" t="s">
        <v>196</v>
      </c>
      <c r="B16" t="s">
        <v>1034</v>
      </c>
      <c r="C16">
        <v>11.801051139831543</v>
      </c>
      <c r="D16">
        <v>2.5485632419586182</v>
      </c>
      <c r="E16">
        <v>2.0936915650963783E-2</v>
      </c>
      <c r="H16">
        <v>0.13250059228638886</v>
      </c>
      <c r="I16">
        <v>22.588000000000001</v>
      </c>
      <c r="J16">
        <v>7.1400000000000005E-2</v>
      </c>
      <c r="L16" t="str">
        <f t="shared" si="1"/>
        <v>Bassetlaw</v>
      </c>
      <c r="M16">
        <f t="shared" si="2"/>
        <v>2</v>
      </c>
      <c r="N16">
        <f t="shared" si="3"/>
        <v>5</v>
      </c>
      <c r="O16">
        <f t="shared" si="4"/>
        <v>8</v>
      </c>
      <c r="P16" t="str">
        <f t="shared" si="5"/>
        <v/>
      </c>
      <c r="Q16" t="str">
        <f t="shared" si="6"/>
        <v/>
      </c>
      <c r="R16">
        <f t="shared" si="7"/>
        <v>5</v>
      </c>
      <c r="S16">
        <f t="shared" si="8"/>
        <v>4</v>
      </c>
      <c r="T16">
        <f t="shared" si="9"/>
        <v>4</v>
      </c>
      <c r="V16" t="str">
        <f t="shared" si="10"/>
        <v>Bassetlaw</v>
      </c>
      <c r="W16">
        <f t="array" ref="W16">IF(C16&lt;&gt;"",11-ROUNDUP(_xlfn.PERCENTRANK.EXC(IF($B$3:$B$341=$B16,C$3:C$341),C16)*10,0),"")</f>
        <v>2</v>
      </c>
      <c r="X16">
        <f t="array" ref="X16">IF(D16&lt;&gt;"",11-ROUNDUP(_xlfn.PERCENTRANK.EXC(IF($B$3:$B$341=$B16,D$3:D$341),D16)*10,0),"")</f>
        <v>4</v>
      </c>
      <c r="Y16">
        <f t="array" ref="Y16">IF(E16&lt;&gt;"",11-ROUNDUP(_xlfn.PERCENTRANK.EXC(IF($B$3:$B$341=$B16,E$3:E$341),E16)*10,0),"")</f>
        <v>7</v>
      </c>
      <c r="Z16" t="str">
        <f t="array" ref="Z16">IF(F16&lt;&gt;"",11-ROUNDUP(_xlfn.PERCENTRANK.EXC(IF($B$3:$B$341=$B16,F$3:F$341),F16)*10,0),"")</f>
        <v/>
      </c>
      <c r="AA16" t="str">
        <f t="array" ref="AA16">IF(G16&lt;&gt;"",11-ROUNDUP(_xlfn.PERCENTRANK.EXC(IF($B$3:$B$341=$B16,G$3:G$341),G16)*10,0),"")</f>
        <v/>
      </c>
      <c r="AB16">
        <f t="array" ref="AB16">IF(H16&lt;&gt;"",11-ROUNDUP(_xlfn.PERCENTRANK.EXC(IF($B$3:$B$341=$B16,H$3:H$341),H16)*10,0),"")</f>
        <v>3</v>
      </c>
      <c r="AC16">
        <f t="array" ref="AC16">IF(I16&lt;&gt;"",11-ROUNDUP(_xlfn.PERCENTRANK.EXC(IF($B$3:$B$341=$B16,I$3:I$341),I16)*10,0),"")</f>
        <v>2</v>
      </c>
      <c r="AD16">
        <f t="array" ref="AD16">IF(J16&lt;&gt;"",11-ROUNDUP(_xlfn.PERCENTRANK.EXC(IF($B$3:$B$341=$B16,J$3:J$341),J16)*10,0),"")</f>
        <v>2</v>
      </c>
    </row>
    <row r="17" spans="1:30" x14ac:dyDescent="0.2">
      <c r="A17" t="s">
        <v>35</v>
      </c>
      <c r="B17" t="s">
        <v>1037</v>
      </c>
      <c r="C17">
        <v>12.093926429748535</v>
      </c>
      <c r="D17">
        <v>1.1366564035415649</v>
      </c>
      <c r="E17">
        <v>2.8769638389348984E-2</v>
      </c>
      <c r="F17">
        <v>53</v>
      </c>
      <c r="G17">
        <v>27.5</v>
      </c>
      <c r="H17">
        <v>0.11706312732085739</v>
      </c>
      <c r="I17">
        <v>11.744999999999999</v>
      </c>
      <c r="J17">
        <v>1.7399999999999999E-2</v>
      </c>
      <c r="L17" t="str">
        <f t="shared" si="1"/>
        <v>Bath and North East Somerset</v>
      </c>
      <c r="M17">
        <f t="shared" si="2"/>
        <v>2</v>
      </c>
      <c r="N17">
        <f t="shared" si="3"/>
        <v>10</v>
      </c>
      <c r="O17">
        <f t="shared" si="4"/>
        <v>5</v>
      </c>
      <c r="P17">
        <f t="shared" si="5"/>
        <v>7</v>
      </c>
      <c r="Q17">
        <f t="shared" si="6"/>
        <v>10</v>
      </c>
      <c r="R17">
        <f t="shared" si="7"/>
        <v>6</v>
      </c>
      <c r="S17">
        <f t="shared" si="8"/>
        <v>9</v>
      </c>
      <c r="T17">
        <f t="shared" si="9"/>
        <v>6</v>
      </c>
      <c r="V17" t="str">
        <f t="shared" si="10"/>
        <v>Bath and North East Somerset</v>
      </c>
      <c r="W17">
        <f t="array" ref="W17">IF(C17&lt;&gt;"",11-ROUNDUP(_xlfn.PERCENTRANK.EXC(IF($B$3:$B$341=$B17,C$3:C$341),C17)*10,0),"")</f>
        <v>3</v>
      </c>
      <c r="X17">
        <f t="array" ref="X17">IF(D17&lt;&gt;"",11-ROUNDUP(_xlfn.PERCENTRANK.EXC(IF($B$3:$B$341=$B17,D$3:D$341),D17)*10,0),"")</f>
        <v>10</v>
      </c>
      <c r="Y17">
        <f t="array" ref="Y17">IF(E17&lt;&gt;"",11-ROUNDUP(_xlfn.PERCENTRANK.EXC(IF($B$3:$B$341=$B17,E$3:E$341),E17)*10,0),"")</f>
        <v>6</v>
      </c>
      <c r="Z17">
        <f t="array" ref="Z17">IF(F17&lt;&gt;"",11-ROUNDUP(_xlfn.PERCENTRANK.EXC(IF($B$3:$B$341=$B17,F$3:F$341),F17)*10,0),"")</f>
        <v>8</v>
      </c>
      <c r="AA17">
        <f t="array" ref="AA17">IF(G17&lt;&gt;"",11-ROUNDUP(_xlfn.PERCENTRANK.EXC(IF($B$3:$B$341=$B17,G$3:G$341),G17)*10,0),"")</f>
        <v>10</v>
      </c>
      <c r="AB17">
        <f t="array" ref="AB17">IF(H17&lt;&gt;"",11-ROUNDUP(_xlfn.PERCENTRANK.EXC(IF($B$3:$B$341=$B17,H$3:H$341),H17)*10,0),"")</f>
        <v>8</v>
      </c>
      <c r="AC17">
        <f t="array" ref="AC17">IF(I17&lt;&gt;"",11-ROUNDUP(_xlfn.PERCENTRANK.EXC(IF($B$3:$B$341=$B17,I$3:I$341),I17)*10,0),"")</f>
        <v>9</v>
      </c>
      <c r="AD17">
        <f t="array" ref="AD17">IF(J17&lt;&gt;"",11-ROUNDUP(_xlfn.PERCENTRANK.EXC(IF($B$3:$B$341=$B17,J$3:J$341),J17)*10,0),"")</f>
        <v>8</v>
      </c>
    </row>
    <row r="18" spans="1:30" x14ac:dyDescent="0.2">
      <c r="A18" t="s">
        <v>65</v>
      </c>
      <c r="B18" t="s">
        <v>1037</v>
      </c>
      <c r="C18">
        <v>29.952720642089844</v>
      </c>
      <c r="D18">
        <v>3.1648225784301758</v>
      </c>
      <c r="E18">
        <v>4.1214819997549057E-2</v>
      </c>
      <c r="F18">
        <v>58</v>
      </c>
      <c r="G18">
        <v>24.2</v>
      </c>
      <c r="H18">
        <v>0.12935526719117196</v>
      </c>
      <c r="I18">
        <v>18.931999999999999</v>
      </c>
      <c r="J18">
        <v>3.8800000000000001E-2</v>
      </c>
      <c r="L18" t="str">
        <f t="shared" si="1"/>
        <v>Bedford</v>
      </c>
      <c r="M18">
        <f t="shared" si="2"/>
        <v>1</v>
      </c>
      <c r="N18">
        <f t="shared" si="3"/>
        <v>4</v>
      </c>
      <c r="O18">
        <f t="shared" si="4"/>
        <v>3</v>
      </c>
      <c r="P18">
        <f t="shared" si="5"/>
        <v>6</v>
      </c>
      <c r="Q18">
        <f t="shared" si="6"/>
        <v>10</v>
      </c>
      <c r="R18">
        <f t="shared" si="7"/>
        <v>5</v>
      </c>
      <c r="S18">
        <f t="shared" si="8"/>
        <v>5</v>
      </c>
      <c r="T18">
        <f t="shared" si="9"/>
        <v>5</v>
      </c>
      <c r="V18" t="str">
        <f t="shared" si="10"/>
        <v>Bedford</v>
      </c>
      <c r="W18">
        <f t="array" ref="W18">IF(C18&lt;&gt;"",11-ROUNDUP(_xlfn.PERCENTRANK.EXC(IF($B$3:$B$341=$B18,C$3:C$341),C18)*10,0),"")</f>
        <v>1</v>
      </c>
      <c r="X18">
        <f t="array" ref="X18">IF(D18&lt;&gt;"",11-ROUNDUP(_xlfn.PERCENTRANK.EXC(IF($B$3:$B$341=$B18,D$3:D$341),D18)*10,0),"")</f>
        <v>5</v>
      </c>
      <c r="Y18">
        <f t="array" ref="Y18">IF(E18&lt;&gt;"",11-ROUNDUP(_xlfn.PERCENTRANK.EXC(IF($B$3:$B$341=$B18,E$3:E$341),E18)*10,0),"")</f>
        <v>4</v>
      </c>
      <c r="Z18">
        <f t="array" ref="Z18">IF(F18&lt;&gt;"",11-ROUNDUP(_xlfn.PERCENTRANK.EXC(IF($B$3:$B$341=$B18,F$3:F$341),F18)*10,0),"")</f>
        <v>7</v>
      </c>
      <c r="AA18">
        <f t="array" ref="AA18">IF(G18&lt;&gt;"",11-ROUNDUP(_xlfn.PERCENTRANK.EXC(IF($B$3:$B$341=$B18,G$3:G$341),G18)*10,0),"")</f>
        <v>10</v>
      </c>
      <c r="AB18">
        <f t="array" ref="AB18">IF(H18&lt;&gt;"",11-ROUNDUP(_xlfn.PERCENTRANK.EXC(IF($B$3:$B$341=$B18,H$3:H$341),H18)*10,0),"")</f>
        <v>7</v>
      </c>
      <c r="AC18">
        <f t="array" ref="AC18">IF(I18&lt;&gt;"",11-ROUNDUP(_xlfn.PERCENTRANK.EXC(IF($B$3:$B$341=$B18,I$3:I$341),I18)*10,0),"")</f>
        <v>7</v>
      </c>
      <c r="AD18">
        <f t="array" ref="AD18">IF(J18&lt;&gt;"",11-ROUNDUP(_xlfn.PERCENTRANK.EXC(IF($B$3:$B$341=$B18,J$3:J$341),J18)*10,0),"")</f>
        <v>7</v>
      </c>
    </row>
    <row r="19" spans="1:30" x14ac:dyDescent="0.2">
      <c r="A19" t="s">
        <v>294</v>
      </c>
      <c r="B19" t="s">
        <v>1035</v>
      </c>
      <c r="C19">
        <v>4.0065674781799316</v>
      </c>
      <c r="D19">
        <v>2.5909464359283447</v>
      </c>
      <c r="E19">
        <v>4.7157790511846542E-2</v>
      </c>
      <c r="F19">
        <v>40</v>
      </c>
      <c r="G19">
        <v>26.6</v>
      </c>
      <c r="H19">
        <v>0.12112707932556298</v>
      </c>
      <c r="I19">
        <v>16.273</v>
      </c>
      <c r="J19">
        <v>0</v>
      </c>
      <c r="L19" t="str">
        <f t="shared" si="1"/>
        <v>Bexley</v>
      </c>
      <c r="M19">
        <f t="shared" si="2"/>
        <v>7</v>
      </c>
      <c r="N19">
        <f t="shared" si="3"/>
        <v>5</v>
      </c>
      <c r="O19">
        <f t="shared" si="4"/>
        <v>3</v>
      </c>
      <c r="P19">
        <f t="shared" si="5"/>
        <v>9</v>
      </c>
      <c r="Q19">
        <f t="shared" si="6"/>
        <v>10</v>
      </c>
      <c r="R19">
        <f t="shared" si="7"/>
        <v>6</v>
      </c>
      <c r="S19">
        <f t="shared" si="8"/>
        <v>6</v>
      </c>
      <c r="T19">
        <f t="shared" si="9"/>
        <v>10</v>
      </c>
      <c r="V19" t="str">
        <f t="shared" si="10"/>
        <v>Bexley</v>
      </c>
      <c r="W19">
        <f t="array" ref="W19">IF(C19&lt;&gt;"",11-ROUNDUP(_xlfn.PERCENTRANK.EXC(IF($B$3:$B$341=$B19,C$3:C$341),C19)*10,0),"")</f>
        <v>9</v>
      </c>
      <c r="X19">
        <f t="array" ref="X19">IF(D19&lt;&gt;"",11-ROUNDUP(_xlfn.PERCENTRANK.EXC(IF($B$3:$B$341=$B19,D$3:D$341),D19)*10,0),"")</f>
        <v>7</v>
      </c>
      <c r="Y19">
        <f t="array" ref="Y19">IF(E19&lt;&gt;"",11-ROUNDUP(_xlfn.PERCENTRANK.EXC(IF($B$3:$B$341=$B19,E$3:E$341),E19)*10,0),"")</f>
        <v>9</v>
      </c>
      <c r="Z19">
        <f t="array" ref="Z19">IF(F19&lt;&gt;"",11-ROUNDUP(_xlfn.PERCENTRANK.EXC(IF($B$3:$B$341=$B19,F$3:F$341),F19)*10,0),"")</f>
        <v>8</v>
      </c>
      <c r="AA19">
        <f t="array" ref="AA19">IF(G19&lt;&gt;"",11-ROUNDUP(_xlfn.PERCENTRANK.EXC(IF($B$3:$B$341=$B19,G$3:G$341),G19)*10,0),"")</f>
        <v>10</v>
      </c>
      <c r="AB19">
        <f t="array" ref="AB19">IF(H19&lt;&gt;"",11-ROUNDUP(_xlfn.PERCENTRANK.EXC(IF($B$3:$B$341=$B19,H$3:H$341),H19)*10,0),"")</f>
        <v>8</v>
      </c>
      <c r="AC19">
        <f t="array" ref="AC19">IF(I19&lt;&gt;"",11-ROUNDUP(_xlfn.PERCENTRANK.EXC(IF($B$3:$B$341=$B19,I$3:I$341),I19)*10,0),"")</f>
        <v>8</v>
      </c>
      <c r="AD19">
        <f t="array" ref="AD19">IF(J19&lt;&gt;"",11-ROUNDUP(_xlfn.PERCENTRANK.EXC(IF($B$3:$B$341=$B19,J$3:J$341),J19)*10,0),"")</f>
        <v>10</v>
      </c>
    </row>
    <row r="20" spans="1:30" x14ac:dyDescent="0.2">
      <c r="A20" t="s">
        <v>278</v>
      </c>
      <c r="B20" t="s">
        <v>1036</v>
      </c>
      <c r="C20">
        <v>5.7830972671508789</v>
      </c>
      <c r="D20">
        <v>3.520557165145874</v>
      </c>
      <c r="E20">
        <v>8.8733397424221039E-2</v>
      </c>
      <c r="F20">
        <v>67</v>
      </c>
      <c r="G20">
        <v>57.7</v>
      </c>
      <c r="H20">
        <v>0.27094749910283888</v>
      </c>
      <c r="I20">
        <v>38.067</v>
      </c>
      <c r="J20">
        <v>0.41310000000000002</v>
      </c>
      <c r="L20" t="str">
        <f t="shared" si="1"/>
        <v>Birmingham</v>
      </c>
      <c r="M20">
        <f t="shared" si="2"/>
        <v>5</v>
      </c>
      <c r="N20">
        <f t="shared" si="3"/>
        <v>3</v>
      </c>
      <c r="O20">
        <f t="shared" si="4"/>
        <v>1</v>
      </c>
      <c r="P20">
        <f t="shared" si="5"/>
        <v>5</v>
      </c>
      <c r="Q20">
        <f t="shared" si="6"/>
        <v>5</v>
      </c>
      <c r="R20">
        <f t="shared" si="7"/>
        <v>1</v>
      </c>
      <c r="S20">
        <f t="shared" si="8"/>
        <v>1</v>
      </c>
      <c r="T20">
        <f t="shared" si="9"/>
        <v>1</v>
      </c>
      <c r="V20" t="str">
        <f t="shared" si="10"/>
        <v>Birmingham</v>
      </c>
      <c r="W20">
        <f t="array" ref="W20">IF(C20&lt;&gt;"",11-ROUNDUP(_xlfn.PERCENTRANK.EXC(IF($B$3:$B$341=$B20,C$3:C$341),C20)*10,0),"")</f>
        <v>2</v>
      </c>
      <c r="X20">
        <f t="array" ref="X20">IF(D20&lt;&gt;"",11-ROUNDUP(_xlfn.PERCENTRANK.EXC(IF($B$3:$B$341=$B20,D$3:D$341),D20)*10,0),"")</f>
        <v>4</v>
      </c>
      <c r="Y20">
        <f t="array" ref="Y20">IF(E20&lt;&gt;"",11-ROUNDUP(_xlfn.PERCENTRANK.EXC(IF($B$3:$B$341=$B20,E$3:E$341),E20)*10,0),"")</f>
        <v>1</v>
      </c>
      <c r="Z20">
        <f t="array" ref="Z20">IF(F20&lt;&gt;"",11-ROUNDUP(_xlfn.PERCENTRANK.EXC(IF($B$3:$B$341=$B20,F$3:F$341),F20)*10,0),"")</f>
        <v>9</v>
      </c>
      <c r="AA20">
        <f t="array" ref="AA20">IF(G20&lt;&gt;"",11-ROUNDUP(_xlfn.PERCENTRANK.EXC(IF($B$3:$B$341=$B20,G$3:G$341),G20)*10,0),"")</f>
        <v>8</v>
      </c>
      <c r="AB20">
        <f t="array" ref="AB20">IF(H20&lt;&gt;"",11-ROUNDUP(_xlfn.PERCENTRANK.EXC(IF($B$3:$B$341=$B20,H$3:H$341),H20)*10,0),"")</f>
        <v>2</v>
      </c>
      <c r="AC20">
        <f t="array" ref="AC20">IF(I20&lt;&gt;"",11-ROUNDUP(_xlfn.PERCENTRANK.EXC(IF($B$3:$B$341=$B20,I$3:I$341),I20)*10,0),"")</f>
        <v>2</v>
      </c>
      <c r="AD20">
        <f t="array" ref="AD20">IF(J20&lt;&gt;"",11-ROUNDUP(_xlfn.PERCENTRANK.EXC(IF($B$3:$B$341=$B20,J$3:J$341),J20)*10,0),"")</f>
        <v>2</v>
      </c>
    </row>
    <row r="21" spans="1:30" x14ac:dyDescent="0.2">
      <c r="A21" t="s">
        <v>160</v>
      </c>
      <c r="B21" t="s">
        <v>1034</v>
      </c>
      <c r="C21">
        <v>0.64286398887634277</v>
      </c>
      <c r="D21">
        <v>1.9598002433776855</v>
      </c>
      <c r="E21">
        <v>1.7680814489722252E-2</v>
      </c>
      <c r="H21">
        <v>9.0780689543048174E-2</v>
      </c>
      <c r="I21">
        <v>10.629</v>
      </c>
      <c r="J21">
        <v>0</v>
      </c>
      <c r="L21" t="str">
        <f t="shared" si="1"/>
        <v>Blaby</v>
      </c>
      <c r="M21">
        <f t="shared" si="2"/>
        <v>10</v>
      </c>
      <c r="N21">
        <f t="shared" si="3"/>
        <v>8</v>
      </c>
      <c r="O21">
        <f t="shared" si="4"/>
        <v>9</v>
      </c>
      <c r="P21" t="str">
        <f t="shared" si="5"/>
        <v/>
      </c>
      <c r="Q21" t="str">
        <f t="shared" si="6"/>
        <v/>
      </c>
      <c r="R21">
        <f t="shared" si="7"/>
        <v>9</v>
      </c>
      <c r="S21">
        <f t="shared" si="8"/>
        <v>9</v>
      </c>
      <c r="T21">
        <f t="shared" si="9"/>
        <v>10</v>
      </c>
      <c r="V21" t="str">
        <f t="shared" si="10"/>
        <v>Blaby</v>
      </c>
      <c r="W21">
        <f t="array" ref="W21">IF(C21&lt;&gt;"",11-ROUNDUP(_xlfn.PERCENTRANK.EXC(IF($B$3:$B$341=$B21,C$3:C$341),C21)*10,0),"")</f>
        <v>10</v>
      </c>
      <c r="X21">
        <f t="array" ref="X21">IF(D21&lt;&gt;"",11-ROUNDUP(_xlfn.PERCENTRANK.EXC(IF($B$3:$B$341=$B21,D$3:D$341),D21)*10,0),"")</f>
        <v>7</v>
      </c>
      <c r="Y21">
        <f t="array" ref="Y21">IF(E21&lt;&gt;"",11-ROUNDUP(_xlfn.PERCENTRANK.EXC(IF($B$3:$B$341=$B21,E$3:E$341),E21)*10,0),"")</f>
        <v>9</v>
      </c>
      <c r="Z21" t="str">
        <f t="array" ref="Z21">IF(F21&lt;&gt;"",11-ROUNDUP(_xlfn.PERCENTRANK.EXC(IF($B$3:$B$341=$B21,F$3:F$341),F21)*10,0),"")</f>
        <v/>
      </c>
      <c r="AA21" t="str">
        <f t="array" ref="AA21">IF(G21&lt;&gt;"",11-ROUNDUP(_xlfn.PERCENTRANK.EXC(IF($B$3:$B$341=$B21,G$3:G$341),G21)*10,0),"")</f>
        <v/>
      </c>
      <c r="AB21">
        <f t="array" ref="AB21">IF(H21&lt;&gt;"",11-ROUNDUP(_xlfn.PERCENTRANK.EXC(IF($B$3:$B$341=$B21,H$3:H$341),H21)*10,0),"")</f>
        <v>9</v>
      </c>
      <c r="AC21">
        <f t="array" ref="AC21">IF(I21&lt;&gt;"",11-ROUNDUP(_xlfn.PERCENTRANK.EXC(IF($B$3:$B$341=$B21,I$3:I$341),I21)*10,0),"")</f>
        <v>9</v>
      </c>
      <c r="AD21">
        <f t="array" ref="AD21">IF(J21&lt;&gt;"",11-ROUNDUP(_xlfn.PERCENTRANK.EXC(IF($B$3:$B$341=$B21,J$3:J$341),J21)*10,0),"")</f>
        <v>10</v>
      </c>
    </row>
    <row r="22" spans="1:30" x14ac:dyDescent="0.2">
      <c r="A22" t="s">
        <v>21</v>
      </c>
      <c r="B22" t="s">
        <v>1037</v>
      </c>
      <c r="C22">
        <v>8.4903097152709961</v>
      </c>
      <c r="D22">
        <v>5.6666259765625</v>
      </c>
      <c r="E22">
        <v>6.1810191720724106E-2</v>
      </c>
      <c r="F22">
        <v>105</v>
      </c>
      <c r="G22">
        <v>96.4</v>
      </c>
      <c r="H22">
        <v>0.16909493877847617</v>
      </c>
      <c r="I22">
        <v>36.012999999999998</v>
      </c>
      <c r="J22">
        <v>0.36259999999999998</v>
      </c>
      <c r="L22" t="str">
        <f t="shared" si="1"/>
        <v>Blackburn with Darwen</v>
      </c>
      <c r="M22">
        <f t="shared" si="2"/>
        <v>4</v>
      </c>
      <c r="N22">
        <f t="shared" si="3"/>
        <v>1</v>
      </c>
      <c r="O22">
        <f t="shared" si="4"/>
        <v>2</v>
      </c>
      <c r="P22">
        <f t="shared" si="5"/>
        <v>2</v>
      </c>
      <c r="Q22">
        <f t="shared" si="6"/>
        <v>1</v>
      </c>
      <c r="R22">
        <f t="shared" si="7"/>
        <v>2</v>
      </c>
      <c r="S22">
        <f t="shared" si="8"/>
        <v>1</v>
      </c>
      <c r="T22">
        <f t="shared" si="9"/>
        <v>1</v>
      </c>
      <c r="V22" t="str">
        <f t="shared" si="10"/>
        <v>Blackburn with Darwen</v>
      </c>
      <c r="W22">
        <f t="array" ref="W22">IF(C22&lt;&gt;"",11-ROUNDUP(_xlfn.PERCENTRANK.EXC(IF($B$3:$B$341=$B22,C$3:C$341),C22)*10,0),"")</f>
        <v>6</v>
      </c>
      <c r="X22">
        <f t="array" ref="X22">IF(D22&lt;&gt;"",11-ROUNDUP(_xlfn.PERCENTRANK.EXC(IF($B$3:$B$341=$B22,D$3:D$341),D22)*10,0),"")</f>
        <v>1</v>
      </c>
      <c r="Y22">
        <f t="array" ref="Y22">IF(E22&lt;&gt;"",11-ROUNDUP(_xlfn.PERCENTRANK.EXC(IF($B$3:$B$341=$B22,E$3:E$341),E22)*10,0),"")</f>
        <v>1</v>
      </c>
      <c r="Z22">
        <f t="array" ref="Z22">IF(F22&lt;&gt;"",11-ROUNDUP(_xlfn.PERCENTRANK.EXC(IF($B$3:$B$341=$B22,F$3:F$341),F22)*10,0),"")</f>
        <v>3</v>
      </c>
      <c r="AA22">
        <f t="array" ref="AA22">IF(G22&lt;&gt;"",11-ROUNDUP(_xlfn.PERCENTRANK.EXC(IF($B$3:$B$341=$B22,G$3:G$341),G22)*10,0),"")</f>
        <v>1</v>
      </c>
      <c r="AB22">
        <f t="array" ref="AB22">IF(H22&lt;&gt;"",11-ROUNDUP(_xlfn.PERCENTRANK.EXC(IF($B$3:$B$341=$B22,H$3:H$341),H22)*10,0),"")</f>
        <v>4</v>
      </c>
      <c r="AC22">
        <f t="array" ref="AC22">IF(I22&lt;&gt;"",11-ROUNDUP(_xlfn.PERCENTRANK.EXC(IF($B$3:$B$341=$B22,I$3:I$341),I22)*10,0),"")</f>
        <v>1</v>
      </c>
      <c r="AD22">
        <f t="array" ref="AD22">IF(J22&lt;&gt;"",11-ROUNDUP(_xlfn.PERCENTRANK.EXC(IF($B$3:$B$341=$B22,J$3:J$341),J22)*10,0),"")</f>
        <v>1</v>
      </c>
    </row>
    <row r="23" spans="1:30" x14ac:dyDescent="0.2">
      <c r="A23" t="s">
        <v>22</v>
      </c>
      <c r="B23" t="s">
        <v>1037</v>
      </c>
      <c r="C23">
        <v>9.580409049987793</v>
      </c>
      <c r="D23">
        <v>4.3888216018676758</v>
      </c>
      <c r="E23">
        <v>2.9378408566117287E-2</v>
      </c>
      <c r="F23">
        <v>197</v>
      </c>
      <c r="G23">
        <v>167.5</v>
      </c>
      <c r="H23">
        <v>0.28447173190074188</v>
      </c>
      <c r="I23">
        <v>45.039000000000001</v>
      </c>
      <c r="J23">
        <v>0.41489999999999999</v>
      </c>
      <c r="L23" t="str">
        <f t="shared" si="1"/>
        <v>Blackpool</v>
      </c>
      <c r="M23">
        <f t="shared" si="2"/>
        <v>3</v>
      </c>
      <c r="N23">
        <f t="shared" si="3"/>
        <v>2</v>
      </c>
      <c r="O23">
        <f t="shared" si="4"/>
        <v>5</v>
      </c>
      <c r="P23">
        <f t="shared" si="5"/>
        <v>1</v>
      </c>
      <c r="Q23">
        <f t="shared" si="6"/>
        <v>1</v>
      </c>
      <c r="R23">
        <f t="shared" si="7"/>
        <v>1</v>
      </c>
      <c r="S23">
        <f t="shared" si="8"/>
        <v>1</v>
      </c>
      <c r="T23">
        <f t="shared" si="9"/>
        <v>1</v>
      </c>
      <c r="V23" t="str">
        <f t="shared" si="10"/>
        <v>Blackpool</v>
      </c>
      <c r="W23">
        <f t="array" ref="W23">IF(C23&lt;&gt;"",11-ROUNDUP(_xlfn.PERCENTRANK.EXC(IF($B$3:$B$341=$B23,C$3:C$341),C23)*10,0),"")</f>
        <v>4</v>
      </c>
      <c r="X23">
        <f t="array" ref="X23">IF(D23&lt;&gt;"",11-ROUNDUP(_xlfn.PERCENTRANK.EXC(IF($B$3:$B$341=$B23,D$3:D$341),D23)*10,0),"")</f>
        <v>3</v>
      </c>
      <c r="Y23">
        <f t="array" ref="Y23">IF(E23&lt;&gt;"",11-ROUNDUP(_xlfn.PERCENTRANK.EXC(IF($B$3:$B$341=$B23,E$3:E$341),E23)*10,0),"")</f>
        <v>6</v>
      </c>
      <c r="Z23">
        <f t="array" ref="Z23">IF(F23&lt;&gt;"",11-ROUNDUP(_xlfn.PERCENTRANK.EXC(IF($B$3:$B$341=$B23,F$3:F$341),F23)*10,0),"")</f>
        <v>1</v>
      </c>
      <c r="AA23">
        <f t="array" ref="AA23">IF(G23&lt;&gt;"",11-ROUNDUP(_xlfn.PERCENTRANK.EXC(IF($B$3:$B$341=$B23,G$3:G$341),G23)*10,0),"")</f>
        <v>1</v>
      </c>
      <c r="AB23">
        <f t="array" ref="AB23">IF(H23&lt;&gt;"",11-ROUNDUP(_xlfn.PERCENTRANK.EXC(IF($B$3:$B$341=$B23,H$3:H$341),H23)*10,0),"")</f>
        <v>1</v>
      </c>
      <c r="AC23">
        <f t="array" ref="AC23">IF(I23&lt;&gt;"",11-ROUNDUP(_xlfn.PERCENTRANK.EXC(IF($B$3:$B$341=$B23,I$3:I$341),I23)*10,0),"")</f>
        <v>1</v>
      </c>
      <c r="AD23">
        <f t="array" ref="AD23">IF(J23&lt;&gt;"",11-ROUNDUP(_xlfn.PERCENTRANK.EXC(IF($B$3:$B$341=$B23,J$3:J$341),J23)*10,0),"")</f>
        <v>1</v>
      </c>
    </row>
    <row r="24" spans="1:30" x14ac:dyDescent="0.2">
      <c r="A24" t="s">
        <v>81</v>
      </c>
      <c r="B24" t="s">
        <v>1034</v>
      </c>
      <c r="C24">
        <v>3.7065591812133789</v>
      </c>
      <c r="D24">
        <v>0.96117979288101196</v>
      </c>
      <c r="E24">
        <v>2.3566354066133499E-2</v>
      </c>
      <c r="H24">
        <v>0.15583538424529525</v>
      </c>
      <c r="I24">
        <v>25.047000000000001</v>
      </c>
      <c r="J24">
        <v>4.1700000000000001E-2</v>
      </c>
      <c r="L24" t="str">
        <f t="shared" si="1"/>
        <v>Bolsover</v>
      </c>
      <c r="M24">
        <f t="shared" si="2"/>
        <v>7</v>
      </c>
      <c r="N24">
        <f t="shared" si="3"/>
        <v>10</v>
      </c>
      <c r="O24">
        <f t="shared" si="4"/>
        <v>7</v>
      </c>
      <c r="P24" t="str">
        <f t="shared" si="5"/>
        <v/>
      </c>
      <c r="Q24" t="str">
        <f t="shared" si="6"/>
        <v/>
      </c>
      <c r="R24">
        <f t="shared" si="7"/>
        <v>3</v>
      </c>
      <c r="S24">
        <f t="shared" si="8"/>
        <v>3</v>
      </c>
      <c r="T24">
        <f t="shared" si="9"/>
        <v>5</v>
      </c>
      <c r="V24" t="str">
        <f t="shared" si="10"/>
        <v>Bolsover</v>
      </c>
      <c r="W24">
        <f t="array" ref="W24">IF(C24&lt;&gt;"",11-ROUNDUP(_xlfn.PERCENTRANK.EXC(IF($B$3:$B$341=$B24,C$3:C$341),C24)*10,0),"")</f>
        <v>6</v>
      </c>
      <c r="X24">
        <f t="array" ref="X24">IF(D24&lt;&gt;"",11-ROUNDUP(_xlfn.PERCENTRANK.EXC(IF($B$3:$B$341=$B24,D$3:D$341),D24)*10,0),"")</f>
        <v>10</v>
      </c>
      <c r="Y24">
        <f t="array" ref="Y24">IF(E24&lt;&gt;"",11-ROUNDUP(_xlfn.PERCENTRANK.EXC(IF($B$3:$B$341=$B24,E$3:E$341),E24)*10,0),"")</f>
        <v>6</v>
      </c>
      <c r="Z24" t="str">
        <f t="array" ref="Z24">IF(F24&lt;&gt;"",11-ROUNDUP(_xlfn.PERCENTRANK.EXC(IF($B$3:$B$341=$B24,F$3:F$341),F24)*10,0),"")</f>
        <v/>
      </c>
      <c r="AA24" t="str">
        <f t="array" ref="AA24">IF(G24&lt;&gt;"",11-ROUNDUP(_xlfn.PERCENTRANK.EXC(IF($B$3:$B$341=$B24,G$3:G$341),G24)*10,0),"")</f>
        <v/>
      </c>
      <c r="AB24">
        <f t="array" ref="AB24">IF(H24&lt;&gt;"",11-ROUNDUP(_xlfn.PERCENTRANK.EXC(IF($B$3:$B$341=$B24,H$3:H$341),H24)*10,0),"")</f>
        <v>1</v>
      </c>
      <c r="AC24">
        <f t="array" ref="AC24">IF(I24&lt;&gt;"",11-ROUNDUP(_xlfn.PERCENTRANK.EXC(IF($B$3:$B$341=$B24,I$3:I$341),I24)*10,0),"")</f>
        <v>2</v>
      </c>
      <c r="AD24">
        <f t="array" ref="AD24">IF(J24&lt;&gt;"",11-ROUNDUP(_xlfn.PERCENTRANK.EXC(IF($B$3:$B$341=$B24,J$3:J$341),J24)*10,0),"")</f>
        <v>3</v>
      </c>
    </row>
    <row r="25" spans="1:30" x14ac:dyDescent="0.2">
      <c r="A25" t="s">
        <v>255</v>
      </c>
      <c r="B25" t="s">
        <v>1036</v>
      </c>
      <c r="C25">
        <v>5.6920070648193359</v>
      </c>
      <c r="D25">
        <v>3.6665723323822021</v>
      </c>
      <c r="E25">
        <v>4.6136923134326935E-2</v>
      </c>
      <c r="F25">
        <v>95</v>
      </c>
      <c r="G25">
        <v>47.3</v>
      </c>
      <c r="H25">
        <v>0.18138322701104714</v>
      </c>
      <c r="I25">
        <v>30.690999999999999</v>
      </c>
      <c r="J25">
        <v>0.23730000000000001</v>
      </c>
      <c r="L25" t="str">
        <f t="shared" si="1"/>
        <v>Bolton</v>
      </c>
      <c r="M25">
        <f t="shared" si="2"/>
        <v>5</v>
      </c>
      <c r="N25">
        <f t="shared" si="3"/>
        <v>3</v>
      </c>
      <c r="O25">
        <f t="shared" si="4"/>
        <v>3</v>
      </c>
      <c r="P25">
        <f t="shared" si="5"/>
        <v>3</v>
      </c>
      <c r="Q25">
        <f t="shared" si="6"/>
        <v>7</v>
      </c>
      <c r="R25">
        <f t="shared" si="7"/>
        <v>2</v>
      </c>
      <c r="S25">
        <f t="shared" si="8"/>
        <v>2</v>
      </c>
      <c r="T25">
        <f t="shared" si="9"/>
        <v>1</v>
      </c>
      <c r="V25" t="str">
        <f t="shared" si="10"/>
        <v>Bolton</v>
      </c>
      <c r="W25">
        <f t="array" ref="W25">IF(C25&lt;&gt;"",11-ROUNDUP(_xlfn.PERCENTRANK.EXC(IF($B$3:$B$341=$B25,C$3:C$341),C25)*10,0),"")</f>
        <v>3</v>
      </c>
      <c r="X25">
        <f t="array" ref="X25">IF(D25&lt;&gt;"",11-ROUNDUP(_xlfn.PERCENTRANK.EXC(IF($B$3:$B$341=$B25,D$3:D$341),D25)*10,0),"")</f>
        <v>3</v>
      </c>
      <c r="Y25">
        <f t="array" ref="Y25">IF(E25&lt;&gt;"",11-ROUNDUP(_xlfn.PERCENTRANK.EXC(IF($B$3:$B$341=$B25,E$3:E$341),E25)*10,0),"")</f>
        <v>4</v>
      </c>
      <c r="Z25">
        <f t="array" ref="Z25">IF(F25&lt;&gt;"",11-ROUNDUP(_xlfn.PERCENTRANK.EXC(IF($B$3:$B$341=$B25,F$3:F$341),F25)*10,0),"")</f>
        <v>5</v>
      </c>
      <c r="AA25">
        <f t="array" ref="AA25">IF(G25&lt;&gt;"",11-ROUNDUP(_xlfn.PERCENTRANK.EXC(IF($B$3:$B$341=$B25,G$3:G$341),G25)*10,0),"")</f>
        <v>9</v>
      </c>
      <c r="AB25">
        <f t="array" ref="AB25">IF(H25&lt;&gt;"",11-ROUNDUP(_xlfn.PERCENTRANK.EXC(IF($B$3:$B$341=$B25,H$3:H$341),H25)*10,0),"")</f>
        <v>6</v>
      </c>
      <c r="AC25">
        <f t="array" ref="AC25">IF(I25&lt;&gt;"",11-ROUNDUP(_xlfn.PERCENTRANK.EXC(IF($B$3:$B$341=$B25,I$3:I$341),I25)*10,0),"")</f>
        <v>5</v>
      </c>
      <c r="AD25">
        <f t="array" ref="AD25">IF(J25&lt;&gt;"",11-ROUNDUP(_xlfn.PERCENTRANK.EXC(IF($B$3:$B$341=$B25,J$3:J$341),J25)*10,0),"")</f>
        <v>5</v>
      </c>
    </row>
    <row r="26" spans="1:30" x14ac:dyDescent="0.2">
      <c r="A26" t="s">
        <v>167</v>
      </c>
      <c r="B26" t="s">
        <v>1034</v>
      </c>
      <c r="C26">
        <v>26.216564178466797</v>
      </c>
      <c r="D26">
        <v>1.1863751411437988</v>
      </c>
      <c r="E26">
        <v>4.0196400135755539E-2</v>
      </c>
      <c r="H26">
        <v>0.14194806046803685</v>
      </c>
      <c r="I26">
        <v>22.966999999999999</v>
      </c>
      <c r="J26">
        <v>2.7799999999999998E-2</v>
      </c>
      <c r="L26" t="str">
        <f t="shared" si="1"/>
        <v>Boston</v>
      </c>
      <c r="M26">
        <f t="shared" si="2"/>
        <v>1</v>
      </c>
      <c r="N26">
        <f t="shared" si="3"/>
        <v>10</v>
      </c>
      <c r="O26">
        <f t="shared" si="4"/>
        <v>3</v>
      </c>
      <c r="P26" t="str">
        <f t="shared" si="5"/>
        <v/>
      </c>
      <c r="Q26" t="str">
        <f t="shared" si="6"/>
        <v/>
      </c>
      <c r="R26">
        <f t="shared" si="7"/>
        <v>4</v>
      </c>
      <c r="S26">
        <f t="shared" si="8"/>
        <v>4</v>
      </c>
      <c r="T26">
        <f t="shared" si="9"/>
        <v>5</v>
      </c>
      <c r="V26" t="str">
        <f t="shared" si="10"/>
        <v>Boston</v>
      </c>
      <c r="W26">
        <f t="array" ref="W26">IF(C26&lt;&gt;"",11-ROUNDUP(_xlfn.PERCENTRANK.EXC(IF($B$3:$B$341=$B26,C$3:C$341),C26)*10,0),"")</f>
        <v>1</v>
      </c>
      <c r="X26">
        <f t="array" ref="X26">IF(D26&lt;&gt;"",11-ROUNDUP(_xlfn.PERCENTRANK.EXC(IF($B$3:$B$341=$B26,D$3:D$341),D26)*10,0),"")</f>
        <v>10</v>
      </c>
      <c r="Y26">
        <f t="array" ref="Y26">IF(E26&lt;&gt;"",11-ROUNDUP(_xlfn.PERCENTRANK.EXC(IF($B$3:$B$341=$B26,E$3:E$341),E26)*10,0),"")</f>
        <v>2</v>
      </c>
      <c r="Z26" t="str">
        <f t="array" ref="Z26">IF(F26&lt;&gt;"",11-ROUNDUP(_xlfn.PERCENTRANK.EXC(IF($B$3:$B$341=$B26,F$3:F$341),F26)*10,0),"")</f>
        <v/>
      </c>
      <c r="AA26" t="str">
        <f t="array" ref="AA26">IF(G26&lt;&gt;"",11-ROUNDUP(_xlfn.PERCENTRANK.EXC(IF($B$3:$B$341=$B26,G$3:G$341),G26)*10,0),"")</f>
        <v/>
      </c>
      <c r="AB26">
        <f t="array" ref="AB26">IF(H26&lt;&gt;"",11-ROUNDUP(_xlfn.PERCENTRANK.EXC(IF($B$3:$B$341=$B26,H$3:H$341),H26)*10,0),"")</f>
        <v>3</v>
      </c>
      <c r="AC26">
        <f t="array" ref="AC26">IF(I26&lt;&gt;"",11-ROUNDUP(_xlfn.PERCENTRANK.EXC(IF($B$3:$B$341=$B26,I$3:I$341),I26)*10,0),"")</f>
        <v>2</v>
      </c>
      <c r="AD26">
        <f t="array" ref="AD26">IF(J26&lt;&gt;"",11-ROUNDUP(_xlfn.PERCENTRANK.EXC(IF($B$3:$B$341=$B26,J$3:J$341),J26)*10,0),"")</f>
        <v>4</v>
      </c>
    </row>
    <row r="27" spans="1:30" x14ac:dyDescent="0.2">
      <c r="A27" t="s">
        <v>68</v>
      </c>
      <c r="B27" t="s">
        <v>1037</v>
      </c>
      <c r="C27">
        <v>15.337566375732422</v>
      </c>
      <c r="D27">
        <v>4.204554557800293</v>
      </c>
      <c r="E27">
        <v>3.7113375961780548E-2</v>
      </c>
      <c r="F27">
        <v>65.180000305175781</v>
      </c>
      <c r="G27">
        <v>49.010101318359375</v>
      </c>
      <c r="H27">
        <v>0.12586458027362823</v>
      </c>
      <c r="I27">
        <v>18.172999999999998</v>
      </c>
      <c r="J27">
        <v>3.8600000000000002E-2</v>
      </c>
      <c r="L27" t="str">
        <f t="shared" si="1"/>
        <v>Bournemouth, Christchurch and Poole</v>
      </c>
      <c r="M27">
        <f t="shared" si="2"/>
        <v>1</v>
      </c>
      <c r="N27">
        <f t="shared" si="3"/>
        <v>2</v>
      </c>
      <c r="O27">
        <f t="shared" si="4"/>
        <v>3</v>
      </c>
      <c r="P27">
        <f t="shared" si="5"/>
        <v>6</v>
      </c>
      <c r="Q27">
        <f t="shared" si="6"/>
        <v>7</v>
      </c>
      <c r="R27">
        <f t="shared" si="7"/>
        <v>6</v>
      </c>
      <c r="S27">
        <f t="shared" si="8"/>
        <v>6</v>
      </c>
      <c r="T27">
        <f t="shared" si="9"/>
        <v>5</v>
      </c>
      <c r="V27" t="str">
        <f t="shared" si="10"/>
        <v>Bournemouth, Christchurch and Poole</v>
      </c>
      <c r="W27">
        <f t="array" ref="W27">IF(C27&lt;&gt;"",11-ROUNDUP(_xlfn.PERCENTRANK.EXC(IF($B$3:$B$341=$B27,C$3:C$341),C27)*10,0),"")</f>
        <v>2</v>
      </c>
      <c r="X27">
        <f t="array" ref="X27">IF(D27&lt;&gt;"",11-ROUNDUP(_xlfn.PERCENTRANK.EXC(IF($B$3:$B$341=$B27,D$3:D$341),D27)*10,0),"")</f>
        <v>3</v>
      </c>
      <c r="Y27">
        <f t="array" ref="Y27">IF(E27&lt;&gt;"",11-ROUNDUP(_xlfn.PERCENTRANK.EXC(IF($B$3:$B$341=$B27,E$3:E$341),E27)*10,0),"")</f>
        <v>4</v>
      </c>
      <c r="Z27">
        <f t="array" ref="Z27">IF(F27&lt;&gt;"",11-ROUNDUP(_xlfn.PERCENTRANK.EXC(IF($B$3:$B$341=$B27,F$3:F$341),F27)*10,0),"")</f>
        <v>7</v>
      </c>
      <c r="AA27">
        <f t="array" ref="AA27">IF(G27&lt;&gt;"",11-ROUNDUP(_xlfn.PERCENTRANK.EXC(IF($B$3:$B$341=$B27,G$3:G$341),G27)*10,0),"")</f>
        <v>8</v>
      </c>
      <c r="AB27">
        <f t="array" ref="AB27">IF(H27&lt;&gt;"",11-ROUNDUP(_xlfn.PERCENTRANK.EXC(IF($B$3:$B$341=$B27,H$3:H$341),H27)*10,0),"")</f>
        <v>7</v>
      </c>
      <c r="AC27">
        <f t="array" ref="AC27">IF(I27&lt;&gt;"",11-ROUNDUP(_xlfn.PERCENTRANK.EXC(IF($B$3:$B$341=$B27,I$3:I$341),I27)*10,0),"")</f>
        <v>7</v>
      </c>
      <c r="AD27">
        <f t="array" ref="AD27">IF(J27&lt;&gt;"",11-ROUNDUP(_xlfn.PERCENTRANK.EXC(IF($B$3:$B$341=$B27,J$3:J$341),J27)*10,0),"")</f>
        <v>7</v>
      </c>
    </row>
    <row r="28" spans="1:30" x14ac:dyDescent="0.2">
      <c r="A28" t="s">
        <v>47</v>
      </c>
      <c r="B28" t="s">
        <v>1037</v>
      </c>
      <c r="C28">
        <v>12.715862274169922</v>
      </c>
      <c r="D28">
        <v>1.4698183536529541</v>
      </c>
      <c r="E28">
        <v>2.9033523052930832E-2</v>
      </c>
      <c r="F28">
        <v>56</v>
      </c>
      <c r="G28">
        <v>64.900000000000006</v>
      </c>
      <c r="H28">
        <v>8.311140701287173E-2</v>
      </c>
      <c r="I28">
        <v>10.241</v>
      </c>
      <c r="J28">
        <v>0</v>
      </c>
      <c r="L28" t="str">
        <f t="shared" si="1"/>
        <v>Bracknell Forest</v>
      </c>
      <c r="M28">
        <f t="shared" si="2"/>
        <v>2</v>
      </c>
      <c r="N28">
        <f t="shared" si="3"/>
        <v>9</v>
      </c>
      <c r="O28">
        <f t="shared" si="4"/>
        <v>5</v>
      </c>
      <c r="P28">
        <f t="shared" si="5"/>
        <v>7</v>
      </c>
      <c r="Q28">
        <f t="shared" si="6"/>
        <v>4</v>
      </c>
      <c r="R28">
        <f t="shared" si="7"/>
        <v>10</v>
      </c>
      <c r="S28">
        <f t="shared" si="8"/>
        <v>10</v>
      </c>
      <c r="T28">
        <f t="shared" si="9"/>
        <v>10</v>
      </c>
      <c r="V28" t="str">
        <f t="shared" si="10"/>
        <v>Bracknell Forest</v>
      </c>
      <c r="W28">
        <f t="array" ref="W28">IF(C28&lt;&gt;"",11-ROUNDUP(_xlfn.PERCENTRANK.EXC(IF($B$3:$B$341=$B28,C$3:C$341),C28)*10,0),"")</f>
        <v>3</v>
      </c>
      <c r="X28">
        <f t="array" ref="X28">IF(D28&lt;&gt;"",11-ROUNDUP(_xlfn.PERCENTRANK.EXC(IF($B$3:$B$341=$B28,D$3:D$341),D28)*10,0),"")</f>
        <v>9</v>
      </c>
      <c r="Y28">
        <f t="array" ref="Y28">IF(E28&lt;&gt;"",11-ROUNDUP(_xlfn.PERCENTRANK.EXC(IF($B$3:$B$341=$B28,E$3:E$341),E28)*10,0),"")</f>
        <v>6</v>
      </c>
      <c r="Z28">
        <f t="array" ref="Z28">IF(F28&lt;&gt;"",11-ROUNDUP(_xlfn.PERCENTRANK.EXC(IF($B$3:$B$341=$B28,F$3:F$341),F28)*10,0),"")</f>
        <v>8</v>
      </c>
      <c r="AA28">
        <f t="array" ref="AA28">IF(G28&lt;&gt;"",11-ROUNDUP(_xlfn.PERCENTRANK.EXC(IF($B$3:$B$341=$B28,G$3:G$341),G28)*10,0),"")</f>
        <v>4</v>
      </c>
      <c r="AB28">
        <f t="array" ref="AB28">IF(H28&lt;&gt;"",11-ROUNDUP(_xlfn.PERCENTRANK.EXC(IF($B$3:$B$341=$B28,H$3:H$341),H28)*10,0),"")</f>
        <v>9</v>
      </c>
      <c r="AC28">
        <f t="array" ref="AC28">IF(I28&lt;&gt;"",11-ROUNDUP(_xlfn.PERCENTRANK.EXC(IF($B$3:$B$341=$B28,I$3:I$341),I28)*10,0),"")</f>
        <v>9</v>
      </c>
      <c r="AD28">
        <f t="array" ref="AD28">IF(J28&lt;&gt;"",11-ROUNDUP(_xlfn.PERCENTRANK.EXC(IF($B$3:$B$341=$B28,J$3:J$341),J28)*10,0),"")</f>
        <v>10</v>
      </c>
    </row>
    <row r="29" spans="1:30" x14ac:dyDescent="0.2">
      <c r="A29" t="s">
        <v>285</v>
      </c>
      <c r="B29" t="s">
        <v>1036</v>
      </c>
      <c r="C29">
        <v>3.2044837474822998</v>
      </c>
      <c r="D29">
        <v>3.1107690334320068</v>
      </c>
      <c r="E29">
        <v>6.2078516930341721E-2</v>
      </c>
      <c r="F29">
        <v>82</v>
      </c>
      <c r="G29">
        <v>76.5</v>
      </c>
      <c r="H29">
        <v>0.18309705669648607</v>
      </c>
      <c r="I29">
        <v>34.665999999999997</v>
      </c>
      <c r="J29">
        <v>0.33550000000000002</v>
      </c>
      <c r="L29" t="str">
        <f t="shared" si="1"/>
        <v>Bradford</v>
      </c>
      <c r="M29">
        <f t="shared" si="2"/>
        <v>8</v>
      </c>
      <c r="N29">
        <f t="shared" si="3"/>
        <v>4</v>
      </c>
      <c r="O29">
        <f t="shared" si="4"/>
        <v>2</v>
      </c>
      <c r="P29">
        <f t="shared" si="5"/>
        <v>4</v>
      </c>
      <c r="Q29">
        <f t="shared" si="6"/>
        <v>3</v>
      </c>
      <c r="R29">
        <f t="shared" si="7"/>
        <v>2</v>
      </c>
      <c r="S29">
        <f t="shared" si="8"/>
        <v>1</v>
      </c>
      <c r="T29">
        <f t="shared" si="9"/>
        <v>1</v>
      </c>
      <c r="V29" t="str">
        <f t="shared" si="10"/>
        <v>Bradford</v>
      </c>
      <c r="W29">
        <f t="array" ref="W29">IF(C29&lt;&gt;"",11-ROUNDUP(_xlfn.PERCENTRANK.EXC(IF($B$3:$B$341=$B29,C$3:C$341),C29)*10,0),"")</f>
        <v>6</v>
      </c>
      <c r="X29">
        <f t="array" ref="X29">IF(D29&lt;&gt;"",11-ROUNDUP(_xlfn.PERCENTRANK.EXC(IF($B$3:$B$341=$B29,D$3:D$341),D29)*10,0),"")</f>
        <v>5</v>
      </c>
      <c r="Y29">
        <f t="array" ref="Y29">IF(E29&lt;&gt;"",11-ROUNDUP(_xlfn.PERCENTRANK.EXC(IF($B$3:$B$341=$B29,E$3:E$341),E29)*10,0),"")</f>
        <v>2</v>
      </c>
      <c r="Z29">
        <f t="array" ref="Z29">IF(F29&lt;&gt;"",11-ROUNDUP(_xlfn.PERCENTRANK.EXC(IF($B$3:$B$341=$B29,F$3:F$341),F29)*10,0),"")</f>
        <v>7</v>
      </c>
      <c r="AA29">
        <f t="array" ref="AA29">IF(G29&lt;&gt;"",11-ROUNDUP(_xlfn.PERCENTRANK.EXC(IF($B$3:$B$341=$B29,G$3:G$341),G29)*10,0),"")</f>
        <v>5</v>
      </c>
      <c r="AB29">
        <f t="array" ref="AB29">IF(H29&lt;&gt;"",11-ROUNDUP(_xlfn.PERCENTRANK.EXC(IF($B$3:$B$341=$B29,H$3:H$341),H29)*10,0),"")</f>
        <v>6</v>
      </c>
      <c r="AC29">
        <f t="array" ref="AC29">IF(I29&lt;&gt;"",11-ROUNDUP(_xlfn.PERCENTRANK.EXC(IF($B$3:$B$341=$B29,I$3:I$341),I29)*10,0),"")</f>
        <v>2</v>
      </c>
      <c r="AD29">
        <f t="array" ref="AD29">IF(J29&lt;&gt;"",11-ROUNDUP(_xlfn.PERCENTRANK.EXC(IF($B$3:$B$341=$B29,J$3:J$341),J29)*10,0),"")</f>
        <v>2</v>
      </c>
    </row>
    <row r="30" spans="1:30" x14ac:dyDescent="0.2">
      <c r="A30" t="s">
        <v>102</v>
      </c>
      <c r="B30" t="s">
        <v>1034</v>
      </c>
      <c r="C30">
        <v>2.1876599788665771</v>
      </c>
      <c r="D30">
        <v>1.8911383152008057</v>
      </c>
      <c r="E30">
        <v>2.5211736559867859E-2</v>
      </c>
      <c r="H30">
        <v>0.11465647414118535</v>
      </c>
      <c r="I30">
        <v>14.723000000000001</v>
      </c>
      <c r="J30">
        <v>0</v>
      </c>
      <c r="L30" t="str">
        <f t="shared" si="1"/>
        <v>Braintree</v>
      </c>
      <c r="M30">
        <f t="shared" si="2"/>
        <v>8</v>
      </c>
      <c r="N30">
        <f t="shared" si="3"/>
        <v>8</v>
      </c>
      <c r="O30">
        <f t="shared" si="4"/>
        <v>7</v>
      </c>
      <c r="P30" t="str">
        <f t="shared" si="5"/>
        <v/>
      </c>
      <c r="Q30" t="str">
        <f t="shared" si="6"/>
        <v/>
      </c>
      <c r="R30">
        <f t="shared" si="7"/>
        <v>7</v>
      </c>
      <c r="S30">
        <f t="shared" si="8"/>
        <v>7</v>
      </c>
      <c r="T30">
        <f t="shared" si="9"/>
        <v>10</v>
      </c>
      <c r="V30" t="str">
        <f t="shared" si="10"/>
        <v>Braintree</v>
      </c>
      <c r="W30">
        <f t="array" ref="W30">IF(C30&lt;&gt;"",11-ROUNDUP(_xlfn.PERCENTRANK.EXC(IF($B$3:$B$341=$B30,C$3:C$341),C30)*10,0),"")</f>
        <v>8</v>
      </c>
      <c r="X30">
        <f t="array" ref="X30">IF(D30&lt;&gt;"",11-ROUNDUP(_xlfn.PERCENTRANK.EXC(IF($B$3:$B$341=$B30,D$3:D$341),D30)*10,0),"")</f>
        <v>7</v>
      </c>
      <c r="Y30">
        <f t="array" ref="Y30">IF(E30&lt;&gt;"",11-ROUNDUP(_xlfn.PERCENTRANK.EXC(IF($B$3:$B$341=$B30,E$3:E$341),E30)*10,0),"")</f>
        <v>5</v>
      </c>
      <c r="Z30" t="str">
        <f t="array" ref="Z30">IF(F30&lt;&gt;"",11-ROUNDUP(_xlfn.PERCENTRANK.EXC(IF($B$3:$B$341=$B30,F$3:F$341),F30)*10,0),"")</f>
        <v/>
      </c>
      <c r="AA30" t="str">
        <f t="array" ref="AA30">IF(G30&lt;&gt;"",11-ROUNDUP(_xlfn.PERCENTRANK.EXC(IF($B$3:$B$341=$B30,G$3:G$341),G30)*10,0),"")</f>
        <v/>
      </c>
      <c r="AB30">
        <f t="array" ref="AB30">IF(H30&lt;&gt;"",11-ROUNDUP(_xlfn.PERCENTRANK.EXC(IF($B$3:$B$341=$B30,H$3:H$341),H30)*10,0),"")</f>
        <v>5</v>
      </c>
      <c r="AC30">
        <f t="array" ref="AC30">IF(I30&lt;&gt;"",11-ROUNDUP(_xlfn.PERCENTRANK.EXC(IF($B$3:$B$341=$B30,I$3:I$341),I30)*10,0),"")</f>
        <v>6</v>
      </c>
      <c r="AD30">
        <f t="array" ref="AD30">IF(J30&lt;&gt;"",11-ROUNDUP(_xlfn.PERCENTRANK.EXC(IF($B$3:$B$341=$B30,J$3:J$341),J30)*10,0),"")</f>
        <v>10</v>
      </c>
    </row>
    <row r="31" spans="1:30" x14ac:dyDescent="0.2">
      <c r="A31" t="s">
        <v>174</v>
      </c>
      <c r="B31" t="s">
        <v>1034</v>
      </c>
      <c r="C31">
        <v>5.1636176109313965</v>
      </c>
      <c r="D31">
        <v>2.4791781902313232</v>
      </c>
      <c r="E31">
        <v>2.5807516649365425E-2</v>
      </c>
      <c r="H31">
        <v>0.1432495264336146</v>
      </c>
      <c r="I31">
        <v>19.614000000000001</v>
      </c>
      <c r="J31">
        <v>1.2800000000000001E-2</v>
      </c>
      <c r="L31" t="str">
        <f t="shared" si="1"/>
        <v>Breckland</v>
      </c>
      <c r="M31">
        <f t="shared" si="2"/>
        <v>6</v>
      </c>
      <c r="N31">
        <f t="shared" si="3"/>
        <v>6</v>
      </c>
      <c r="O31">
        <f t="shared" si="4"/>
        <v>6</v>
      </c>
      <c r="P31" t="str">
        <f t="shared" si="5"/>
        <v/>
      </c>
      <c r="Q31" t="str">
        <f t="shared" si="6"/>
        <v/>
      </c>
      <c r="R31">
        <f t="shared" si="7"/>
        <v>4</v>
      </c>
      <c r="S31">
        <f t="shared" si="8"/>
        <v>5</v>
      </c>
      <c r="T31">
        <f t="shared" si="9"/>
        <v>6</v>
      </c>
      <c r="V31" t="str">
        <f t="shared" si="10"/>
        <v>Breckland</v>
      </c>
      <c r="W31">
        <f t="array" ref="W31">IF(C31&lt;&gt;"",11-ROUNDUP(_xlfn.PERCENTRANK.EXC(IF($B$3:$B$341=$B31,C$3:C$341),C31)*10,0),"")</f>
        <v>5</v>
      </c>
      <c r="X31">
        <f t="array" ref="X31">IF(D31&lt;&gt;"",11-ROUNDUP(_xlfn.PERCENTRANK.EXC(IF($B$3:$B$341=$B31,D$3:D$341),D31)*10,0),"")</f>
        <v>5</v>
      </c>
      <c r="Y31">
        <f t="array" ref="Y31">IF(E31&lt;&gt;"",11-ROUNDUP(_xlfn.PERCENTRANK.EXC(IF($B$3:$B$341=$B31,E$3:E$341),E31)*10,0),"")</f>
        <v>5</v>
      </c>
      <c r="Z31" t="str">
        <f t="array" ref="Z31">IF(F31&lt;&gt;"",11-ROUNDUP(_xlfn.PERCENTRANK.EXC(IF($B$3:$B$341=$B31,F$3:F$341),F31)*10,0),"")</f>
        <v/>
      </c>
      <c r="AA31" t="str">
        <f t="array" ref="AA31">IF(G31&lt;&gt;"",11-ROUNDUP(_xlfn.PERCENTRANK.EXC(IF($B$3:$B$341=$B31,G$3:G$341),G31)*10,0),"")</f>
        <v/>
      </c>
      <c r="AB31">
        <f t="array" ref="AB31">IF(H31&lt;&gt;"",11-ROUNDUP(_xlfn.PERCENTRANK.EXC(IF($B$3:$B$341=$B31,H$3:H$341),H31)*10,0),"")</f>
        <v>2</v>
      </c>
      <c r="AC31">
        <f t="array" ref="AC31">IF(I31&lt;&gt;"",11-ROUNDUP(_xlfn.PERCENTRANK.EXC(IF($B$3:$B$341=$B31,I$3:I$341),I31)*10,0),"")</f>
        <v>3</v>
      </c>
      <c r="AD31">
        <f t="array" ref="AD31">IF(J31&lt;&gt;"",11-ROUNDUP(_xlfn.PERCENTRANK.EXC(IF($B$3:$B$341=$B31,J$3:J$341),J31)*10,0),"")</f>
        <v>5</v>
      </c>
    </row>
    <row r="32" spans="1:30" x14ac:dyDescent="0.2">
      <c r="A32" t="s">
        <v>295</v>
      </c>
      <c r="B32" t="s">
        <v>1035</v>
      </c>
      <c r="C32">
        <v>8.3472757339477539</v>
      </c>
      <c r="D32">
        <v>5.3791646957397461</v>
      </c>
      <c r="E32">
        <v>0.17697621881961823</v>
      </c>
      <c r="F32">
        <v>38</v>
      </c>
      <c r="G32">
        <v>44.7</v>
      </c>
      <c r="H32">
        <v>0.12228283159707981</v>
      </c>
      <c r="I32">
        <v>25.558</v>
      </c>
      <c r="J32">
        <v>5.7799999999999997E-2</v>
      </c>
      <c r="L32" t="str">
        <f t="shared" si="1"/>
        <v>Brent</v>
      </c>
      <c r="M32">
        <f t="shared" si="2"/>
        <v>4</v>
      </c>
      <c r="N32">
        <f t="shared" si="3"/>
        <v>1</v>
      </c>
      <c r="O32">
        <f t="shared" si="4"/>
        <v>1</v>
      </c>
      <c r="P32">
        <f t="shared" si="5"/>
        <v>9</v>
      </c>
      <c r="Q32">
        <f t="shared" si="6"/>
        <v>8</v>
      </c>
      <c r="R32">
        <f t="shared" si="7"/>
        <v>6</v>
      </c>
      <c r="S32">
        <f t="shared" si="8"/>
        <v>3</v>
      </c>
      <c r="T32">
        <f t="shared" si="9"/>
        <v>4</v>
      </c>
      <c r="V32" t="str">
        <f t="shared" si="10"/>
        <v>Brent</v>
      </c>
      <c r="W32">
        <f t="array" ref="W32">IF(C32&lt;&gt;"",11-ROUNDUP(_xlfn.PERCENTRANK.EXC(IF($B$3:$B$341=$B32,C$3:C$341),C32)*10,0),"")</f>
        <v>5</v>
      </c>
      <c r="X32">
        <f t="array" ref="X32">IF(D32&lt;&gt;"",11-ROUNDUP(_xlfn.PERCENTRANK.EXC(IF($B$3:$B$341=$B32,D$3:D$341),D32)*10,0),"")</f>
        <v>2</v>
      </c>
      <c r="Y32">
        <f t="array" ref="Y32">IF(E32&lt;&gt;"",11-ROUNDUP(_xlfn.PERCENTRANK.EXC(IF($B$3:$B$341=$B32,E$3:E$341),E32)*10,0),"")</f>
        <v>1</v>
      </c>
      <c r="Z32">
        <f t="array" ref="Z32">IF(F32&lt;&gt;"",11-ROUNDUP(_xlfn.PERCENTRANK.EXC(IF($B$3:$B$341=$B32,F$3:F$341),F32)*10,0),"")</f>
        <v>8</v>
      </c>
      <c r="AA32">
        <f t="array" ref="AA32">IF(G32&lt;&gt;"",11-ROUNDUP(_xlfn.PERCENTRANK.EXC(IF($B$3:$B$341=$B32,G$3:G$341),G32)*10,0),"")</f>
        <v>6</v>
      </c>
      <c r="AB32">
        <f t="array" ref="AB32">IF(H32&lt;&gt;"",11-ROUNDUP(_xlfn.PERCENTRANK.EXC(IF($B$3:$B$341=$B32,H$3:H$341),H32)*10,0),"")</f>
        <v>8</v>
      </c>
      <c r="AC32">
        <f t="array" ref="AC32">IF(I32&lt;&gt;"",11-ROUNDUP(_xlfn.PERCENTRANK.EXC(IF($B$3:$B$341=$B32,I$3:I$341),I32)*10,0),"")</f>
        <v>3</v>
      </c>
      <c r="AD32">
        <f t="array" ref="AD32">IF(J32&lt;&gt;"",11-ROUNDUP(_xlfn.PERCENTRANK.EXC(IF($B$3:$B$341=$B32,J$3:J$341),J32)*10,0),"")</f>
        <v>2</v>
      </c>
    </row>
    <row r="33" spans="1:30" x14ac:dyDescent="0.2">
      <c r="A33" t="s">
        <v>103</v>
      </c>
      <c r="B33" t="s">
        <v>1034</v>
      </c>
      <c r="C33">
        <v>0.87279456853866577</v>
      </c>
      <c r="D33">
        <v>1.0051028728485107</v>
      </c>
      <c r="E33">
        <v>3.1651765108108521E-2</v>
      </c>
      <c r="H33">
        <v>0.11465647414118535</v>
      </c>
      <c r="I33">
        <v>10.007</v>
      </c>
      <c r="J33">
        <v>0</v>
      </c>
      <c r="L33" t="str">
        <f t="shared" si="1"/>
        <v>Brentwood</v>
      </c>
      <c r="M33">
        <f t="shared" si="2"/>
        <v>10</v>
      </c>
      <c r="N33">
        <f t="shared" si="3"/>
        <v>10</v>
      </c>
      <c r="O33">
        <f t="shared" si="4"/>
        <v>5</v>
      </c>
      <c r="P33" t="str">
        <f t="shared" si="5"/>
        <v/>
      </c>
      <c r="Q33" t="str">
        <f t="shared" si="6"/>
        <v/>
      </c>
      <c r="R33">
        <f t="shared" si="7"/>
        <v>7</v>
      </c>
      <c r="S33">
        <f t="shared" si="8"/>
        <v>10</v>
      </c>
      <c r="T33">
        <f t="shared" si="9"/>
        <v>10</v>
      </c>
      <c r="V33" t="str">
        <f t="shared" si="10"/>
        <v>Brentwood</v>
      </c>
      <c r="W33">
        <f t="array" ref="W33">IF(C33&lt;&gt;"",11-ROUNDUP(_xlfn.PERCENTRANK.EXC(IF($B$3:$B$341=$B33,C$3:C$341),C33)*10,0),"")</f>
        <v>9</v>
      </c>
      <c r="X33">
        <f t="array" ref="X33">IF(D33&lt;&gt;"",11-ROUNDUP(_xlfn.PERCENTRANK.EXC(IF($B$3:$B$341=$B33,D$3:D$341),D33)*10,0),"")</f>
        <v>10</v>
      </c>
      <c r="Y33">
        <f t="array" ref="Y33">IF(E33&lt;&gt;"",11-ROUNDUP(_xlfn.PERCENTRANK.EXC(IF($B$3:$B$341=$B33,E$3:E$341),E33)*10,0),"")</f>
        <v>3</v>
      </c>
      <c r="Z33" t="str">
        <f t="array" ref="Z33">IF(F33&lt;&gt;"",11-ROUNDUP(_xlfn.PERCENTRANK.EXC(IF($B$3:$B$341=$B33,F$3:F$341),F33)*10,0),"")</f>
        <v/>
      </c>
      <c r="AA33" t="str">
        <f t="array" ref="AA33">IF(G33&lt;&gt;"",11-ROUNDUP(_xlfn.PERCENTRANK.EXC(IF($B$3:$B$341=$B33,G$3:G$341),G33)*10,0),"")</f>
        <v/>
      </c>
      <c r="AB33">
        <f t="array" ref="AB33">IF(H33&lt;&gt;"",11-ROUNDUP(_xlfn.PERCENTRANK.EXC(IF($B$3:$B$341=$B33,H$3:H$341),H33)*10,0),"")</f>
        <v>5</v>
      </c>
      <c r="AC33">
        <f t="array" ref="AC33">IF(I33&lt;&gt;"",11-ROUNDUP(_xlfn.PERCENTRANK.EXC(IF($B$3:$B$341=$B33,I$3:I$341),I33)*10,0),"")</f>
        <v>9</v>
      </c>
      <c r="AD33">
        <f t="array" ref="AD33">IF(J33&lt;&gt;"",11-ROUNDUP(_xlfn.PERCENTRANK.EXC(IF($B$3:$B$341=$B33,J$3:J$341),J33)*10,0),"")</f>
        <v>10</v>
      </c>
    </row>
    <row r="34" spans="1:30" x14ac:dyDescent="0.2">
      <c r="A34" t="s">
        <v>54</v>
      </c>
      <c r="B34" t="s">
        <v>1037</v>
      </c>
      <c r="C34">
        <v>37.425518035888672</v>
      </c>
      <c r="D34">
        <v>2.535564661026001</v>
      </c>
      <c r="E34">
        <v>6.2209971249103546E-2</v>
      </c>
      <c r="F34">
        <v>77</v>
      </c>
      <c r="G34">
        <v>62.9</v>
      </c>
      <c r="H34">
        <v>0.15302063095568508</v>
      </c>
      <c r="I34">
        <v>20.760999999999999</v>
      </c>
      <c r="J34">
        <v>9.0899999999999995E-2</v>
      </c>
      <c r="L34" t="str">
        <f t="shared" si="1"/>
        <v>Brighton and Hove</v>
      </c>
      <c r="M34">
        <f t="shared" si="2"/>
        <v>1</v>
      </c>
      <c r="N34">
        <f t="shared" si="3"/>
        <v>5</v>
      </c>
      <c r="O34">
        <f t="shared" si="4"/>
        <v>2</v>
      </c>
      <c r="P34">
        <f t="shared" si="5"/>
        <v>4</v>
      </c>
      <c r="Q34">
        <f t="shared" si="6"/>
        <v>4</v>
      </c>
      <c r="R34">
        <f t="shared" si="7"/>
        <v>3</v>
      </c>
      <c r="S34">
        <f t="shared" si="8"/>
        <v>4</v>
      </c>
      <c r="T34">
        <f t="shared" si="9"/>
        <v>3</v>
      </c>
      <c r="V34" t="str">
        <f t="shared" si="10"/>
        <v>Brighton and Hove</v>
      </c>
      <c r="W34">
        <f t="array" ref="W34">IF(C34&lt;&gt;"",11-ROUNDUP(_xlfn.PERCENTRANK.EXC(IF($B$3:$B$341=$B34,C$3:C$341),C34)*10,0),"")</f>
        <v>1</v>
      </c>
      <c r="X34">
        <f t="array" ref="X34">IF(D34&lt;&gt;"",11-ROUNDUP(_xlfn.PERCENTRANK.EXC(IF($B$3:$B$341=$B34,D$3:D$341),D34)*10,0),"")</f>
        <v>6</v>
      </c>
      <c r="Y34">
        <f t="array" ref="Y34">IF(E34&lt;&gt;"",11-ROUNDUP(_xlfn.PERCENTRANK.EXC(IF($B$3:$B$341=$B34,E$3:E$341),E34)*10,0),"")</f>
        <v>1</v>
      </c>
      <c r="Z34">
        <f t="array" ref="Z34">IF(F34&lt;&gt;"",11-ROUNDUP(_xlfn.PERCENTRANK.EXC(IF($B$3:$B$341=$B34,F$3:F$341),F34)*10,0),"")</f>
        <v>5</v>
      </c>
      <c r="AA34">
        <f t="array" ref="AA34">IF(G34&lt;&gt;"",11-ROUNDUP(_xlfn.PERCENTRANK.EXC(IF($B$3:$B$341=$B34,G$3:G$341),G34)*10,0),"")</f>
        <v>5</v>
      </c>
      <c r="AB34">
        <f t="array" ref="AB34">IF(H34&lt;&gt;"",11-ROUNDUP(_xlfn.PERCENTRANK.EXC(IF($B$3:$B$341=$B34,H$3:H$341),H34)*10,0),"")</f>
        <v>5</v>
      </c>
      <c r="AC34">
        <f t="array" ref="AC34">IF(I34&lt;&gt;"",11-ROUNDUP(_xlfn.PERCENTRANK.EXC(IF($B$3:$B$341=$B34,I$3:I$341),I34)*10,0),"")</f>
        <v>6</v>
      </c>
      <c r="AD34">
        <f t="array" ref="AD34">IF(J34&lt;&gt;"",11-ROUNDUP(_xlfn.PERCENTRANK.EXC(IF($B$3:$B$341=$B34,J$3:J$341),J34)*10,0),"")</f>
        <v>5</v>
      </c>
    </row>
    <row r="35" spans="1:30" x14ac:dyDescent="0.2">
      <c r="A35" t="s">
        <v>36</v>
      </c>
      <c r="B35" t="s">
        <v>1037</v>
      </c>
      <c r="C35">
        <v>18.811443328857422</v>
      </c>
      <c r="D35">
        <v>2.2938482761383057</v>
      </c>
      <c r="E35">
        <v>5.1661588251590729E-2</v>
      </c>
      <c r="F35">
        <v>66</v>
      </c>
      <c r="G35">
        <v>54.2</v>
      </c>
      <c r="H35">
        <v>0.20022948011441685</v>
      </c>
      <c r="I35">
        <v>26.363</v>
      </c>
      <c r="J35">
        <v>0.15590000000000001</v>
      </c>
      <c r="L35" t="str">
        <f t="shared" si="1"/>
        <v>Bristol</v>
      </c>
      <c r="M35">
        <f t="shared" si="2"/>
        <v>1</v>
      </c>
      <c r="N35">
        <f t="shared" si="3"/>
        <v>6</v>
      </c>
      <c r="O35">
        <f t="shared" si="4"/>
        <v>2</v>
      </c>
      <c r="P35">
        <f t="shared" si="5"/>
        <v>6</v>
      </c>
      <c r="Q35">
        <f t="shared" si="6"/>
        <v>6</v>
      </c>
      <c r="R35">
        <f t="shared" si="7"/>
        <v>2</v>
      </c>
      <c r="S35">
        <f t="shared" si="8"/>
        <v>2</v>
      </c>
      <c r="T35">
        <f t="shared" si="9"/>
        <v>2</v>
      </c>
      <c r="V35" t="str">
        <f t="shared" si="10"/>
        <v>Bristol</v>
      </c>
      <c r="W35">
        <f t="array" ref="W35">IF(C35&lt;&gt;"",11-ROUNDUP(_xlfn.PERCENTRANK.EXC(IF($B$3:$B$341=$B35,C$3:C$341),C35)*10,0),"")</f>
        <v>1</v>
      </c>
      <c r="X35">
        <f t="array" ref="X35">IF(D35&lt;&gt;"",11-ROUNDUP(_xlfn.PERCENTRANK.EXC(IF($B$3:$B$341=$B35,D$3:D$341),D35)*10,0),"")</f>
        <v>7</v>
      </c>
      <c r="Y35">
        <f t="array" ref="Y35">IF(E35&lt;&gt;"",11-ROUNDUP(_xlfn.PERCENTRANK.EXC(IF($B$3:$B$341=$B35,E$3:E$341),E35)*10,0),"")</f>
        <v>2</v>
      </c>
      <c r="Z35">
        <f t="array" ref="Z35">IF(F35&lt;&gt;"",11-ROUNDUP(_xlfn.PERCENTRANK.EXC(IF($B$3:$B$341=$B35,F$3:F$341),F35)*10,0),"")</f>
        <v>7</v>
      </c>
      <c r="AA35">
        <f t="array" ref="AA35">IF(G35&lt;&gt;"",11-ROUNDUP(_xlfn.PERCENTRANK.EXC(IF($B$3:$B$341=$B35,G$3:G$341),G35)*10,0),"")</f>
        <v>6</v>
      </c>
      <c r="AB35">
        <f t="array" ref="AB35">IF(H35&lt;&gt;"",11-ROUNDUP(_xlfn.PERCENTRANK.EXC(IF($B$3:$B$341=$B35,H$3:H$341),H35)*10,0),"")</f>
        <v>3</v>
      </c>
      <c r="AC35">
        <f t="array" ref="AC35">IF(I35&lt;&gt;"",11-ROUNDUP(_xlfn.PERCENTRANK.EXC(IF($B$3:$B$341=$B35,I$3:I$341),I35)*10,0),"")</f>
        <v>4</v>
      </c>
      <c r="AD35">
        <f t="array" ref="AD35">IF(J35&lt;&gt;"",11-ROUNDUP(_xlfn.PERCENTRANK.EXC(IF($B$3:$B$341=$B35,J$3:J$341),J35)*10,0),"")</f>
        <v>4</v>
      </c>
    </row>
    <row r="36" spans="1:30" x14ac:dyDescent="0.2">
      <c r="A36" t="s">
        <v>175</v>
      </c>
      <c r="B36" t="s">
        <v>1034</v>
      </c>
      <c r="C36">
        <v>1.2657830715179443</v>
      </c>
      <c r="D36">
        <v>1.025659441947937</v>
      </c>
      <c r="E36">
        <v>1.1830658651888371E-2</v>
      </c>
      <c r="H36">
        <v>0.1432495264336146</v>
      </c>
      <c r="I36">
        <v>11.817</v>
      </c>
      <c r="J36">
        <v>0</v>
      </c>
      <c r="L36" t="str">
        <f t="shared" si="1"/>
        <v>Broadland</v>
      </c>
      <c r="M36">
        <f t="shared" si="2"/>
        <v>9</v>
      </c>
      <c r="N36">
        <f t="shared" si="3"/>
        <v>10</v>
      </c>
      <c r="O36">
        <f t="shared" si="4"/>
        <v>10</v>
      </c>
      <c r="P36" t="str">
        <f t="shared" si="5"/>
        <v/>
      </c>
      <c r="Q36" t="str">
        <f t="shared" si="6"/>
        <v/>
      </c>
      <c r="R36">
        <f t="shared" si="7"/>
        <v>4</v>
      </c>
      <c r="S36">
        <f t="shared" si="8"/>
        <v>9</v>
      </c>
      <c r="T36">
        <f t="shared" si="9"/>
        <v>10</v>
      </c>
      <c r="V36" t="str">
        <f t="shared" si="10"/>
        <v>Broadland</v>
      </c>
      <c r="W36">
        <f t="array" ref="W36">IF(C36&lt;&gt;"",11-ROUNDUP(_xlfn.PERCENTRANK.EXC(IF($B$3:$B$341=$B36,C$3:C$341),C36)*10,0),"")</f>
        <v>9</v>
      </c>
      <c r="X36">
        <f t="array" ref="X36">IF(D36&lt;&gt;"",11-ROUNDUP(_xlfn.PERCENTRANK.EXC(IF($B$3:$B$341=$B36,D$3:D$341),D36)*10,0),"")</f>
        <v>10</v>
      </c>
      <c r="Y36">
        <f t="array" ref="Y36">IF(E36&lt;&gt;"",11-ROUNDUP(_xlfn.PERCENTRANK.EXC(IF($B$3:$B$341=$B36,E$3:E$341),E36)*10,0),"")</f>
        <v>10</v>
      </c>
      <c r="Z36" t="str">
        <f t="array" ref="Z36">IF(F36&lt;&gt;"",11-ROUNDUP(_xlfn.PERCENTRANK.EXC(IF($B$3:$B$341=$B36,F$3:F$341),F36)*10,0),"")</f>
        <v/>
      </c>
      <c r="AA36" t="str">
        <f t="array" ref="AA36">IF(G36&lt;&gt;"",11-ROUNDUP(_xlfn.PERCENTRANK.EXC(IF($B$3:$B$341=$B36,G$3:G$341),G36)*10,0),"")</f>
        <v/>
      </c>
      <c r="AB36">
        <f t="array" ref="AB36">IF(H36&lt;&gt;"",11-ROUNDUP(_xlfn.PERCENTRANK.EXC(IF($B$3:$B$341=$B36,H$3:H$341),H36)*10,0),"")</f>
        <v>2</v>
      </c>
      <c r="AC36">
        <f t="array" ref="AC36">IF(I36&lt;&gt;"",11-ROUNDUP(_xlfn.PERCENTRANK.EXC(IF($B$3:$B$341=$B36,I$3:I$341),I36)*10,0),"")</f>
        <v>8</v>
      </c>
      <c r="AD36">
        <f t="array" ref="AD36">IF(J36&lt;&gt;"",11-ROUNDUP(_xlfn.PERCENTRANK.EXC(IF($B$3:$B$341=$B36,J$3:J$341),J36)*10,0),"")</f>
        <v>10</v>
      </c>
    </row>
    <row r="37" spans="1:30" x14ac:dyDescent="0.2">
      <c r="A37" t="s">
        <v>296</v>
      </c>
      <c r="B37" t="s">
        <v>1035</v>
      </c>
      <c r="C37">
        <v>1.8927372694015503</v>
      </c>
      <c r="D37">
        <v>1.9031497240066528</v>
      </c>
      <c r="E37">
        <v>3.9896991103887558E-2</v>
      </c>
      <c r="F37">
        <v>46</v>
      </c>
      <c r="G37">
        <v>46.9</v>
      </c>
      <c r="H37">
        <v>0.10050775141417456</v>
      </c>
      <c r="I37">
        <v>14.163</v>
      </c>
      <c r="J37">
        <v>5.1000000000000004E-3</v>
      </c>
      <c r="L37" t="str">
        <f t="shared" si="1"/>
        <v>Bromley</v>
      </c>
      <c r="M37">
        <f t="shared" si="2"/>
        <v>9</v>
      </c>
      <c r="N37">
        <f t="shared" si="3"/>
        <v>8</v>
      </c>
      <c r="O37">
        <f t="shared" si="4"/>
        <v>3</v>
      </c>
      <c r="P37">
        <f t="shared" si="5"/>
        <v>8</v>
      </c>
      <c r="Q37">
        <f t="shared" si="6"/>
        <v>8</v>
      </c>
      <c r="R37">
        <f t="shared" si="7"/>
        <v>8</v>
      </c>
      <c r="S37">
        <f t="shared" si="8"/>
        <v>8</v>
      </c>
      <c r="T37">
        <f t="shared" si="9"/>
        <v>7</v>
      </c>
      <c r="V37" t="str">
        <f t="shared" si="10"/>
        <v>Bromley</v>
      </c>
      <c r="W37">
        <f t="array" ref="W37">IF(C37&lt;&gt;"",11-ROUNDUP(_xlfn.PERCENTRANK.EXC(IF($B$3:$B$341=$B37,C$3:C$341),C37)*10,0),"")</f>
        <v>10</v>
      </c>
      <c r="X37">
        <f t="array" ref="X37">IF(D37&lt;&gt;"",11-ROUNDUP(_xlfn.PERCENTRANK.EXC(IF($B$3:$B$341=$B37,D$3:D$341),D37)*10,0),"")</f>
        <v>9</v>
      </c>
      <c r="Y37">
        <f t="array" ref="Y37">IF(E37&lt;&gt;"",11-ROUNDUP(_xlfn.PERCENTRANK.EXC(IF($B$3:$B$341=$B37,E$3:E$341),E37)*10,0),"")</f>
        <v>10</v>
      </c>
      <c r="Z37">
        <f t="array" ref="Z37">IF(F37&lt;&gt;"",11-ROUNDUP(_xlfn.PERCENTRANK.EXC(IF($B$3:$B$341=$B37,F$3:F$341),F37)*10,0),"")</f>
        <v>5</v>
      </c>
      <c r="AA37">
        <f t="array" ref="AA37">IF(G37&lt;&gt;"",11-ROUNDUP(_xlfn.PERCENTRANK.EXC(IF($B$3:$B$341=$B37,G$3:G$341),G37)*10,0),"")</f>
        <v>6</v>
      </c>
      <c r="AB37">
        <f t="array" ref="AB37">IF(H37&lt;&gt;"",11-ROUNDUP(_xlfn.PERCENTRANK.EXC(IF($B$3:$B$341=$B37,H$3:H$341),H37)*10,0),"")</f>
        <v>9</v>
      </c>
      <c r="AC37">
        <f t="array" ref="AC37">IF(I37&lt;&gt;"",11-ROUNDUP(_xlfn.PERCENTRANK.EXC(IF($B$3:$B$341=$B37,I$3:I$341),I37)*10,0),"")</f>
        <v>9</v>
      </c>
      <c r="AD37">
        <f t="array" ref="AD37">IF(J37&lt;&gt;"",11-ROUNDUP(_xlfn.PERCENTRANK.EXC(IF($B$3:$B$341=$B37,J$3:J$341),J37)*10,0),"")</f>
        <v>7</v>
      </c>
    </row>
    <row r="38" spans="1:30" x14ac:dyDescent="0.2">
      <c r="A38" t="s">
        <v>242</v>
      </c>
      <c r="B38" t="s">
        <v>1034</v>
      </c>
      <c r="C38">
        <v>1.3265480995178223</v>
      </c>
      <c r="D38">
        <v>1.4682033061981201</v>
      </c>
      <c r="E38">
        <v>1.7158526927232742E-2</v>
      </c>
      <c r="H38">
        <v>0.1166559214441579</v>
      </c>
      <c r="I38">
        <v>11.696999999999999</v>
      </c>
      <c r="J38">
        <v>0</v>
      </c>
      <c r="L38" t="str">
        <f t="shared" si="1"/>
        <v>Bromsgrove</v>
      </c>
      <c r="M38">
        <f t="shared" si="2"/>
        <v>9</v>
      </c>
      <c r="N38">
        <f t="shared" si="3"/>
        <v>9</v>
      </c>
      <c r="O38">
        <f t="shared" si="4"/>
        <v>10</v>
      </c>
      <c r="P38" t="str">
        <f t="shared" si="5"/>
        <v/>
      </c>
      <c r="Q38" t="str">
        <f t="shared" si="6"/>
        <v/>
      </c>
      <c r="R38">
        <f t="shared" si="7"/>
        <v>6</v>
      </c>
      <c r="S38">
        <f t="shared" si="8"/>
        <v>9</v>
      </c>
      <c r="T38">
        <f t="shared" si="9"/>
        <v>10</v>
      </c>
      <c r="V38" t="str">
        <f t="shared" si="10"/>
        <v>Bromsgrove</v>
      </c>
      <c r="W38">
        <f t="array" ref="W38">IF(C38&lt;&gt;"",11-ROUNDUP(_xlfn.PERCENTRANK.EXC(IF($B$3:$B$341=$B38,C$3:C$341),C38)*10,0),"")</f>
        <v>9</v>
      </c>
      <c r="X38">
        <f t="array" ref="X38">IF(D38&lt;&gt;"",11-ROUNDUP(_xlfn.PERCENTRANK.EXC(IF($B$3:$B$341=$B38,D$3:D$341),D38)*10,0),"")</f>
        <v>9</v>
      </c>
      <c r="Y38">
        <f t="array" ref="Y38">IF(E38&lt;&gt;"",11-ROUNDUP(_xlfn.PERCENTRANK.EXC(IF($B$3:$B$341=$B38,E$3:E$341),E38)*10,0),"")</f>
        <v>9</v>
      </c>
      <c r="Z38" t="str">
        <f t="array" ref="Z38">IF(F38&lt;&gt;"",11-ROUNDUP(_xlfn.PERCENTRANK.EXC(IF($B$3:$B$341=$B38,F$3:F$341),F38)*10,0),"")</f>
        <v/>
      </c>
      <c r="AA38" t="str">
        <f t="array" ref="AA38">IF(G38&lt;&gt;"",11-ROUNDUP(_xlfn.PERCENTRANK.EXC(IF($B$3:$B$341=$B38,G$3:G$341),G38)*10,0),"")</f>
        <v/>
      </c>
      <c r="AB38">
        <f t="array" ref="AB38">IF(H38&lt;&gt;"",11-ROUNDUP(_xlfn.PERCENTRANK.EXC(IF($B$3:$B$341=$B38,H$3:H$341),H38)*10,0),"")</f>
        <v>5</v>
      </c>
      <c r="AC38">
        <f t="array" ref="AC38">IF(I38&lt;&gt;"",11-ROUNDUP(_xlfn.PERCENTRANK.EXC(IF($B$3:$B$341=$B38,I$3:I$341),I38)*10,0),"")</f>
        <v>8</v>
      </c>
      <c r="AD38">
        <f t="array" ref="AD38">IF(J38&lt;&gt;"",11-ROUNDUP(_xlfn.PERCENTRANK.EXC(IF($B$3:$B$341=$B38,J$3:J$341),J38)*10,0),"")</f>
        <v>10</v>
      </c>
    </row>
    <row r="39" spans="1:30" x14ac:dyDescent="0.2">
      <c r="A39" t="s">
        <v>130</v>
      </c>
      <c r="B39" t="s">
        <v>1034</v>
      </c>
      <c r="C39">
        <v>1.0311882495880127</v>
      </c>
      <c r="D39">
        <v>3.5575840473175049</v>
      </c>
      <c r="E39">
        <v>5.1410060375928879E-2</v>
      </c>
      <c r="H39">
        <v>8.6446905138541613E-2</v>
      </c>
      <c r="I39">
        <v>17.989000000000001</v>
      </c>
      <c r="J39">
        <v>0</v>
      </c>
      <c r="L39" t="str">
        <f t="shared" si="1"/>
        <v>Broxbourne</v>
      </c>
      <c r="M39">
        <f t="shared" si="2"/>
        <v>10</v>
      </c>
      <c r="N39">
        <f t="shared" si="3"/>
        <v>3</v>
      </c>
      <c r="O39">
        <f t="shared" si="4"/>
        <v>2</v>
      </c>
      <c r="P39" t="str">
        <f t="shared" si="5"/>
        <v/>
      </c>
      <c r="Q39" t="str">
        <f t="shared" si="6"/>
        <v/>
      </c>
      <c r="R39">
        <f t="shared" si="7"/>
        <v>10</v>
      </c>
      <c r="S39">
        <f t="shared" si="8"/>
        <v>6</v>
      </c>
      <c r="T39">
        <f t="shared" si="9"/>
        <v>10</v>
      </c>
      <c r="V39" t="str">
        <f t="shared" si="10"/>
        <v>Broxbourne</v>
      </c>
      <c r="W39">
        <f t="array" ref="W39">IF(C39&lt;&gt;"",11-ROUNDUP(_xlfn.PERCENTRANK.EXC(IF($B$3:$B$341=$B39,C$3:C$341),C39)*10,0),"")</f>
        <v>9</v>
      </c>
      <c r="X39">
        <f t="array" ref="X39">IF(D39&lt;&gt;"",11-ROUNDUP(_xlfn.PERCENTRANK.EXC(IF($B$3:$B$341=$B39,D$3:D$341),D39)*10,0),"")</f>
        <v>2</v>
      </c>
      <c r="Y39">
        <f t="array" ref="Y39">IF(E39&lt;&gt;"",11-ROUNDUP(_xlfn.PERCENTRANK.EXC(IF($B$3:$B$341=$B39,E$3:E$341),E39)*10,0),"")</f>
        <v>1</v>
      </c>
      <c r="Z39" t="str">
        <f t="array" ref="Z39">IF(F39&lt;&gt;"",11-ROUNDUP(_xlfn.PERCENTRANK.EXC(IF($B$3:$B$341=$B39,F$3:F$341),F39)*10,0),"")</f>
        <v/>
      </c>
      <c r="AA39" t="str">
        <f t="array" ref="AA39">IF(G39&lt;&gt;"",11-ROUNDUP(_xlfn.PERCENTRANK.EXC(IF($B$3:$B$341=$B39,G$3:G$341),G39)*10,0),"")</f>
        <v/>
      </c>
      <c r="AB39">
        <f t="array" ref="AB39">IF(H39&lt;&gt;"",11-ROUNDUP(_xlfn.PERCENTRANK.EXC(IF($B$3:$B$341=$B39,H$3:H$341),H39)*10,0),"")</f>
        <v>10</v>
      </c>
      <c r="AC39">
        <f t="array" ref="AC39">IF(I39&lt;&gt;"",11-ROUNDUP(_xlfn.PERCENTRANK.EXC(IF($B$3:$B$341=$B39,I$3:I$341),I39)*10,0),"")</f>
        <v>4</v>
      </c>
      <c r="AD39">
        <f t="array" ref="AD39">IF(J39&lt;&gt;"",11-ROUNDUP(_xlfn.PERCENTRANK.EXC(IF($B$3:$B$341=$B39,J$3:J$341),J39)*10,0),"")</f>
        <v>10</v>
      </c>
    </row>
    <row r="40" spans="1:30" x14ac:dyDescent="0.2">
      <c r="A40" t="s">
        <v>197</v>
      </c>
      <c r="B40" t="s">
        <v>1034</v>
      </c>
      <c r="C40">
        <v>1.4491240978240967</v>
      </c>
      <c r="D40">
        <v>1.7012413740158081</v>
      </c>
      <c r="E40">
        <v>2.5544639676809311E-2</v>
      </c>
      <c r="H40">
        <v>0.13250059228638886</v>
      </c>
      <c r="I40">
        <v>14.238</v>
      </c>
      <c r="J40">
        <v>0</v>
      </c>
      <c r="L40" t="str">
        <f t="shared" si="1"/>
        <v>Broxtowe</v>
      </c>
      <c r="M40">
        <f t="shared" si="2"/>
        <v>9</v>
      </c>
      <c r="N40">
        <f t="shared" si="3"/>
        <v>9</v>
      </c>
      <c r="O40">
        <f t="shared" si="4"/>
        <v>6</v>
      </c>
      <c r="P40" t="str">
        <f t="shared" si="5"/>
        <v/>
      </c>
      <c r="Q40" t="str">
        <f t="shared" si="6"/>
        <v/>
      </c>
      <c r="R40">
        <f t="shared" si="7"/>
        <v>5</v>
      </c>
      <c r="S40">
        <f t="shared" si="8"/>
        <v>8</v>
      </c>
      <c r="T40">
        <f t="shared" si="9"/>
        <v>10</v>
      </c>
      <c r="V40" t="str">
        <f t="shared" si="10"/>
        <v>Broxtowe</v>
      </c>
      <c r="W40">
        <f t="array" ref="W40">IF(C40&lt;&gt;"",11-ROUNDUP(_xlfn.PERCENTRANK.EXC(IF($B$3:$B$341=$B40,C$3:C$341),C40)*10,0),"")</f>
        <v>9</v>
      </c>
      <c r="X40">
        <f t="array" ref="X40">IF(D40&lt;&gt;"",11-ROUNDUP(_xlfn.PERCENTRANK.EXC(IF($B$3:$B$341=$B40,D$3:D$341),D40)*10,0),"")</f>
        <v>8</v>
      </c>
      <c r="Y40">
        <f t="array" ref="Y40">IF(E40&lt;&gt;"",11-ROUNDUP(_xlfn.PERCENTRANK.EXC(IF($B$3:$B$341=$B40,E$3:E$341),E40)*10,0),"")</f>
        <v>5</v>
      </c>
      <c r="Z40" t="str">
        <f t="array" ref="Z40">IF(F40&lt;&gt;"",11-ROUNDUP(_xlfn.PERCENTRANK.EXC(IF($B$3:$B$341=$B40,F$3:F$341),F40)*10,0),"")</f>
        <v/>
      </c>
      <c r="AA40" t="str">
        <f t="array" ref="AA40">IF(G40&lt;&gt;"",11-ROUNDUP(_xlfn.PERCENTRANK.EXC(IF($B$3:$B$341=$B40,G$3:G$341),G40)*10,0),"")</f>
        <v/>
      </c>
      <c r="AB40">
        <f t="array" ref="AB40">IF(H40&lt;&gt;"",11-ROUNDUP(_xlfn.PERCENTRANK.EXC(IF($B$3:$B$341=$B40,H$3:H$341),H40)*10,0),"")</f>
        <v>3</v>
      </c>
      <c r="AC40">
        <f t="array" ref="AC40">IF(I40&lt;&gt;"",11-ROUNDUP(_xlfn.PERCENTRANK.EXC(IF($B$3:$B$341=$B40,I$3:I$341),I40)*10,0),"")</f>
        <v>6</v>
      </c>
      <c r="AD40">
        <f t="array" ref="AD40">IF(J40&lt;&gt;"",11-ROUNDUP(_xlfn.PERCENTRANK.EXC(IF($B$3:$B$341=$B40,J$3:J$341),J40)*10,0),"")</f>
        <v>10</v>
      </c>
    </row>
    <row r="41" spans="1:30" x14ac:dyDescent="0.2">
      <c r="A41" t="s">
        <v>1008</v>
      </c>
      <c r="B41" t="s">
        <v>1037</v>
      </c>
      <c r="C41">
        <v>6.7774829864501953</v>
      </c>
      <c r="D41">
        <v>2.2866346836090088</v>
      </c>
      <c r="E41">
        <v>3.6253221333026886E-2</v>
      </c>
      <c r="F41">
        <v>41</v>
      </c>
      <c r="G41">
        <v>55.6</v>
      </c>
      <c r="H41">
        <v>7.2607951967047155E-2</v>
      </c>
      <c r="I41">
        <v>10.052</v>
      </c>
      <c r="J41">
        <v>0</v>
      </c>
      <c r="L41" t="str">
        <f t="shared" si="1"/>
        <v>Buckinghamshire Council</v>
      </c>
      <c r="M41">
        <f t="shared" si="2"/>
        <v>4</v>
      </c>
      <c r="N41">
        <f t="shared" si="3"/>
        <v>6</v>
      </c>
      <c r="O41">
        <f t="shared" si="4"/>
        <v>3</v>
      </c>
      <c r="P41">
        <f t="shared" si="5"/>
        <v>9</v>
      </c>
      <c r="Q41">
        <f t="shared" si="6"/>
        <v>5</v>
      </c>
      <c r="R41">
        <f t="shared" si="7"/>
        <v>10</v>
      </c>
      <c r="S41">
        <f t="shared" si="8"/>
        <v>10</v>
      </c>
      <c r="T41">
        <f t="shared" si="9"/>
        <v>10</v>
      </c>
      <c r="V41" t="str">
        <f t="shared" si="10"/>
        <v>Buckinghamshire Council</v>
      </c>
      <c r="W41">
        <f t="array" ref="W41">IF(C41&lt;&gt;"",11-ROUNDUP(_xlfn.PERCENTRANK.EXC(IF($B$3:$B$341=$B41,C$3:C$341),C41)*10,0),"")</f>
        <v>7</v>
      </c>
      <c r="X41">
        <f t="array" ref="X41">IF(D41&lt;&gt;"",11-ROUNDUP(_xlfn.PERCENTRANK.EXC(IF($B$3:$B$341=$B41,D$3:D$341),D41)*10,0),"")</f>
        <v>7</v>
      </c>
      <c r="Y41">
        <f t="array" ref="Y41">IF(E41&lt;&gt;"",11-ROUNDUP(_xlfn.PERCENTRANK.EXC(IF($B$3:$B$341=$B41,E$3:E$341),E41)*10,0),"")</f>
        <v>4</v>
      </c>
      <c r="Z41">
        <f t="array" ref="Z41">IF(F41&lt;&gt;"",11-ROUNDUP(_xlfn.PERCENTRANK.EXC(IF($B$3:$B$341=$B41,F$3:F$341),F41)*10,0),"")</f>
        <v>10</v>
      </c>
      <c r="AA41">
        <f t="array" ref="AA41">IF(G41&lt;&gt;"",11-ROUNDUP(_xlfn.PERCENTRANK.EXC(IF($B$3:$B$341=$B41,G$3:G$341),G41)*10,0),"")</f>
        <v>6</v>
      </c>
      <c r="AB41">
        <f t="array" ref="AB41">IF(H41&lt;&gt;"",11-ROUNDUP(_xlfn.PERCENTRANK.EXC(IF($B$3:$B$341=$B41,H$3:H$341),H41)*10,0),"")</f>
        <v>10</v>
      </c>
      <c r="AC41">
        <f t="array" ref="AC41">IF(I41&lt;&gt;"",11-ROUNDUP(_xlfn.PERCENTRANK.EXC(IF($B$3:$B$341=$B41,I$3:I$341),I41)*10,0),"")</f>
        <v>10</v>
      </c>
      <c r="AD41">
        <f t="array" ref="AD41">IF(J41&lt;&gt;"",11-ROUNDUP(_xlfn.PERCENTRANK.EXC(IF($B$3:$B$341=$B41,J$3:J$341),J41)*10,0),"")</f>
        <v>10</v>
      </c>
    </row>
    <row r="42" spans="1:30" x14ac:dyDescent="0.2">
      <c r="A42" t="s">
        <v>148</v>
      </c>
      <c r="B42" t="s">
        <v>1034</v>
      </c>
      <c r="C42">
        <v>3.7336766719818115</v>
      </c>
      <c r="D42">
        <v>3.9012739658355713</v>
      </c>
      <c r="E42">
        <v>4.1145138442516327E-2</v>
      </c>
      <c r="H42">
        <v>0.15366286409699395</v>
      </c>
      <c r="I42">
        <v>37.792999999999999</v>
      </c>
      <c r="J42">
        <v>0.38329999999999997</v>
      </c>
      <c r="L42" t="str">
        <f t="shared" si="1"/>
        <v>Burnley</v>
      </c>
      <c r="M42">
        <f t="shared" si="2"/>
        <v>7</v>
      </c>
      <c r="N42">
        <f t="shared" si="3"/>
        <v>2</v>
      </c>
      <c r="O42">
        <f t="shared" si="4"/>
        <v>3</v>
      </c>
      <c r="P42" t="str">
        <f t="shared" si="5"/>
        <v/>
      </c>
      <c r="Q42" t="str">
        <f t="shared" si="6"/>
        <v/>
      </c>
      <c r="R42">
        <f t="shared" si="7"/>
        <v>3</v>
      </c>
      <c r="S42">
        <f t="shared" si="8"/>
        <v>1</v>
      </c>
      <c r="T42">
        <f t="shared" si="9"/>
        <v>1</v>
      </c>
      <c r="V42" t="str">
        <f t="shared" si="10"/>
        <v>Burnley</v>
      </c>
      <c r="W42">
        <f t="array" ref="W42">IF(C42&lt;&gt;"",11-ROUNDUP(_xlfn.PERCENTRANK.EXC(IF($B$3:$B$341=$B42,C$3:C$341),C42)*10,0),"")</f>
        <v>6</v>
      </c>
      <c r="X42">
        <f t="array" ref="X42">IF(D42&lt;&gt;"",11-ROUNDUP(_xlfn.PERCENTRANK.EXC(IF($B$3:$B$341=$B42,D$3:D$341),D42)*10,0),"")</f>
        <v>1</v>
      </c>
      <c r="Y42">
        <f t="array" ref="Y42">IF(E42&lt;&gt;"",11-ROUNDUP(_xlfn.PERCENTRANK.EXC(IF($B$3:$B$341=$B42,E$3:E$341),E42)*10,0),"")</f>
        <v>2</v>
      </c>
      <c r="Z42" t="str">
        <f t="array" ref="Z42">IF(F42&lt;&gt;"",11-ROUNDUP(_xlfn.PERCENTRANK.EXC(IF($B$3:$B$341=$B42,F$3:F$341),F42)*10,0),"")</f>
        <v/>
      </c>
      <c r="AA42" t="str">
        <f t="array" ref="AA42">IF(G42&lt;&gt;"",11-ROUNDUP(_xlfn.PERCENTRANK.EXC(IF($B$3:$B$341=$B42,G$3:G$341),G42)*10,0),"")</f>
        <v/>
      </c>
      <c r="AB42">
        <f t="array" ref="AB42">IF(H42&lt;&gt;"",11-ROUNDUP(_xlfn.PERCENTRANK.EXC(IF($B$3:$B$341=$B42,H$3:H$341),H42)*10,0),"")</f>
        <v>2</v>
      </c>
      <c r="AC42">
        <f t="array" ref="AC42">IF(I42&lt;&gt;"",11-ROUNDUP(_xlfn.PERCENTRANK.EXC(IF($B$3:$B$341=$B42,I$3:I$341),I42)*10,0),"")</f>
        <v>1</v>
      </c>
      <c r="AD42">
        <f t="array" ref="AD42">IF(J42&lt;&gt;"",11-ROUNDUP(_xlfn.PERCENTRANK.EXC(IF($B$3:$B$341=$B42,J$3:J$341),J42)*10,0),"")</f>
        <v>1</v>
      </c>
    </row>
    <row r="43" spans="1:30" x14ac:dyDescent="0.2">
      <c r="A43" t="s">
        <v>256</v>
      </c>
      <c r="B43" t="s">
        <v>1036</v>
      </c>
      <c r="C43">
        <v>2.9538302421569824</v>
      </c>
      <c r="D43">
        <v>2.6976416110992432</v>
      </c>
      <c r="E43">
        <v>3.4898161888122559E-2</v>
      </c>
      <c r="F43">
        <v>78</v>
      </c>
      <c r="G43">
        <v>68.099999999999994</v>
      </c>
      <c r="H43">
        <v>0.16156063551652478</v>
      </c>
      <c r="I43">
        <v>23.681999999999999</v>
      </c>
      <c r="J43">
        <v>0.1</v>
      </c>
      <c r="L43" t="str">
        <f t="shared" si="1"/>
        <v>Bury</v>
      </c>
      <c r="M43">
        <f t="shared" si="2"/>
        <v>8</v>
      </c>
      <c r="N43">
        <f t="shared" si="3"/>
        <v>5</v>
      </c>
      <c r="O43">
        <f t="shared" si="4"/>
        <v>4</v>
      </c>
      <c r="P43">
        <f t="shared" si="5"/>
        <v>4</v>
      </c>
      <c r="Q43">
        <f t="shared" si="6"/>
        <v>4</v>
      </c>
      <c r="R43">
        <f t="shared" si="7"/>
        <v>3</v>
      </c>
      <c r="S43">
        <f t="shared" si="8"/>
        <v>3</v>
      </c>
      <c r="T43">
        <f t="shared" si="9"/>
        <v>3</v>
      </c>
      <c r="V43" t="str">
        <f t="shared" si="10"/>
        <v>Bury</v>
      </c>
      <c r="W43">
        <f t="array" ref="W43">IF(C43&lt;&gt;"",11-ROUNDUP(_xlfn.PERCENTRANK.EXC(IF($B$3:$B$341=$B43,C$3:C$341),C43)*10,0),"")</f>
        <v>6</v>
      </c>
      <c r="X43">
        <f t="array" ref="X43">IF(D43&lt;&gt;"",11-ROUNDUP(_xlfn.PERCENTRANK.EXC(IF($B$3:$B$341=$B43,D$3:D$341),D43)*10,0),"")</f>
        <v>7</v>
      </c>
      <c r="Y43">
        <f t="array" ref="Y43">IF(E43&lt;&gt;"",11-ROUNDUP(_xlfn.PERCENTRANK.EXC(IF($B$3:$B$341=$B43,E$3:E$341),E43)*10,0),"")</f>
        <v>6</v>
      </c>
      <c r="Z43">
        <f t="array" ref="Z43">IF(F43&lt;&gt;"",11-ROUNDUP(_xlfn.PERCENTRANK.EXC(IF($B$3:$B$341=$B43,F$3:F$341),F43)*10,0),"")</f>
        <v>8</v>
      </c>
      <c r="AA43">
        <f t="array" ref="AA43">IF(G43&lt;&gt;"",11-ROUNDUP(_xlfn.PERCENTRANK.EXC(IF($B$3:$B$341=$B43,G$3:G$341),G43)*10,0),"")</f>
        <v>6</v>
      </c>
      <c r="AB43">
        <f t="array" ref="AB43">IF(H43&lt;&gt;"",11-ROUNDUP(_xlfn.PERCENTRANK.EXC(IF($B$3:$B$341=$B43,H$3:H$341),H43)*10,0),"")</f>
        <v>9</v>
      </c>
      <c r="AC43">
        <f t="array" ref="AC43">IF(I43&lt;&gt;"",11-ROUNDUP(_xlfn.PERCENTRANK.EXC(IF($B$3:$B$341=$B43,I$3:I$341),I43)*10,0),"")</f>
        <v>9</v>
      </c>
      <c r="AD43">
        <f t="array" ref="AD43">IF(J43&lt;&gt;"",11-ROUNDUP(_xlfn.PERCENTRANK.EXC(IF($B$3:$B$341=$B43,J$3:J$341),J43)*10,0),"")</f>
        <v>9</v>
      </c>
    </row>
    <row r="44" spans="1:30" x14ac:dyDescent="0.2">
      <c r="A44" t="s">
        <v>286</v>
      </c>
      <c r="B44" t="s">
        <v>1036</v>
      </c>
      <c r="C44">
        <v>2.5281457901000977</v>
      </c>
      <c r="D44">
        <v>2.3865518569946289</v>
      </c>
      <c r="E44">
        <v>3.2836459577083588E-2</v>
      </c>
      <c r="F44">
        <v>73</v>
      </c>
      <c r="G44">
        <v>69.099999999999994</v>
      </c>
      <c r="H44">
        <v>0.16798343595052581</v>
      </c>
      <c r="I44">
        <v>26.350999999999999</v>
      </c>
      <c r="J44">
        <v>0.15629999999999999</v>
      </c>
      <c r="L44" t="str">
        <f t="shared" si="1"/>
        <v>Calderdale</v>
      </c>
      <c r="M44">
        <f t="shared" si="2"/>
        <v>8</v>
      </c>
      <c r="N44">
        <f t="shared" si="3"/>
        <v>6</v>
      </c>
      <c r="O44">
        <f t="shared" si="4"/>
        <v>4</v>
      </c>
      <c r="P44">
        <f t="shared" si="5"/>
        <v>5</v>
      </c>
      <c r="Q44">
        <f t="shared" si="6"/>
        <v>3</v>
      </c>
      <c r="R44">
        <f t="shared" si="7"/>
        <v>2</v>
      </c>
      <c r="S44">
        <f t="shared" si="8"/>
        <v>2</v>
      </c>
      <c r="T44">
        <f t="shared" si="9"/>
        <v>2</v>
      </c>
      <c r="V44" t="str">
        <f t="shared" si="10"/>
        <v>Calderdale</v>
      </c>
      <c r="W44">
        <f t="array" ref="W44">IF(C44&lt;&gt;"",11-ROUNDUP(_xlfn.PERCENTRANK.EXC(IF($B$3:$B$341=$B44,C$3:C$341),C44)*10,0),"")</f>
        <v>8</v>
      </c>
      <c r="X44">
        <f t="array" ref="X44">IF(D44&lt;&gt;"",11-ROUNDUP(_xlfn.PERCENTRANK.EXC(IF($B$3:$B$341=$B44,D$3:D$341),D44)*10,0),"")</f>
        <v>8</v>
      </c>
      <c r="Y44">
        <f t="array" ref="Y44">IF(E44&lt;&gt;"",11-ROUNDUP(_xlfn.PERCENTRANK.EXC(IF($B$3:$B$341=$B44,E$3:E$341),E44)*10,0),"")</f>
        <v>7</v>
      </c>
      <c r="Z44">
        <f t="array" ref="Z44">IF(F44&lt;&gt;"",11-ROUNDUP(_xlfn.PERCENTRANK.EXC(IF($B$3:$B$341=$B44,F$3:F$341),F44)*10,0),"")</f>
        <v>9</v>
      </c>
      <c r="AA44">
        <f t="array" ref="AA44">IF(G44&lt;&gt;"",11-ROUNDUP(_xlfn.PERCENTRANK.EXC(IF($B$3:$B$341=$B44,G$3:G$341),G44)*10,0),"")</f>
        <v>6</v>
      </c>
      <c r="AB44">
        <f t="array" ref="AB44">IF(H44&lt;&gt;"",11-ROUNDUP(_xlfn.PERCENTRANK.EXC(IF($B$3:$B$341=$B44,H$3:H$341),H44)*10,0),"")</f>
        <v>8</v>
      </c>
      <c r="AC44">
        <f t="array" ref="AC44">IF(I44&lt;&gt;"",11-ROUNDUP(_xlfn.PERCENTRANK.EXC(IF($B$3:$B$341=$B44,I$3:I$341),I44)*10,0),"")</f>
        <v>8</v>
      </c>
      <c r="AD44">
        <f t="array" ref="AD44">IF(J44&lt;&gt;"",11-ROUNDUP(_xlfn.PERCENTRANK.EXC(IF($B$3:$B$341=$B44,J$3:J$341),J44)*10,0),"")</f>
        <v>8</v>
      </c>
    </row>
    <row r="45" spans="1:30" x14ac:dyDescent="0.2">
      <c r="A45" t="s">
        <v>70</v>
      </c>
      <c r="B45" t="s">
        <v>1034</v>
      </c>
      <c r="C45">
        <v>22.846935272216797</v>
      </c>
      <c r="D45">
        <v>3.7480838298797607</v>
      </c>
      <c r="E45">
        <v>5.4951407015323639E-2</v>
      </c>
      <c r="H45">
        <v>0.12119923208681557</v>
      </c>
      <c r="I45">
        <v>14.855</v>
      </c>
      <c r="J45">
        <v>0</v>
      </c>
      <c r="L45" t="str">
        <f t="shared" si="1"/>
        <v>Cambridge</v>
      </c>
      <c r="M45">
        <f t="shared" si="2"/>
        <v>1</v>
      </c>
      <c r="N45">
        <f t="shared" si="3"/>
        <v>3</v>
      </c>
      <c r="O45">
        <f t="shared" si="4"/>
        <v>2</v>
      </c>
      <c r="P45" t="str">
        <f t="shared" si="5"/>
        <v/>
      </c>
      <c r="Q45" t="str">
        <f t="shared" si="6"/>
        <v/>
      </c>
      <c r="R45">
        <f t="shared" si="7"/>
        <v>6</v>
      </c>
      <c r="S45">
        <f t="shared" si="8"/>
        <v>7</v>
      </c>
      <c r="T45">
        <f t="shared" si="9"/>
        <v>10</v>
      </c>
      <c r="V45" t="str">
        <f t="shared" si="10"/>
        <v>Cambridge</v>
      </c>
      <c r="W45">
        <f t="array" ref="W45">IF(C45&lt;&gt;"",11-ROUNDUP(_xlfn.PERCENTRANK.EXC(IF($B$3:$B$341=$B45,C$3:C$341),C45)*10,0),"")</f>
        <v>1</v>
      </c>
      <c r="X45">
        <f t="array" ref="X45">IF(D45&lt;&gt;"",11-ROUNDUP(_xlfn.PERCENTRANK.EXC(IF($B$3:$B$341=$B45,D$3:D$341),D45)*10,0),"")</f>
        <v>2</v>
      </c>
      <c r="Y45">
        <f t="array" ref="Y45">IF(E45&lt;&gt;"",11-ROUNDUP(_xlfn.PERCENTRANK.EXC(IF($B$3:$B$341=$B45,E$3:E$341),E45)*10,0),"")</f>
        <v>1</v>
      </c>
      <c r="Z45" t="str">
        <f t="array" ref="Z45">IF(F45&lt;&gt;"",11-ROUNDUP(_xlfn.PERCENTRANK.EXC(IF($B$3:$B$341=$B45,F$3:F$341),F45)*10,0),"")</f>
        <v/>
      </c>
      <c r="AA45" t="str">
        <f t="array" ref="AA45">IF(G45&lt;&gt;"",11-ROUNDUP(_xlfn.PERCENTRANK.EXC(IF($B$3:$B$341=$B45,G$3:G$341),G45)*10,0),"")</f>
        <v/>
      </c>
      <c r="AB45">
        <f t="array" ref="AB45">IF(H45&lt;&gt;"",11-ROUNDUP(_xlfn.PERCENTRANK.EXC(IF($B$3:$B$341=$B45,H$3:H$341),H45)*10,0),"")</f>
        <v>4</v>
      </c>
      <c r="AC45">
        <f t="array" ref="AC45">IF(I45&lt;&gt;"",11-ROUNDUP(_xlfn.PERCENTRANK.EXC(IF($B$3:$B$341=$B45,I$3:I$341),I45)*10,0),"")</f>
        <v>6</v>
      </c>
      <c r="AD45">
        <f t="array" ref="AD45">IF(J45&lt;&gt;"",11-ROUNDUP(_xlfn.PERCENTRANK.EXC(IF($B$3:$B$341=$B45,J$3:J$341),J45)*10,0),"")</f>
        <v>10</v>
      </c>
    </row>
    <row r="46" spans="1:30" x14ac:dyDescent="0.2">
      <c r="A46" t="s">
        <v>1009</v>
      </c>
      <c r="B46" t="s">
        <v>1038</v>
      </c>
      <c r="C46">
        <v>7.7020611763000488</v>
      </c>
      <c r="D46">
        <v>2.8815369606018066</v>
      </c>
      <c r="E46">
        <v>2.9975203797221184E-2</v>
      </c>
      <c r="F46">
        <v>57</v>
      </c>
      <c r="G46">
        <v>51.9</v>
      </c>
      <c r="H46">
        <v>0.12119923208681557</v>
      </c>
      <c r="I46">
        <v>13.858000000000001</v>
      </c>
      <c r="J46">
        <v>1.0699999999999999E-2</v>
      </c>
      <c r="L46" t="str">
        <f t="shared" si="1"/>
        <v>Cambridgeshire</v>
      </c>
      <c r="M46">
        <f t="shared" si="2"/>
        <v>4</v>
      </c>
      <c r="N46">
        <f t="shared" si="3"/>
        <v>4</v>
      </c>
      <c r="O46">
        <f t="shared" si="4"/>
        <v>5</v>
      </c>
      <c r="P46">
        <f t="shared" si="5"/>
        <v>7</v>
      </c>
      <c r="Q46">
        <f t="shared" si="6"/>
        <v>6</v>
      </c>
      <c r="R46">
        <f t="shared" si="7"/>
        <v>6</v>
      </c>
      <c r="S46">
        <f t="shared" si="8"/>
        <v>8</v>
      </c>
      <c r="T46">
        <f t="shared" si="9"/>
        <v>6</v>
      </c>
      <c r="V46" t="str">
        <f t="shared" si="10"/>
        <v>Cambridgeshire</v>
      </c>
      <c r="W46">
        <f t="array" ref="W46">IF(C46&lt;&gt;"",11-ROUNDUP(_xlfn.PERCENTRANK.EXC(IF($B$3:$B$341=$B46,C$3:C$341),C46)*10,0),"")</f>
        <v>4</v>
      </c>
      <c r="X46">
        <f t="array" ref="X46">IF(D46&lt;&gt;"",11-ROUNDUP(_xlfn.PERCENTRANK.EXC(IF($B$3:$B$341=$B46,D$3:D$341),D46)*10,0),"")</f>
        <v>3</v>
      </c>
      <c r="Y46">
        <f t="array" ref="Y46">IF(E46&lt;&gt;"",11-ROUNDUP(_xlfn.PERCENTRANK.EXC(IF($B$3:$B$341=$B46,E$3:E$341),E46)*10,0),"")</f>
        <v>2</v>
      </c>
      <c r="Z46">
        <f t="array" ref="Z46">IF(F46&lt;&gt;"",11-ROUNDUP(_xlfn.PERCENTRANK.EXC(IF($B$3:$B$341=$B46,F$3:F$341),F46)*10,0),"")</f>
        <v>4</v>
      </c>
      <c r="AA46">
        <f t="array" ref="AA46">IF(G46&lt;&gt;"",11-ROUNDUP(_xlfn.PERCENTRANK.EXC(IF($B$3:$B$341=$B46,G$3:G$341),G46)*10,0),"")</f>
        <v>4</v>
      </c>
      <c r="AB46">
        <f t="array" ref="AB46">IF(H46&lt;&gt;"",11-ROUNDUP(_xlfn.PERCENTRANK.EXC(IF($B$3:$B$341=$B46,H$3:H$341),H46)*10,0),"")</f>
        <v>4</v>
      </c>
      <c r="AC46">
        <f t="array" ref="AC46">IF(I46&lt;&gt;"",11-ROUNDUP(_xlfn.PERCENTRANK.EXC(IF($B$3:$B$341=$B46,I$3:I$341),I46)*10,0),"")</f>
        <v>8</v>
      </c>
      <c r="AD46">
        <f t="array" ref="AD46">IF(J46&lt;&gt;"",11-ROUNDUP(_xlfn.PERCENTRANK.EXC(IF($B$3:$B$341=$B46,J$3:J$341),J46)*10,0),"")</f>
        <v>7</v>
      </c>
    </row>
    <row r="47" spans="1:30" x14ac:dyDescent="0.2">
      <c r="A47" t="s">
        <v>297</v>
      </c>
      <c r="B47" t="s">
        <v>1035</v>
      </c>
      <c r="C47">
        <v>40.838432312011719</v>
      </c>
      <c r="D47">
        <v>2.6263713836669922</v>
      </c>
      <c r="E47">
        <v>0.11683105677366257</v>
      </c>
      <c r="F47">
        <v>37</v>
      </c>
      <c r="G47">
        <v>55.3</v>
      </c>
      <c r="H47">
        <v>0.28018461270518569</v>
      </c>
      <c r="I47">
        <v>20.131</v>
      </c>
      <c r="J47">
        <v>0</v>
      </c>
      <c r="L47" t="str">
        <f t="shared" si="1"/>
        <v>Camden</v>
      </c>
      <c r="M47">
        <f t="shared" si="2"/>
        <v>1</v>
      </c>
      <c r="N47">
        <f t="shared" si="3"/>
        <v>5</v>
      </c>
      <c r="O47">
        <f t="shared" si="4"/>
        <v>1</v>
      </c>
      <c r="P47">
        <f t="shared" si="5"/>
        <v>10</v>
      </c>
      <c r="Q47">
        <f t="shared" si="6"/>
        <v>5</v>
      </c>
      <c r="R47">
        <f t="shared" si="7"/>
        <v>1</v>
      </c>
      <c r="S47">
        <f t="shared" si="8"/>
        <v>5</v>
      </c>
      <c r="T47">
        <f t="shared" si="9"/>
        <v>10</v>
      </c>
      <c r="V47" t="str">
        <f t="shared" si="10"/>
        <v>Camden</v>
      </c>
      <c r="W47">
        <f t="array" ref="W47">IF(C47&lt;&gt;"",11-ROUNDUP(_xlfn.PERCENTRANK.EXC(IF($B$3:$B$341=$B47,C$3:C$341),C47)*10,0),"")</f>
        <v>1</v>
      </c>
      <c r="X47">
        <f t="array" ref="X47">IF(D47&lt;&gt;"",11-ROUNDUP(_xlfn.PERCENTRANK.EXC(IF($B$3:$B$341=$B47,D$3:D$341),D47)*10,0),"")</f>
        <v>7</v>
      </c>
      <c r="Y47">
        <f t="array" ref="Y47">IF(E47&lt;&gt;"",11-ROUNDUP(_xlfn.PERCENTRANK.EXC(IF($B$3:$B$341=$B47,E$3:E$341),E47)*10,0),"")</f>
        <v>5</v>
      </c>
      <c r="Z47">
        <f t="array" ref="Z47">IF(F47&lt;&gt;"",11-ROUNDUP(_xlfn.PERCENTRANK.EXC(IF($B$3:$B$341=$B47,F$3:F$341),F47)*10,0),"")</f>
        <v>8</v>
      </c>
      <c r="AA47">
        <f t="array" ref="AA47">IF(G47&lt;&gt;"",11-ROUNDUP(_xlfn.PERCENTRANK.EXC(IF($B$3:$B$341=$B47,G$3:G$341),G47)*10,0),"")</f>
        <v>2</v>
      </c>
      <c r="AB47">
        <f t="array" ref="AB47">IF(H47&lt;&gt;"",11-ROUNDUP(_xlfn.PERCENTRANK.EXC(IF($B$3:$B$341=$B47,H$3:H$341),H47)*10,0),"")</f>
        <v>2</v>
      </c>
      <c r="AC47">
        <f t="array" ref="AC47">IF(I47&lt;&gt;"",11-ROUNDUP(_xlfn.PERCENTRANK.EXC(IF($B$3:$B$341=$B47,I$3:I$341),I47)*10,0),"")</f>
        <v>6</v>
      </c>
      <c r="AD47">
        <f t="array" ref="AD47">IF(J47&lt;&gt;"",11-ROUNDUP(_xlfn.PERCENTRANK.EXC(IF($B$3:$B$341=$B47,J$3:J$341),J47)*10,0),"")</f>
        <v>10</v>
      </c>
    </row>
    <row r="48" spans="1:30" x14ac:dyDescent="0.2">
      <c r="A48" t="s">
        <v>210</v>
      </c>
      <c r="B48" t="s">
        <v>1034</v>
      </c>
      <c r="C48">
        <v>2.6248269081115723</v>
      </c>
      <c r="D48">
        <v>1.2355077266693115</v>
      </c>
      <c r="E48">
        <v>2.9952783137559891E-2</v>
      </c>
      <c r="H48">
        <v>0.10861210913728857</v>
      </c>
      <c r="I48">
        <v>20.425999999999998</v>
      </c>
      <c r="J48">
        <v>3.3300000000000003E-2</v>
      </c>
      <c r="L48" t="str">
        <f t="shared" si="1"/>
        <v>Cannock Chase</v>
      </c>
      <c r="M48">
        <f t="shared" si="2"/>
        <v>8</v>
      </c>
      <c r="N48">
        <f t="shared" si="3"/>
        <v>10</v>
      </c>
      <c r="O48">
        <f t="shared" si="4"/>
        <v>5</v>
      </c>
      <c r="P48" t="str">
        <f t="shared" si="5"/>
        <v/>
      </c>
      <c r="Q48" t="str">
        <f t="shared" si="6"/>
        <v/>
      </c>
      <c r="R48">
        <f t="shared" si="7"/>
        <v>8</v>
      </c>
      <c r="S48">
        <f t="shared" si="8"/>
        <v>5</v>
      </c>
      <c r="T48">
        <f t="shared" si="9"/>
        <v>5</v>
      </c>
      <c r="V48" t="str">
        <f t="shared" si="10"/>
        <v>Cannock Chase</v>
      </c>
      <c r="W48">
        <f t="array" ref="W48">IF(C48&lt;&gt;"",11-ROUNDUP(_xlfn.PERCENTRANK.EXC(IF($B$3:$B$341=$B48,C$3:C$341),C48)*10,0),"")</f>
        <v>7</v>
      </c>
      <c r="X48">
        <f t="array" ref="X48">IF(D48&lt;&gt;"",11-ROUNDUP(_xlfn.PERCENTRANK.EXC(IF($B$3:$B$341=$B48,D$3:D$341),D48)*10,0),"")</f>
        <v>10</v>
      </c>
      <c r="Y48">
        <f t="array" ref="Y48">IF(E48&lt;&gt;"",11-ROUNDUP(_xlfn.PERCENTRANK.EXC(IF($B$3:$B$341=$B48,E$3:E$341),E48)*10,0),"")</f>
        <v>4</v>
      </c>
      <c r="Z48" t="str">
        <f t="array" ref="Z48">IF(F48&lt;&gt;"",11-ROUNDUP(_xlfn.PERCENTRANK.EXC(IF($B$3:$B$341=$B48,F$3:F$341),F48)*10,0),"")</f>
        <v/>
      </c>
      <c r="AA48" t="str">
        <f t="array" ref="AA48">IF(G48&lt;&gt;"",11-ROUNDUP(_xlfn.PERCENTRANK.EXC(IF($B$3:$B$341=$B48,G$3:G$341),G48)*10,0),"")</f>
        <v/>
      </c>
      <c r="AB48">
        <f t="array" ref="AB48">IF(H48&lt;&gt;"",11-ROUNDUP(_xlfn.PERCENTRANK.EXC(IF($B$3:$B$341=$B48,H$3:H$341),H48)*10,0),"")</f>
        <v>7</v>
      </c>
      <c r="AC48">
        <f t="array" ref="AC48">IF(I48&lt;&gt;"",11-ROUNDUP(_xlfn.PERCENTRANK.EXC(IF($B$3:$B$341=$B48,I$3:I$341),I48)*10,0),"")</f>
        <v>3</v>
      </c>
      <c r="AD48">
        <f t="array" ref="AD48">IF(J48&lt;&gt;"",11-ROUNDUP(_xlfn.PERCENTRANK.EXC(IF($B$3:$B$341=$B48,J$3:J$341),J48)*10,0),"")</f>
        <v>4</v>
      </c>
    </row>
    <row r="49" spans="1:30" x14ac:dyDescent="0.2">
      <c r="A49" t="s">
        <v>137</v>
      </c>
      <c r="B49" t="s">
        <v>1034</v>
      </c>
      <c r="C49">
        <v>21.646947860717773</v>
      </c>
      <c r="D49">
        <v>3.4178740978240967</v>
      </c>
      <c r="E49">
        <v>3.4720506519079208E-2</v>
      </c>
      <c r="H49">
        <v>0.1308530376068521</v>
      </c>
      <c r="I49">
        <v>16.797999999999998</v>
      </c>
      <c r="J49">
        <v>2.2200000000000001E-2</v>
      </c>
      <c r="L49" t="str">
        <f t="shared" si="1"/>
        <v>Canterbury</v>
      </c>
      <c r="M49">
        <f t="shared" si="2"/>
        <v>1</v>
      </c>
      <c r="N49">
        <f t="shared" si="3"/>
        <v>3</v>
      </c>
      <c r="O49">
        <f t="shared" si="4"/>
        <v>4</v>
      </c>
      <c r="P49" t="str">
        <f t="shared" si="5"/>
        <v/>
      </c>
      <c r="Q49" t="str">
        <f t="shared" si="6"/>
        <v/>
      </c>
      <c r="R49">
        <f t="shared" si="7"/>
        <v>5</v>
      </c>
      <c r="S49">
        <f t="shared" si="8"/>
        <v>6</v>
      </c>
      <c r="T49">
        <f t="shared" si="9"/>
        <v>6</v>
      </c>
      <c r="V49" t="str">
        <f t="shared" si="10"/>
        <v>Canterbury</v>
      </c>
      <c r="W49">
        <f t="array" ref="W49">IF(C49&lt;&gt;"",11-ROUNDUP(_xlfn.PERCENTRANK.EXC(IF($B$3:$B$341=$B49,C$3:C$341),C49)*10,0),"")</f>
        <v>1</v>
      </c>
      <c r="X49">
        <f t="array" ref="X49">IF(D49&lt;&gt;"",11-ROUNDUP(_xlfn.PERCENTRANK.EXC(IF($B$3:$B$341=$B49,D$3:D$341),D49)*10,0),"")</f>
        <v>2</v>
      </c>
      <c r="Y49">
        <f t="array" ref="Y49">IF(E49&lt;&gt;"",11-ROUNDUP(_xlfn.PERCENTRANK.EXC(IF($B$3:$B$341=$B49,E$3:E$341),E49)*10,0),"")</f>
        <v>2</v>
      </c>
      <c r="Z49" t="str">
        <f t="array" ref="Z49">IF(F49&lt;&gt;"",11-ROUNDUP(_xlfn.PERCENTRANK.EXC(IF($B$3:$B$341=$B49,F$3:F$341),F49)*10,0),"")</f>
        <v/>
      </c>
      <c r="AA49" t="str">
        <f t="array" ref="AA49">IF(G49&lt;&gt;"",11-ROUNDUP(_xlfn.PERCENTRANK.EXC(IF($B$3:$B$341=$B49,G$3:G$341),G49)*10,0),"")</f>
        <v/>
      </c>
      <c r="AB49">
        <f t="array" ref="AB49">IF(H49&lt;&gt;"",11-ROUNDUP(_xlfn.PERCENTRANK.EXC(IF($B$3:$B$341=$B49,H$3:H$341),H49)*10,0),"")</f>
        <v>4</v>
      </c>
      <c r="AC49">
        <f t="array" ref="AC49">IF(I49&lt;&gt;"",11-ROUNDUP(_xlfn.PERCENTRANK.EXC(IF($B$3:$B$341=$B49,I$3:I$341),I49)*10,0),"")</f>
        <v>5</v>
      </c>
      <c r="AD49">
        <f t="array" ref="AD49">IF(J49&lt;&gt;"",11-ROUNDUP(_xlfn.PERCENTRANK.EXC(IF($B$3:$B$341=$B49,J$3:J$341),J49)*10,0),"")</f>
        <v>4</v>
      </c>
    </row>
    <row r="50" spans="1:30" x14ac:dyDescent="0.2">
      <c r="A50" t="s">
        <v>77</v>
      </c>
      <c r="B50" t="s">
        <v>1034</v>
      </c>
      <c r="C50">
        <v>2.7603416442871094</v>
      </c>
      <c r="D50">
        <v>2.7174463272094727</v>
      </c>
      <c r="E50">
        <v>2.1658185869455338E-2</v>
      </c>
      <c r="H50">
        <v>0.11151807091551705</v>
      </c>
      <c r="I50">
        <v>21.997</v>
      </c>
      <c r="J50">
        <v>5.8799999999999998E-2</v>
      </c>
      <c r="L50" t="str">
        <f t="shared" si="1"/>
        <v>Carlisle</v>
      </c>
      <c r="M50">
        <f t="shared" si="2"/>
        <v>8</v>
      </c>
      <c r="N50">
        <f t="shared" si="3"/>
        <v>5</v>
      </c>
      <c r="O50">
        <f t="shared" si="4"/>
        <v>8</v>
      </c>
      <c r="P50" t="str">
        <f t="shared" si="5"/>
        <v/>
      </c>
      <c r="Q50" t="str">
        <f t="shared" si="6"/>
        <v/>
      </c>
      <c r="R50">
        <f t="shared" si="7"/>
        <v>7</v>
      </c>
      <c r="S50">
        <f t="shared" si="8"/>
        <v>4</v>
      </c>
      <c r="T50">
        <f t="shared" si="9"/>
        <v>4</v>
      </c>
      <c r="V50" t="str">
        <f t="shared" si="10"/>
        <v>Carlisle</v>
      </c>
      <c r="W50">
        <f t="array" ref="W50">IF(C50&lt;&gt;"",11-ROUNDUP(_xlfn.PERCENTRANK.EXC(IF($B$3:$B$341=$B50,C$3:C$341),C50)*10,0),"")</f>
        <v>7</v>
      </c>
      <c r="X50">
        <f t="array" ref="X50">IF(D50&lt;&gt;"",11-ROUNDUP(_xlfn.PERCENTRANK.EXC(IF($B$3:$B$341=$B50,D$3:D$341),D50)*10,0),"")</f>
        <v>4</v>
      </c>
      <c r="Y50">
        <f t="array" ref="Y50">IF(E50&lt;&gt;"",11-ROUNDUP(_xlfn.PERCENTRANK.EXC(IF($B$3:$B$341=$B50,E$3:E$341),E50)*10,0),"")</f>
        <v>7</v>
      </c>
      <c r="Z50" t="str">
        <f t="array" ref="Z50">IF(F50&lt;&gt;"",11-ROUNDUP(_xlfn.PERCENTRANK.EXC(IF($B$3:$B$341=$B50,F$3:F$341),F50)*10,0),"")</f>
        <v/>
      </c>
      <c r="AA50" t="str">
        <f t="array" ref="AA50">IF(G50&lt;&gt;"",11-ROUNDUP(_xlfn.PERCENTRANK.EXC(IF($B$3:$B$341=$B50,G$3:G$341),G50)*10,0),"")</f>
        <v/>
      </c>
      <c r="AB50">
        <f t="array" ref="AB50">IF(H50&lt;&gt;"",11-ROUNDUP(_xlfn.PERCENTRANK.EXC(IF($B$3:$B$341=$B50,H$3:H$341),H50)*10,0),"")</f>
        <v>6</v>
      </c>
      <c r="AC50">
        <f t="array" ref="AC50">IF(I50&lt;&gt;"",11-ROUNDUP(_xlfn.PERCENTRANK.EXC(IF($B$3:$B$341=$B50,I$3:I$341),I50)*10,0),"")</f>
        <v>3</v>
      </c>
      <c r="AD50">
        <f t="array" ref="AD50">IF(J50&lt;&gt;"",11-ROUNDUP(_xlfn.PERCENTRANK.EXC(IF($B$3:$B$341=$B50,J$3:J$341),J50)*10,0),"")</f>
        <v>3</v>
      </c>
    </row>
    <row r="51" spans="1:30" x14ac:dyDescent="0.2">
      <c r="A51" t="s">
        <v>104</v>
      </c>
      <c r="B51" t="s">
        <v>1034</v>
      </c>
      <c r="C51">
        <v>0</v>
      </c>
      <c r="D51">
        <v>2.0040481090545654</v>
      </c>
      <c r="E51">
        <v>2.757958322763443E-2</v>
      </c>
      <c r="H51">
        <v>0.11465647414118535</v>
      </c>
      <c r="I51">
        <v>16.841999999999999</v>
      </c>
      <c r="J51">
        <v>1.7500000000000002E-2</v>
      </c>
      <c r="L51" t="str">
        <f t="shared" si="1"/>
        <v>Castle Point</v>
      </c>
      <c r="M51">
        <f t="shared" si="2"/>
        <v>10</v>
      </c>
      <c r="N51">
        <f t="shared" si="3"/>
        <v>7</v>
      </c>
      <c r="O51">
        <f t="shared" si="4"/>
        <v>6</v>
      </c>
      <c r="P51" t="str">
        <f t="shared" si="5"/>
        <v/>
      </c>
      <c r="Q51" t="str">
        <f t="shared" si="6"/>
        <v/>
      </c>
      <c r="R51">
        <f t="shared" si="7"/>
        <v>7</v>
      </c>
      <c r="S51">
        <f t="shared" si="8"/>
        <v>6</v>
      </c>
      <c r="T51">
        <f t="shared" si="9"/>
        <v>6</v>
      </c>
      <c r="V51" t="str">
        <f t="shared" si="10"/>
        <v>Castle Point</v>
      </c>
      <c r="W51">
        <f t="array" ref="W51">IF(C51&lt;&gt;"",11-ROUNDUP(_xlfn.PERCENTRANK.EXC(IF($B$3:$B$341=$B51,C$3:C$341),C51)*10,0),"")</f>
        <v>10</v>
      </c>
      <c r="X51">
        <f t="array" ref="X51">IF(D51&lt;&gt;"",11-ROUNDUP(_xlfn.PERCENTRANK.EXC(IF($B$3:$B$341=$B51,D$3:D$341),D51)*10,0),"")</f>
        <v>6</v>
      </c>
      <c r="Y51">
        <f t="array" ref="Y51">IF(E51&lt;&gt;"",11-ROUNDUP(_xlfn.PERCENTRANK.EXC(IF($B$3:$B$341=$B51,E$3:E$341),E51)*10,0),"")</f>
        <v>4</v>
      </c>
      <c r="Z51" t="str">
        <f t="array" ref="Z51">IF(F51&lt;&gt;"",11-ROUNDUP(_xlfn.PERCENTRANK.EXC(IF($B$3:$B$341=$B51,F$3:F$341),F51)*10,0),"")</f>
        <v/>
      </c>
      <c r="AA51" t="str">
        <f t="array" ref="AA51">IF(G51&lt;&gt;"",11-ROUNDUP(_xlfn.PERCENTRANK.EXC(IF($B$3:$B$341=$B51,G$3:G$341),G51)*10,0),"")</f>
        <v/>
      </c>
      <c r="AB51">
        <f t="array" ref="AB51">IF(H51&lt;&gt;"",11-ROUNDUP(_xlfn.PERCENTRANK.EXC(IF($B$3:$B$341=$B51,H$3:H$341),H51)*10,0),"")</f>
        <v>5</v>
      </c>
      <c r="AC51">
        <f t="array" ref="AC51">IF(I51&lt;&gt;"",11-ROUNDUP(_xlfn.PERCENTRANK.EXC(IF($B$3:$B$341=$B51,I$3:I$341),I51)*10,0),"")</f>
        <v>5</v>
      </c>
      <c r="AD51">
        <f t="array" ref="AD51">IF(J51&lt;&gt;"",11-ROUNDUP(_xlfn.PERCENTRANK.EXC(IF($B$3:$B$341=$B51,J$3:J$341),J51)*10,0),"")</f>
        <v>5</v>
      </c>
    </row>
    <row r="52" spans="1:30" x14ac:dyDescent="0.2">
      <c r="A52" t="s">
        <v>66</v>
      </c>
      <c r="B52" t="s">
        <v>1037</v>
      </c>
      <c r="C52">
        <v>4.941622257232666</v>
      </c>
      <c r="D52">
        <v>1.8756767511367798</v>
      </c>
      <c r="E52">
        <v>2.5555800646543503E-2</v>
      </c>
      <c r="F52">
        <v>51</v>
      </c>
      <c r="G52">
        <v>37.1</v>
      </c>
      <c r="H52">
        <v>8.0762834017075069E-2</v>
      </c>
      <c r="I52">
        <v>12.151999999999999</v>
      </c>
      <c r="J52">
        <v>0</v>
      </c>
      <c r="L52" t="str">
        <f t="shared" si="1"/>
        <v>Central Bedfordshire</v>
      </c>
      <c r="M52">
        <f t="shared" si="2"/>
        <v>6</v>
      </c>
      <c r="N52">
        <f t="shared" si="3"/>
        <v>8</v>
      </c>
      <c r="O52">
        <f t="shared" si="4"/>
        <v>6</v>
      </c>
      <c r="P52">
        <f t="shared" si="5"/>
        <v>8</v>
      </c>
      <c r="Q52">
        <f t="shared" si="6"/>
        <v>9</v>
      </c>
      <c r="R52">
        <f t="shared" si="7"/>
        <v>10</v>
      </c>
      <c r="S52">
        <f t="shared" si="8"/>
        <v>9</v>
      </c>
      <c r="T52">
        <f t="shared" si="9"/>
        <v>10</v>
      </c>
      <c r="V52" t="str">
        <f t="shared" si="10"/>
        <v>Central Bedfordshire</v>
      </c>
      <c r="W52">
        <f t="array" ref="W52">IF(C52&lt;&gt;"",11-ROUNDUP(_xlfn.PERCENTRANK.EXC(IF($B$3:$B$341=$B52,C$3:C$341),C52)*10,0),"")</f>
        <v>8</v>
      </c>
      <c r="X52">
        <f t="array" ref="X52">IF(D52&lt;&gt;"",11-ROUNDUP(_xlfn.PERCENTRANK.EXC(IF($B$3:$B$341=$B52,D$3:D$341),D52)*10,0),"")</f>
        <v>8</v>
      </c>
      <c r="Y52">
        <f t="array" ref="Y52">IF(E52&lt;&gt;"",11-ROUNDUP(_xlfn.PERCENTRANK.EXC(IF($B$3:$B$341=$B52,E$3:E$341),E52)*10,0),"")</f>
        <v>7</v>
      </c>
      <c r="Z52">
        <f t="array" ref="Z52">IF(F52&lt;&gt;"",11-ROUNDUP(_xlfn.PERCENTRANK.EXC(IF($B$3:$B$341=$B52,F$3:F$341),F52)*10,0),"")</f>
        <v>9</v>
      </c>
      <c r="AA52">
        <f t="array" ref="AA52">IF(G52&lt;&gt;"",11-ROUNDUP(_xlfn.PERCENTRANK.EXC(IF($B$3:$B$341=$B52,G$3:G$341),G52)*10,0),"")</f>
        <v>9</v>
      </c>
      <c r="AB52">
        <f t="array" ref="AB52">IF(H52&lt;&gt;"",11-ROUNDUP(_xlfn.PERCENTRANK.EXC(IF($B$3:$B$341=$B52,H$3:H$341),H52)*10,0),"")</f>
        <v>9</v>
      </c>
      <c r="AC52">
        <f t="array" ref="AC52">IF(I52&lt;&gt;"",11-ROUNDUP(_xlfn.PERCENTRANK.EXC(IF($B$3:$B$341=$B52,I$3:I$341),I52)*10,0),"")</f>
        <v>9</v>
      </c>
      <c r="AD52">
        <f t="array" ref="AD52">IF(J52&lt;&gt;"",11-ROUNDUP(_xlfn.PERCENTRANK.EXC(IF($B$3:$B$341=$B52,J$3:J$341),J52)*10,0),"")</f>
        <v>10</v>
      </c>
    </row>
    <row r="53" spans="1:30" x14ac:dyDescent="0.2">
      <c r="A53" t="s">
        <v>161</v>
      </c>
      <c r="B53" t="s">
        <v>1034</v>
      </c>
      <c r="C53">
        <v>1.0663465261459351</v>
      </c>
      <c r="D53">
        <v>1.6425936222076416</v>
      </c>
      <c r="E53">
        <v>2.5121774524450302E-2</v>
      </c>
      <c r="H53">
        <v>9.0780689543048174E-2</v>
      </c>
      <c r="I53">
        <v>13.238</v>
      </c>
      <c r="J53">
        <v>2.0199999999999999E-2</v>
      </c>
      <c r="L53" t="str">
        <f t="shared" si="1"/>
        <v>Charnwood</v>
      </c>
      <c r="M53">
        <f t="shared" si="2"/>
        <v>10</v>
      </c>
      <c r="N53">
        <f t="shared" si="3"/>
        <v>9</v>
      </c>
      <c r="O53">
        <f t="shared" si="4"/>
        <v>7</v>
      </c>
      <c r="P53" t="str">
        <f t="shared" si="5"/>
        <v/>
      </c>
      <c r="Q53" t="str">
        <f t="shared" si="6"/>
        <v/>
      </c>
      <c r="R53">
        <f t="shared" si="7"/>
        <v>9</v>
      </c>
      <c r="S53">
        <f t="shared" si="8"/>
        <v>8</v>
      </c>
      <c r="T53">
        <f t="shared" si="9"/>
        <v>6</v>
      </c>
      <c r="V53" t="str">
        <f t="shared" si="10"/>
        <v>Charnwood</v>
      </c>
      <c r="W53">
        <f t="array" ref="W53">IF(C53&lt;&gt;"",11-ROUNDUP(_xlfn.PERCENTRANK.EXC(IF($B$3:$B$341=$B53,C$3:C$341),C53)*10,0),"")</f>
        <v>9</v>
      </c>
      <c r="X53">
        <f t="array" ref="X53">IF(D53&lt;&gt;"",11-ROUNDUP(_xlfn.PERCENTRANK.EXC(IF($B$3:$B$341=$B53,D$3:D$341),D53)*10,0),"")</f>
        <v>8</v>
      </c>
      <c r="Y53">
        <f t="array" ref="Y53">IF(E53&lt;&gt;"",11-ROUNDUP(_xlfn.PERCENTRANK.EXC(IF($B$3:$B$341=$B53,E$3:E$341),E53)*10,0),"")</f>
        <v>5</v>
      </c>
      <c r="Z53" t="str">
        <f t="array" ref="Z53">IF(F53&lt;&gt;"",11-ROUNDUP(_xlfn.PERCENTRANK.EXC(IF($B$3:$B$341=$B53,F$3:F$341),F53)*10,0),"")</f>
        <v/>
      </c>
      <c r="AA53" t="str">
        <f t="array" ref="AA53">IF(G53&lt;&gt;"",11-ROUNDUP(_xlfn.PERCENTRANK.EXC(IF($B$3:$B$341=$B53,G$3:G$341),G53)*10,0),"")</f>
        <v/>
      </c>
      <c r="AB53">
        <f t="array" ref="AB53">IF(H53&lt;&gt;"",11-ROUNDUP(_xlfn.PERCENTRANK.EXC(IF($B$3:$B$341=$B53,H$3:H$341),H53)*10,0),"")</f>
        <v>9</v>
      </c>
      <c r="AC53">
        <f t="array" ref="AC53">IF(I53&lt;&gt;"",11-ROUNDUP(_xlfn.PERCENTRANK.EXC(IF($B$3:$B$341=$B53,I$3:I$341),I53)*10,0),"")</f>
        <v>7</v>
      </c>
      <c r="AD53">
        <f t="array" ref="AD53">IF(J53&lt;&gt;"",11-ROUNDUP(_xlfn.PERCENTRANK.EXC(IF($B$3:$B$341=$B53,J$3:J$341),J53)*10,0),"")</f>
        <v>4</v>
      </c>
    </row>
    <row r="54" spans="1:30" x14ac:dyDescent="0.2">
      <c r="A54" t="s">
        <v>105</v>
      </c>
      <c r="B54" t="s">
        <v>1034</v>
      </c>
      <c r="C54">
        <v>8.5069398880004883</v>
      </c>
      <c r="D54">
        <v>2.4317677021026611</v>
      </c>
      <c r="E54">
        <v>2.6770206168293953E-2</v>
      </c>
      <c r="H54">
        <v>0.11465647414118535</v>
      </c>
      <c r="I54">
        <v>12.221</v>
      </c>
      <c r="J54">
        <v>0</v>
      </c>
      <c r="L54" t="str">
        <f t="shared" si="1"/>
        <v>Chelmsford</v>
      </c>
      <c r="M54">
        <f t="shared" si="2"/>
        <v>4</v>
      </c>
      <c r="N54">
        <f t="shared" si="3"/>
        <v>6</v>
      </c>
      <c r="O54">
        <f t="shared" si="4"/>
        <v>6</v>
      </c>
      <c r="P54" t="str">
        <f t="shared" si="5"/>
        <v/>
      </c>
      <c r="Q54" t="str">
        <f t="shared" si="6"/>
        <v/>
      </c>
      <c r="R54">
        <f t="shared" si="7"/>
        <v>7</v>
      </c>
      <c r="S54">
        <f t="shared" si="8"/>
        <v>9</v>
      </c>
      <c r="T54">
        <f t="shared" si="9"/>
        <v>10</v>
      </c>
      <c r="V54" t="str">
        <f t="shared" si="10"/>
        <v>Chelmsford</v>
      </c>
      <c r="W54">
        <f t="array" ref="W54">IF(C54&lt;&gt;"",11-ROUNDUP(_xlfn.PERCENTRANK.EXC(IF($B$3:$B$341=$B54,C$3:C$341),C54)*10,0),"")</f>
        <v>3</v>
      </c>
      <c r="X54">
        <f t="array" ref="X54">IF(D54&lt;&gt;"",11-ROUNDUP(_xlfn.PERCENTRANK.EXC(IF($B$3:$B$341=$B54,D$3:D$341),D54)*10,0),"")</f>
        <v>5</v>
      </c>
      <c r="Y54">
        <f t="array" ref="Y54">IF(E54&lt;&gt;"",11-ROUNDUP(_xlfn.PERCENTRANK.EXC(IF($B$3:$B$341=$B54,E$3:E$341),E54)*10,0),"")</f>
        <v>4</v>
      </c>
      <c r="Z54" t="str">
        <f t="array" ref="Z54">IF(F54&lt;&gt;"",11-ROUNDUP(_xlfn.PERCENTRANK.EXC(IF($B$3:$B$341=$B54,F$3:F$341),F54)*10,0),"")</f>
        <v/>
      </c>
      <c r="AA54" t="str">
        <f t="array" ref="AA54">IF(G54&lt;&gt;"",11-ROUNDUP(_xlfn.PERCENTRANK.EXC(IF($B$3:$B$341=$B54,G$3:G$341),G54)*10,0),"")</f>
        <v/>
      </c>
      <c r="AB54">
        <f t="array" ref="AB54">IF(H54&lt;&gt;"",11-ROUNDUP(_xlfn.PERCENTRANK.EXC(IF($B$3:$B$341=$B54,H$3:H$341),H54)*10,0),"")</f>
        <v>5</v>
      </c>
      <c r="AC54">
        <f t="array" ref="AC54">IF(I54&lt;&gt;"",11-ROUNDUP(_xlfn.PERCENTRANK.EXC(IF($B$3:$B$341=$B54,I$3:I$341),I54)*10,0),"")</f>
        <v>8</v>
      </c>
      <c r="AD54">
        <f t="array" ref="AD54">IF(J54&lt;&gt;"",11-ROUNDUP(_xlfn.PERCENTRANK.EXC(IF($B$3:$B$341=$B54,J$3:J$341),J54)*10,0),"")</f>
        <v>10</v>
      </c>
    </row>
    <row r="55" spans="1:30" x14ac:dyDescent="0.2">
      <c r="A55" t="s">
        <v>113</v>
      </c>
      <c r="B55" t="s">
        <v>1034</v>
      </c>
      <c r="C55">
        <v>5.6778368949890137</v>
      </c>
      <c r="D55">
        <v>2.5181517601013184</v>
      </c>
      <c r="E55">
        <v>3.3281628042459488E-2</v>
      </c>
      <c r="H55">
        <v>0.1101200258412576</v>
      </c>
      <c r="I55">
        <v>14.26</v>
      </c>
      <c r="J55">
        <v>2.6700000000000002E-2</v>
      </c>
      <c r="L55" t="str">
        <f t="shared" si="1"/>
        <v>Cheltenham</v>
      </c>
      <c r="M55">
        <f t="shared" si="2"/>
        <v>5</v>
      </c>
      <c r="N55">
        <f t="shared" si="3"/>
        <v>5</v>
      </c>
      <c r="O55">
        <f t="shared" si="4"/>
        <v>4</v>
      </c>
      <c r="P55" t="str">
        <f t="shared" si="5"/>
        <v/>
      </c>
      <c r="Q55" t="str">
        <f t="shared" si="6"/>
        <v/>
      </c>
      <c r="R55">
        <f t="shared" si="7"/>
        <v>7</v>
      </c>
      <c r="S55">
        <f t="shared" si="8"/>
        <v>8</v>
      </c>
      <c r="T55">
        <f t="shared" si="9"/>
        <v>5</v>
      </c>
      <c r="V55" t="str">
        <f t="shared" si="10"/>
        <v>Cheltenham</v>
      </c>
      <c r="W55">
        <f t="array" ref="W55">IF(C55&lt;&gt;"",11-ROUNDUP(_xlfn.PERCENTRANK.EXC(IF($B$3:$B$341=$B55,C$3:C$341),C55)*10,0),"")</f>
        <v>5</v>
      </c>
      <c r="X55">
        <f t="array" ref="X55">IF(D55&lt;&gt;"",11-ROUNDUP(_xlfn.PERCENTRANK.EXC(IF($B$3:$B$341=$B55,D$3:D$341),D55)*10,0),"")</f>
        <v>4</v>
      </c>
      <c r="Y55">
        <f t="array" ref="Y55">IF(E55&lt;&gt;"",11-ROUNDUP(_xlfn.PERCENTRANK.EXC(IF($B$3:$B$341=$B55,E$3:E$341),E55)*10,0),"")</f>
        <v>3</v>
      </c>
      <c r="Z55" t="str">
        <f t="array" ref="Z55">IF(F55&lt;&gt;"",11-ROUNDUP(_xlfn.PERCENTRANK.EXC(IF($B$3:$B$341=$B55,F$3:F$341),F55)*10,0),"")</f>
        <v/>
      </c>
      <c r="AA55" t="str">
        <f t="array" ref="AA55">IF(G55&lt;&gt;"",11-ROUNDUP(_xlfn.PERCENTRANK.EXC(IF($B$3:$B$341=$B55,G$3:G$341),G55)*10,0),"")</f>
        <v/>
      </c>
      <c r="AB55">
        <f t="array" ref="AB55">IF(H55&lt;&gt;"",11-ROUNDUP(_xlfn.PERCENTRANK.EXC(IF($B$3:$B$341=$B55,H$3:H$341),H55)*10,0),"")</f>
        <v>6</v>
      </c>
      <c r="AC55">
        <f t="array" ref="AC55">IF(I55&lt;&gt;"",11-ROUNDUP(_xlfn.PERCENTRANK.EXC(IF($B$3:$B$341=$B55,I$3:I$341),I55)*10,0),"")</f>
        <v>6</v>
      </c>
      <c r="AD55">
        <f t="array" ref="AD55">IF(J55&lt;&gt;"",11-ROUNDUP(_xlfn.PERCENTRANK.EXC(IF($B$3:$B$341=$B55,J$3:J$341),J55)*10,0),"")</f>
        <v>4</v>
      </c>
    </row>
    <row r="56" spans="1:30" x14ac:dyDescent="0.2">
      <c r="A56" t="s">
        <v>202</v>
      </c>
      <c r="B56" t="s">
        <v>1034</v>
      </c>
      <c r="C56">
        <v>6.8106298446655273</v>
      </c>
      <c r="D56">
        <v>1.6148364543914795</v>
      </c>
      <c r="E56">
        <v>3.0002821236848831E-2</v>
      </c>
      <c r="H56">
        <v>9.1381686082926225E-2</v>
      </c>
      <c r="I56">
        <v>14.41</v>
      </c>
      <c r="J56">
        <v>0</v>
      </c>
      <c r="L56" t="str">
        <f t="shared" si="1"/>
        <v>Cherwell</v>
      </c>
      <c r="M56">
        <f t="shared" si="2"/>
        <v>4</v>
      </c>
      <c r="N56">
        <f t="shared" si="3"/>
        <v>9</v>
      </c>
      <c r="O56">
        <f t="shared" si="4"/>
        <v>5</v>
      </c>
      <c r="P56" t="str">
        <f t="shared" si="5"/>
        <v/>
      </c>
      <c r="Q56" t="str">
        <f t="shared" si="6"/>
        <v/>
      </c>
      <c r="R56">
        <f t="shared" si="7"/>
        <v>9</v>
      </c>
      <c r="S56">
        <f t="shared" si="8"/>
        <v>7</v>
      </c>
      <c r="T56">
        <f t="shared" si="9"/>
        <v>10</v>
      </c>
      <c r="V56" t="str">
        <f t="shared" si="10"/>
        <v>Cherwell</v>
      </c>
      <c r="W56">
        <f t="array" ref="W56">IF(C56&lt;&gt;"",11-ROUNDUP(_xlfn.PERCENTRANK.EXC(IF($B$3:$B$341=$B56,C$3:C$341),C56)*10,0),"")</f>
        <v>4</v>
      </c>
      <c r="X56">
        <f t="array" ref="X56">IF(D56&lt;&gt;"",11-ROUNDUP(_xlfn.PERCENTRANK.EXC(IF($B$3:$B$341=$B56,D$3:D$341),D56)*10,0),"")</f>
        <v>8</v>
      </c>
      <c r="Y56">
        <f t="array" ref="Y56">IF(E56&lt;&gt;"",11-ROUNDUP(_xlfn.PERCENTRANK.EXC(IF($B$3:$B$341=$B56,E$3:E$341),E56)*10,0),"")</f>
        <v>4</v>
      </c>
      <c r="Z56" t="str">
        <f t="array" ref="Z56">IF(F56&lt;&gt;"",11-ROUNDUP(_xlfn.PERCENTRANK.EXC(IF($B$3:$B$341=$B56,F$3:F$341),F56)*10,0),"")</f>
        <v/>
      </c>
      <c r="AA56" t="str">
        <f t="array" ref="AA56">IF(G56&lt;&gt;"",11-ROUNDUP(_xlfn.PERCENTRANK.EXC(IF($B$3:$B$341=$B56,G$3:G$341),G56)*10,0),"")</f>
        <v/>
      </c>
      <c r="AB56">
        <f t="array" ref="AB56">IF(H56&lt;&gt;"",11-ROUNDUP(_xlfn.PERCENTRANK.EXC(IF($B$3:$B$341=$B56,H$3:H$341),H56)*10,0),"")</f>
        <v>9</v>
      </c>
      <c r="AC56">
        <f t="array" ref="AC56">IF(I56&lt;&gt;"",11-ROUNDUP(_xlfn.PERCENTRANK.EXC(IF($B$3:$B$341=$B56,I$3:I$341),I56)*10,0),"")</f>
        <v>6</v>
      </c>
      <c r="AD56">
        <f t="array" ref="AD56">IF(J56&lt;&gt;"",11-ROUNDUP(_xlfn.PERCENTRANK.EXC(IF($B$3:$B$341=$B56,J$3:J$341),J56)*10,0),"")</f>
        <v>10</v>
      </c>
    </row>
    <row r="57" spans="1:30" x14ac:dyDescent="0.2">
      <c r="A57" t="s">
        <v>59</v>
      </c>
      <c r="B57" t="s">
        <v>1037</v>
      </c>
      <c r="C57">
        <v>3.3776078224182129</v>
      </c>
      <c r="D57">
        <v>2.0766007900238037</v>
      </c>
      <c r="E57">
        <v>2.0339813083410263E-2</v>
      </c>
      <c r="F57">
        <v>63</v>
      </c>
      <c r="G57">
        <v>46.9</v>
      </c>
      <c r="H57">
        <v>9.8077064490036031E-2</v>
      </c>
      <c r="I57">
        <v>14.475</v>
      </c>
      <c r="J57">
        <v>1.7100000000000001E-2</v>
      </c>
      <c r="L57" t="str">
        <f t="shared" si="1"/>
        <v>Cheshire East</v>
      </c>
      <c r="M57">
        <f t="shared" si="2"/>
        <v>7</v>
      </c>
      <c r="N57">
        <f t="shared" si="3"/>
        <v>7</v>
      </c>
      <c r="O57">
        <f t="shared" si="4"/>
        <v>9</v>
      </c>
      <c r="P57">
        <f t="shared" si="5"/>
        <v>6</v>
      </c>
      <c r="Q57">
        <f t="shared" si="6"/>
        <v>8</v>
      </c>
      <c r="R57">
        <f t="shared" si="7"/>
        <v>9</v>
      </c>
      <c r="S57">
        <f t="shared" si="8"/>
        <v>7</v>
      </c>
      <c r="T57">
        <f t="shared" si="9"/>
        <v>6</v>
      </c>
      <c r="V57" t="str">
        <f t="shared" si="10"/>
        <v>Cheshire East</v>
      </c>
      <c r="W57">
        <f t="array" ref="W57">IF(C57&lt;&gt;"",11-ROUNDUP(_xlfn.PERCENTRANK.EXC(IF($B$3:$B$341=$B57,C$3:C$341),C57)*10,0),"")</f>
        <v>9</v>
      </c>
      <c r="X57">
        <f t="array" ref="X57">IF(D57&lt;&gt;"",11-ROUNDUP(_xlfn.PERCENTRANK.EXC(IF($B$3:$B$341=$B57,D$3:D$341),D57)*10,0),"")</f>
        <v>8</v>
      </c>
      <c r="Y57">
        <f t="array" ref="Y57">IF(E57&lt;&gt;"",11-ROUNDUP(_xlfn.PERCENTRANK.EXC(IF($B$3:$B$341=$B57,E$3:E$341),E57)*10,0),"")</f>
        <v>9</v>
      </c>
      <c r="Z57">
        <f t="array" ref="Z57">IF(F57&lt;&gt;"",11-ROUNDUP(_xlfn.PERCENTRANK.EXC(IF($B$3:$B$341=$B57,F$3:F$341),F57)*10,0),"")</f>
        <v>7</v>
      </c>
      <c r="AA57">
        <f t="array" ref="AA57">IF(G57&lt;&gt;"",11-ROUNDUP(_xlfn.PERCENTRANK.EXC(IF($B$3:$B$341=$B57,G$3:G$341),G57)*10,0),"")</f>
        <v>8</v>
      </c>
      <c r="AB57">
        <f t="array" ref="AB57">IF(H57&lt;&gt;"",11-ROUNDUP(_xlfn.PERCENTRANK.EXC(IF($B$3:$B$341=$B57,H$3:H$341),H57)*10,0),"")</f>
        <v>8</v>
      </c>
      <c r="AC57">
        <f t="array" ref="AC57">IF(I57&lt;&gt;"",11-ROUNDUP(_xlfn.PERCENTRANK.EXC(IF($B$3:$B$341=$B57,I$3:I$341),I57)*10,0),"")</f>
        <v>8</v>
      </c>
      <c r="AD57">
        <f t="array" ref="AD57">IF(J57&lt;&gt;"",11-ROUNDUP(_xlfn.PERCENTRANK.EXC(IF($B$3:$B$341=$B57,J$3:J$341),J57)*10,0),"")</f>
        <v>8</v>
      </c>
    </row>
    <row r="58" spans="1:30" x14ac:dyDescent="0.2">
      <c r="A58" t="s">
        <v>60</v>
      </c>
      <c r="B58" t="s">
        <v>1037</v>
      </c>
      <c r="C58">
        <v>4.7180027961730957</v>
      </c>
      <c r="D58">
        <v>2.8340630531311035</v>
      </c>
      <c r="E58">
        <v>2.2807935252785683E-2</v>
      </c>
      <c r="F58">
        <v>70</v>
      </c>
      <c r="G58">
        <v>40.6</v>
      </c>
      <c r="H58">
        <v>0.13253944626376898</v>
      </c>
      <c r="I58">
        <v>18.082999999999998</v>
      </c>
      <c r="J58">
        <v>7.5499999999999998E-2</v>
      </c>
      <c r="L58" t="str">
        <f t="shared" si="1"/>
        <v>Cheshire West and Chester</v>
      </c>
      <c r="M58">
        <f t="shared" si="2"/>
        <v>6</v>
      </c>
      <c r="N58">
        <f t="shared" si="3"/>
        <v>4</v>
      </c>
      <c r="O58">
        <f t="shared" si="4"/>
        <v>8</v>
      </c>
      <c r="P58">
        <f t="shared" si="5"/>
        <v>5</v>
      </c>
      <c r="Q58">
        <f t="shared" si="6"/>
        <v>9</v>
      </c>
      <c r="R58">
        <f t="shared" si="7"/>
        <v>5</v>
      </c>
      <c r="S58">
        <f t="shared" si="8"/>
        <v>6</v>
      </c>
      <c r="T58">
        <f t="shared" si="9"/>
        <v>4</v>
      </c>
      <c r="V58" t="str">
        <f t="shared" si="10"/>
        <v>Cheshire West and Chester</v>
      </c>
      <c r="W58">
        <f t="array" ref="W58">IF(C58&lt;&gt;"",11-ROUNDUP(_xlfn.PERCENTRANK.EXC(IF($B$3:$B$341=$B58,C$3:C$341),C58)*10,0),"")</f>
        <v>8</v>
      </c>
      <c r="X58">
        <f t="array" ref="X58">IF(D58&lt;&gt;"",11-ROUNDUP(_xlfn.PERCENTRANK.EXC(IF($B$3:$B$341=$B58,D$3:D$341),D58)*10,0),"")</f>
        <v>6</v>
      </c>
      <c r="Y58">
        <f t="array" ref="Y58">IF(E58&lt;&gt;"",11-ROUNDUP(_xlfn.PERCENTRANK.EXC(IF($B$3:$B$341=$B58,E$3:E$341),E58)*10,0),"")</f>
        <v>9</v>
      </c>
      <c r="Z58">
        <f t="array" ref="Z58">IF(F58&lt;&gt;"",11-ROUNDUP(_xlfn.PERCENTRANK.EXC(IF($B$3:$B$341=$B58,F$3:F$341),F58)*10,0),"")</f>
        <v>6</v>
      </c>
      <c r="AA58">
        <f t="array" ref="AA58">IF(G58&lt;&gt;"",11-ROUNDUP(_xlfn.PERCENTRANK.EXC(IF($B$3:$B$341=$B58,G$3:G$341),G58)*10,0),"")</f>
        <v>9</v>
      </c>
      <c r="AB58">
        <f t="array" ref="AB58">IF(H58&lt;&gt;"",11-ROUNDUP(_xlfn.PERCENTRANK.EXC(IF($B$3:$B$341=$B58,H$3:H$341),H58)*10,0),"")</f>
        <v>7</v>
      </c>
      <c r="AC58">
        <f t="array" ref="AC58">IF(I58&lt;&gt;"",11-ROUNDUP(_xlfn.PERCENTRANK.EXC(IF($B$3:$B$341=$B58,I$3:I$341),I58)*10,0),"")</f>
        <v>7</v>
      </c>
      <c r="AD58">
        <f t="array" ref="AD58">IF(J58&lt;&gt;"",11-ROUNDUP(_xlfn.PERCENTRANK.EXC(IF($B$3:$B$341=$B58,J$3:J$341),J58)*10,0),"")</f>
        <v>6</v>
      </c>
    </row>
    <row r="59" spans="1:30" x14ac:dyDescent="0.2">
      <c r="A59" t="s">
        <v>82</v>
      </c>
      <c r="B59" t="s">
        <v>1034</v>
      </c>
      <c r="C59">
        <v>13.64920711517334</v>
      </c>
      <c r="D59">
        <v>2.7796216011047363</v>
      </c>
      <c r="E59">
        <v>2.3890931159257889E-2</v>
      </c>
      <c r="H59">
        <v>0.15583538424529525</v>
      </c>
      <c r="I59">
        <v>24.925999999999998</v>
      </c>
      <c r="J59">
        <v>8.6999999999999994E-2</v>
      </c>
      <c r="L59" t="str">
        <f t="shared" si="1"/>
        <v>Chesterfield</v>
      </c>
      <c r="M59">
        <f t="shared" si="2"/>
        <v>2</v>
      </c>
      <c r="N59">
        <f t="shared" si="3"/>
        <v>5</v>
      </c>
      <c r="O59">
        <f t="shared" si="4"/>
        <v>7</v>
      </c>
      <c r="P59" t="str">
        <f t="shared" si="5"/>
        <v/>
      </c>
      <c r="Q59" t="str">
        <f t="shared" si="6"/>
        <v/>
      </c>
      <c r="R59">
        <f t="shared" si="7"/>
        <v>3</v>
      </c>
      <c r="S59">
        <f t="shared" si="8"/>
        <v>3</v>
      </c>
      <c r="T59">
        <f t="shared" si="9"/>
        <v>3</v>
      </c>
      <c r="V59" t="str">
        <f t="shared" si="10"/>
        <v>Chesterfield</v>
      </c>
      <c r="W59">
        <f t="array" ref="W59">IF(C59&lt;&gt;"",11-ROUNDUP(_xlfn.PERCENTRANK.EXC(IF($B$3:$B$341=$B59,C$3:C$341),C59)*10,0),"")</f>
        <v>2</v>
      </c>
      <c r="X59">
        <f t="array" ref="X59">IF(D59&lt;&gt;"",11-ROUNDUP(_xlfn.PERCENTRANK.EXC(IF($B$3:$B$341=$B59,D$3:D$341),D59)*10,0),"")</f>
        <v>4</v>
      </c>
      <c r="Y59">
        <f t="array" ref="Y59">IF(E59&lt;&gt;"",11-ROUNDUP(_xlfn.PERCENTRANK.EXC(IF($B$3:$B$341=$B59,E$3:E$341),E59)*10,0),"")</f>
        <v>6</v>
      </c>
      <c r="Z59" t="str">
        <f t="array" ref="Z59">IF(F59&lt;&gt;"",11-ROUNDUP(_xlfn.PERCENTRANK.EXC(IF($B$3:$B$341=$B59,F$3:F$341),F59)*10,0),"")</f>
        <v/>
      </c>
      <c r="AA59" t="str">
        <f t="array" ref="AA59">IF(G59&lt;&gt;"",11-ROUNDUP(_xlfn.PERCENTRANK.EXC(IF($B$3:$B$341=$B59,G$3:G$341),G59)*10,0),"")</f>
        <v/>
      </c>
      <c r="AB59">
        <f t="array" ref="AB59">IF(H59&lt;&gt;"",11-ROUNDUP(_xlfn.PERCENTRANK.EXC(IF($B$3:$B$341=$B59,H$3:H$341),H59)*10,0),"")</f>
        <v>1</v>
      </c>
      <c r="AC59">
        <f t="array" ref="AC59">IF(I59&lt;&gt;"",11-ROUNDUP(_xlfn.PERCENTRANK.EXC(IF($B$3:$B$341=$B59,I$3:I$341),I59)*10,0),"")</f>
        <v>2</v>
      </c>
      <c r="AD59">
        <f t="array" ref="AD59">IF(J59&lt;&gt;"",11-ROUNDUP(_xlfn.PERCENTRANK.EXC(IF($B$3:$B$341=$B59,J$3:J$341),J59)*10,0),"")</f>
        <v>2</v>
      </c>
    </row>
    <row r="60" spans="1:30" x14ac:dyDescent="0.2">
      <c r="A60" t="s">
        <v>237</v>
      </c>
      <c r="B60" t="s">
        <v>1034</v>
      </c>
      <c r="C60">
        <v>15.495594024658203</v>
      </c>
      <c r="D60">
        <v>1.3200365304946899</v>
      </c>
      <c r="E60">
        <v>2.2729096934199333E-2</v>
      </c>
      <c r="H60">
        <v>8.6305557733009325E-2</v>
      </c>
      <c r="I60">
        <v>14.085000000000001</v>
      </c>
      <c r="J60">
        <v>0</v>
      </c>
      <c r="L60" t="str">
        <f t="shared" si="1"/>
        <v>Chichester</v>
      </c>
      <c r="M60">
        <f t="shared" si="2"/>
        <v>1</v>
      </c>
      <c r="N60">
        <f t="shared" si="3"/>
        <v>10</v>
      </c>
      <c r="O60">
        <f t="shared" si="4"/>
        <v>8</v>
      </c>
      <c r="P60" t="str">
        <f t="shared" si="5"/>
        <v/>
      </c>
      <c r="Q60" t="str">
        <f t="shared" si="6"/>
        <v/>
      </c>
      <c r="R60">
        <f t="shared" si="7"/>
        <v>10</v>
      </c>
      <c r="S60">
        <f t="shared" si="8"/>
        <v>8</v>
      </c>
      <c r="T60">
        <f t="shared" si="9"/>
        <v>10</v>
      </c>
      <c r="V60" t="str">
        <f t="shared" si="10"/>
        <v>Chichester</v>
      </c>
      <c r="W60">
        <f t="array" ref="W60">IF(C60&lt;&gt;"",11-ROUNDUP(_xlfn.PERCENTRANK.EXC(IF($B$3:$B$341=$B60,C$3:C$341),C60)*10,0),"")</f>
        <v>1</v>
      </c>
      <c r="X60">
        <f t="array" ref="X60">IF(D60&lt;&gt;"",11-ROUNDUP(_xlfn.PERCENTRANK.EXC(IF($B$3:$B$341=$B60,D$3:D$341),D60)*10,0),"")</f>
        <v>10</v>
      </c>
      <c r="Y60">
        <f t="array" ref="Y60">IF(E60&lt;&gt;"",11-ROUNDUP(_xlfn.PERCENTRANK.EXC(IF($B$3:$B$341=$B60,E$3:E$341),E60)*10,0),"")</f>
        <v>6</v>
      </c>
      <c r="Z60" t="str">
        <f t="array" ref="Z60">IF(F60&lt;&gt;"",11-ROUNDUP(_xlfn.PERCENTRANK.EXC(IF($B$3:$B$341=$B60,F$3:F$341),F60)*10,0),"")</f>
        <v/>
      </c>
      <c r="AA60" t="str">
        <f t="array" ref="AA60">IF(G60&lt;&gt;"",11-ROUNDUP(_xlfn.PERCENTRANK.EXC(IF($B$3:$B$341=$B60,G$3:G$341),G60)*10,0),"")</f>
        <v/>
      </c>
      <c r="AB60">
        <f t="array" ref="AB60">IF(H60&lt;&gt;"",11-ROUNDUP(_xlfn.PERCENTRANK.EXC(IF($B$3:$B$341=$B60,H$3:H$341),H60)*10,0),"")</f>
        <v>10</v>
      </c>
      <c r="AC60">
        <f t="array" ref="AC60">IF(I60&lt;&gt;"",11-ROUNDUP(_xlfn.PERCENTRANK.EXC(IF($B$3:$B$341=$B60,I$3:I$341),I60)*10,0),"")</f>
        <v>7</v>
      </c>
      <c r="AD60">
        <f t="array" ref="AD60">IF(J60&lt;&gt;"",11-ROUNDUP(_xlfn.PERCENTRANK.EXC(IF($B$3:$B$341=$B60,J$3:J$341),J60)*10,0),"")</f>
        <v>10</v>
      </c>
    </row>
    <row r="61" spans="1:30" x14ac:dyDescent="0.2">
      <c r="A61" t="s">
        <v>149</v>
      </c>
      <c r="B61" t="s">
        <v>1034</v>
      </c>
      <c r="C61">
        <v>1.9522206783294678</v>
      </c>
      <c r="D61">
        <v>4.1034283638000488</v>
      </c>
      <c r="E61">
        <v>2.1060129627585411E-2</v>
      </c>
      <c r="H61">
        <v>0.15366286409699395</v>
      </c>
      <c r="I61">
        <v>16.863</v>
      </c>
      <c r="J61">
        <v>4.5499999999999999E-2</v>
      </c>
      <c r="L61" t="str">
        <f t="shared" si="1"/>
        <v>Chorley</v>
      </c>
      <c r="M61">
        <f t="shared" si="2"/>
        <v>9</v>
      </c>
      <c r="N61">
        <f t="shared" si="3"/>
        <v>2</v>
      </c>
      <c r="O61">
        <f t="shared" si="4"/>
        <v>8</v>
      </c>
      <c r="P61" t="str">
        <f t="shared" si="5"/>
        <v/>
      </c>
      <c r="Q61" t="str">
        <f t="shared" si="6"/>
        <v/>
      </c>
      <c r="R61">
        <f t="shared" si="7"/>
        <v>3</v>
      </c>
      <c r="S61">
        <f t="shared" si="8"/>
        <v>6</v>
      </c>
      <c r="T61">
        <f t="shared" si="9"/>
        <v>5</v>
      </c>
      <c r="V61" t="str">
        <f t="shared" si="10"/>
        <v>Chorley</v>
      </c>
      <c r="W61">
        <f t="array" ref="W61">IF(C61&lt;&gt;"",11-ROUNDUP(_xlfn.PERCENTRANK.EXC(IF($B$3:$B$341=$B61,C$3:C$341),C61)*10,0),"")</f>
        <v>8</v>
      </c>
      <c r="X61">
        <f t="array" ref="X61">IF(D61&lt;&gt;"",11-ROUNDUP(_xlfn.PERCENTRANK.EXC(IF($B$3:$B$341=$B61,D$3:D$341),D61)*10,0),"")</f>
        <v>1</v>
      </c>
      <c r="Y61">
        <f t="array" ref="Y61">IF(E61&lt;&gt;"",11-ROUNDUP(_xlfn.PERCENTRANK.EXC(IF($B$3:$B$341=$B61,E$3:E$341),E61)*10,0),"")</f>
        <v>7</v>
      </c>
      <c r="Z61" t="str">
        <f t="array" ref="Z61">IF(F61&lt;&gt;"",11-ROUNDUP(_xlfn.PERCENTRANK.EXC(IF($B$3:$B$341=$B61,F$3:F$341),F61)*10,0),"")</f>
        <v/>
      </c>
      <c r="AA61" t="str">
        <f t="array" ref="AA61">IF(G61&lt;&gt;"",11-ROUNDUP(_xlfn.PERCENTRANK.EXC(IF($B$3:$B$341=$B61,G$3:G$341),G61)*10,0),"")</f>
        <v/>
      </c>
      <c r="AB61">
        <f t="array" ref="AB61">IF(H61&lt;&gt;"",11-ROUNDUP(_xlfn.PERCENTRANK.EXC(IF($B$3:$B$341=$B61,H$3:H$341),H61)*10,0),"")</f>
        <v>2</v>
      </c>
      <c r="AC61">
        <f t="array" ref="AC61">IF(I61&lt;&gt;"",11-ROUNDUP(_xlfn.PERCENTRANK.EXC(IF($B$3:$B$341=$B61,I$3:I$341),I61)*10,0),"")</f>
        <v>5</v>
      </c>
      <c r="AD61">
        <f t="array" ref="AD61">IF(J61&lt;&gt;"",11-ROUNDUP(_xlfn.PERCENTRANK.EXC(IF($B$3:$B$341=$B61,J$3:J$341),J61)*10,0),"")</f>
        <v>3</v>
      </c>
    </row>
    <row r="62" spans="1:30" x14ac:dyDescent="0.2">
      <c r="A62" t="s">
        <v>291</v>
      </c>
      <c r="B62" t="s">
        <v>1035</v>
      </c>
      <c r="C62">
        <v>550.9451904296875</v>
      </c>
      <c r="D62">
        <v>1.8142235279083252</v>
      </c>
      <c r="E62">
        <v>5.8836944401264191E-2</v>
      </c>
      <c r="F62">
        <v>138</v>
      </c>
      <c r="G62">
        <v>68.8</v>
      </c>
      <c r="H62">
        <v>0.11643835616438356</v>
      </c>
      <c r="I62">
        <v>14.72</v>
      </c>
      <c r="J62">
        <v>0</v>
      </c>
      <c r="L62" t="str">
        <f t="shared" si="1"/>
        <v>City of London</v>
      </c>
      <c r="M62">
        <f t="shared" si="2"/>
        <v>1</v>
      </c>
      <c r="N62">
        <f t="shared" si="3"/>
        <v>8</v>
      </c>
      <c r="O62">
        <f t="shared" si="4"/>
        <v>2</v>
      </c>
      <c r="P62">
        <f t="shared" si="5"/>
        <v>1</v>
      </c>
      <c r="Q62">
        <f t="shared" si="6"/>
        <v>4</v>
      </c>
      <c r="R62">
        <f t="shared" si="7"/>
        <v>6</v>
      </c>
      <c r="S62">
        <f t="shared" si="8"/>
        <v>7</v>
      </c>
      <c r="T62">
        <f t="shared" si="9"/>
        <v>10</v>
      </c>
      <c r="V62" t="str">
        <f t="shared" si="10"/>
        <v>City of London</v>
      </c>
      <c r="W62">
        <f t="array" ref="W62">IF(C62&lt;&gt;"",11-ROUNDUP(_xlfn.PERCENTRANK.EXC(IF($B$3:$B$341=$B62,C$3:C$341),C62)*10,0),"")</f>
        <v>1</v>
      </c>
      <c r="X62">
        <f t="array" ref="X62">IF(D62&lt;&gt;"",11-ROUNDUP(_xlfn.PERCENTRANK.EXC(IF($B$3:$B$341=$B62,D$3:D$341),D62)*10,0),"")</f>
        <v>10</v>
      </c>
      <c r="Y62">
        <f t="array" ref="Y62">IF(E62&lt;&gt;"",11-ROUNDUP(_xlfn.PERCENTRANK.EXC(IF($B$3:$B$341=$B62,E$3:E$341),E62)*10,0),"")</f>
        <v>8</v>
      </c>
      <c r="Z62">
        <f t="array" ref="Z62">IF(F62&lt;&gt;"",11-ROUNDUP(_xlfn.PERCENTRANK.EXC(IF($B$3:$B$341=$B62,F$3:F$341),F62)*10,0),"")</f>
        <v>1</v>
      </c>
      <c r="AA62">
        <f t="array" ref="AA62">IF(G62&lt;&gt;"",11-ROUNDUP(_xlfn.PERCENTRANK.EXC(IF($B$3:$B$341=$B62,G$3:G$341),G62)*10,0),"")</f>
        <v>1</v>
      </c>
      <c r="AB62">
        <f t="array" ref="AB62">IF(H62&lt;&gt;"",11-ROUNDUP(_xlfn.PERCENTRANK.EXC(IF($B$3:$B$341=$B62,H$3:H$341),H62)*10,0),"")</f>
        <v>9</v>
      </c>
      <c r="AC62">
        <f t="array" ref="AC62">IF(I62&lt;&gt;"",11-ROUNDUP(_xlfn.PERCENTRANK.EXC(IF($B$3:$B$341=$B62,I$3:I$341),I62)*10,0),"")</f>
        <v>9</v>
      </c>
      <c r="AD62">
        <f t="array" ref="AD62">IF(J62&lt;&gt;"",11-ROUNDUP(_xlfn.PERCENTRANK.EXC(IF($B$3:$B$341=$B62,J$3:J$341),J62)*10,0),"")</f>
        <v>10</v>
      </c>
    </row>
    <row r="63" spans="1:30" x14ac:dyDescent="0.2">
      <c r="A63" t="s">
        <v>106</v>
      </c>
      <c r="B63" t="s">
        <v>1034</v>
      </c>
      <c r="C63">
        <v>7.2667331695556641</v>
      </c>
      <c r="D63">
        <v>2.4911165237426758</v>
      </c>
      <c r="E63">
        <v>2.8687493875622749E-2</v>
      </c>
      <c r="H63">
        <v>0.11465647414118535</v>
      </c>
      <c r="I63">
        <v>16.777999999999999</v>
      </c>
      <c r="J63">
        <v>9.4999999999999998E-3</v>
      </c>
      <c r="L63" t="str">
        <f t="shared" si="1"/>
        <v>Colchester</v>
      </c>
      <c r="M63">
        <f t="shared" si="2"/>
        <v>4</v>
      </c>
      <c r="N63">
        <f t="shared" si="3"/>
        <v>6</v>
      </c>
      <c r="O63">
        <f t="shared" si="4"/>
        <v>5</v>
      </c>
      <c r="P63" t="str">
        <f t="shared" si="5"/>
        <v/>
      </c>
      <c r="Q63" t="str">
        <f t="shared" si="6"/>
        <v/>
      </c>
      <c r="R63">
        <f t="shared" si="7"/>
        <v>7</v>
      </c>
      <c r="S63">
        <f t="shared" si="8"/>
        <v>6</v>
      </c>
      <c r="T63">
        <f t="shared" si="9"/>
        <v>7</v>
      </c>
      <c r="V63" t="str">
        <f t="shared" si="10"/>
        <v>Colchester</v>
      </c>
      <c r="W63">
        <f t="array" ref="W63">IF(C63&lt;&gt;"",11-ROUNDUP(_xlfn.PERCENTRANK.EXC(IF($B$3:$B$341=$B63,C$3:C$341),C63)*10,0),"")</f>
        <v>4</v>
      </c>
      <c r="X63">
        <f t="array" ref="X63">IF(D63&lt;&gt;"",11-ROUNDUP(_xlfn.PERCENTRANK.EXC(IF($B$3:$B$341=$B63,D$3:D$341),D63)*10,0),"")</f>
        <v>5</v>
      </c>
      <c r="Y63">
        <f t="array" ref="Y63">IF(E63&lt;&gt;"",11-ROUNDUP(_xlfn.PERCENTRANK.EXC(IF($B$3:$B$341=$B63,E$3:E$341),E63)*10,0),"")</f>
        <v>4</v>
      </c>
      <c r="Z63" t="str">
        <f t="array" ref="Z63">IF(F63&lt;&gt;"",11-ROUNDUP(_xlfn.PERCENTRANK.EXC(IF($B$3:$B$341=$B63,F$3:F$341),F63)*10,0),"")</f>
        <v/>
      </c>
      <c r="AA63" t="str">
        <f t="array" ref="AA63">IF(G63&lt;&gt;"",11-ROUNDUP(_xlfn.PERCENTRANK.EXC(IF($B$3:$B$341=$B63,G$3:G$341),G63)*10,0),"")</f>
        <v/>
      </c>
      <c r="AB63">
        <f t="array" ref="AB63">IF(H63&lt;&gt;"",11-ROUNDUP(_xlfn.PERCENTRANK.EXC(IF($B$3:$B$341=$B63,H$3:H$341),H63)*10,0),"")</f>
        <v>5</v>
      </c>
      <c r="AC63">
        <f t="array" ref="AC63">IF(I63&lt;&gt;"",11-ROUNDUP(_xlfn.PERCENTRANK.EXC(IF($B$3:$B$341=$B63,I$3:I$341),I63)*10,0),"")</f>
        <v>5</v>
      </c>
      <c r="AD63">
        <f t="array" ref="AD63">IF(J63&lt;&gt;"",11-ROUNDUP(_xlfn.PERCENTRANK.EXC(IF($B$3:$B$341=$B63,J$3:J$341),J63)*10,0),"")</f>
        <v>5</v>
      </c>
    </row>
    <row r="64" spans="1:30" x14ac:dyDescent="0.2">
      <c r="A64" t="s">
        <v>78</v>
      </c>
      <c r="B64" t="s">
        <v>1034</v>
      </c>
      <c r="C64">
        <v>0.98150795698165894</v>
      </c>
      <c r="D64">
        <v>2.8478779792785645</v>
      </c>
      <c r="E64">
        <v>2.0402148365974426E-2</v>
      </c>
      <c r="H64">
        <v>0.11151807091551705</v>
      </c>
      <c r="I64">
        <v>25.012</v>
      </c>
      <c r="J64">
        <v>6.1199999999999997E-2</v>
      </c>
      <c r="L64" t="str">
        <f t="shared" si="1"/>
        <v>Copeland</v>
      </c>
      <c r="M64">
        <f t="shared" si="2"/>
        <v>10</v>
      </c>
      <c r="N64">
        <f t="shared" si="3"/>
        <v>4</v>
      </c>
      <c r="O64">
        <f t="shared" si="4"/>
        <v>9</v>
      </c>
      <c r="P64" t="str">
        <f t="shared" si="5"/>
        <v/>
      </c>
      <c r="Q64" t="str">
        <f t="shared" si="6"/>
        <v/>
      </c>
      <c r="R64">
        <f t="shared" si="7"/>
        <v>7</v>
      </c>
      <c r="S64">
        <f t="shared" si="8"/>
        <v>3</v>
      </c>
      <c r="T64">
        <f t="shared" si="9"/>
        <v>4</v>
      </c>
      <c r="V64" t="str">
        <f t="shared" si="10"/>
        <v>Copeland</v>
      </c>
      <c r="W64">
        <f t="array" ref="W64">IF(C64&lt;&gt;"",11-ROUNDUP(_xlfn.PERCENTRANK.EXC(IF($B$3:$B$341=$B64,C$3:C$341),C64)*10,0),"")</f>
        <v>9</v>
      </c>
      <c r="X64">
        <f t="array" ref="X64">IF(D64&lt;&gt;"",11-ROUNDUP(_xlfn.PERCENTRANK.EXC(IF($B$3:$B$341=$B64,D$3:D$341),D64)*10,0),"")</f>
        <v>3</v>
      </c>
      <c r="Y64">
        <f t="array" ref="Y64">IF(E64&lt;&gt;"",11-ROUNDUP(_xlfn.PERCENTRANK.EXC(IF($B$3:$B$341=$B64,E$3:E$341),E64)*10,0),"")</f>
        <v>7</v>
      </c>
      <c r="Z64" t="str">
        <f t="array" ref="Z64">IF(F64&lt;&gt;"",11-ROUNDUP(_xlfn.PERCENTRANK.EXC(IF($B$3:$B$341=$B64,F$3:F$341),F64)*10,0),"")</f>
        <v/>
      </c>
      <c r="AA64" t="str">
        <f t="array" ref="AA64">IF(G64&lt;&gt;"",11-ROUNDUP(_xlfn.PERCENTRANK.EXC(IF($B$3:$B$341=$B64,G$3:G$341),G64)*10,0),"")</f>
        <v/>
      </c>
      <c r="AB64">
        <f t="array" ref="AB64">IF(H64&lt;&gt;"",11-ROUNDUP(_xlfn.PERCENTRANK.EXC(IF($B$3:$B$341=$B64,H$3:H$341),H64)*10,0),"")</f>
        <v>6</v>
      </c>
      <c r="AC64">
        <f t="array" ref="AC64">IF(I64&lt;&gt;"",11-ROUNDUP(_xlfn.PERCENTRANK.EXC(IF($B$3:$B$341=$B64,I$3:I$341),I64)*10,0),"")</f>
        <v>2</v>
      </c>
      <c r="AD64">
        <f t="array" ref="AD64">IF(J64&lt;&gt;"",11-ROUNDUP(_xlfn.PERCENTRANK.EXC(IF($B$3:$B$341=$B64,J$3:J$341),J64)*10,0),"")</f>
        <v>3</v>
      </c>
    </row>
    <row r="65" spans="1:30" x14ac:dyDescent="0.2">
      <c r="A65" t="s">
        <v>181</v>
      </c>
      <c r="B65" t="s">
        <v>1034</v>
      </c>
      <c r="C65">
        <v>22.280820846557617</v>
      </c>
      <c r="D65">
        <v>2.8033328056335449</v>
      </c>
      <c r="E65">
        <v>2.9942493885755539E-2</v>
      </c>
      <c r="H65">
        <v>0.10404746054084117</v>
      </c>
      <c r="I65">
        <v>25.706</v>
      </c>
      <c r="J65">
        <v>9.7600000000000006E-2</v>
      </c>
      <c r="L65" t="str">
        <f t="shared" si="1"/>
        <v>Corby</v>
      </c>
      <c r="M65">
        <f t="shared" si="2"/>
        <v>1</v>
      </c>
      <c r="N65">
        <f t="shared" si="3"/>
        <v>4</v>
      </c>
      <c r="O65">
        <f t="shared" si="4"/>
        <v>5</v>
      </c>
      <c r="P65" t="str">
        <f t="shared" si="5"/>
        <v/>
      </c>
      <c r="Q65" t="str">
        <f t="shared" si="6"/>
        <v/>
      </c>
      <c r="R65">
        <f t="shared" si="7"/>
        <v>8</v>
      </c>
      <c r="S65">
        <f t="shared" si="8"/>
        <v>3</v>
      </c>
      <c r="T65">
        <f t="shared" si="9"/>
        <v>3</v>
      </c>
      <c r="V65" t="str">
        <f t="shared" si="10"/>
        <v>Corby</v>
      </c>
      <c r="W65">
        <f t="array" ref="W65">IF(C65&lt;&gt;"",11-ROUNDUP(_xlfn.PERCENTRANK.EXC(IF($B$3:$B$341=$B65,C$3:C$341),C65)*10,0),"")</f>
        <v>1</v>
      </c>
      <c r="X65">
        <f t="array" ref="X65">IF(D65&lt;&gt;"",11-ROUNDUP(_xlfn.PERCENTRANK.EXC(IF($B$3:$B$341=$B65,D$3:D$341),D65)*10,0),"")</f>
        <v>3</v>
      </c>
      <c r="Y65">
        <f t="array" ref="Y65">IF(E65&lt;&gt;"",11-ROUNDUP(_xlfn.PERCENTRANK.EXC(IF($B$3:$B$341=$B65,E$3:E$341),E65)*10,0),"")</f>
        <v>4</v>
      </c>
      <c r="Z65" t="str">
        <f t="array" ref="Z65">IF(F65&lt;&gt;"",11-ROUNDUP(_xlfn.PERCENTRANK.EXC(IF($B$3:$B$341=$B65,F$3:F$341),F65)*10,0),"")</f>
        <v/>
      </c>
      <c r="AA65" t="str">
        <f t="array" ref="AA65">IF(G65&lt;&gt;"",11-ROUNDUP(_xlfn.PERCENTRANK.EXC(IF($B$3:$B$341=$B65,G$3:G$341),G65)*10,0),"")</f>
        <v/>
      </c>
      <c r="AB65">
        <f t="array" ref="AB65">IF(H65&lt;&gt;"",11-ROUNDUP(_xlfn.PERCENTRANK.EXC(IF($B$3:$B$341=$B65,H$3:H$341),H65)*10,0),"")</f>
        <v>8</v>
      </c>
      <c r="AC65">
        <f t="array" ref="AC65">IF(I65&lt;&gt;"",11-ROUNDUP(_xlfn.PERCENTRANK.EXC(IF($B$3:$B$341=$B65,I$3:I$341),I65)*10,0),"")</f>
        <v>1</v>
      </c>
      <c r="AD65">
        <f t="array" ref="AD65">IF(J65&lt;&gt;"",11-ROUNDUP(_xlfn.PERCENTRANK.EXC(IF($B$3:$B$341=$B65,J$3:J$341),J65)*10,0),"")</f>
        <v>2</v>
      </c>
    </row>
    <row r="66" spans="1:30" x14ac:dyDescent="0.2">
      <c r="A66" t="s">
        <v>62</v>
      </c>
      <c r="B66" t="s">
        <v>1037</v>
      </c>
      <c r="C66">
        <v>8.366124153137207</v>
      </c>
      <c r="D66">
        <v>2.9149303436279297</v>
      </c>
      <c r="E66">
        <v>2.5074981153011322E-2</v>
      </c>
      <c r="F66">
        <v>42</v>
      </c>
      <c r="G66">
        <v>40.799999999999997</v>
      </c>
      <c r="H66">
        <v>0.13118317551319847</v>
      </c>
      <c r="I66">
        <v>23.071999999999999</v>
      </c>
      <c r="J66">
        <v>5.21E-2</v>
      </c>
      <c r="L66" t="str">
        <f t="shared" si="1"/>
        <v>Cornwall</v>
      </c>
      <c r="M66">
        <f t="shared" si="2"/>
        <v>4</v>
      </c>
      <c r="N66">
        <f t="shared" si="3"/>
        <v>4</v>
      </c>
      <c r="O66">
        <f t="shared" si="4"/>
        <v>7</v>
      </c>
      <c r="P66">
        <f t="shared" si="5"/>
        <v>9</v>
      </c>
      <c r="Q66">
        <f t="shared" si="6"/>
        <v>9</v>
      </c>
      <c r="R66">
        <f t="shared" si="7"/>
        <v>5</v>
      </c>
      <c r="S66">
        <f t="shared" si="8"/>
        <v>4</v>
      </c>
      <c r="T66">
        <f t="shared" si="9"/>
        <v>4</v>
      </c>
      <c r="V66" t="str">
        <f t="shared" si="10"/>
        <v>Cornwall</v>
      </c>
      <c r="W66">
        <f t="array" ref="W66">IF(C66&lt;&gt;"",11-ROUNDUP(_xlfn.PERCENTRANK.EXC(IF($B$3:$B$341=$B66,C$3:C$341),C66)*10,0),"")</f>
        <v>6</v>
      </c>
      <c r="X66">
        <f t="array" ref="X66">IF(D66&lt;&gt;"",11-ROUNDUP(_xlfn.PERCENTRANK.EXC(IF($B$3:$B$341=$B66,D$3:D$341),D66)*10,0),"")</f>
        <v>5</v>
      </c>
      <c r="Y66">
        <f t="array" ref="Y66">IF(E66&lt;&gt;"",11-ROUNDUP(_xlfn.PERCENTRANK.EXC(IF($B$3:$B$341=$B66,E$3:E$341),E66)*10,0),"")</f>
        <v>7</v>
      </c>
      <c r="Z66">
        <f t="array" ref="Z66">IF(F66&lt;&gt;"",11-ROUNDUP(_xlfn.PERCENTRANK.EXC(IF($B$3:$B$341=$B66,F$3:F$341),F66)*10,0),"")</f>
        <v>9</v>
      </c>
      <c r="AA66">
        <f t="array" ref="AA66">IF(G66&lt;&gt;"",11-ROUNDUP(_xlfn.PERCENTRANK.EXC(IF($B$3:$B$341=$B66,G$3:G$341),G66)*10,0),"")</f>
        <v>9</v>
      </c>
      <c r="AB66">
        <f t="array" ref="AB66">IF(H66&lt;&gt;"",11-ROUNDUP(_xlfn.PERCENTRANK.EXC(IF($B$3:$B$341=$B66,H$3:H$341),H66)*10,0),"")</f>
        <v>7</v>
      </c>
      <c r="AC66">
        <f t="array" ref="AC66">IF(I66&lt;&gt;"",11-ROUNDUP(_xlfn.PERCENTRANK.EXC(IF($B$3:$B$341=$B66,I$3:I$341),I66)*10,0),"")</f>
        <v>5</v>
      </c>
      <c r="AD66">
        <f t="array" ref="AD66">IF(J66&lt;&gt;"",11-ROUNDUP(_xlfn.PERCENTRANK.EXC(IF($B$3:$B$341=$B66,J$3:J$341),J66)*10,0),"")</f>
        <v>6</v>
      </c>
    </row>
    <row r="67" spans="1:30" x14ac:dyDescent="0.2">
      <c r="A67" t="s">
        <v>114</v>
      </c>
      <c r="B67" t="s">
        <v>1034</v>
      </c>
      <c r="C67">
        <v>4.7110052108764648</v>
      </c>
      <c r="D67">
        <v>1.7490218877792358</v>
      </c>
      <c r="E67">
        <v>1.7137652263045311E-2</v>
      </c>
      <c r="H67">
        <v>0.1101200258412576</v>
      </c>
      <c r="I67">
        <v>11.061</v>
      </c>
      <c r="J67">
        <v>0</v>
      </c>
      <c r="L67" t="str">
        <f t="shared" si="1"/>
        <v>Cotswold</v>
      </c>
      <c r="M67">
        <f t="shared" si="2"/>
        <v>6</v>
      </c>
      <c r="N67">
        <f t="shared" si="3"/>
        <v>8</v>
      </c>
      <c r="O67">
        <f t="shared" si="4"/>
        <v>10</v>
      </c>
      <c r="P67" t="str">
        <f t="shared" si="5"/>
        <v/>
      </c>
      <c r="Q67" t="str">
        <f t="shared" si="6"/>
        <v/>
      </c>
      <c r="R67">
        <f t="shared" si="7"/>
        <v>7</v>
      </c>
      <c r="S67">
        <f t="shared" si="8"/>
        <v>9</v>
      </c>
      <c r="T67">
        <f t="shared" si="9"/>
        <v>10</v>
      </c>
      <c r="V67" t="str">
        <f t="shared" si="10"/>
        <v>Cotswold</v>
      </c>
      <c r="W67">
        <f t="array" ref="W67">IF(C67&lt;&gt;"",11-ROUNDUP(_xlfn.PERCENTRANK.EXC(IF($B$3:$B$341=$B67,C$3:C$341),C67)*10,0),"")</f>
        <v>5</v>
      </c>
      <c r="X67">
        <f t="array" ref="X67">IF(D67&lt;&gt;"",11-ROUNDUP(_xlfn.PERCENTRANK.EXC(IF($B$3:$B$341=$B67,D$3:D$341),D67)*10,0),"")</f>
        <v>8</v>
      </c>
      <c r="Y67">
        <f t="array" ref="Y67">IF(E67&lt;&gt;"",11-ROUNDUP(_xlfn.PERCENTRANK.EXC(IF($B$3:$B$341=$B67,E$3:E$341),E67)*10,0),"")</f>
        <v>9</v>
      </c>
      <c r="Z67" t="str">
        <f t="array" ref="Z67">IF(F67&lt;&gt;"",11-ROUNDUP(_xlfn.PERCENTRANK.EXC(IF($B$3:$B$341=$B67,F$3:F$341),F67)*10,0),"")</f>
        <v/>
      </c>
      <c r="AA67" t="str">
        <f t="array" ref="AA67">IF(G67&lt;&gt;"",11-ROUNDUP(_xlfn.PERCENTRANK.EXC(IF($B$3:$B$341=$B67,G$3:G$341),G67)*10,0),"")</f>
        <v/>
      </c>
      <c r="AB67">
        <f t="array" ref="AB67">IF(H67&lt;&gt;"",11-ROUNDUP(_xlfn.PERCENTRANK.EXC(IF($B$3:$B$341=$B67,H$3:H$341),H67)*10,0),"")</f>
        <v>6</v>
      </c>
      <c r="AC67">
        <f t="array" ref="AC67">IF(I67&lt;&gt;"",11-ROUNDUP(_xlfn.PERCENTRANK.EXC(IF($B$3:$B$341=$B67,I$3:I$341),I67)*10,0),"")</f>
        <v>9</v>
      </c>
      <c r="AD67">
        <f t="array" ref="AD67">IF(J67&lt;&gt;"",11-ROUNDUP(_xlfn.PERCENTRANK.EXC(IF($B$3:$B$341=$B67,J$3:J$341),J67)*10,0),"")</f>
        <v>10</v>
      </c>
    </row>
    <row r="68" spans="1:30" x14ac:dyDescent="0.2">
      <c r="A68" t="s">
        <v>279</v>
      </c>
      <c r="B68" t="s">
        <v>1036</v>
      </c>
      <c r="C68">
        <v>4.925684928894043</v>
      </c>
      <c r="D68">
        <v>3.1605088710784912</v>
      </c>
      <c r="E68">
        <v>5.3556986153125763E-2</v>
      </c>
      <c r="F68">
        <v>89</v>
      </c>
      <c r="G68">
        <v>61.7</v>
      </c>
      <c r="H68">
        <v>0.17384504542499166</v>
      </c>
      <c r="I68">
        <v>25.613</v>
      </c>
      <c r="J68">
        <v>0.14360000000000001</v>
      </c>
      <c r="L68" t="str">
        <f t="shared" ref="L68:L131" si="11">A68</f>
        <v>Coventry</v>
      </c>
      <c r="M68">
        <f t="shared" ref="M68:M131" si="12">IF(C68&lt;&gt;"",11-ROUNDUP(_xlfn.PERCENTRANK.EXC(C$3:C$341,C68)*10,0),"")</f>
        <v>6</v>
      </c>
      <c r="N68">
        <f t="shared" ref="N68:N131" si="13">IF(D68&lt;&gt;"",11-ROUNDUP(_xlfn.PERCENTRANK.EXC(D$3:D$341,D68)*10,0),"")</f>
        <v>4</v>
      </c>
      <c r="O68">
        <f t="shared" ref="O68:O131" si="14">IF(E68&lt;&gt;"",11-ROUNDUP(_xlfn.PERCENTRANK.EXC(E$3:E$341,E68)*10,0),"")</f>
        <v>2</v>
      </c>
      <c r="P68">
        <f t="shared" ref="P68:P131" si="15">IF(F68&lt;&gt;"",11-ROUNDUP(_xlfn.PERCENTRANK.EXC(F$3:F$341,F68)*10,0),"")</f>
        <v>3</v>
      </c>
      <c r="Q68">
        <f t="shared" ref="Q68:Q131" si="16">IF(G68&lt;&gt;"",11-ROUNDUP(_xlfn.PERCENTRANK.EXC(G$3:G$341,G68)*10,0),"")</f>
        <v>4</v>
      </c>
      <c r="R68">
        <f t="shared" ref="R68:R131" si="17">IF(H68&lt;&gt;"",11-ROUNDUP(_xlfn.PERCENTRANK.EXC(H$3:H$341,H68)*10,0),"")</f>
        <v>2</v>
      </c>
      <c r="S68">
        <f t="shared" ref="S68:S131" si="18">IF(I68&lt;&gt;"",11-ROUNDUP(_xlfn.PERCENTRANK.EXC(I$3:I$341,I68)*10,0),"")</f>
        <v>3</v>
      </c>
      <c r="T68">
        <f t="shared" ref="T68:T131" si="19">IF(J68&lt;&gt;"",11-ROUNDUP(_xlfn.PERCENTRANK.EXC(J$3:J$341,J68)*10,0),"")</f>
        <v>2</v>
      </c>
      <c r="V68" t="str">
        <f t="shared" ref="V68:V131" si="20">A68</f>
        <v>Coventry</v>
      </c>
      <c r="W68">
        <f t="array" ref="W68">IF(C68&lt;&gt;"",11-ROUNDUP(_xlfn.PERCENTRANK.EXC(IF($B$3:$B$341=$B68,C$3:C$341),C68)*10,0),"")</f>
        <v>3</v>
      </c>
      <c r="X68">
        <f t="array" ref="X68">IF(D68&lt;&gt;"",11-ROUNDUP(_xlfn.PERCENTRANK.EXC(IF($B$3:$B$341=$B68,D$3:D$341),D68)*10,0),"")</f>
        <v>5</v>
      </c>
      <c r="Y68">
        <f t="array" ref="Y68">IF(E68&lt;&gt;"",11-ROUNDUP(_xlfn.PERCENTRANK.EXC(IF($B$3:$B$341=$B68,E$3:E$341),E68)*10,0),"")</f>
        <v>3</v>
      </c>
      <c r="Z68">
        <f t="array" ref="Z68">IF(F68&lt;&gt;"",11-ROUNDUP(_xlfn.PERCENTRANK.EXC(IF($B$3:$B$341=$B68,F$3:F$341),F68)*10,0),"")</f>
        <v>6</v>
      </c>
      <c r="AA68">
        <f t="array" ref="AA68">IF(G68&lt;&gt;"",11-ROUNDUP(_xlfn.PERCENTRANK.EXC(IF($B$3:$B$341=$B68,G$3:G$341),G68)*10,0),"")</f>
        <v>8</v>
      </c>
      <c r="AB68">
        <f t="array" ref="AB68">IF(H68&lt;&gt;"",11-ROUNDUP(_xlfn.PERCENTRANK.EXC(IF($B$3:$B$341=$B68,H$3:H$341),H68)*10,0),"")</f>
        <v>7</v>
      </c>
      <c r="AC68">
        <f t="array" ref="AC68">IF(I68&lt;&gt;"",11-ROUNDUP(_xlfn.PERCENTRANK.EXC(IF($B$3:$B$341=$B68,I$3:I$341),I68)*10,0),"")</f>
        <v>8</v>
      </c>
      <c r="AD68">
        <f t="array" ref="AD68">IF(J68&lt;&gt;"",11-ROUNDUP(_xlfn.PERCENTRANK.EXC(IF($B$3:$B$341=$B68,J$3:J$341),J68)*10,0),"")</f>
        <v>8</v>
      </c>
    </row>
    <row r="69" spans="1:30" x14ac:dyDescent="0.2">
      <c r="A69" t="s">
        <v>188</v>
      </c>
      <c r="B69" t="s">
        <v>1034</v>
      </c>
      <c r="C69">
        <v>3.4981424808502197</v>
      </c>
      <c r="D69">
        <v>1.2430140972137451</v>
      </c>
      <c r="E69">
        <v>1.7166335135698318E-2</v>
      </c>
      <c r="H69">
        <v>9.8238229811797251E-2</v>
      </c>
      <c r="I69">
        <v>12.76</v>
      </c>
      <c r="J69">
        <v>0</v>
      </c>
      <c r="L69" t="str">
        <f t="shared" si="11"/>
        <v>Craven</v>
      </c>
      <c r="M69">
        <f t="shared" si="12"/>
        <v>7</v>
      </c>
      <c r="N69">
        <f t="shared" si="13"/>
        <v>10</v>
      </c>
      <c r="O69">
        <f t="shared" si="14"/>
        <v>10</v>
      </c>
      <c r="P69" t="str">
        <f t="shared" si="15"/>
        <v/>
      </c>
      <c r="Q69" t="str">
        <f t="shared" si="16"/>
        <v/>
      </c>
      <c r="R69">
        <f t="shared" si="17"/>
        <v>9</v>
      </c>
      <c r="S69">
        <f t="shared" si="18"/>
        <v>8</v>
      </c>
      <c r="T69">
        <f t="shared" si="19"/>
        <v>10</v>
      </c>
      <c r="V69" t="str">
        <f t="shared" si="20"/>
        <v>Craven</v>
      </c>
      <c r="W69">
        <f t="array" ref="W69">IF(C69&lt;&gt;"",11-ROUNDUP(_xlfn.PERCENTRANK.EXC(IF($B$3:$B$341=$B69,C$3:C$341),C69)*10,0),"")</f>
        <v>7</v>
      </c>
      <c r="X69">
        <f t="array" ref="X69">IF(D69&lt;&gt;"",11-ROUNDUP(_xlfn.PERCENTRANK.EXC(IF($B$3:$B$341=$B69,D$3:D$341),D69)*10,0),"")</f>
        <v>10</v>
      </c>
      <c r="Y69">
        <f t="array" ref="Y69">IF(E69&lt;&gt;"",11-ROUNDUP(_xlfn.PERCENTRANK.EXC(IF($B$3:$B$341=$B69,E$3:E$341),E69)*10,0),"")</f>
        <v>9</v>
      </c>
      <c r="Z69" t="str">
        <f t="array" ref="Z69">IF(F69&lt;&gt;"",11-ROUNDUP(_xlfn.PERCENTRANK.EXC(IF($B$3:$B$341=$B69,F$3:F$341),F69)*10,0),"")</f>
        <v/>
      </c>
      <c r="AA69" t="str">
        <f t="array" ref="AA69">IF(G69&lt;&gt;"",11-ROUNDUP(_xlfn.PERCENTRANK.EXC(IF($B$3:$B$341=$B69,G$3:G$341),G69)*10,0),"")</f>
        <v/>
      </c>
      <c r="AB69">
        <f t="array" ref="AB69">IF(H69&lt;&gt;"",11-ROUNDUP(_xlfn.PERCENTRANK.EXC(IF($B$3:$B$341=$B69,H$3:H$341),H69)*10,0),"")</f>
        <v>8</v>
      </c>
      <c r="AC69">
        <f t="array" ref="AC69">IF(I69&lt;&gt;"",11-ROUNDUP(_xlfn.PERCENTRANK.EXC(IF($B$3:$B$341=$B69,I$3:I$341),I69)*10,0),"")</f>
        <v>7</v>
      </c>
      <c r="AD69">
        <f t="array" ref="AD69">IF(J69&lt;&gt;"",11-ROUNDUP(_xlfn.PERCENTRANK.EXC(IF($B$3:$B$341=$B69,J$3:J$341),J69)*10,0),"")</f>
        <v>10</v>
      </c>
    </row>
    <row r="70" spans="1:30" x14ac:dyDescent="0.2">
      <c r="A70" t="s">
        <v>238</v>
      </c>
      <c r="B70" t="s">
        <v>1034</v>
      </c>
      <c r="C70">
        <v>22.901233673095703</v>
      </c>
      <c r="D70">
        <v>4.2836270332336426</v>
      </c>
      <c r="E70">
        <v>5.448545515537262E-2</v>
      </c>
      <c r="H70">
        <v>8.6305557733009325E-2</v>
      </c>
      <c r="I70">
        <v>18.940000000000001</v>
      </c>
      <c r="J70">
        <v>1.52E-2</v>
      </c>
      <c r="L70" t="str">
        <f t="shared" si="11"/>
        <v>Crawley</v>
      </c>
      <c r="M70">
        <f t="shared" si="12"/>
        <v>1</v>
      </c>
      <c r="N70">
        <f t="shared" si="13"/>
        <v>2</v>
      </c>
      <c r="O70">
        <f t="shared" si="14"/>
        <v>2</v>
      </c>
      <c r="P70" t="str">
        <f t="shared" si="15"/>
        <v/>
      </c>
      <c r="Q70" t="str">
        <f t="shared" si="16"/>
        <v/>
      </c>
      <c r="R70">
        <f t="shared" si="17"/>
        <v>10</v>
      </c>
      <c r="S70">
        <f t="shared" si="18"/>
        <v>5</v>
      </c>
      <c r="T70">
        <f t="shared" si="19"/>
        <v>6</v>
      </c>
      <c r="V70" t="str">
        <f t="shared" si="20"/>
        <v>Crawley</v>
      </c>
      <c r="W70">
        <f t="array" ref="W70">IF(C70&lt;&gt;"",11-ROUNDUP(_xlfn.PERCENTRANK.EXC(IF($B$3:$B$341=$B70,C$3:C$341),C70)*10,0),"")</f>
        <v>1</v>
      </c>
      <c r="X70">
        <f t="array" ref="X70">IF(D70&lt;&gt;"",11-ROUNDUP(_xlfn.PERCENTRANK.EXC(IF($B$3:$B$341=$B70,D$3:D$341),D70)*10,0),"")</f>
        <v>1</v>
      </c>
      <c r="Y70">
        <f t="array" ref="Y70">IF(E70&lt;&gt;"",11-ROUNDUP(_xlfn.PERCENTRANK.EXC(IF($B$3:$B$341=$B70,E$3:E$341),E70)*10,0),"")</f>
        <v>1</v>
      </c>
      <c r="Z70" t="str">
        <f t="array" ref="Z70">IF(F70&lt;&gt;"",11-ROUNDUP(_xlfn.PERCENTRANK.EXC(IF($B$3:$B$341=$B70,F$3:F$341),F70)*10,0),"")</f>
        <v/>
      </c>
      <c r="AA70" t="str">
        <f t="array" ref="AA70">IF(G70&lt;&gt;"",11-ROUNDUP(_xlfn.PERCENTRANK.EXC(IF($B$3:$B$341=$B70,G$3:G$341),G70)*10,0),"")</f>
        <v/>
      </c>
      <c r="AB70">
        <f t="array" ref="AB70">IF(H70&lt;&gt;"",11-ROUNDUP(_xlfn.PERCENTRANK.EXC(IF($B$3:$B$341=$B70,H$3:H$341),H70)*10,0),"")</f>
        <v>10</v>
      </c>
      <c r="AC70">
        <f t="array" ref="AC70">IF(I70&lt;&gt;"",11-ROUNDUP(_xlfn.PERCENTRANK.EXC(IF($B$3:$B$341=$B70,I$3:I$341),I70)*10,0),"")</f>
        <v>4</v>
      </c>
      <c r="AD70">
        <f t="array" ref="AD70">IF(J70&lt;&gt;"",11-ROUNDUP(_xlfn.PERCENTRANK.EXC(IF($B$3:$B$341=$B70,J$3:J$341),J70)*10,0),"")</f>
        <v>5</v>
      </c>
    </row>
    <row r="71" spans="1:30" x14ac:dyDescent="0.2">
      <c r="A71" t="s">
        <v>298</v>
      </c>
      <c r="B71" t="s">
        <v>1035</v>
      </c>
      <c r="C71">
        <v>4.4709963798522949</v>
      </c>
      <c r="D71">
        <v>4.1379823684692383</v>
      </c>
      <c r="E71">
        <v>9.6372663974761963E-2</v>
      </c>
      <c r="F71">
        <v>86</v>
      </c>
      <c r="G71">
        <v>83</v>
      </c>
      <c r="H71">
        <v>0.21452167694036714</v>
      </c>
      <c r="I71">
        <v>22.477</v>
      </c>
      <c r="J71">
        <v>2.2700000000000001E-2</v>
      </c>
      <c r="L71" t="str">
        <f t="shared" si="11"/>
        <v>Croydon</v>
      </c>
      <c r="M71">
        <f t="shared" si="12"/>
        <v>6</v>
      </c>
      <c r="N71">
        <f t="shared" si="13"/>
        <v>2</v>
      </c>
      <c r="O71">
        <f t="shared" si="14"/>
        <v>1</v>
      </c>
      <c r="P71">
        <f t="shared" si="15"/>
        <v>3</v>
      </c>
      <c r="Q71">
        <f t="shared" si="16"/>
        <v>2</v>
      </c>
      <c r="R71">
        <f t="shared" si="17"/>
        <v>1</v>
      </c>
      <c r="S71">
        <f t="shared" si="18"/>
        <v>4</v>
      </c>
      <c r="T71">
        <f t="shared" si="19"/>
        <v>6</v>
      </c>
      <c r="V71" t="str">
        <f t="shared" si="20"/>
        <v>Croydon</v>
      </c>
      <c r="W71">
        <f t="array" ref="W71">IF(C71&lt;&gt;"",11-ROUNDUP(_xlfn.PERCENTRANK.EXC(IF($B$3:$B$341=$B71,C$3:C$341),C71)*10,0),"")</f>
        <v>8</v>
      </c>
      <c r="X71">
        <f t="array" ref="X71">IF(D71&lt;&gt;"",11-ROUNDUP(_xlfn.PERCENTRANK.EXC(IF($B$3:$B$341=$B71,D$3:D$341),D71)*10,0),"")</f>
        <v>4</v>
      </c>
      <c r="Y71">
        <f t="array" ref="Y71">IF(E71&lt;&gt;"",11-ROUNDUP(_xlfn.PERCENTRANK.EXC(IF($B$3:$B$341=$B71,E$3:E$341),E71)*10,0),"")</f>
        <v>7</v>
      </c>
      <c r="Z71">
        <f t="array" ref="Z71">IF(F71&lt;&gt;"",11-ROUNDUP(_xlfn.PERCENTRANK.EXC(IF($B$3:$B$341=$B71,F$3:F$341),F71)*10,0),"")</f>
        <v>1</v>
      </c>
      <c r="AA71">
        <f t="array" ref="AA71">IF(G71&lt;&gt;"",11-ROUNDUP(_xlfn.PERCENTRANK.EXC(IF($B$3:$B$341=$B71,G$3:G$341),G71)*10,0),"")</f>
        <v>1</v>
      </c>
      <c r="AB71">
        <f t="array" ref="AB71">IF(H71&lt;&gt;"",11-ROUNDUP(_xlfn.PERCENTRANK.EXC(IF($B$3:$B$341=$B71,H$3:H$341),H71)*10,0),"")</f>
        <v>3</v>
      </c>
      <c r="AC71">
        <f t="array" ref="AC71">IF(I71&lt;&gt;"",11-ROUNDUP(_xlfn.PERCENTRANK.EXC(IF($B$3:$B$341=$B71,I$3:I$341),I71)*10,0),"")</f>
        <v>5</v>
      </c>
      <c r="AD71">
        <f t="array" ref="AD71">IF(J71&lt;&gt;"",11-ROUNDUP(_xlfn.PERCENTRANK.EXC(IF($B$3:$B$341=$B71,J$3:J$341),J71)*10,0),"")</f>
        <v>4</v>
      </c>
    </row>
    <row r="72" spans="1:30" x14ac:dyDescent="0.2">
      <c r="A72" t="s">
        <v>1010</v>
      </c>
      <c r="B72" t="s">
        <v>1038</v>
      </c>
      <c r="C72">
        <v>2.9345059394836426</v>
      </c>
      <c r="D72">
        <v>2.232708215713501</v>
      </c>
      <c r="E72">
        <v>1.8253304064273834E-2</v>
      </c>
      <c r="F72">
        <v>74</v>
      </c>
      <c r="G72">
        <v>71.2</v>
      </c>
      <c r="H72">
        <v>0.11151807091551705</v>
      </c>
      <c r="I72">
        <v>21.260999999999999</v>
      </c>
      <c r="J72">
        <v>8.1000000000000003E-2</v>
      </c>
      <c r="L72" t="str">
        <f t="shared" si="11"/>
        <v>Cumbria</v>
      </c>
      <c r="M72">
        <f t="shared" si="12"/>
        <v>8</v>
      </c>
      <c r="N72">
        <f t="shared" si="13"/>
        <v>7</v>
      </c>
      <c r="O72">
        <f t="shared" si="14"/>
        <v>9</v>
      </c>
      <c r="P72">
        <f t="shared" si="15"/>
        <v>4</v>
      </c>
      <c r="Q72">
        <f t="shared" si="16"/>
        <v>3</v>
      </c>
      <c r="R72">
        <f t="shared" si="17"/>
        <v>7</v>
      </c>
      <c r="S72">
        <f t="shared" si="18"/>
        <v>4</v>
      </c>
      <c r="T72">
        <f t="shared" si="19"/>
        <v>3</v>
      </c>
      <c r="V72" t="str">
        <f t="shared" si="20"/>
        <v>Cumbria</v>
      </c>
      <c r="W72">
        <f t="array" ref="W72">IF(C72&lt;&gt;"",11-ROUNDUP(_xlfn.PERCENTRANK.EXC(IF($B$3:$B$341=$B72,C$3:C$341),C72)*10,0),"")</f>
        <v>10</v>
      </c>
      <c r="X72">
        <f t="array" ref="X72">IF(D72&lt;&gt;"",11-ROUNDUP(_xlfn.PERCENTRANK.EXC(IF($B$3:$B$341=$B72,D$3:D$341),D72)*10,0),"")</f>
        <v>7</v>
      </c>
      <c r="Y72">
        <f t="array" ref="Y72">IF(E72&lt;&gt;"",11-ROUNDUP(_xlfn.PERCENTRANK.EXC(IF($B$3:$B$341=$B72,E$3:E$341),E72)*10,0),"")</f>
        <v>10</v>
      </c>
      <c r="Z72">
        <f t="array" ref="Z72">IF(F72&lt;&gt;"",11-ROUNDUP(_xlfn.PERCENTRANK.EXC(IF($B$3:$B$341=$B72,F$3:F$341),F72)*10,0),"")</f>
        <v>1</v>
      </c>
      <c r="AA72">
        <f t="array" ref="AA72">IF(G72&lt;&gt;"",11-ROUNDUP(_xlfn.PERCENTRANK.EXC(IF($B$3:$B$341=$B72,G$3:G$341),G72)*10,0),"")</f>
        <v>2</v>
      </c>
      <c r="AB72">
        <f t="array" ref="AB72">IF(H72&lt;&gt;"",11-ROUNDUP(_xlfn.PERCENTRANK.EXC(IF($B$3:$B$341=$B72,H$3:H$341),H72)*10,0),"")</f>
        <v>6</v>
      </c>
      <c r="AC72">
        <f t="array" ref="AC72">IF(I72&lt;&gt;"",11-ROUNDUP(_xlfn.PERCENTRANK.EXC(IF($B$3:$B$341=$B72,I$3:I$341),I72)*10,0),"")</f>
        <v>1</v>
      </c>
      <c r="AD72">
        <f t="array" ref="AD72">IF(J72&lt;&gt;"",11-ROUNDUP(_xlfn.PERCENTRANK.EXC(IF($B$3:$B$341=$B72,J$3:J$341),J72)*10,0),"")</f>
        <v>1</v>
      </c>
    </row>
    <row r="73" spans="1:30" x14ac:dyDescent="0.2">
      <c r="A73" t="s">
        <v>131</v>
      </c>
      <c r="B73" t="s">
        <v>1034</v>
      </c>
      <c r="C73">
        <v>6.6307578086853027</v>
      </c>
      <c r="D73">
        <v>2.5968437194824219</v>
      </c>
      <c r="E73">
        <v>3.1983047723770142E-2</v>
      </c>
      <c r="H73">
        <v>8.6446905138541613E-2</v>
      </c>
      <c r="I73">
        <v>13.004</v>
      </c>
      <c r="J73">
        <v>0</v>
      </c>
      <c r="L73" t="str">
        <f t="shared" si="11"/>
        <v>Dacorum</v>
      </c>
      <c r="M73">
        <f t="shared" si="12"/>
        <v>5</v>
      </c>
      <c r="N73">
        <f t="shared" si="13"/>
        <v>5</v>
      </c>
      <c r="O73">
        <f t="shared" si="14"/>
        <v>5</v>
      </c>
      <c r="P73" t="str">
        <f t="shared" si="15"/>
        <v/>
      </c>
      <c r="Q73" t="str">
        <f t="shared" si="16"/>
        <v/>
      </c>
      <c r="R73">
        <f t="shared" si="17"/>
        <v>10</v>
      </c>
      <c r="S73">
        <f t="shared" si="18"/>
        <v>8</v>
      </c>
      <c r="T73">
        <f t="shared" si="19"/>
        <v>10</v>
      </c>
      <c r="V73" t="str">
        <f t="shared" si="20"/>
        <v>Dacorum</v>
      </c>
      <c r="W73">
        <f t="array" ref="W73">IF(C73&lt;&gt;"",11-ROUNDUP(_xlfn.PERCENTRANK.EXC(IF($B$3:$B$341=$B73,C$3:C$341),C73)*10,0),"")</f>
        <v>4</v>
      </c>
      <c r="X73">
        <f t="array" ref="X73">IF(D73&lt;&gt;"",11-ROUNDUP(_xlfn.PERCENTRANK.EXC(IF($B$3:$B$341=$B73,D$3:D$341),D73)*10,0),"")</f>
        <v>4</v>
      </c>
      <c r="Y73">
        <f t="array" ref="Y73">IF(E73&lt;&gt;"",11-ROUNDUP(_xlfn.PERCENTRANK.EXC(IF($B$3:$B$341=$B73,E$3:E$341),E73)*10,0),"")</f>
        <v>3</v>
      </c>
      <c r="Z73" t="str">
        <f t="array" ref="Z73">IF(F73&lt;&gt;"",11-ROUNDUP(_xlfn.PERCENTRANK.EXC(IF($B$3:$B$341=$B73,F$3:F$341),F73)*10,0),"")</f>
        <v/>
      </c>
      <c r="AA73" t="str">
        <f t="array" ref="AA73">IF(G73&lt;&gt;"",11-ROUNDUP(_xlfn.PERCENTRANK.EXC(IF($B$3:$B$341=$B73,G$3:G$341),G73)*10,0),"")</f>
        <v/>
      </c>
      <c r="AB73">
        <f t="array" ref="AB73">IF(H73&lt;&gt;"",11-ROUNDUP(_xlfn.PERCENTRANK.EXC(IF($B$3:$B$341=$B73,H$3:H$341),H73)*10,0),"")</f>
        <v>10</v>
      </c>
      <c r="AC73">
        <f t="array" ref="AC73">IF(I73&lt;&gt;"",11-ROUNDUP(_xlfn.PERCENTRANK.EXC(IF($B$3:$B$341=$B73,I$3:I$341),I73)*10,0),"")</f>
        <v>7</v>
      </c>
      <c r="AD73">
        <f t="array" ref="AD73">IF(J73&lt;&gt;"",11-ROUNDUP(_xlfn.PERCENTRANK.EXC(IF($B$3:$B$341=$B73,J$3:J$341),J73)*10,0),"")</f>
        <v>10</v>
      </c>
    </row>
    <row r="74" spans="1:30" x14ac:dyDescent="0.2">
      <c r="A74" t="s">
        <v>18</v>
      </c>
      <c r="B74" t="s">
        <v>1037</v>
      </c>
      <c r="C74">
        <v>1.872170090675354</v>
      </c>
      <c r="D74">
        <v>3.877223014831543</v>
      </c>
      <c r="E74">
        <v>2.7169488370418549E-2</v>
      </c>
      <c r="F74">
        <v>118</v>
      </c>
      <c r="G74">
        <v>80.2</v>
      </c>
      <c r="H74">
        <v>0.19896562214785518</v>
      </c>
      <c r="I74">
        <v>25.657</v>
      </c>
      <c r="J74">
        <v>0.18459999999999999</v>
      </c>
      <c r="L74" t="str">
        <f t="shared" si="11"/>
        <v>Darlington</v>
      </c>
      <c r="M74">
        <f t="shared" si="12"/>
        <v>9</v>
      </c>
      <c r="N74">
        <f t="shared" si="13"/>
        <v>2</v>
      </c>
      <c r="O74">
        <f t="shared" si="14"/>
        <v>6</v>
      </c>
      <c r="P74">
        <f t="shared" si="15"/>
        <v>1</v>
      </c>
      <c r="Q74">
        <f t="shared" si="16"/>
        <v>2</v>
      </c>
      <c r="R74">
        <f t="shared" si="17"/>
        <v>2</v>
      </c>
      <c r="S74">
        <f t="shared" si="18"/>
        <v>3</v>
      </c>
      <c r="T74">
        <f t="shared" si="19"/>
        <v>2</v>
      </c>
      <c r="V74" t="str">
        <f t="shared" si="20"/>
        <v>Darlington</v>
      </c>
      <c r="W74">
        <f t="array" ref="W74">IF(C74&lt;&gt;"",11-ROUNDUP(_xlfn.PERCENTRANK.EXC(IF($B$3:$B$341=$B74,C$3:C$341),C74)*10,0),"")</f>
        <v>9</v>
      </c>
      <c r="X74">
        <f t="array" ref="X74">IF(D74&lt;&gt;"",11-ROUNDUP(_xlfn.PERCENTRANK.EXC(IF($B$3:$B$341=$B74,D$3:D$341),D74)*10,0),"")</f>
        <v>4</v>
      </c>
      <c r="Y74">
        <f t="array" ref="Y74">IF(E74&lt;&gt;"",11-ROUNDUP(_xlfn.PERCENTRANK.EXC(IF($B$3:$B$341=$B74,E$3:E$341),E74)*10,0),"")</f>
        <v>7</v>
      </c>
      <c r="Z74">
        <f t="array" ref="Z74">IF(F74&lt;&gt;"",11-ROUNDUP(_xlfn.PERCENTRANK.EXC(IF($B$3:$B$341=$B74,F$3:F$341),F74)*10,0),"")</f>
        <v>2</v>
      </c>
      <c r="AA74">
        <f t="array" ref="AA74">IF(G74&lt;&gt;"",11-ROUNDUP(_xlfn.PERCENTRANK.EXC(IF($B$3:$B$341=$B74,G$3:G$341),G74)*10,0),"")</f>
        <v>3</v>
      </c>
      <c r="AB74">
        <f t="array" ref="AB74">IF(H74&lt;&gt;"",11-ROUNDUP(_xlfn.PERCENTRANK.EXC(IF($B$3:$B$341=$B74,H$3:H$341),H74)*10,0),"")</f>
        <v>3</v>
      </c>
      <c r="AC74">
        <f t="array" ref="AC74">IF(I74&lt;&gt;"",11-ROUNDUP(_xlfn.PERCENTRANK.EXC(IF($B$3:$B$341=$B74,I$3:I$341),I74)*10,0),"")</f>
        <v>4</v>
      </c>
      <c r="AD74">
        <f t="array" ref="AD74">IF(J74&lt;&gt;"",11-ROUNDUP(_xlfn.PERCENTRANK.EXC(IF($B$3:$B$341=$B74,J$3:J$341),J74)*10,0),"")</f>
        <v>3</v>
      </c>
    </row>
    <row r="75" spans="1:30" x14ac:dyDescent="0.2">
      <c r="A75" t="s">
        <v>138</v>
      </c>
      <c r="B75" t="s">
        <v>1034</v>
      </c>
      <c r="C75">
        <v>9.9513931274414062</v>
      </c>
      <c r="D75">
        <v>3.7099118232727051</v>
      </c>
      <c r="E75">
        <v>4.7453906387090683E-2</v>
      </c>
      <c r="H75">
        <v>0.1308530376068521</v>
      </c>
      <c r="I75">
        <v>18.812000000000001</v>
      </c>
      <c r="J75">
        <v>1.72E-2</v>
      </c>
      <c r="L75" t="str">
        <f t="shared" si="11"/>
        <v>Dartford</v>
      </c>
      <c r="M75">
        <f t="shared" si="12"/>
        <v>3</v>
      </c>
      <c r="N75">
        <f t="shared" si="13"/>
        <v>3</v>
      </c>
      <c r="O75">
        <f t="shared" si="14"/>
        <v>2</v>
      </c>
      <c r="P75" t="str">
        <f t="shared" si="15"/>
        <v/>
      </c>
      <c r="Q75" t="str">
        <f t="shared" si="16"/>
        <v/>
      </c>
      <c r="R75">
        <f t="shared" si="17"/>
        <v>5</v>
      </c>
      <c r="S75">
        <f t="shared" si="18"/>
        <v>5</v>
      </c>
      <c r="T75">
        <f t="shared" si="19"/>
        <v>6</v>
      </c>
      <c r="V75" t="str">
        <f t="shared" si="20"/>
        <v>Dartford</v>
      </c>
      <c r="W75">
        <f t="array" ref="W75">IF(C75&lt;&gt;"",11-ROUNDUP(_xlfn.PERCENTRANK.EXC(IF($B$3:$B$341=$B75,C$3:C$341),C75)*10,0),"")</f>
        <v>3</v>
      </c>
      <c r="X75">
        <f t="array" ref="X75">IF(D75&lt;&gt;"",11-ROUNDUP(_xlfn.PERCENTRANK.EXC(IF($B$3:$B$341=$B75,D$3:D$341),D75)*10,0),"")</f>
        <v>2</v>
      </c>
      <c r="Y75">
        <f t="array" ref="Y75">IF(E75&lt;&gt;"",11-ROUNDUP(_xlfn.PERCENTRANK.EXC(IF($B$3:$B$341=$B75,E$3:E$341),E75)*10,0),"")</f>
        <v>1</v>
      </c>
      <c r="Z75" t="str">
        <f t="array" ref="Z75">IF(F75&lt;&gt;"",11-ROUNDUP(_xlfn.PERCENTRANK.EXC(IF($B$3:$B$341=$B75,F$3:F$341),F75)*10,0),"")</f>
        <v/>
      </c>
      <c r="AA75" t="str">
        <f t="array" ref="AA75">IF(G75&lt;&gt;"",11-ROUNDUP(_xlfn.PERCENTRANK.EXC(IF($B$3:$B$341=$B75,G$3:G$341),G75)*10,0),"")</f>
        <v/>
      </c>
      <c r="AB75">
        <f t="array" ref="AB75">IF(H75&lt;&gt;"",11-ROUNDUP(_xlfn.PERCENTRANK.EXC(IF($B$3:$B$341=$B75,H$3:H$341),H75)*10,0),"")</f>
        <v>4</v>
      </c>
      <c r="AC75">
        <f t="array" ref="AC75">IF(I75&lt;&gt;"",11-ROUNDUP(_xlfn.PERCENTRANK.EXC(IF($B$3:$B$341=$B75,I$3:I$341),I75)*10,0),"")</f>
        <v>4</v>
      </c>
      <c r="AD75">
        <f t="array" ref="AD75">IF(J75&lt;&gt;"",11-ROUNDUP(_xlfn.PERCENTRANK.EXC(IF($B$3:$B$341=$B75,J$3:J$341),J75)*10,0),"")</f>
        <v>5</v>
      </c>
    </row>
    <row r="76" spans="1:30" x14ac:dyDescent="0.2">
      <c r="A76" t="s">
        <v>182</v>
      </c>
      <c r="B76" t="s">
        <v>1034</v>
      </c>
      <c r="C76">
        <v>3.8110742568969727</v>
      </c>
      <c r="D76">
        <v>2.8483786582946777</v>
      </c>
      <c r="E76">
        <v>1.6494454815983772E-2</v>
      </c>
      <c r="H76">
        <v>0.10404746054084117</v>
      </c>
      <c r="I76">
        <v>13.183999999999999</v>
      </c>
      <c r="J76">
        <v>2.2700000000000001E-2</v>
      </c>
      <c r="L76" t="str">
        <f t="shared" si="11"/>
        <v>Daventry</v>
      </c>
      <c r="M76">
        <f t="shared" si="12"/>
        <v>7</v>
      </c>
      <c r="N76">
        <f t="shared" si="13"/>
        <v>4</v>
      </c>
      <c r="O76">
        <f t="shared" si="14"/>
        <v>10</v>
      </c>
      <c r="P76" t="str">
        <f t="shared" si="15"/>
        <v/>
      </c>
      <c r="Q76" t="str">
        <f t="shared" si="16"/>
        <v/>
      </c>
      <c r="R76">
        <f t="shared" si="17"/>
        <v>8</v>
      </c>
      <c r="S76">
        <f t="shared" si="18"/>
        <v>8</v>
      </c>
      <c r="T76">
        <f t="shared" si="19"/>
        <v>6</v>
      </c>
      <c r="V76" t="str">
        <f t="shared" si="20"/>
        <v>Daventry</v>
      </c>
      <c r="W76">
        <f t="array" ref="W76">IF(C76&lt;&gt;"",11-ROUNDUP(_xlfn.PERCENTRANK.EXC(IF($B$3:$B$341=$B76,C$3:C$341),C76)*10,0),"")</f>
        <v>6</v>
      </c>
      <c r="X76">
        <f t="array" ref="X76">IF(D76&lt;&gt;"",11-ROUNDUP(_xlfn.PERCENTRANK.EXC(IF($B$3:$B$341=$B76,D$3:D$341),D76)*10,0),"")</f>
        <v>3</v>
      </c>
      <c r="Y76">
        <f t="array" ref="Y76">IF(E76&lt;&gt;"",11-ROUNDUP(_xlfn.PERCENTRANK.EXC(IF($B$3:$B$341=$B76,E$3:E$341),E76)*10,0),"")</f>
        <v>9</v>
      </c>
      <c r="Z76" t="str">
        <f t="array" ref="Z76">IF(F76&lt;&gt;"",11-ROUNDUP(_xlfn.PERCENTRANK.EXC(IF($B$3:$B$341=$B76,F$3:F$341),F76)*10,0),"")</f>
        <v/>
      </c>
      <c r="AA76" t="str">
        <f t="array" ref="AA76">IF(G76&lt;&gt;"",11-ROUNDUP(_xlfn.PERCENTRANK.EXC(IF($B$3:$B$341=$B76,G$3:G$341),G76)*10,0),"")</f>
        <v/>
      </c>
      <c r="AB76">
        <f t="array" ref="AB76">IF(H76&lt;&gt;"",11-ROUNDUP(_xlfn.PERCENTRANK.EXC(IF($B$3:$B$341=$B76,H$3:H$341),H76)*10,0),"")</f>
        <v>8</v>
      </c>
      <c r="AC76">
        <f t="array" ref="AC76">IF(I76&lt;&gt;"",11-ROUNDUP(_xlfn.PERCENTRANK.EXC(IF($B$3:$B$341=$B76,I$3:I$341),I76)*10,0),"")</f>
        <v>7</v>
      </c>
      <c r="AD76">
        <f t="array" ref="AD76">IF(J76&lt;&gt;"",11-ROUNDUP(_xlfn.PERCENTRANK.EXC(IF($B$3:$B$341=$B76,J$3:J$341),J76)*10,0),"")</f>
        <v>4</v>
      </c>
    </row>
    <row r="77" spans="1:30" x14ac:dyDescent="0.2">
      <c r="A77" t="s">
        <v>28</v>
      </c>
      <c r="B77" t="s">
        <v>1037</v>
      </c>
      <c r="C77">
        <v>9.9210100173950195</v>
      </c>
      <c r="D77">
        <v>5.9695110321044922</v>
      </c>
      <c r="E77">
        <v>5.0043512135744095E-2</v>
      </c>
      <c r="F77">
        <v>94</v>
      </c>
      <c r="G77">
        <v>85.1</v>
      </c>
      <c r="H77">
        <v>0.18772513793260681</v>
      </c>
      <c r="I77">
        <v>26.323</v>
      </c>
      <c r="J77">
        <v>0.15890000000000001</v>
      </c>
      <c r="L77" t="str">
        <f t="shared" si="11"/>
        <v>Derby</v>
      </c>
      <c r="M77">
        <f t="shared" si="12"/>
        <v>3</v>
      </c>
      <c r="N77">
        <f t="shared" si="13"/>
        <v>1</v>
      </c>
      <c r="O77">
        <f t="shared" si="14"/>
        <v>2</v>
      </c>
      <c r="P77">
        <f t="shared" si="15"/>
        <v>3</v>
      </c>
      <c r="Q77">
        <f t="shared" si="16"/>
        <v>2</v>
      </c>
      <c r="R77">
        <f t="shared" si="17"/>
        <v>2</v>
      </c>
      <c r="S77">
        <f t="shared" si="18"/>
        <v>2</v>
      </c>
      <c r="T77">
        <f t="shared" si="19"/>
        <v>2</v>
      </c>
      <c r="V77" t="str">
        <f t="shared" si="20"/>
        <v>Derby</v>
      </c>
      <c r="W77">
        <f t="array" ref="W77">IF(C77&lt;&gt;"",11-ROUNDUP(_xlfn.PERCENTRANK.EXC(IF($B$3:$B$341=$B77,C$3:C$341),C77)*10,0),"")</f>
        <v>4</v>
      </c>
      <c r="X77">
        <f t="array" ref="X77">IF(D77&lt;&gt;"",11-ROUNDUP(_xlfn.PERCENTRANK.EXC(IF($B$3:$B$341=$B77,D$3:D$341),D77)*10,0),"")</f>
        <v>1</v>
      </c>
      <c r="Y77">
        <f t="array" ref="Y77">IF(E77&lt;&gt;"",11-ROUNDUP(_xlfn.PERCENTRANK.EXC(IF($B$3:$B$341=$B77,E$3:E$341),E77)*10,0),"")</f>
        <v>3</v>
      </c>
      <c r="Z77">
        <f t="array" ref="Z77">IF(F77&lt;&gt;"",11-ROUNDUP(_xlfn.PERCENTRANK.EXC(IF($B$3:$B$341=$B77,F$3:F$341),F77)*10,0),"")</f>
        <v>3</v>
      </c>
      <c r="AA77">
        <f t="array" ref="AA77">IF(G77&lt;&gt;"",11-ROUNDUP(_xlfn.PERCENTRANK.EXC(IF($B$3:$B$341=$B77,G$3:G$341),G77)*10,0),"")</f>
        <v>2</v>
      </c>
      <c r="AB77">
        <f t="array" ref="AB77">IF(H77&lt;&gt;"",11-ROUNDUP(_xlfn.PERCENTRANK.EXC(IF($B$3:$B$341=$B77,H$3:H$341),H77)*10,0),"")</f>
        <v>3</v>
      </c>
      <c r="AC77">
        <f t="array" ref="AC77">IF(I77&lt;&gt;"",11-ROUNDUP(_xlfn.PERCENTRANK.EXC(IF($B$3:$B$341=$B77,I$3:I$341),I77)*10,0),"")</f>
        <v>4</v>
      </c>
      <c r="AD77">
        <f t="array" ref="AD77">IF(J77&lt;&gt;"",11-ROUNDUP(_xlfn.PERCENTRANK.EXC(IF($B$3:$B$341=$B77,J$3:J$341),J77)*10,0),"")</f>
        <v>3</v>
      </c>
    </row>
    <row r="78" spans="1:30" x14ac:dyDescent="0.2">
      <c r="A78" t="s">
        <v>1011</v>
      </c>
      <c r="B78" t="s">
        <v>1038</v>
      </c>
      <c r="C78">
        <v>4.5064435005187988</v>
      </c>
      <c r="D78">
        <v>2.063831090927124</v>
      </c>
      <c r="E78">
        <v>2.1467845886945724E-2</v>
      </c>
      <c r="F78">
        <v>52</v>
      </c>
      <c r="G78">
        <v>69.900000000000006</v>
      </c>
      <c r="H78">
        <v>0.15583538424529525</v>
      </c>
      <c r="I78">
        <v>18.391999999999999</v>
      </c>
      <c r="J78">
        <v>4.48E-2</v>
      </c>
      <c r="L78" t="str">
        <f t="shared" si="11"/>
        <v>Derbyshire</v>
      </c>
      <c r="M78">
        <f t="shared" si="12"/>
        <v>6</v>
      </c>
      <c r="N78">
        <f t="shared" si="13"/>
        <v>7</v>
      </c>
      <c r="O78">
        <f t="shared" si="14"/>
        <v>8</v>
      </c>
      <c r="P78">
        <f t="shared" si="15"/>
        <v>8</v>
      </c>
      <c r="Q78">
        <f t="shared" si="16"/>
        <v>3</v>
      </c>
      <c r="R78">
        <f t="shared" si="17"/>
        <v>3</v>
      </c>
      <c r="S78">
        <f t="shared" si="18"/>
        <v>5</v>
      </c>
      <c r="T78">
        <f t="shared" si="19"/>
        <v>5</v>
      </c>
      <c r="V78" t="str">
        <f t="shared" si="20"/>
        <v>Derbyshire</v>
      </c>
      <c r="W78">
        <f t="array" ref="W78">IF(C78&lt;&gt;"",11-ROUNDUP(_xlfn.PERCENTRANK.EXC(IF($B$3:$B$341=$B78,C$3:C$341),C78)*10,0),"")</f>
        <v>8</v>
      </c>
      <c r="X78">
        <f t="array" ref="X78">IF(D78&lt;&gt;"",11-ROUNDUP(_xlfn.PERCENTRANK.EXC(IF($B$3:$B$341=$B78,D$3:D$341),D78)*10,0),"")</f>
        <v>8</v>
      </c>
      <c r="Y78">
        <f t="array" ref="Y78">IF(E78&lt;&gt;"",11-ROUNDUP(_xlfn.PERCENTRANK.EXC(IF($B$3:$B$341=$B78,E$3:E$341),E78)*10,0),"")</f>
        <v>9</v>
      </c>
      <c r="Z78">
        <f t="array" ref="Z78">IF(F78&lt;&gt;"",11-ROUNDUP(_xlfn.PERCENTRANK.EXC(IF($B$3:$B$341=$B78,F$3:F$341),F78)*10,0),"")</f>
        <v>6</v>
      </c>
      <c r="AA78">
        <f t="array" ref="AA78">IF(G78&lt;&gt;"",11-ROUNDUP(_xlfn.PERCENTRANK.EXC(IF($B$3:$B$341=$B78,G$3:G$341),G78)*10,0),"")</f>
        <v>2</v>
      </c>
      <c r="AB78">
        <f t="array" ref="AB78">IF(H78&lt;&gt;"",11-ROUNDUP(_xlfn.PERCENTRANK.EXC(IF($B$3:$B$341=$B78,H$3:H$341),H78)*10,0),"")</f>
        <v>1</v>
      </c>
      <c r="AC78">
        <f t="array" ref="AC78">IF(I78&lt;&gt;"",11-ROUNDUP(_xlfn.PERCENTRANK.EXC(IF($B$3:$B$341=$B78,I$3:I$341),I78)*10,0),"")</f>
        <v>5</v>
      </c>
      <c r="AD78">
        <f t="array" ref="AD78">IF(J78&lt;&gt;"",11-ROUNDUP(_xlfn.PERCENTRANK.EXC(IF($B$3:$B$341=$B78,J$3:J$341),J78)*10,0),"")</f>
        <v>5</v>
      </c>
    </row>
    <row r="79" spans="1:30" x14ac:dyDescent="0.2">
      <c r="A79" t="s">
        <v>83</v>
      </c>
      <c r="B79" t="s">
        <v>1034</v>
      </c>
      <c r="C79">
        <v>2.7650470733642578</v>
      </c>
      <c r="D79">
        <v>1.9763773679733276</v>
      </c>
      <c r="E79">
        <v>1.6133228316903114E-2</v>
      </c>
      <c r="H79">
        <v>0.15583538424529525</v>
      </c>
      <c r="I79">
        <v>11.895</v>
      </c>
      <c r="J79">
        <v>2.3300000000000001E-2</v>
      </c>
      <c r="L79" t="str">
        <f t="shared" si="11"/>
        <v>Derbyshire Dales</v>
      </c>
      <c r="M79">
        <f t="shared" si="12"/>
        <v>8</v>
      </c>
      <c r="N79">
        <f t="shared" si="13"/>
        <v>7</v>
      </c>
      <c r="O79">
        <f t="shared" si="14"/>
        <v>10</v>
      </c>
      <c r="P79" t="str">
        <f t="shared" si="15"/>
        <v/>
      </c>
      <c r="Q79" t="str">
        <f t="shared" si="16"/>
        <v/>
      </c>
      <c r="R79">
        <f t="shared" si="17"/>
        <v>3</v>
      </c>
      <c r="S79">
        <f t="shared" si="18"/>
        <v>9</v>
      </c>
      <c r="T79">
        <f t="shared" si="19"/>
        <v>6</v>
      </c>
      <c r="V79" t="str">
        <f t="shared" si="20"/>
        <v>Derbyshire Dales</v>
      </c>
      <c r="W79">
        <f t="array" ref="W79">IF(C79&lt;&gt;"",11-ROUNDUP(_xlfn.PERCENTRANK.EXC(IF($B$3:$B$341=$B79,C$3:C$341),C79)*10,0),"")</f>
        <v>7</v>
      </c>
      <c r="X79">
        <f t="array" ref="X79">IF(D79&lt;&gt;"",11-ROUNDUP(_xlfn.PERCENTRANK.EXC(IF($B$3:$B$341=$B79,D$3:D$341),D79)*10,0),"")</f>
        <v>6</v>
      </c>
      <c r="Y79">
        <f t="array" ref="Y79">IF(E79&lt;&gt;"",11-ROUNDUP(_xlfn.PERCENTRANK.EXC(IF($B$3:$B$341=$B79,E$3:E$341),E79)*10,0),"")</f>
        <v>10</v>
      </c>
      <c r="Z79" t="str">
        <f t="array" ref="Z79">IF(F79&lt;&gt;"",11-ROUNDUP(_xlfn.PERCENTRANK.EXC(IF($B$3:$B$341=$B79,F$3:F$341),F79)*10,0),"")</f>
        <v/>
      </c>
      <c r="AA79" t="str">
        <f t="array" ref="AA79">IF(G79&lt;&gt;"",11-ROUNDUP(_xlfn.PERCENTRANK.EXC(IF($B$3:$B$341=$B79,G$3:G$341),G79)*10,0),"")</f>
        <v/>
      </c>
      <c r="AB79">
        <f t="array" ref="AB79">IF(H79&lt;&gt;"",11-ROUNDUP(_xlfn.PERCENTRANK.EXC(IF($B$3:$B$341=$B79,H$3:H$341),H79)*10,0),"")</f>
        <v>1</v>
      </c>
      <c r="AC79">
        <f t="array" ref="AC79">IF(I79&lt;&gt;"",11-ROUNDUP(_xlfn.PERCENTRANK.EXC(IF($B$3:$B$341=$B79,I$3:I$341),I79)*10,0),"")</f>
        <v>8</v>
      </c>
      <c r="AD79">
        <f t="array" ref="AD79">IF(J79&lt;&gt;"",11-ROUNDUP(_xlfn.PERCENTRANK.EXC(IF($B$3:$B$341=$B79,J$3:J$341),J79)*10,0),"")</f>
        <v>4</v>
      </c>
    </row>
    <row r="80" spans="1:30" x14ac:dyDescent="0.2">
      <c r="A80" t="s">
        <v>1012</v>
      </c>
      <c r="B80" t="s">
        <v>1038</v>
      </c>
      <c r="C80">
        <v>8.3013896942138672</v>
      </c>
      <c r="D80">
        <v>3.8266227245330811</v>
      </c>
      <c r="E80">
        <v>2.0053060725331306E-2</v>
      </c>
      <c r="F80">
        <v>51</v>
      </c>
      <c r="G80">
        <v>46.7</v>
      </c>
      <c r="H80">
        <v>0.10974476799360672</v>
      </c>
      <c r="I80">
        <v>16.606999999999999</v>
      </c>
      <c r="J80">
        <v>6.6E-3</v>
      </c>
      <c r="L80" t="str">
        <f t="shared" si="11"/>
        <v>Devon</v>
      </c>
      <c r="M80">
        <f t="shared" si="12"/>
        <v>4</v>
      </c>
      <c r="N80">
        <f t="shared" si="13"/>
        <v>2</v>
      </c>
      <c r="O80">
        <f t="shared" si="14"/>
        <v>9</v>
      </c>
      <c r="P80">
        <f t="shared" si="15"/>
        <v>8</v>
      </c>
      <c r="Q80">
        <f t="shared" si="16"/>
        <v>8</v>
      </c>
      <c r="R80">
        <f t="shared" si="17"/>
        <v>7</v>
      </c>
      <c r="S80">
        <f t="shared" si="18"/>
        <v>6</v>
      </c>
      <c r="T80">
        <f t="shared" si="19"/>
        <v>7</v>
      </c>
      <c r="V80" t="str">
        <f t="shared" si="20"/>
        <v>Devon</v>
      </c>
      <c r="W80">
        <f t="array" ref="W80">IF(C80&lt;&gt;"",11-ROUNDUP(_xlfn.PERCENTRANK.EXC(IF($B$3:$B$341=$B80,C$3:C$341),C80)*10,0),"")</f>
        <v>4</v>
      </c>
      <c r="X80">
        <f t="array" ref="X80">IF(D80&lt;&gt;"",11-ROUNDUP(_xlfn.PERCENTRANK.EXC(IF($B$3:$B$341=$B80,D$3:D$341),D80)*10,0),"")</f>
        <v>1</v>
      </c>
      <c r="Y80">
        <f t="array" ref="Y80">IF(E80&lt;&gt;"",11-ROUNDUP(_xlfn.PERCENTRANK.EXC(IF($B$3:$B$341=$B80,E$3:E$341),E80)*10,0),"")</f>
        <v>10</v>
      </c>
      <c r="Z80">
        <f t="array" ref="Z80">IF(F80&lt;&gt;"",11-ROUNDUP(_xlfn.PERCENTRANK.EXC(IF($B$3:$B$341=$B80,F$3:F$341),F80)*10,0),"")</f>
        <v>7</v>
      </c>
      <c r="AA80">
        <f t="array" ref="AA80">IF(G80&lt;&gt;"",11-ROUNDUP(_xlfn.PERCENTRANK.EXC(IF($B$3:$B$341=$B80,G$3:G$341),G80)*10,0),"")</f>
        <v>6</v>
      </c>
      <c r="AB80">
        <f t="array" ref="AB80">IF(H80&lt;&gt;"",11-ROUNDUP(_xlfn.PERCENTRANK.EXC(IF($B$3:$B$341=$B80,H$3:H$341),H80)*10,0),"")</f>
        <v>7</v>
      </c>
      <c r="AC80">
        <f t="array" ref="AC80">IF(I80&lt;&gt;"",11-ROUNDUP(_xlfn.PERCENTRANK.EXC(IF($B$3:$B$341=$B80,I$3:I$341),I80)*10,0),"")</f>
        <v>6</v>
      </c>
      <c r="AD80">
        <f t="array" ref="AD80">IF(J80&lt;&gt;"",11-ROUNDUP(_xlfn.PERCENTRANK.EXC(IF($B$3:$B$341=$B80,J$3:J$341),J80)*10,0),"")</f>
        <v>9</v>
      </c>
    </row>
    <row r="81" spans="1:30" x14ac:dyDescent="0.2">
      <c r="A81" t="s">
        <v>271</v>
      </c>
      <c r="B81" t="s">
        <v>1036</v>
      </c>
      <c r="C81">
        <v>6.2680182456970215</v>
      </c>
      <c r="D81">
        <v>3.0358006954193115</v>
      </c>
      <c r="E81">
        <v>3.2129783183336258E-2</v>
      </c>
      <c r="F81">
        <v>80</v>
      </c>
      <c r="G81">
        <v>63.7</v>
      </c>
      <c r="H81">
        <v>0.17924846238099251</v>
      </c>
      <c r="I81">
        <v>30.289000000000001</v>
      </c>
      <c r="J81">
        <v>0.23710000000000001</v>
      </c>
      <c r="L81" t="str">
        <f t="shared" si="11"/>
        <v>Doncaster</v>
      </c>
      <c r="M81">
        <f t="shared" si="12"/>
        <v>5</v>
      </c>
      <c r="N81">
        <f t="shared" si="13"/>
        <v>4</v>
      </c>
      <c r="O81">
        <f t="shared" si="14"/>
        <v>5</v>
      </c>
      <c r="P81">
        <f t="shared" si="15"/>
        <v>4</v>
      </c>
      <c r="Q81">
        <f t="shared" si="16"/>
        <v>4</v>
      </c>
      <c r="R81">
        <f t="shared" si="17"/>
        <v>2</v>
      </c>
      <c r="S81">
        <f t="shared" si="18"/>
        <v>2</v>
      </c>
      <c r="T81">
        <f t="shared" si="19"/>
        <v>1</v>
      </c>
      <c r="V81" t="str">
        <f t="shared" si="20"/>
        <v>Doncaster</v>
      </c>
      <c r="W81">
        <f t="array" ref="W81">IF(C81&lt;&gt;"",11-ROUNDUP(_xlfn.PERCENTRANK.EXC(IF($B$3:$B$341=$B81,C$3:C$341),C81)*10,0),"")</f>
        <v>2</v>
      </c>
      <c r="X81">
        <f t="array" ref="X81">IF(D81&lt;&gt;"",11-ROUNDUP(_xlfn.PERCENTRANK.EXC(IF($B$3:$B$341=$B81,D$3:D$341),D81)*10,0),"")</f>
        <v>6</v>
      </c>
      <c r="Y81">
        <f t="array" ref="Y81">IF(E81&lt;&gt;"",11-ROUNDUP(_xlfn.PERCENTRANK.EXC(IF($B$3:$B$341=$B81,E$3:E$341),E81)*10,0),"")</f>
        <v>8</v>
      </c>
      <c r="Z81">
        <f t="array" ref="Z81">IF(F81&lt;&gt;"",11-ROUNDUP(_xlfn.PERCENTRANK.EXC(IF($B$3:$B$341=$B81,F$3:F$341),F81)*10,0),"")</f>
        <v>7</v>
      </c>
      <c r="AA81">
        <f t="array" ref="AA81">IF(G81&lt;&gt;"",11-ROUNDUP(_xlfn.PERCENTRANK.EXC(IF($B$3:$B$341=$B81,G$3:G$341),G81)*10,0),"")</f>
        <v>7</v>
      </c>
      <c r="AB81">
        <f t="array" ref="AB81">IF(H81&lt;&gt;"",11-ROUNDUP(_xlfn.PERCENTRANK.EXC(IF($B$3:$B$341=$B81,H$3:H$341),H81)*10,0),"")</f>
        <v>7</v>
      </c>
      <c r="AC81">
        <f t="array" ref="AC81">IF(I81&lt;&gt;"",11-ROUNDUP(_xlfn.PERCENTRANK.EXC(IF($B$3:$B$341=$B81,I$3:I$341),I81)*10,0),"")</f>
        <v>5</v>
      </c>
      <c r="AD81">
        <f t="array" ref="AD81">IF(J81&lt;&gt;"",11-ROUNDUP(_xlfn.PERCENTRANK.EXC(IF($B$3:$B$341=$B81,J$3:J$341),J81)*10,0),"")</f>
        <v>5</v>
      </c>
    </row>
    <row r="82" spans="1:30" x14ac:dyDescent="0.2">
      <c r="A82" t="s">
        <v>69</v>
      </c>
      <c r="B82" t="s">
        <v>1037</v>
      </c>
      <c r="C82">
        <v>6.8438611030578613</v>
      </c>
      <c r="D82">
        <v>2.1407597064971924</v>
      </c>
      <c r="E82">
        <v>2.1072458475828171E-2</v>
      </c>
      <c r="F82">
        <v>54</v>
      </c>
      <c r="G82">
        <v>62.7</v>
      </c>
      <c r="H82">
        <v>0.14047792743901355</v>
      </c>
      <c r="I82">
        <v>15.734999999999999</v>
      </c>
      <c r="J82">
        <v>2.7400000000000001E-2</v>
      </c>
      <c r="L82" t="str">
        <f t="shared" si="11"/>
        <v>Dorset Council</v>
      </c>
      <c r="M82">
        <f t="shared" si="12"/>
        <v>4</v>
      </c>
      <c r="N82">
        <f t="shared" si="13"/>
        <v>7</v>
      </c>
      <c r="O82">
        <f t="shared" si="14"/>
        <v>8</v>
      </c>
      <c r="P82">
        <f t="shared" si="15"/>
        <v>7</v>
      </c>
      <c r="Q82">
        <f t="shared" si="16"/>
        <v>4</v>
      </c>
      <c r="R82">
        <f t="shared" si="17"/>
        <v>4</v>
      </c>
      <c r="S82">
        <f t="shared" si="18"/>
        <v>7</v>
      </c>
      <c r="T82">
        <f t="shared" si="19"/>
        <v>5</v>
      </c>
      <c r="V82" t="str">
        <f t="shared" si="20"/>
        <v>Dorset Council</v>
      </c>
      <c r="W82">
        <f t="array" ref="W82">IF(C82&lt;&gt;"",11-ROUNDUP(_xlfn.PERCENTRANK.EXC(IF($B$3:$B$341=$B82,C$3:C$341),C82)*10,0),"")</f>
        <v>6</v>
      </c>
      <c r="X82">
        <f t="array" ref="X82">IF(D82&lt;&gt;"",11-ROUNDUP(_xlfn.PERCENTRANK.EXC(IF($B$3:$B$341=$B82,D$3:D$341),D82)*10,0),"")</f>
        <v>7</v>
      </c>
      <c r="Y82">
        <f t="array" ref="Y82">IF(E82&lt;&gt;"",11-ROUNDUP(_xlfn.PERCENTRANK.EXC(IF($B$3:$B$341=$B82,E$3:E$341),E82)*10,0),"")</f>
        <v>9</v>
      </c>
      <c r="Z82">
        <f t="array" ref="Z82">IF(F82&lt;&gt;"",11-ROUNDUP(_xlfn.PERCENTRANK.EXC(IF($B$3:$B$341=$B82,F$3:F$341),F82)*10,0),"")</f>
        <v>8</v>
      </c>
      <c r="AA82">
        <f t="array" ref="AA82">IF(G82&lt;&gt;"",11-ROUNDUP(_xlfn.PERCENTRANK.EXC(IF($B$3:$B$341=$B82,G$3:G$341),G82)*10,0),"")</f>
        <v>5</v>
      </c>
      <c r="AB82">
        <f t="array" ref="AB82">IF(H82&lt;&gt;"",11-ROUNDUP(_xlfn.PERCENTRANK.EXC(IF($B$3:$B$341=$B82,H$3:H$341),H82)*10,0),"")</f>
        <v>6</v>
      </c>
      <c r="AC82">
        <f t="array" ref="AC82">IF(I82&lt;&gt;"",11-ROUNDUP(_xlfn.PERCENTRANK.EXC(IF($B$3:$B$341=$B82,I$3:I$341),I82)*10,0),"")</f>
        <v>8</v>
      </c>
      <c r="AD82">
        <f t="array" ref="AD82">IF(J82&lt;&gt;"",11-ROUNDUP(_xlfn.PERCENTRANK.EXC(IF($B$3:$B$341=$B82,J$3:J$341),J82)*10,0),"")</f>
        <v>8</v>
      </c>
    </row>
    <row r="83" spans="1:30" x14ac:dyDescent="0.2">
      <c r="A83" t="s">
        <v>139</v>
      </c>
      <c r="B83" t="s">
        <v>1034</v>
      </c>
      <c r="C83">
        <v>11.701810836791992</v>
      </c>
      <c r="D83">
        <v>3.0634250640869141</v>
      </c>
      <c r="E83">
        <v>3.0449181795120239E-2</v>
      </c>
      <c r="H83">
        <v>0.1308530376068521</v>
      </c>
      <c r="I83">
        <v>22.161000000000001</v>
      </c>
      <c r="J83">
        <v>7.46E-2</v>
      </c>
      <c r="L83" t="str">
        <f t="shared" si="11"/>
        <v>Dover</v>
      </c>
      <c r="M83">
        <f t="shared" si="12"/>
        <v>2</v>
      </c>
      <c r="N83">
        <f t="shared" si="13"/>
        <v>4</v>
      </c>
      <c r="O83">
        <f t="shared" si="14"/>
        <v>5</v>
      </c>
      <c r="P83" t="str">
        <f t="shared" si="15"/>
        <v/>
      </c>
      <c r="Q83" t="str">
        <f t="shared" si="16"/>
        <v/>
      </c>
      <c r="R83">
        <f t="shared" si="17"/>
        <v>5</v>
      </c>
      <c r="S83">
        <f t="shared" si="18"/>
        <v>4</v>
      </c>
      <c r="T83">
        <f t="shared" si="19"/>
        <v>4</v>
      </c>
      <c r="V83" t="str">
        <f t="shared" si="20"/>
        <v>Dover</v>
      </c>
      <c r="W83">
        <f t="array" ref="W83">IF(C83&lt;&gt;"",11-ROUNDUP(_xlfn.PERCENTRANK.EXC(IF($B$3:$B$341=$B83,C$3:C$341),C83)*10,0),"")</f>
        <v>2</v>
      </c>
      <c r="X83">
        <f t="array" ref="X83">IF(D83&lt;&gt;"",11-ROUNDUP(_xlfn.PERCENTRANK.EXC(IF($B$3:$B$341=$B83,D$3:D$341),D83)*10,0),"")</f>
        <v>3</v>
      </c>
      <c r="Y83">
        <f t="array" ref="Y83">IF(E83&lt;&gt;"",11-ROUNDUP(_xlfn.PERCENTRANK.EXC(IF($B$3:$B$341=$B83,E$3:E$341),E83)*10,0),"")</f>
        <v>3</v>
      </c>
      <c r="Z83" t="str">
        <f t="array" ref="Z83">IF(F83&lt;&gt;"",11-ROUNDUP(_xlfn.PERCENTRANK.EXC(IF($B$3:$B$341=$B83,F$3:F$341),F83)*10,0),"")</f>
        <v/>
      </c>
      <c r="AA83" t="str">
        <f t="array" ref="AA83">IF(G83&lt;&gt;"",11-ROUNDUP(_xlfn.PERCENTRANK.EXC(IF($B$3:$B$341=$B83,G$3:G$341),G83)*10,0),"")</f>
        <v/>
      </c>
      <c r="AB83">
        <f t="array" ref="AB83">IF(H83&lt;&gt;"",11-ROUNDUP(_xlfn.PERCENTRANK.EXC(IF($B$3:$B$341=$B83,H$3:H$341),H83)*10,0),"")</f>
        <v>4</v>
      </c>
      <c r="AC83">
        <f t="array" ref="AC83">IF(I83&lt;&gt;"",11-ROUNDUP(_xlfn.PERCENTRANK.EXC(IF($B$3:$B$341=$B83,I$3:I$341),I83)*10,0),"")</f>
        <v>2</v>
      </c>
      <c r="AD83">
        <f t="array" ref="AD83">IF(J83&lt;&gt;"",11-ROUNDUP(_xlfn.PERCENTRANK.EXC(IF($B$3:$B$341=$B83,J$3:J$341),J83)*10,0),"")</f>
        <v>2</v>
      </c>
    </row>
    <row r="84" spans="1:30" x14ac:dyDescent="0.2">
      <c r="A84" t="s">
        <v>280</v>
      </c>
      <c r="B84" t="s">
        <v>1036</v>
      </c>
      <c r="C84">
        <v>2.0595703125</v>
      </c>
      <c r="D84">
        <v>3.0151562690734863</v>
      </c>
      <c r="E84">
        <v>3.6090768873691559E-2</v>
      </c>
      <c r="F84">
        <v>95</v>
      </c>
      <c r="G84">
        <v>80.400000000000006</v>
      </c>
      <c r="H84">
        <v>0.16566514711976793</v>
      </c>
      <c r="I84">
        <v>24.103000000000002</v>
      </c>
      <c r="J84">
        <v>0.1095</v>
      </c>
      <c r="L84" t="str">
        <f t="shared" si="11"/>
        <v>Dudley</v>
      </c>
      <c r="M84">
        <f t="shared" si="12"/>
        <v>9</v>
      </c>
      <c r="N84">
        <f t="shared" si="13"/>
        <v>4</v>
      </c>
      <c r="O84">
        <f t="shared" si="14"/>
        <v>4</v>
      </c>
      <c r="P84">
        <f t="shared" si="15"/>
        <v>3</v>
      </c>
      <c r="Q84">
        <f t="shared" si="16"/>
        <v>2</v>
      </c>
      <c r="R84">
        <f t="shared" si="17"/>
        <v>2</v>
      </c>
      <c r="S84">
        <f t="shared" si="18"/>
        <v>3</v>
      </c>
      <c r="T84">
        <f t="shared" si="19"/>
        <v>3</v>
      </c>
      <c r="V84" t="str">
        <f t="shared" si="20"/>
        <v>Dudley</v>
      </c>
      <c r="W84">
        <f t="array" ref="W84">IF(C84&lt;&gt;"",11-ROUNDUP(_xlfn.PERCENTRANK.EXC(IF($B$3:$B$341=$B84,C$3:C$341),C84)*10,0),"")</f>
        <v>9</v>
      </c>
      <c r="X84">
        <f t="array" ref="X84">IF(D84&lt;&gt;"",11-ROUNDUP(_xlfn.PERCENTRANK.EXC(IF($B$3:$B$341=$B84,D$3:D$341),D84)*10,0),"")</f>
        <v>6</v>
      </c>
      <c r="Y84">
        <f t="array" ref="Y84">IF(E84&lt;&gt;"",11-ROUNDUP(_xlfn.PERCENTRANK.EXC(IF($B$3:$B$341=$B84,E$3:E$341),E84)*10,0),"")</f>
        <v>6</v>
      </c>
      <c r="Z84">
        <f t="array" ref="Z84">IF(F84&lt;&gt;"",11-ROUNDUP(_xlfn.PERCENTRANK.EXC(IF($B$3:$B$341=$B84,F$3:F$341),F84)*10,0),"")</f>
        <v>5</v>
      </c>
      <c r="AA84">
        <f t="array" ref="AA84">IF(G84&lt;&gt;"",11-ROUNDUP(_xlfn.PERCENTRANK.EXC(IF($B$3:$B$341=$B84,G$3:G$341),G84)*10,0),"")</f>
        <v>4</v>
      </c>
      <c r="AB84">
        <f t="array" ref="AB84">IF(H84&lt;&gt;"",11-ROUNDUP(_xlfn.PERCENTRANK.EXC(IF($B$3:$B$341=$B84,H$3:H$341),H84)*10,0),"")</f>
        <v>8</v>
      </c>
      <c r="AC84">
        <f t="array" ref="AC84">IF(I84&lt;&gt;"",11-ROUNDUP(_xlfn.PERCENTRANK.EXC(IF($B$3:$B$341=$B84,I$3:I$341),I84)*10,0),"")</f>
        <v>9</v>
      </c>
      <c r="AD84">
        <f t="array" ref="AD84">IF(J84&lt;&gt;"",11-ROUNDUP(_xlfn.PERCENTRANK.EXC(IF($B$3:$B$341=$B84,J$3:J$341),J84)*10,0),"")</f>
        <v>9</v>
      </c>
    </row>
    <row r="85" spans="1:30" x14ac:dyDescent="0.2">
      <c r="A85" t="s">
        <v>58</v>
      </c>
      <c r="B85" t="s">
        <v>1037</v>
      </c>
      <c r="C85">
        <v>1.6918994188308716</v>
      </c>
      <c r="D85">
        <v>2.8593859672546387</v>
      </c>
      <c r="E85">
        <v>2.289513498544693E-2</v>
      </c>
      <c r="F85">
        <v>83</v>
      </c>
      <c r="G85">
        <v>67.099999999999994</v>
      </c>
      <c r="H85">
        <v>0.2082054485699541</v>
      </c>
      <c r="I85">
        <v>26.792999999999999</v>
      </c>
      <c r="J85">
        <v>0.12039999999999999</v>
      </c>
      <c r="L85" t="str">
        <f t="shared" si="11"/>
        <v>Durham</v>
      </c>
      <c r="M85">
        <f t="shared" si="12"/>
        <v>9</v>
      </c>
      <c r="N85">
        <f t="shared" si="13"/>
        <v>4</v>
      </c>
      <c r="O85">
        <f t="shared" si="14"/>
        <v>8</v>
      </c>
      <c r="P85">
        <f t="shared" si="15"/>
        <v>4</v>
      </c>
      <c r="Q85">
        <f t="shared" si="16"/>
        <v>4</v>
      </c>
      <c r="R85">
        <f t="shared" si="17"/>
        <v>1</v>
      </c>
      <c r="S85">
        <f t="shared" si="18"/>
        <v>2</v>
      </c>
      <c r="T85">
        <f t="shared" si="19"/>
        <v>3</v>
      </c>
      <c r="V85" t="str">
        <f t="shared" si="20"/>
        <v>Durham</v>
      </c>
      <c r="W85">
        <f t="array" ref="W85">IF(C85&lt;&gt;"",11-ROUNDUP(_xlfn.PERCENTRANK.EXC(IF($B$3:$B$341=$B85,C$3:C$341),C85)*10,0),"")</f>
        <v>10</v>
      </c>
      <c r="X85">
        <f t="array" ref="X85">IF(D85&lt;&gt;"",11-ROUNDUP(_xlfn.PERCENTRANK.EXC(IF($B$3:$B$341=$B85,D$3:D$341),D85)*10,0),"")</f>
        <v>5</v>
      </c>
      <c r="Y85">
        <f t="array" ref="Y85">IF(E85&lt;&gt;"",11-ROUNDUP(_xlfn.PERCENTRANK.EXC(IF($B$3:$B$341=$B85,E$3:E$341),E85)*10,0),"")</f>
        <v>8</v>
      </c>
      <c r="Z85">
        <f t="array" ref="Z85">IF(F85&lt;&gt;"",11-ROUNDUP(_xlfn.PERCENTRANK.EXC(IF($B$3:$B$341=$B85,F$3:F$341),F85)*10,0),"")</f>
        <v>4</v>
      </c>
      <c r="AA85">
        <f t="array" ref="AA85">IF(G85&lt;&gt;"",11-ROUNDUP(_xlfn.PERCENTRANK.EXC(IF($B$3:$B$341=$B85,G$3:G$341),G85)*10,0),"")</f>
        <v>4</v>
      </c>
      <c r="AB85">
        <f t="array" ref="AB85">IF(H85&lt;&gt;"",11-ROUNDUP(_xlfn.PERCENTRANK.EXC(IF($B$3:$B$341=$B85,H$3:H$341),H85)*10,0),"")</f>
        <v>2</v>
      </c>
      <c r="AC85">
        <f t="array" ref="AC85">IF(I85&lt;&gt;"",11-ROUNDUP(_xlfn.PERCENTRANK.EXC(IF($B$3:$B$341=$B85,I$3:I$341),I85)*10,0),"")</f>
        <v>3</v>
      </c>
      <c r="AD85">
        <f t="array" ref="AD85">IF(J85&lt;&gt;"",11-ROUNDUP(_xlfn.PERCENTRANK.EXC(IF($B$3:$B$341=$B85,J$3:J$341),J85)*10,0),"")</f>
        <v>4</v>
      </c>
    </row>
    <row r="86" spans="1:30" x14ac:dyDescent="0.2">
      <c r="A86" t="s">
        <v>299</v>
      </c>
      <c r="B86" t="s">
        <v>1035</v>
      </c>
      <c r="C86">
        <v>11.243428230285645</v>
      </c>
      <c r="D86">
        <v>5.6117348670959473</v>
      </c>
      <c r="E86">
        <v>0.13946422934532166</v>
      </c>
      <c r="F86">
        <v>43</v>
      </c>
      <c r="G86">
        <v>28.8</v>
      </c>
      <c r="H86">
        <v>0.14797805842581963</v>
      </c>
      <c r="I86">
        <v>22.71</v>
      </c>
      <c r="J86">
        <v>2.0400000000000001E-2</v>
      </c>
      <c r="L86" t="str">
        <f t="shared" si="11"/>
        <v>Ealing</v>
      </c>
      <c r="M86">
        <f t="shared" si="12"/>
        <v>3</v>
      </c>
      <c r="N86">
        <f t="shared" si="13"/>
        <v>1</v>
      </c>
      <c r="O86">
        <f t="shared" si="14"/>
        <v>1</v>
      </c>
      <c r="P86">
        <f t="shared" si="15"/>
        <v>9</v>
      </c>
      <c r="Q86">
        <f t="shared" si="16"/>
        <v>10</v>
      </c>
      <c r="R86">
        <f t="shared" si="17"/>
        <v>4</v>
      </c>
      <c r="S86">
        <f t="shared" si="18"/>
        <v>4</v>
      </c>
      <c r="T86">
        <f t="shared" si="19"/>
        <v>6</v>
      </c>
      <c r="V86" t="str">
        <f t="shared" si="20"/>
        <v>Ealing</v>
      </c>
      <c r="W86">
        <f t="array" ref="W86">IF(C86&lt;&gt;"",11-ROUNDUP(_xlfn.PERCENTRANK.EXC(IF($B$3:$B$341=$B86,C$3:C$341),C86)*10,0),"")</f>
        <v>4</v>
      </c>
      <c r="X86">
        <f t="array" ref="X86">IF(D86&lt;&gt;"",11-ROUNDUP(_xlfn.PERCENTRANK.EXC(IF($B$3:$B$341=$B86,D$3:D$341),D86)*10,0),"")</f>
        <v>1</v>
      </c>
      <c r="Y86">
        <f t="array" ref="Y86">IF(E86&lt;&gt;"",11-ROUNDUP(_xlfn.PERCENTRANK.EXC(IF($B$3:$B$341=$B86,E$3:E$341),E86)*10,0),"")</f>
        <v>3</v>
      </c>
      <c r="Z86">
        <f t="array" ref="Z86">IF(F86&lt;&gt;"",11-ROUNDUP(_xlfn.PERCENTRANK.EXC(IF($B$3:$B$341=$B86,F$3:F$341),F86)*10,0),"")</f>
        <v>7</v>
      </c>
      <c r="AA86">
        <f t="array" ref="AA86">IF(G86&lt;&gt;"",11-ROUNDUP(_xlfn.PERCENTRANK.EXC(IF($B$3:$B$341=$B86,G$3:G$341),G86)*10,0),"")</f>
        <v>9</v>
      </c>
      <c r="AB86">
        <f t="array" ref="AB86">IF(H86&lt;&gt;"",11-ROUNDUP(_xlfn.PERCENTRANK.EXC(IF($B$3:$B$341=$B86,H$3:H$341),H86)*10,0),"")</f>
        <v>7</v>
      </c>
      <c r="AC86">
        <f t="array" ref="AC86">IF(I86&lt;&gt;"",11-ROUNDUP(_xlfn.PERCENTRANK.EXC(IF($B$3:$B$341=$B86,I$3:I$341),I86)*10,0),"")</f>
        <v>5</v>
      </c>
      <c r="AD86">
        <f t="array" ref="AD86">IF(J86&lt;&gt;"",11-ROUNDUP(_xlfn.PERCENTRANK.EXC(IF($B$3:$B$341=$B86,J$3:J$341),J86)*10,0),"")</f>
        <v>5</v>
      </c>
    </row>
    <row r="87" spans="1:30" x14ac:dyDescent="0.2">
      <c r="A87" t="s">
        <v>71</v>
      </c>
      <c r="B87" t="s">
        <v>1034</v>
      </c>
      <c r="C87">
        <v>1.4712952375411987</v>
      </c>
      <c r="D87">
        <v>2.8310163021087646</v>
      </c>
      <c r="E87">
        <v>2.256312407553196E-2</v>
      </c>
      <c r="H87">
        <v>0.12119923208681557</v>
      </c>
      <c r="I87">
        <v>11.507</v>
      </c>
      <c r="J87">
        <v>0</v>
      </c>
      <c r="L87" t="str">
        <f t="shared" si="11"/>
        <v>East Cambridgeshire</v>
      </c>
      <c r="M87">
        <f t="shared" si="12"/>
        <v>9</v>
      </c>
      <c r="N87">
        <f t="shared" si="13"/>
        <v>4</v>
      </c>
      <c r="O87">
        <f t="shared" si="14"/>
        <v>8</v>
      </c>
      <c r="P87" t="str">
        <f t="shared" si="15"/>
        <v/>
      </c>
      <c r="Q87" t="str">
        <f t="shared" si="16"/>
        <v/>
      </c>
      <c r="R87">
        <f t="shared" si="17"/>
        <v>6</v>
      </c>
      <c r="S87">
        <f t="shared" si="18"/>
        <v>9</v>
      </c>
      <c r="T87">
        <f t="shared" si="19"/>
        <v>10</v>
      </c>
      <c r="V87" t="str">
        <f t="shared" si="20"/>
        <v>East Cambridgeshire</v>
      </c>
      <c r="W87">
        <f t="array" ref="W87">IF(C87&lt;&gt;"",11-ROUNDUP(_xlfn.PERCENTRANK.EXC(IF($B$3:$B$341=$B87,C$3:C$341),C87)*10,0),"")</f>
        <v>9</v>
      </c>
      <c r="X87">
        <f t="array" ref="X87">IF(D87&lt;&gt;"",11-ROUNDUP(_xlfn.PERCENTRANK.EXC(IF($B$3:$B$341=$B87,D$3:D$341),D87)*10,0),"")</f>
        <v>3</v>
      </c>
      <c r="Y87">
        <f t="array" ref="Y87">IF(E87&lt;&gt;"",11-ROUNDUP(_xlfn.PERCENTRANK.EXC(IF($B$3:$B$341=$B87,E$3:E$341),E87)*10,0),"")</f>
        <v>6</v>
      </c>
      <c r="Z87" t="str">
        <f t="array" ref="Z87">IF(F87&lt;&gt;"",11-ROUNDUP(_xlfn.PERCENTRANK.EXC(IF($B$3:$B$341=$B87,F$3:F$341),F87)*10,0),"")</f>
        <v/>
      </c>
      <c r="AA87" t="str">
        <f t="array" ref="AA87">IF(G87&lt;&gt;"",11-ROUNDUP(_xlfn.PERCENTRANK.EXC(IF($B$3:$B$341=$B87,G$3:G$341),G87)*10,0),"")</f>
        <v/>
      </c>
      <c r="AB87">
        <f t="array" ref="AB87">IF(H87&lt;&gt;"",11-ROUNDUP(_xlfn.PERCENTRANK.EXC(IF($B$3:$B$341=$B87,H$3:H$341),H87)*10,0),"")</f>
        <v>4</v>
      </c>
      <c r="AC87">
        <f t="array" ref="AC87">IF(I87&lt;&gt;"",11-ROUNDUP(_xlfn.PERCENTRANK.EXC(IF($B$3:$B$341=$B87,I$3:I$341),I87)*10,0),"")</f>
        <v>9</v>
      </c>
      <c r="AD87">
        <f t="array" ref="AD87">IF(J87&lt;&gt;"",11-ROUNDUP(_xlfn.PERCENTRANK.EXC(IF($B$3:$B$341=$B87,J$3:J$341),J87)*10,0),"")</f>
        <v>10</v>
      </c>
    </row>
    <row r="88" spans="1:30" x14ac:dyDescent="0.2">
      <c r="A88" t="s">
        <v>88</v>
      </c>
      <c r="B88" t="s">
        <v>1034</v>
      </c>
      <c r="C88">
        <v>3.3671619892120361</v>
      </c>
      <c r="D88">
        <v>2.3730719089508057</v>
      </c>
      <c r="E88">
        <v>1.7165783792734146E-2</v>
      </c>
      <c r="H88">
        <v>0.10974476799360672</v>
      </c>
      <c r="I88">
        <v>12.763999999999999</v>
      </c>
      <c r="J88">
        <v>0</v>
      </c>
      <c r="L88" t="str">
        <f t="shared" si="11"/>
        <v>East Devon</v>
      </c>
      <c r="M88">
        <f t="shared" si="12"/>
        <v>7</v>
      </c>
      <c r="N88">
        <f t="shared" si="13"/>
        <v>6</v>
      </c>
      <c r="O88">
        <f t="shared" si="14"/>
        <v>10</v>
      </c>
      <c r="P88" t="str">
        <f t="shared" si="15"/>
        <v/>
      </c>
      <c r="Q88" t="str">
        <f t="shared" si="16"/>
        <v/>
      </c>
      <c r="R88">
        <f t="shared" si="17"/>
        <v>7</v>
      </c>
      <c r="S88">
        <f t="shared" si="18"/>
        <v>8</v>
      </c>
      <c r="T88">
        <f t="shared" si="19"/>
        <v>10</v>
      </c>
      <c r="V88" t="str">
        <f t="shared" si="20"/>
        <v>East Devon</v>
      </c>
      <c r="W88">
        <f t="array" ref="W88">IF(C88&lt;&gt;"",11-ROUNDUP(_xlfn.PERCENTRANK.EXC(IF($B$3:$B$341=$B88,C$3:C$341),C88)*10,0),"")</f>
        <v>7</v>
      </c>
      <c r="X88">
        <f t="array" ref="X88">IF(D88&lt;&gt;"",11-ROUNDUP(_xlfn.PERCENTRANK.EXC(IF($B$3:$B$341=$B88,D$3:D$341),D88)*10,0),"")</f>
        <v>5</v>
      </c>
      <c r="Y88">
        <f t="array" ref="Y88">IF(E88&lt;&gt;"",11-ROUNDUP(_xlfn.PERCENTRANK.EXC(IF($B$3:$B$341=$B88,E$3:E$341),E88)*10,0),"")</f>
        <v>9</v>
      </c>
      <c r="Z88" t="str">
        <f t="array" ref="Z88">IF(F88&lt;&gt;"",11-ROUNDUP(_xlfn.PERCENTRANK.EXC(IF($B$3:$B$341=$B88,F$3:F$341),F88)*10,0),"")</f>
        <v/>
      </c>
      <c r="AA88" t="str">
        <f t="array" ref="AA88">IF(G88&lt;&gt;"",11-ROUNDUP(_xlfn.PERCENTRANK.EXC(IF($B$3:$B$341=$B88,G$3:G$341),G88)*10,0),"")</f>
        <v/>
      </c>
      <c r="AB88">
        <f t="array" ref="AB88">IF(H88&lt;&gt;"",11-ROUNDUP(_xlfn.PERCENTRANK.EXC(IF($B$3:$B$341=$B88,H$3:H$341),H88)*10,0),"")</f>
        <v>7</v>
      </c>
      <c r="AC88">
        <f t="array" ref="AC88">IF(I88&lt;&gt;"",11-ROUNDUP(_xlfn.PERCENTRANK.EXC(IF($B$3:$B$341=$B88,I$3:I$341),I88)*10,0),"")</f>
        <v>7</v>
      </c>
      <c r="AD88">
        <f t="array" ref="AD88">IF(J88&lt;&gt;"",11-ROUNDUP(_xlfn.PERCENTRANK.EXC(IF($B$3:$B$341=$B88,J$3:J$341),J88)*10,0),"")</f>
        <v>10</v>
      </c>
    </row>
    <row r="89" spans="1:30" x14ac:dyDescent="0.2">
      <c r="A89" t="s">
        <v>120</v>
      </c>
      <c r="B89" t="s">
        <v>1034</v>
      </c>
      <c r="C89">
        <v>1.903830885887146</v>
      </c>
      <c r="D89">
        <v>1.4320621490478516</v>
      </c>
      <c r="E89">
        <v>2.2789793089032173E-2</v>
      </c>
      <c r="H89">
        <v>0.10417598640064418</v>
      </c>
      <c r="I89">
        <v>10.284000000000001</v>
      </c>
      <c r="J89">
        <v>0</v>
      </c>
      <c r="L89" t="str">
        <f t="shared" si="11"/>
        <v>East Hampshire</v>
      </c>
      <c r="M89">
        <f t="shared" si="12"/>
        <v>9</v>
      </c>
      <c r="N89">
        <f t="shared" si="13"/>
        <v>10</v>
      </c>
      <c r="O89">
        <f t="shared" si="14"/>
        <v>8</v>
      </c>
      <c r="P89" t="str">
        <f t="shared" si="15"/>
        <v/>
      </c>
      <c r="Q89" t="str">
        <f t="shared" si="16"/>
        <v/>
      </c>
      <c r="R89">
        <f t="shared" si="17"/>
        <v>8</v>
      </c>
      <c r="S89">
        <f t="shared" si="18"/>
        <v>10</v>
      </c>
      <c r="T89">
        <f t="shared" si="19"/>
        <v>10</v>
      </c>
      <c r="V89" t="str">
        <f t="shared" si="20"/>
        <v>East Hampshire</v>
      </c>
      <c r="W89">
        <f t="array" ref="W89">IF(C89&lt;&gt;"",11-ROUNDUP(_xlfn.PERCENTRANK.EXC(IF($B$3:$B$341=$B89,C$3:C$341),C89)*10,0),"")</f>
        <v>8</v>
      </c>
      <c r="X89">
        <f t="array" ref="X89">IF(D89&lt;&gt;"",11-ROUNDUP(_xlfn.PERCENTRANK.EXC(IF($B$3:$B$341=$B89,D$3:D$341),D89)*10,0),"")</f>
        <v>9</v>
      </c>
      <c r="Y89">
        <f t="array" ref="Y89">IF(E89&lt;&gt;"",11-ROUNDUP(_xlfn.PERCENTRANK.EXC(IF($B$3:$B$341=$B89,E$3:E$341),E89)*10,0),"")</f>
        <v>6</v>
      </c>
      <c r="Z89" t="str">
        <f t="array" ref="Z89">IF(F89&lt;&gt;"",11-ROUNDUP(_xlfn.PERCENTRANK.EXC(IF($B$3:$B$341=$B89,F$3:F$341),F89)*10,0),"")</f>
        <v/>
      </c>
      <c r="AA89" t="str">
        <f t="array" ref="AA89">IF(G89&lt;&gt;"",11-ROUNDUP(_xlfn.PERCENTRANK.EXC(IF($B$3:$B$341=$B89,G$3:G$341),G89)*10,0),"")</f>
        <v/>
      </c>
      <c r="AB89">
        <f t="array" ref="AB89">IF(H89&lt;&gt;"",11-ROUNDUP(_xlfn.PERCENTRANK.EXC(IF($B$3:$B$341=$B89,H$3:H$341),H89)*10,0),"")</f>
        <v>8</v>
      </c>
      <c r="AC89">
        <f t="array" ref="AC89">IF(I89&lt;&gt;"",11-ROUNDUP(_xlfn.PERCENTRANK.EXC(IF($B$3:$B$341=$B89,I$3:I$341),I89)*10,0),"")</f>
        <v>9</v>
      </c>
      <c r="AD89">
        <f t="array" ref="AD89">IF(J89&lt;&gt;"",11-ROUNDUP(_xlfn.PERCENTRANK.EXC(IF($B$3:$B$341=$B89,J$3:J$341),J89)*10,0),"")</f>
        <v>10</v>
      </c>
    </row>
    <row r="90" spans="1:30" x14ac:dyDescent="0.2">
      <c r="A90" t="s">
        <v>250</v>
      </c>
      <c r="B90" t="s">
        <v>1034</v>
      </c>
      <c r="C90">
        <v>6.0069079399108887</v>
      </c>
      <c r="D90">
        <v>2.0962769985198975</v>
      </c>
      <c r="E90">
        <v>2.5540413334965706E-2</v>
      </c>
      <c r="H90">
        <v>8.6446905138541613E-2</v>
      </c>
      <c r="I90">
        <v>8.1880000000000006</v>
      </c>
      <c r="J90">
        <v>0</v>
      </c>
      <c r="L90" t="str">
        <f t="shared" si="11"/>
        <v>East Hertfordshire</v>
      </c>
      <c r="M90">
        <f t="shared" si="12"/>
        <v>5</v>
      </c>
      <c r="N90">
        <f t="shared" si="13"/>
        <v>7</v>
      </c>
      <c r="O90">
        <f t="shared" si="14"/>
        <v>6</v>
      </c>
      <c r="P90" t="str">
        <f t="shared" si="15"/>
        <v/>
      </c>
      <c r="Q90" t="str">
        <f t="shared" si="16"/>
        <v/>
      </c>
      <c r="R90">
        <f t="shared" si="17"/>
        <v>10</v>
      </c>
      <c r="S90">
        <f t="shared" si="18"/>
        <v>10</v>
      </c>
      <c r="T90">
        <f t="shared" si="19"/>
        <v>10</v>
      </c>
      <c r="V90" t="str">
        <f t="shared" si="20"/>
        <v>East Hertfordshire</v>
      </c>
      <c r="W90">
        <f t="array" ref="W90">IF(C90&lt;&gt;"",11-ROUNDUP(_xlfn.PERCENTRANK.EXC(IF($B$3:$B$341=$B90,C$3:C$341),C90)*10,0),"")</f>
        <v>4</v>
      </c>
      <c r="X90">
        <f t="array" ref="X90">IF(D90&lt;&gt;"",11-ROUNDUP(_xlfn.PERCENTRANK.EXC(IF($B$3:$B$341=$B90,D$3:D$341),D90)*10,0),"")</f>
        <v>6</v>
      </c>
      <c r="Y90">
        <f t="array" ref="Y90">IF(E90&lt;&gt;"",11-ROUNDUP(_xlfn.PERCENTRANK.EXC(IF($B$3:$B$341=$B90,E$3:E$341),E90)*10,0),"")</f>
        <v>5</v>
      </c>
      <c r="Z90" t="str">
        <f t="array" ref="Z90">IF(F90&lt;&gt;"",11-ROUNDUP(_xlfn.PERCENTRANK.EXC(IF($B$3:$B$341=$B90,F$3:F$341),F90)*10,0),"")</f>
        <v/>
      </c>
      <c r="AA90" t="str">
        <f t="array" ref="AA90">IF(G90&lt;&gt;"",11-ROUNDUP(_xlfn.PERCENTRANK.EXC(IF($B$3:$B$341=$B90,G$3:G$341),G90)*10,0),"")</f>
        <v/>
      </c>
      <c r="AB90">
        <f t="array" ref="AB90">IF(H90&lt;&gt;"",11-ROUNDUP(_xlfn.PERCENTRANK.EXC(IF($B$3:$B$341=$B90,H$3:H$341),H90)*10,0),"")</f>
        <v>10</v>
      </c>
      <c r="AC90">
        <f t="array" ref="AC90">IF(I90&lt;&gt;"",11-ROUNDUP(_xlfn.PERCENTRANK.EXC(IF($B$3:$B$341=$B90,I$3:I$341),I90)*10,0),"")</f>
        <v>10</v>
      </c>
      <c r="AD90">
        <f t="array" ref="AD90">IF(J90&lt;&gt;"",11-ROUNDUP(_xlfn.PERCENTRANK.EXC(IF($B$3:$B$341=$B90,J$3:J$341),J90)*10,0),"")</f>
        <v>10</v>
      </c>
    </row>
    <row r="91" spans="1:30" x14ac:dyDescent="0.2">
      <c r="A91" t="s">
        <v>168</v>
      </c>
      <c r="B91" t="s">
        <v>1034</v>
      </c>
      <c r="C91">
        <v>8.1527214050292969</v>
      </c>
      <c r="D91">
        <v>3.2087905406951904</v>
      </c>
      <c r="E91">
        <v>1.924782432615757E-2</v>
      </c>
      <c r="H91">
        <v>0.14194806046803685</v>
      </c>
      <c r="I91">
        <v>29.891999999999999</v>
      </c>
      <c r="J91">
        <v>0.1605</v>
      </c>
      <c r="L91" t="str">
        <f t="shared" si="11"/>
        <v>East Lindsey</v>
      </c>
      <c r="M91">
        <f t="shared" si="12"/>
        <v>4</v>
      </c>
      <c r="N91">
        <f t="shared" si="13"/>
        <v>3</v>
      </c>
      <c r="O91">
        <f t="shared" si="14"/>
        <v>9</v>
      </c>
      <c r="P91" t="str">
        <f t="shared" si="15"/>
        <v/>
      </c>
      <c r="Q91" t="str">
        <f t="shared" si="16"/>
        <v/>
      </c>
      <c r="R91">
        <f t="shared" si="17"/>
        <v>4</v>
      </c>
      <c r="S91">
        <f t="shared" si="18"/>
        <v>2</v>
      </c>
      <c r="T91">
        <f t="shared" si="19"/>
        <v>2</v>
      </c>
      <c r="V91" t="str">
        <f t="shared" si="20"/>
        <v>East Lindsey</v>
      </c>
      <c r="W91">
        <f t="array" ref="W91">IF(C91&lt;&gt;"",11-ROUNDUP(_xlfn.PERCENTRANK.EXC(IF($B$3:$B$341=$B91,C$3:C$341),C91)*10,0),"")</f>
        <v>3</v>
      </c>
      <c r="X91">
        <f t="array" ref="X91">IF(D91&lt;&gt;"",11-ROUNDUP(_xlfn.PERCENTRANK.EXC(IF($B$3:$B$341=$B91,D$3:D$341),D91)*10,0),"")</f>
        <v>3</v>
      </c>
      <c r="Y91">
        <f t="array" ref="Y91">IF(E91&lt;&gt;"",11-ROUNDUP(_xlfn.PERCENTRANK.EXC(IF($B$3:$B$341=$B91,E$3:E$341),E91)*10,0),"")</f>
        <v>8</v>
      </c>
      <c r="Z91" t="str">
        <f t="array" ref="Z91">IF(F91&lt;&gt;"",11-ROUNDUP(_xlfn.PERCENTRANK.EXC(IF($B$3:$B$341=$B91,F$3:F$341),F91)*10,0),"")</f>
        <v/>
      </c>
      <c r="AA91" t="str">
        <f t="array" ref="AA91">IF(G91&lt;&gt;"",11-ROUNDUP(_xlfn.PERCENTRANK.EXC(IF($B$3:$B$341=$B91,G$3:G$341),G91)*10,0),"")</f>
        <v/>
      </c>
      <c r="AB91">
        <f t="array" ref="AB91">IF(H91&lt;&gt;"",11-ROUNDUP(_xlfn.PERCENTRANK.EXC(IF($B$3:$B$341=$B91,H$3:H$341),H91)*10,0),"")</f>
        <v>3</v>
      </c>
      <c r="AC91">
        <f t="array" ref="AC91">IF(I91&lt;&gt;"",11-ROUNDUP(_xlfn.PERCENTRANK.EXC(IF($B$3:$B$341=$B91,I$3:I$341),I91)*10,0),"")</f>
        <v>1</v>
      </c>
      <c r="AD91">
        <f t="array" ref="AD91">IF(J91&lt;&gt;"",11-ROUNDUP(_xlfn.PERCENTRANK.EXC(IF($B$3:$B$341=$B91,J$3:J$341),J91)*10,0),"")</f>
        <v>1</v>
      </c>
    </row>
    <row r="92" spans="1:30" x14ac:dyDescent="0.2">
      <c r="A92" t="s">
        <v>183</v>
      </c>
      <c r="B92" t="s">
        <v>1034</v>
      </c>
      <c r="C92">
        <v>7.9652934074401855</v>
      </c>
      <c r="D92">
        <v>1.6365357637405396</v>
      </c>
      <c r="E92">
        <v>1.7357410863041878E-2</v>
      </c>
      <c r="H92">
        <v>0.10404746054084117</v>
      </c>
      <c r="I92">
        <v>13.897</v>
      </c>
      <c r="J92">
        <v>0</v>
      </c>
      <c r="L92" t="str">
        <f t="shared" si="11"/>
        <v>East Northamptonshire</v>
      </c>
      <c r="M92">
        <f t="shared" si="12"/>
        <v>4</v>
      </c>
      <c r="N92">
        <f t="shared" si="13"/>
        <v>9</v>
      </c>
      <c r="O92">
        <f t="shared" si="14"/>
        <v>10</v>
      </c>
      <c r="P92" t="str">
        <f t="shared" si="15"/>
        <v/>
      </c>
      <c r="Q92" t="str">
        <f t="shared" si="16"/>
        <v/>
      </c>
      <c r="R92">
        <f t="shared" si="17"/>
        <v>8</v>
      </c>
      <c r="S92">
        <f t="shared" si="18"/>
        <v>8</v>
      </c>
      <c r="T92">
        <f t="shared" si="19"/>
        <v>10</v>
      </c>
      <c r="V92" t="str">
        <f t="shared" si="20"/>
        <v>East Northamptonshire</v>
      </c>
      <c r="W92">
        <f t="array" ref="W92">IF(C92&lt;&gt;"",11-ROUNDUP(_xlfn.PERCENTRANK.EXC(IF($B$3:$B$341=$B92,C$3:C$341),C92)*10,0),"")</f>
        <v>4</v>
      </c>
      <c r="X92">
        <f t="array" ref="X92">IF(D92&lt;&gt;"",11-ROUNDUP(_xlfn.PERCENTRANK.EXC(IF($B$3:$B$341=$B92,D$3:D$341),D92)*10,0),"")</f>
        <v>8</v>
      </c>
      <c r="Y92">
        <f t="array" ref="Y92">IF(E92&lt;&gt;"",11-ROUNDUP(_xlfn.PERCENTRANK.EXC(IF($B$3:$B$341=$B92,E$3:E$341),E92)*10,0),"")</f>
        <v>9</v>
      </c>
      <c r="Z92" t="str">
        <f t="array" ref="Z92">IF(F92&lt;&gt;"",11-ROUNDUP(_xlfn.PERCENTRANK.EXC(IF($B$3:$B$341=$B92,F$3:F$341),F92)*10,0),"")</f>
        <v/>
      </c>
      <c r="AA92" t="str">
        <f t="array" ref="AA92">IF(G92&lt;&gt;"",11-ROUNDUP(_xlfn.PERCENTRANK.EXC(IF($B$3:$B$341=$B92,G$3:G$341),G92)*10,0),"")</f>
        <v/>
      </c>
      <c r="AB92">
        <f t="array" ref="AB92">IF(H92&lt;&gt;"",11-ROUNDUP(_xlfn.PERCENTRANK.EXC(IF($B$3:$B$341=$B92,H$3:H$341),H92)*10,0),"")</f>
        <v>8</v>
      </c>
      <c r="AC92">
        <f t="array" ref="AC92">IF(I92&lt;&gt;"",11-ROUNDUP(_xlfn.PERCENTRANK.EXC(IF($B$3:$B$341=$B92,I$3:I$341),I92)*10,0),"")</f>
        <v>7</v>
      </c>
      <c r="AD92">
        <f t="array" ref="AD92">IF(J92&lt;&gt;"",11-ROUNDUP(_xlfn.PERCENTRANK.EXC(IF($B$3:$B$341=$B92,J$3:J$341),J92)*10,0),"")</f>
        <v>10</v>
      </c>
    </row>
    <row r="93" spans="1:30" x14ac:dyDescent="0.2">
      <c r="A93" t="s">
        <v>24</v>
      </c>
      <c r="B93" t="s">
        <v>1037</v>
      </c>
      <c r="C93">
        <v>3.6041827201843262</v>
      </c>
      <c r="D93">
        <v>1.0322593450546265</v>
      </c>
      <c r="E93">
        <v>1.9051680341362953E-2</v>
      </c>
      <c r="F93">
        <v>53</v>
      </c>
      <c r="G93">
        <v>44</v>
      </c>
      <c r="H93">
        <v>0.13373349339735893</v>
      </c>
      <c r="I93">
        <v>15.605</v>
      </c>
      <c r="J93">
        <v>6.1899999999999997E-2</v>
      </c>
      <c r="L93" t="str">
        <f t="shared" si="11"/>
        <v>East Riding of Yorkshire</v>
      </c>
      <c r="M93">
        <f t="shared" si="12"/>
        <v>7</v>
      </c>
      <c r="N93">
        <f t="shared" si="13"/>
        <v>10</v>
      </c>
      <c r="O93">
        <f t="shared" si="14"/>
        <v>9</v>
      </c>
      <c r="P93">
        <f t="shared" si="15"/>
        <v>7</v>
      </c>
      <c r="Q93">
        <f t="shared" si="16"/>
        <v>8</v>
      </c>
      <c r="R93">
        <f t="shared" si="17"/>
        <v>5</v>
      </c>
      <c r="S93">
        <f t="shared" si="18"/>
        <v>7</v>
      </c>
      <c r="T93">
        <f t="shared" si="19"/>
        <v>4</v>
      </c>
      <c r="V93" t="str">
        <f t="shared" si="20"/>
        <v>East Riding of Yorkshire</v>
      </c>
      <c r="W93">
        <f t="array" ref="W93">IF(C93&lt;&gt;"",11-ROUNDUP(_xlfn.PERCENTRANK.EXC(IF($B$3:$B$341=$B93,C$3:C$341),C93)*10,0),"")</f>
        <v>9</v>
      </c>
      <c r="X93">
        <f t="array" ref="X93">IF(D93&lt;&gt;"",11-ROUNDUP(_xlfn.PERCENTRANK.EXC(IF($B$3:$B$341=$B93,D$3:D$341),D93)*10,0),"")</f>
        <v>10</v>
      </c>
      <c r="Y93">
        <f t="array" ref="Y93">IF(E93&lt;&gt;"",11-ROUNDUP(_xlfn.PERCENTRANK.EXC(IF($B$3:$B$341=$B93,E$3:E$341),E93)*10,0),"")</f>
        <v>10</v>
      </c>
      <c r="Z93">
        <f t="array" ref="Z93">IF(F93&lt;&gt;"",11-ROUNDUP(_xlfn.PERCENTRANK.EXC(IF($B$3:$B$341=$B93,F$3:F$341),F93)*10,0),"")</f>
        <v>8</v>
      </c>
      <c r="AA93">
        <f t="array" ref="AA93">IF(G93&lt;&gt;"",11-ROUNDUP(_xlfn.PERCENTRANK.EXC(IF($B$3:$B$341=$B93,G$3:G$341),G93)*10,0),"")</f>
        <v>9</v>
      </c>
      <c r="AB93">
        <f t="array" ref="AB93">IF(H93&lt;&gt;"",11-ROUNDUP(_xlfn.PERCENTRANK.EXC(IF($B$3:$B$341=$B93,H$3:H$341),H93)*10,0),"")</f>
        <v>6</v>
      </c>
      <c r="AC93">
        <f t="array" ref="AC93">IF(I93&lt;&gt;"",11-ROUNDUP(_xlfn.PERCENTRANK.EXC(IF($B$3:$B$341=$B93,I$3:I$341),I93)*10,0),"")</f>
        <v>8</v>
      </c>
      <c r="AD93">
        <f t="array" ref="AD93">IF(J93&lt;&gt;"",11-ROUNDUP(_xlfn.PERCENTRANK.EXC(IF($B$3:$B$341=$B93,J$3:J$341),J93)*10,0),"")</f>
        <v>6</v>
      </c>
    </row>
    <row r="94" spans="1:30" x14ac:dyDescent="0.2">
      <c r="A94" t="s">
        <v>211</v>
      </c>
      <c r="B94" t="s">
        <v>1034</v>
      </c>
      <c r="C94">
        <v>8.8732357025146484</v>
      </c>
      <c r="D94">
        <v>1.4653043746948242</v>
      </c>
      <c r="E94">
        <v>3.1237434595823288E-2</v>
      </c>
      <c r="H94">
        <v>0.10861210913728857</v>
      </c>
      <c r="I94">
        <v>19.027999999999999</v>
      </c>
      <c r="J94">
        <v>4.1700000000000001E-2</v>
      </c>
      <c r="L94" t="str">
        <f t="shared" si="11"/>
        <v>East Staffordshire</v>
      </c>
      <c r="M94">
        <f t="shared" si="12"/>
        <v>4</v>
      </c>
      <c r="N94">
        <f t="shared" si="13"/>
        <v>9</v>
      </c>
      <c r="O94">
        <f t="shared" si="14"/>
        <v>5</v>
      </c>
      <c r="P94" t="str">
        <f t="shared" si="15"/>
        <v/>
      </c>
      <c r="Q94" t="str">
        <f t="shared" si="16"/>
        <v/>
      </c>
      <c r="R94">
        <f t="shared" si="17"/>
        <v>8</v>
      </c>
      <c r="S94">
        <f t="shared" si="18"/>
        <v>5</v>
      </c>
      <c r="T94">
        <f t="shared" si="19"/>
        <v>5</v>
      </c>
      <c r="V94" t="str">
        <f t="shared" si="20"/>
        <v>East Staffordshire</v>
      </c>
      <c r="W94">
        <f t="array" ref="W94">IF(C94&lt;&gt;"",11-ROUNDUP(_xlfn.PERCENTRANK.EXC(IF($B$3:$B$341=$B94,C$3:C$341),C94)*10,0),"")</f>
        <v>3</v>
      </c>
      <c r="X94">
        <f t="array" ref="X94">IF(D94&lt;&gt;"",11-ROUNDUP(_xlfn.PERCENTRANK.EXC(IF($B$3:$B$341=$B94,D$3:D$341),D94)*10,0),"")</f>
        <v>9</v>
      </c>
      <c r="Y94">
        <f t="array" ref="Y94">IF(E94&lt;&gt;"",11-ROUNDUP(_xlfn.PERCENTRANK.EXC(IF($B$3:$B$341=$B94,E$3:E$341),E94)*10,0),"")</f>
        <v>3</v>
      </c>
      <c r="Z94" t="str">
        <f t="array" ref="Z94">IF(F94&lt;&gt;"",11-ROUNDUP(_xlfn.PERCENTRANK.EXC(IF($B$3:$B$341=$B94,F$3:F$341),F94)*10,0),"")</f>
        <v/>
      </c>
      <c r="AA94" t="str">
        <f t="array" ref="AA94">IF(G94&lt;&gt;"",11-ROUNDUP(_xlfn.PERCENTRANK.EXC(IF($B$3:$B$341=$B94,G$3:G$341),G94)*10,0),"")</f>
        <v/>
      </c>
      <c r="AB94">
        <f t="array" ref="AB94">IF(H94&lt;&gt;"",11-ROUNDUP(_xlfn.PERCENTRANK.EXC(IF($B$3:$B$341=$B94,H$3:H$341),H94)*10,0),"")</f>
        <v>7</v>
      </c>
      <c r="AC94">
        <f t="array" ref="AC94">IF(I94&lt;&gt;"",11-ROUNDUP(_xlfn.PERCENTRANK.EXC(IF($B$3:$B$341=$B94,I$3:I$341),I94)*10,0),"")</f>
        <v>4</v>
      </c>
      <c r="AD94">
        <f t="array" ref="AD94">IF(J94&lt;&gt;"",11-ROUNDUP(_xlfn.PERCENTRANK.EXC(IF($B$3:$B$341=$B94,J$3:J$341),J94)*10,0),"")</f>
        <v>3</v>
      </c>
    </row>
    <row r="95" spans="1:30" x14ac:dyDescent="0.2">
      <c r="A95" t="s">
        <v>252</v>
      </c>
      <c r="B95" t="s">
        <v>1034</v>
      </c>
      <c r="C95">
        <v>6.0906715393066406</v>
      </c>
      <c r="D95">
        <v>3.2586753368377686</v>
      </c>
      <c r="E95">
        <v>1.8383584916591644E-2</v>
      </c>
      <c r="H95">
        <v>0.12619476918901104</v>
      </c>
      <c r="I95">
        <v>19.559999999999999</v>
      </c>
      <c r="J95">
        <v>6.8500000000000005E-2</v>
      </c>
      <c r="L95" t="str">
        <f t="shared" si="11"/>
        <v>East Suffolk</v>
      </c>
      <c r="M95">
        <f t="shared" si="12"/>
        <v>5</v>
      </c>
      <c r="N95">
        <f t="shared" si="13"/>
        <v>3</v>
      </c>
      <c r="O95">
        <f t="shared" si="14"/>
        <v>9</v>
      </c>
      <c r="P95" t="str">
        <f t="shared" si="15"/>
        <v/>
      </c>
      <c r="Q95" t="str">
        <f t="shared" si="16"/>
        <v/>
      </c>
      <c r="R95">
        <f t="shared" si="17"/>
        <v>6</v>
      </c>
      <c r="S95">
        <f t="shared" si="18"/>
        <v>5</v>
      </c>
      <c r="T95">
        <f t="shared" si="19"/>
        <v>4</v>
      </c>
      <c r="V95" t="str">
        <f t="shared" si="20"/>
        <v>East Suffolk</v>
      </c>
      <c r="W95">
        <f t="array" ref="W95">IF(C95&lt;&gt;"",11-ROUNDUP(_xlfn.PERCENTRANK.EXC(IF($B$3:$B$341=$B95,C$3:C$341),C95)*10,0),"")</f>
        <v>4</v>
      </c>
      <c r="X95">
        <f t="array" ref="X95">IF(D95&lt;&gt;"",11-ROUNDUP(_xlfn.PERCENTRANK.EXC(IF($B$3:$B$341=$B95,D$3:D$341),D95)*10,0),"")</f>
        <v>2</v>
      </c>
      <c r="Y95">
        <f t="array" ref="Y95">IF(E95&lt;&gt;"",11-ROUNDUP(_xlfn.PERCENTRANK.EXC(IF($B$3:$B$341=$B95,E$3:E$341),E95)*10,0),"")</f>
        <v>9</v>
      </c>
      <c r="Z95" t="str">
        <f t="array" ref="Z95">IF(F95&lt;&gt;"",11-ROUNDUP(_xlfn.PERCENTRANK.EXC(IF($B$3:$B$341=$B95,F$3:F$341),F95)*10,0),"")</f>
        <v/>
      </c>
      <c r="AA95" t="str">
        <f t="array" ref="AA95">IF(G95&lt;&gt;"",11-ROUNDUP(_xlfn.PERCENTRANK.EXC(IF($B$3:$B$341=$B95,G$3:G$341),G95)*10,0),"")</f>
        <v/>
      </c>
      <c r="AB95">
        <f t="array" ref="AB95">IF(H95&lt;&gt;"",11-ROUNDUP(_xlfn.PERCENTRANK.EXC(IF($B$3:$B$341=$B95,H$3:H$341),H95)*10,0),"")</f>
        <v>4</v>
      </c>
      <c r="AC95">
        <f t="array" ref="AC95">IF(I95&lt;&gt;"",11-ROUNDUP(_xlfn.PERCENTRANK.EXC(IF($B$3:$B$341=$B95,I$3:I$341),I95)*10,0),"")</f>
        <v>3</v>
      </c>
      <c r="AD95">
        <f t="array" ref="AD95">IF(J95&lt;&gt;"",11-ROUNDUP(_xlfn.PERCENTRANK.EXC(IF($B$3:$B$341=$B95,J$3:J$341),J95)*10,0),"")</f>
        <v>3</v>
      </c>
    </row>
    <row r="96" spans="1:30" x14ac:dyDescent="0.2">
      <c r="A96" t="s">
        <v>1013</v>
      </c>
      <c r="B96" t="s">
        <v>1038</v>
      </c>
      <c r="C96">
        <v>12.369359016418457</v>
      </c>
      <c r="D96">
        <v>2.8636665344238281</v>
      </c>
      <c r="E96">
        <v>2.8537547215819359E-2</v>
      </c>
      <c r="F96">
        <v>56</v>
      </c>
      <c r="G96">
        <v>59.3</v>
      </c>
      <c r="H96">
        <v>0.14598464565182018</v>
      </c>
      <c r="I96">
        <v>19.77</v>
      </c>
      <c r="J96">
        <v>6.6900000000000001E-2</v>
      </c>
      <c r="L96" t="str">
        <f t="shared" si="11"/>
        <v>East Sussex</v>
      </c>
      <c r="M96">
        <f t="shared" si="12"/>
        <v>2</v>
      </c>
      <c r="N96">
        <f t="shared" si="13"/>
        <v>4</v>
      </c>
      <c r="O96">
        <f t="shared" si="14"/>
        <v>5</v>
      </c>
      <c r="P96">
        <f t="shared" si="15"/>
        <v>7</v>
      </c>
      <c r="Q96">
        <f t="shared" si="16"/>
        <v>5</v>
      </c>
      <c r="R96">
        <f t="shared" si="17"/>
        <v>4</v>
      </c>
      <c r="S96">
        <f t="shared" si="18"/>
        <v>5</v>
      </c>
      <c r="T96">
        <f t="shared" si="19"/>
        <v>4</v>
      </c>
      <c r="V96" t="str">
        <f t="shared" si="20"/>
        <v>East Sussex</v>
      </c>
      <c r="W96">
        <f t="array" ref="W96">IF(C96&lt;&gt;"",11-ROUNDUP(_xlfn.PERCENTRANK.EXC(IF($B$3:$B$341=$B96,C$3:C$341),C96)*10,0),"")</f>
        <v>1</v>
      </c>
      <c r="X96">
        <f t="array" ref="X96">IF(D96&lt;&gt;"",11-ROUNDUP(_xlfn.PERCENTRANK.EXC(IF($B$3:$B$341=$B96,D$3:D$341),D96)*10,0),"")</f>
        <v>3</v>
      </c>
      <c r="Y96">
        <f t="array" ref="Y96">IF(E96&lt;&gt;"",11-ROUNDUP(_xlfn.PERCENTRANK.EXC(IF($B$3:$B$341=$B96,E$3:E$341),E96)*10,0),"")</f>
        <v>4</v>
      </c>
      <c r="Z96">
        <f t="array" ref="Z96">IF(F96&lt;&gt;"",11-ROUNDUP(_xlfn.PERCENTRANK.EXC(IF($B$3:$B$341=$B96,F$3:F$341),F96)*10,0),"")</f>
        <v>5</v>
      </c>
      <c r="AA96">
        <f t="array" ref="AA96">IF(G96&lt;&gt;"",11-ROUNDUP(_xlfn.PERCENTRANK.EXC(IF($B$3:$B$341=$B96,G$3:G$341),G96)*10,0),"")</f>
        <v>2</v>
      </c>
      <c r="AB96">
        <f t="array" ref="AB96">IF(H96&lt;&gt;"",11-ROUNDUP(_xlfn.PERCENTRANK.EXC(IF($B$3:$B$341=$B96,H$3:H$341),H96)*10,0),"")</f>
        <v>2</v>
      </c>
      <c r="AC96">
        <f t="array" ref="AC96">IF(I96&lt;&gt;"",11-ROUNDUP(_xlfn.PERCENTRANK.EXC(IF($B$3:$B$341=$B96,I$3:I$341),I96)*10,0),"")</f>
        <v>2</v>
      </c>
      <c r="AD96">
        <f t="array" ref="AD96">IF(J96&lt;&gt;"",11-ROUNDUP(_xlfn.PERCENTRANK.EXC(IF($B$3:$B$341=$B96,J$3:J$341),J96)*10,0),"")</f>
        <v>2</v>
      </c>
    </row>
    <row r="97" spans="1:30" x14ac:dyDescent="0.2">
      <c r="A97" t="s">
        <v>96</v>
      </c>
      <c r="B97" t="s">
        <v>1034</v>
      </c>
      <c r="C97">
        <v>20.218416213989258</v>
      </c>
      <c r="D97">
        <v>3.4597187042236328</v>
      </c>
      <c r="E97">
        <v>3.8345329463481903E-2</v>
      </c>
      <c r="H97">
        <v>0.14598464565182018</v>
      </c>
      <c r="I97">
        <v>22.11</v>
      </c>
      <c r="J97">
        <v>6.5600000000000006E-2</v>
      </c>
      <c r="L97" t="str">
        <f t="shared" si="11"/>
        <v>Eastbourne</v>
      </c>
      <c r="M97">
        <f t="shared" si="12"/>
        <v>1</v>
      </c>
      <c r="N97">
        <f t="shared" si="13"/>
        <v>3</v>
      </c>
      <c r="O97">
        <f t="shared" si="14"/>
        <v>3</v>
      </c>
      <c r="P97" t="str">
        <f t="shared" si="15"/>
        <v/>
      </c>
      <c r="Q97" t="str">
        <f t="shared" si="16"/>
        <v/>
      </c>
      <c r="R97">
        <f t="shared" si="17"/>
        <v>4</v>
      </c>
      <c r="S97">
        <f t="shared" si="18"/>
        <v>4</v>
      </c>
      <c r="T97">
        <f t="shared" si="19"/>
        <v>4</v>
      </c>
      <c r="V97" t="str">
        <f t="shared" si="20"/>
        <v>Eastbourne</v>
      </c>
      <c r="W97">
        <f t="array" ref="W97">IF(C97&lt;&gt;"",11-ROUNDUP(_xlfn.PERCENTRANK.EXC(IF($B$3:$B$341=$B97,C$3:C$341),C97)*10,0),"")</f>
        <v>1</v>
      </c>
      <c r="X97">
        <f t="array" ref="X97">IF(D97&lt;&gt;"",11-ROUNDUP(_xlfn.PERCENTRANK.EXC(IF($B$3:$B$341=$B97,D$3:D$341),D97)*10,0),"")</f>
        <v>2</v>
      </c>
      <c r="Y97">
        <f t="array" ref="Y97">IF(E97&lt;&gt;"",11-ROUNDUP(_xlfn.PERCENTRANK.EXC(IF($B$3:$B$341=$B97,E$3:E$341),E97)*10,0),"")</f>
        <v>2</v>
      </c>
      <c r="Z97" t="str">
        <f t="array" ref="Z97">IF(F97&lt;&gt;"",11-ROUNDUP(_xlfn.PERCENTRANK.EXC(IF($B$3:$B$341=$B97,F$3:F$341),F97)*10,0),"")</f>
        <v/>
      </c>
      <c r="AA97" t="str">
        <f t="array" ref="AA97">IF(G97&lt;&gt;"",11-ROUNDUP(_xlfn.PERCENTRANK.EXC(IF($B$3:$B$341=$B97,G$3:G$341),G97)*10,0),"")</f>
        <v/>
      </c>
      <c r="AB97">
        <f t="array" ref="AB97">IF(H97&lt;&gt;"",11-ROUNDUP(_xlfn.PERCENTRANK.EXC(IF($B$3:$B$341=$B97,H$3:H$341),H97)*10,0),"")</f>
        <v>2</v>
      </c>
      <c r="AC97">
        <f t="array" ref="AC97">IF(I97&lt;&gt;"",11-ROUNDUP(_xlfn.PERCENTRANK.EXC(IF($B$3:$B$341=$B97,I$3:I$341),I97)*10,0),"")</f>
        <v>2</v>
      </c>
      <c r="AD97">
        <f t="array" ref="AD97">IF(J97&lt;&gt;"",11-ROUNDUP(_xlfn.PERCENTRANK.EXC(IF($B$3:$B$341=$B97,J$3:J$341),J97)*10,0),"")</f>
        <v>3</v>
      </c>
    </row>
    <row r="98" spans="1:30" x14ac:dyDescent="0.2">
      <c r="A98" t="s">
        <v>121</v>
      </c>
      <c r="B98" t="s">
        <v>1034</v>
      </c>
      <c r="C98">
        <v>0.74481070041656494</v>
      </c>
      <c r="D98">
        <v>1.473875880241394</v>
      </c>
      <c r="E98">
        <v>2.4551047012209892E-2</v>
      </c>
      <c r="H98">
        <v>0.10417598640064418</v>
      </c>
      <c r="I98">
        <v>10.192</v>
      </c>
      <c r="J98">
        <v>0</v>
      </c>
      <c r="L98" t="str">
        <f t="shared" si="11"/>
        <v>Eastleigh</v>
      </c>
      <c r="M98">
        <f t="shared" si="12"/>
        <v>10</v>
      </c>
      <c r="N98">
        <f t="shared" si="13"/>
        <v>9</v>
      </c>
      <c r="O98">
        <f t="shared" si="14"/>
        <v>7</v>
      </c>
      <c r="P98" t="str">
        <f t="shared" si="15"/>
        <v/>
      </c>
      <c r="Q98" t="str">
        <f t="shared" si="16"/>
        <v/>
      </c>
      <c r="R98">
        <f t="shared" si="17"/>
        <v>8</v>
      </c>
      <c r="S98">
        <f t="shared" si="18"/>
        <v>10</v>
      </c>
      <c r="T98">
        <f t="shared" si="19"/>
        <v>10</v>
      </c>
      <c r="V98" t="str">
        <f t="shared" si="20"/>
        <v>Eastleigh</v>
      </c>
      <c r="W98">
        <f t="array" ref="W98">IF(C98&lt;&gt;"",11-ROUNDUP(_xlfn.PERCENTRANK.EXC(IF($B$3:$B$341=$B98,C$3:C$341),C98)*10,0),"")</f>
        <v>9</v>
      </c>
      <c r="X98">
        <f t="array" ref="X98">IF(D98&lt;&gt;"",11-ROUNDUP(_xlfn.PERCENTRANK.EXC(IF($B$3:$B$341=$B98,D$3:D$341),D98)*10,0),"")</f>
        <v>9</v>
      </c>
      <c r="Y98">
        <f t="array" ref="Y98">IF(E98&lt;&gt;"",11-ROUNDUP(_xlfn.PERCENTRANK.EXC(IF($B$3:$B$341=$B98,E$3:E$341),E98)*10,0),"")</f>
        <v>5</v>
      </c>
      <c r="Z98" t="str">
        <f t="array" ref="Z98">IF(F98&lt;&gt;"",11-ROUNDUP(_xlfn.PERCENTRANK.EXC(IF($B$3:$B$341=$B98,F$3:F$341),F98)*10,0),"")</f>
        <v/>
      </c>
      <c r="AA98" t="str">
        <f t="array" ref="AA98">IF(G98&lt;&gt;"",11-ROUNDUP(_xlfn.PERCENTRANK.EXC(IF($B$3:$B$341=$B98,G$3:G$341),G98)*10,0),"")</f>
        <v/>
      </c>
      <c r="AB98">
        <f t="array" ref="AB98">IF(H98&lt;&gt;"",11-ROUNDUP(_xlfn.PERCENTRANK.EXC(IF($B$3:$B$341=$B98,H$3:H$341),H98)*10,0),"")</f>
        <v>8</v>
      </c>
      <c r="AC98">
        <f t="array" ref="AC98">IF(I98&lt;&gt;"",11-ROUNDUP(_xlfn.PERCENTRANK.EXC(IF($B$3:$B$341=$B98,I$3:I$341),I98)*10,0),"")</f>
        <v>9</v>
      </c>
      <c r="AD98">
        <f t="array" ref="AD98">IF(J98&lt;&gt;"",11-ROUNDUP(_xlfn.PERCENTRANK.EXC(IF($B$3:$B$341=$B98,J$3:J$341),J98)*10,0),"")</f>
        <v>10</v>
      </c>
    </row>
    <row r="99" spans="1:30" x14ac:dyDescent="0.2">
      <c r="A99" t="s">
        <v>79</v>
      </c>
      <c r="B99" t="s">
        <v>1034</v>
      </c>
      <c r="C99">
        <v>0.62699663639068604</v>
      </c>
      <c r="D99">
        <v>1.7095272541046143</v>
      </c>
      <c r="E99">
        <v>1.4928611926734447E-2</v>
      </c>
      <c r="H99">
        <v>0.11151807091551705</v>
      </c>
      <c r="I99">
        <v>16.327999999999999</v>
      </c>
      <c r="J99">
        <v>0</v>
      </c>
      <c r="L99" t="str">
        <f t="shared" si="11"/>
        <v>Eden</v>
      </c>
      <c r="M99">
        <f t="shared" si="12"/>
        <v>10</v>
      </c>
      <c r="N99">
        <f t="shared" si="13"/>
        <v>9</v>
      </c>
      <c r="O99">
        <f t="shared" si="14"/>
        <v>10</v>
      </c>
      <c r="P99" t="str">
        <f t="shared" si="15"/>
        <v/>
      </c>
      <c r="Q99" t="str">
        <f t="shared" si="16"/>
        <v/>
      </c>
      <c r="R99">
        <f t="shared" si="17"/>
        <v>7</v>
      </c>
      <c r="S99">
        <f t="shared" si="18"/>
        <v>6</v>
      </c>
      <c r="T99">
        <f t="shared" si="19"/>
        <v>10</v>
      </c>
      <c r="V99" t="str">
        <f t="shared" si="20"/>
        <v>Eden</v>
      </c>
      <c r="W99">
        <f t="array" ref="W99">IF(C99&lt;&gt;"",11-ROUNDUP(_xlfn.PERCENTRANK.EXC(IF($B$3:$B$341=$B99,C$3:C$341),C99)*10,0),"")</f>
        <v>10</v>
      </c>
      <c r="X99">
        <f t="array" ref="X99">IF(D99&lt;&gt;"",11-ROUNDUP(_xlfn.PERCENTRANK.EXC(IF($B$3:$B$341=$B99,D$3:D$341),D99)*10,0),"")</f>
        <v>8</v>
      </c>
      <c r="Y99">
        <f t="array" ref="Y99">IF(E99&lt;&gt;"",11-ROUNDUP(_xlfn.PERCENTRANK.EXC(IF($B$3:$B$341=$B99,E$3:E$341),E99)*10,0),"")</f>
        <v>10</v>
      </c>
      <c r="Z99" t="str">
        <f t="array" ref="Z99">IF(F99&lt;&gt;"",11-ROUNDUP(_xlfn.PERCENTRANK.EXC(IF($B$3:$B$341=$B99,F$3:F$341),F99)*10,0),"")</f>
        <v/>
      </c>
      <c r="AA99" t="str">
        <f t="array" ref="AA99">IF(G99&lt;&gt;"",11-ROUNDUP(_xlfn.PERCENTRANK.EXC(IF($B$3:$B$341=$B99,G$3:G$341),G99)*10,0),"")</f>
        <v/>
      </c>
      <c r="AB99">
        <f t="array" ref="AB99">IF(H99&lt;&gt;"",11-ROUNDUP(_xlfn.PERCENTRANK.EXC(IF($B$3:$B$341=$B99,H$3:H$341),H99)*10,0),"")</f>
        <v>6</v>
      </c>
      <c r="AC99">
        <f t="array" ref="AC99">IF(I99&lt;&gt;"",11-ROUNDUP(_xlfn.PERCENTRANK.EXC(IF($B$3:$B$341=$B99,I$3:I$341),I99)*10,0),"")</f>
        <v>5</v>
      </c>
      <c r="AD99">
        <f t="array" ref="AD99">IF(J99&lt;&gt;"",11-ROUNDUP(_xlfn.PERCENTRANK.EXC(IF($B$3:$B$341=$B99,J$3:J$341),J99)*10,0),"")</f>
        <v>10</v>
      </c>
    </row>
    <row r="100" spans="1:30" x14ac:dyDescent="0.2">
      <c r="A100" t="s">
        <v>221</v>
      </c>
      <c r="B100" t="s">
        <v>1034</v>
      </c>
      <c r="C100">
        <v>6.8113193511962891</v>
      </c>
      <c r="D100">
        <v>1.1638268232345581</v>
      </c>
      <c r="E100">
        <v>2.6605192571878433E-2</v>
      </c>
      <c r="H100">
        <v>8.7696962057229294E-2</v>
      </c>
      <c r="I100">
        <v>7.944</v>
      </c>
      <c r="J100">
        <v>0</v>
      </c>
      <c r="L100" t="str">
        <f t="shared" si="11"/>
        <v>Elmbridge</v>
      </c>
      <c r="M100">
        <f t="shared" si="12"/>
        <v>4</v>
      </c>
      <c r="N100">
        <f t="shared" si="13"/>
        <v>10</v>
      </c>
      <c r="O100">
        <f t="shared" si="14"/>
        <v>6</v>
      </c>
      <c r="P100" t="str">
        <f t="shared" si="15"/>
        <v/>
      </c>
      <c r="Q100" t="str">
        <f t="shared" si="16"/>
        <v/>
      </c>
      <c r="R100">
        <f t="shared" si="17"/>
        <v>10</v>
      </c>
      <c r="S100">
        <f t="shared" si="18"/>
        <v>10</v>
      </c>
      <c r="T100">
        <f t="shared" si="19"/>
        <v>10</v>
      </c>
      <c r="V100" t="str">
        <f t="shared" si="20"/>
        <v>Elmbridge</v>
      </c>
      <c r="W100">
        <f t="array" ref="W100">IF(C100&lt;&gt;"",11-ROUNDUP(_xlfn.PERCENTRANK.EXC(IF($B$3:$B$341=$B100,C$3:C$341),C100)*10,0),"")</f>
        <v>4</v>
      </c>
      <c r="X100">
        <f t="array" ref="X100">IF(D100&lt;&gt;"",11-ROUNDUP(_xlfn.PERCENTRANK.EXC(IF($B$3:$B$341=$B100,D$3:D$341),D100)*10,0),"")</f>
        <v>10</v>
      </c>
      <c r="Y100">
        <f t="array" ref="Y100">IF(E100&lt;&gt;"",11-ROUNDUP(_xlfn.PERCENTRANK.EXC(IF($B$3:$B$341=$B100,E$3:E$341),E100)*10,0),"")</f>
        <v>5</v>
      </c>
      <c r="Z100" t="str">
        <f t="array" ref="Z100">IF(F100&lt;&gt;"",11-ROUNDUP(_xlfn.PERCENTRANK.EXC(IF($B$3:$B$341=$B100,F$3:F$341),F100)*10,0),"")</f>
        <v/>
      </c>
      <c r="AA100" t="str">
        <f t="array" ref="AA100">IF(G100&lt;&gt;"",11-ROUNDUP(_xlfn.PERCENTRANK.EXC(IF($B$3:$B$341=$B100,G$3:G$341),G100)*10,0),"")</f>
        <v/>
      </c>
      <c r="AB100">
        <f t="array" ref="AB100">IF(H100&lt;&gt;"",11-ROUNDUP(_xlfn.PERCENTRANK.EXC(IF($B$3:$B$341=$B100,H$3:H$341),H100)*10,0),"")</f>
        <v>10</v>
      </c>
      <c r="AC100">
        <f t="array" ref="AC100">IF(I100&lt;&gt;"",11-ROUNDUP(_xlfn.PERCENTRANK.EXC(IF($B$3:$B$341=$B100,I$3:I$341),I100)*10,0),"")</f>
        <v>10</v>
      </c>
      <c r="AD100">
        <f t="array" ref="AD100">IF(J100&lt;&gt;"",11-ROUNDUP(_xlfn.PERCENTRANK.EXC(IF($B$3:$B$341=$B100,J$3:J$341),J100)*10,0),"")</f>
        <v>10</v>
      </c>
    </row>
    <row r="101" spans="1:30" x14ac:dyDescent="0.2">
      <c r="A101" t="s">
        <v>300</v>
      </c>
      <c r="B101" t="s">
        <v>1035</v>
      </c>
      <c r="C101">
        <v>11.028940200805664</v>
      </c>
      <c r="D101">
        <v>3.4479999542236328</v>
      </c>
      <c r="E101">
        <v>0.11223690211772919</v>
      </c>
      <c r="F101">
        <v>45</v>
      </c>
      <c r="G101">
        <v>42.1</v>
      </c>
      <c r="H101">
        <v>0.16524769130419856</v>
      </c>
      <c r="I101">
        <v>25.780999999999999</v>
      </c>
      <c r="J101">
        <v>5.4600000000000003E-2</v>
      </c>
      <c r="L101" t="str">
        <f t="shared" si="11"/>
        <v>Enfield</v>
      </c>
      <c r="M101">
        <f t="shared" si="12"/>
        <v>3</v>
      </c>
      <c r="N101">
        <f t="shared" si="13"/>
        <v>3</v>
      </c>
      <c r="O101">
        <f t="shared" si="14"/>
        <v>1</v>
      </c>
      <c r="P101">
        <f t="shared" si="15"/>
        <v>8</v>
      </c>
      <c r="Q101">
        <f t="shared" si="16"/>
        <v>9</v>
      </c>
      <c r="R101">
        <f t="shared" si="17"/>
        <v>3</v>
      </c>
      <c r="S101">
        <f t="shared" si="18"/>
        <v>3</v>
      </c>
      <c r="T101">
        <f t="shared" si="19"/>
        <v>4</v>
      </c>
      <c r="V101" t="str">
        <f t="shared" si="20"/>
        <v>Enfield</v>
      </c>
      <c r="W101">
        <f t="array" ref="W101">IF(C101&lt;&gt;"",11-ROUNDUP(_xlfn.PERCENTRANK.EXC(IF($B$3:$B$341=$B101,C$3:C$341),C101)*10,0),"")</f>
        <v>5</v>
      </c>
      <c r="X101">
        <f t="array" ref="X101">IF(D101&lt;&gt;"",11-ROUNDUP(_xlfn.PERCENTRANK.EXC(IF($B$3:$B$341=$B101,D$3:D$341),D101)*10,0),"")</f>
        <v>6</v>
      </c>
      <c r="Y101">
        <f t="array" ref="Y101">IF(E101&lt;&gt;"",11-ROUNDUP(_xlfn.PERCENTRANK.EXC(IF($B$3:$B$341=$B101,E$3:E$341),E101)*10,0),"")</f>
        <v>5</v>
      </c>
      <c r="Z101">
        <f t="array" ref="Z101">IF(F101&lt;&gt;"",11-ROUNDUP(_xlfn.PERCENTRANK.EXC(IF($B$3:$B$341=$B101,F$3:F$341),F101)*10,0),"")</f>
        <v>5</v>
      </c>
      <c r="AA101">
        <f t="array" ref="AA101">IF(G101&lt;&gt;"",11-ROUNDUP(_xlfn.PERCENTRANK.EXC(IF($B$3:$B$341=$B101,G$3:G$341),G101)*10,0),"")</f>
        <v>7</v>
      </c>
      <c r="AB101">
        <f t="array" ref="AB101">IF(H101&lt;&gt;"",11-ROUNDUP(_xlfn.PERCENTRANK.EXC(IF($B$3:$B$341=$B101,H$3:H$341),H101)*10,0),"")</f>
        <v>5</v>
      </c>
      <c r="AC101">
        <f t="array" ref="AC101">IF(I101&lt;&gt;"",11-ROUNDUP(_xlfn.PERCENTRANK.EXC(IF($B$3:$B$341=$B101,I$3:I$341),I101)*10,0),"")</f>
        <v>3</v>
      </c>
      <c r="AD101">
        <f t="array" ref="AD101">IF(J101&lt;&gt;"",11-ROUNDUP(_xlfn.PERCENTRANK.EXC(IF($B$3:$B$341=$B101,J$3:J$341),J101)*10,0),"")</f>
        <v>2</v>
      </c>
    </row>
    <row r="102" spans="1:30" x14ac:dyDescent="0.2">
      <c r="A102" t="s">
        <v>107</v>
      </c>
      <c r="B102" t="s">
        <v>1034</v>
      </c>
      <c r="C102">
        <v>1.7638829946517944</v>
      </c>
      <c r="D102">
        <v>1.6205685138702393</v>
      </c>
      <c r="E102">
        <v>3.2582562416791916E-2</v>
      </c>
      <c r="H102">
        <v>0.11465647414118535</v>
      </c>
      <c r="I102">
        <v>15.068</v>
      </c>
      <c r="J102">
        <v>0</v>
      </c>
      <c r="L102" t="str">
        <f t="shared" si="11"/>
        <v>Epping Forest</v>
      </c>
      <c r="M102">
        <f t="shared" si="12"/>
        <v>9</v>
      </c>
      <c r="N102">
        <f t="shared" si="13"/>
        <v>9</v>
      </c>
      <c r="O102">
        <f t="shared" si="14"/>
        <v>4</v>
      </c>
      <c r="P102" t="str">
        <f t="shared" si="15"/>
        <v/>
      </c>
      <c r="Q102" t="str">
        <f t="shared" si="16"/>
        <v/>
      </c>
      <c r="R102">
        <f t="shared" si="17"/>
        <v>7</v>
      </c>
      <c r="S102">
        <f t="shared" si="18"/>
        <v>7</v>
      </c>
      <c r="T102">
        <f t="shared" si="19"/>
        <v>10</v>
      </c>
      <c r="V102" t="str">
        <f t="shared" si="20"/>
        <v>Epping Forest</v>
      </c>
      <c r="W102">
        <f t="array" ref="W102">IF(C102&lt;&gt;"",11-ROUNDUP(_xlfn.PERCENTRANK.EXC(IF($B$3:$B$341=$B102,C$3:C$341),C102)*10,0),"")</f>
        <v>8</v>
      </c>
      <c r="X102">
        <f t="array" ref="X102">IF(D102&lt;&gt;"",11-ROUNDUP(_xlfn.PERCENTRANK.EXC(IF($B$3:$B$341=$B102,D$3:D$341),D102)*10,0),"")</f>
        <v>8</v>
      </c>
      <c r="Y102">
        <f t="array" ref="Y102">IF(E102&lt;&gt;"",11-ROUNDUP(_xlfn.PERCENTRANK.EXC(IF($B$3:$B$341=$B102,E$3:E$341),E102)*10,0),"")</f>
        <v>3</v>
      </c>
      <c r="Z102" t="str">
        <f t="array" ref="Z102">IF(F102&lt;&gt;"",11-ROUNDUP(_xlfn.PERCENTRANK.EXC(IF($B$3:$B$341=$B102,F$3:F$341),F102)*10,0),"")</f>
        <v/>
      </c>
      <c r="AA102" t="str">
        <f t="array" ref="AA102">IF(G102&lt;&gt;"",11-ROUNDUP(_xlfn.PERCENTRANK.EXC(IF($B$3:$B$341=$B102,G$3:G$341),G102)*10,0),"")</f>
        <v/>
      </c>
      <c r="AB102">
        <f t="array" ref="AB102">IF(H102&lt;&gt;"",11-ROUNDUP(_xlfn.PERCENTRANK.EXC(IF($B$3:$B$341=$B102,H$3:H$341),H102)*10,0),"")</f>
        <v>5</v>
      </c>
      <c r="AC102">
        <f t="array" ref="AC102">IF(I102&lt;&gt;"",11-ROUNDUP(_xlfn.PERCENTRANK.EXC(IF($B$3:$B$341=$B102,I$3:I$341),I102)*10,0),"")</f>
        <v>6</v>
      </c>
      <c r="AD102">
        <f t="array" ref="AD102">IF(J102&lt;&gt;"",11-ROUNDUP(_xlfn.PERCENTRANK.EXC(IF($B$3:$B$341=$B102,J$3:J$341),J102)*10,0),"")</f>
        <v>10</v>
      </c>
    </row>
    <row r="103" spans="1:30" x14ac:dyDescent="0.2">
      <c r="A103" t="s">
        <v>222</v>
      </c>
      <c r="B103" t="s">
        <v>1034</v>
      </c>
      <c r="C103">
        <v>5.7931432723999023</v>
      </c>
      <c r="D103">
        <v>1.7102137804031372</v>
      </c>
      <c r="E103">
        <v>3.3541500568389893E-2</v>
      </c>
      <c r="H103">
        <v>8.7696962057229294E-2</v>
      </c>
      <c r="I103">
        <v>8.8330000000000002</v>
      </c>
      <c r="J103">
        <v>0</v>
      </c>
      <c r="L103" t="str">
        <f t="shared" si="11"/>
        <v>Epsom and Ewell</v>
      </c>
      <c r="M103">
        <f t="shared" si="12"/>
        <v>5</v>
      </c>
      <c r="N103">
        <f t="shared" si="13"/>
        <v>9</v>
      </c>
      <c r="O103">
        <f t="shared" si="14"/>
        <v>4</v>
      </c>
      <c r="P103" t="str">
        <f t="shared" si="15"/>
        <v/>
      </c>
      <c r="Q103" t="str">
        <f t="shared" si="16"/>
        <v/>
      </c>
      <c r="R103">
        <f t="shared" si="17"/>
        <v>10</v>
      </c>
      <c r="S103">
        <f t="shared" si="18"/>
        <v>10</v>
      </c>
      <c r="T103">
        <f t="shared" si="19"/>
        <v>10</v>
      </c>
      <c r="V103" t="str">
        <f t="shared" si="20"/>
        <v>Epsom and Ewell</v>
      </c>
      <c r="W103">
        <f t="array" ref="W103">IF(C103&lt;&gt;"",11-ROUNDUP(_xlfn.PERCENTRANK.EXC(IF($B$3:$B$341=$B103,C$3:C$341),C103)*10,0),"")</f>
        <v>4</v>
      </c>
      <c r="X103">
        <f t="array" ref="X103">IF(D103&lt;&gt;"",11-ROUNDUP(_xlfn.PERCENTRANK.EXC(IF($B$3:$B$341=$B103,D$3:D$341),D103)*10,0),"")</f>
        <v>8</v>
      </c>
      <c r="Y103">
        <f t="array" ref="Y103">IF(E103&lt;&gt;"",11-ROUNDUP(_xlfn.PERCENTRANK.EXC(IF($B$3:$B$341=$B103,E$3:E$341),E103)*10,0),"")</f>
        <v>3</v>
      </c>
      <c r="Z103" t="str">
        <f t="array" ref="Z103">IF(F103&lt;&gt;"",11-ROUNDUP(_xlfn.PERCENTRANK.EXC(IF($B$3:$B$341=$B103,F$3:F$341),F103)*10,0),"")</f>
        <v/>
      </c>
      <c r="AA103" t="str">
        <f t="array" ref="AA103">IF(G103&lt;&gt;"",11-ROUNDUP(_xlfn.PERCENTRANK.EXC(IF($B$3:$B$341=$B103,G$3:G$341),G103)*10,0),"")</f>
        <v/>
      </c>
      <c r="AB103">
        <f t="array" ref="AB103">IF(H103&lt;&gt;"",11-ROUNDUP(_xlfn.PERCENTRANK.EXC(IF($B$3:$B$341=$B103,H$3:H$341),H103)*10,0),"")</f>
        <v>10</v>
      </c>
      <c r="AC103">
        <f t="array" ref="AC103">IF(I103&lt;&gt;"",11-ROUNDUP(_xlfn.PERCENTRANK.EXC(IF($B$3:$B$341=$B103,I$3:I$341),I103)*10,0),"")</f>
        <v>10</v>
      </c>
      <c r="AD103">
        <f t="array" ref="AD103">IF(J103&lt;&gt;"",11-ROUNDUP(_xlfn.PERCENTRANK.EXC(IF($B$3:$B$341=$B103,J$3:J$341),J103)*10,0),"")</f>
        <v>10</v>
      </c>
    </row>
    <row r="104" spans="1:30" x14ac:dyDescent="0.2">
      <c r="A104" t="s">
        <v>84</v>
      </c>
      <c r="B104" t="s">
        <v>1034</v>
      </c>
      <c r="C104">
        <v>6.5961112976074219</v>
      </c>
      <c r="D104">
        <v>1.4814742803573608</v>
      </c>
      <c r="E104">
        <v>2.1913250908255577E-2</v>
      </c>
      <c r="H104">
        <v>0.15583538424529525</v>
      </c>
      <c r="I104">
        <v>18.818000000000001</v>
      </c>
      <c r="J104">
        <v>5.4800000000000001E-2</v>
      </c>
      <c r="L104" t="str">
        <f t="shared" si="11"/>
        <v>Erewash</v>
      </c>
      <c r="M104">
        <f t="shared" si="12"/>
        <v>5</v>
      </c>
      <c r="N104">
        <f t="shared" si="13"/>
        <v>9</v>
      </c>
      <c r="O104">
        <f t="shared" si="14"/>
        <v>8</v>
      </c>
      <c r="P104" t="str">
        <f t="shared" si="15"/>
        <v/>
      </c>
      <c r="Q104" t="str">
        <f t="shared" si="16"/>
        <v/>
      </c>
      <c r="R104">
        <f t="shared" si="17"/>
        <v>3</v>
      </c>
      <c r="S104">
        <f t="shared" si="18"/>
        <v>5</v>
      </c>
      <c r="T104">
        <f t="shared" si="19"/>
        <v>4</v>
      </c>
      <c r="V104" t="str">
        <f t="shared" si="20"/>
        <v>Erewash</v>
      </c>
      <c r="W104">
        <f t="array" ref="W104">IF(C104&lt;&gt;"",11-ROUNDUP(_xlfn.PERCENTRANK.EXC(IF($B$3:$B$341=$B104,C$3:C$341),C104)*10,0),"")</f>
        <v>4</v>
      </c>
      <c r="X104">
        <f t="array" ref="X104">IF(D104&lt;&gt;"",11-ROUNDUP(_xlfn.PERCENTRANK.EXC(IF($B$3:$B$341=$B104,D$3:D$341),D104)*10,0),"")</f>
        <v>9</v>
      </c>
      <c r="Y104">
        <f t="array" ref="Y104">IF(E104&lt;&gt;"",11-ROUNDUP(_xlfn.PERCENTRANK.EXC(IF($B$3:$B$341=$B104,E$3:E$341),E104)*10,0),"")</f>
        <v>7</v>
      </c>
      <c r="Z104" t="str">
        <f t="array" ref="Z104">IF(F104&lt;&gt;"",11-ROUNDUP(_xlfn.PERCENTRANK.EXC(IF($B$3:$B$341=$B104,F$3:F$341),F104)*10,0),"")</f>
        <v/>
      </c>
      <c r="AA104" t="str">
        <f t="array" ref="AA104">IF(G104&lt;&gt;"",11-ROUNDUP(_xlfn.PERCENTRANK.EXC(IF($B$3:$B$341=$B104,G$3:G$341),G104)*10,0),"")</f>
        <v/>
      </c>
      <c r="AB104">
        <f t="array" ref="AB104">IF(H104&lt;&gt;"",11-ROUNDUP(_xlfn.PERCENTRANK.EXC(IF($B$3:$B$341=$B104,H$3:H$341),H104)*10,0),"")</f>
        <v>1</v>
      </c>
      <c r="AC104">
        <f t="array" ref="AC104">IF(I104&lt;&gt;"",11-ROUNDUP(_xlfn.PERCENTRANK.EXC(IF($B$3:$B$341=$B104,I$3:I$341),I104)*10,0),"")</f>
        <v>4</v>
      </c>
      <c r="AD104">
        <f t="array" ref="AD104">IF(J104&lt;&gt;"",11-ROUNDUP(_xlfn.PERCENTRANK.EXC(IF($B$3:$B$341=$B104,J$3:J$341),J104)*10,0),"")</f>
        <v>3</v>
      </c>
    </row>
    <row r="105" spans="1:30" x14ac:dyDescent="0.2">
      <c r="A105" t="s">
        <v>1014</v>
      </c>
      <c r="B105" t="s">
        <v>1038</v>
      </c>
      <c r="C105">
        <v>4.9170727729797363</v>
      </c>
      <c r="D105">
        <v>2.1399517059326172</v>
      </c>
      <c r="E105">
        <v>2.9820026829838753E-2</v>
      </c>
      <c r="F105">
        <v>34</v>
      </c>
      <c r="G105">
        <v>23.4</v>
      </c>
      <c r="H105">
        <v>0.11465647414118535</v>
      </c>
      <c r="I105">
        <v>17.015999999999998</v>
      </c>
      <c r="J105">
        <v>3.44E-2</v>
      </c>
      <c r="L105" t="str">
        <f t="shared" si="11"/>
        <v>Essex</v>
      </c>
      <c r="M105">
        <f t="shared" si="12"/>
        <v>6</v>
      </c>
      <c r="N105">
        <f t="shared" si="13"/>
        <v>7</v>
      </c>
      <c r="O105">
        <f t="shared" si="14"/>
        <v>5</v>
      </c>
      <c r="P105">
        <f t="shared" si="15"/>
        <v>10</v>
      </c>
      <c r="Q105">
        <f t="shared" si="16"/>
        <v>10</v>
      </c>
      <c r="R105">
        <f t="shared" si="17"/>
        <v>7</v>
      </c>
      <c r="S105">
        <f t="shared" si="18"/>
        <v>6</v>
      </c>
      <c r="T105">
        <f t="shared" si="19"/>
        <v>5</v>
      </c>
      <c r="V105" t="str">
        <f t="shared" si="20"/>
        <v>Essex</v>
      </c>
      <c r="W105">
        <f t="array" ref="W105">IF(C105&lt;&gt;"",11-ROUNDUP(_xlfn.PERCENTRANK.EXC(IF($B$3:$B$341=$B105,C$3:C$341),C105)*10,0),"")</f>
        <v>7</v>
      </c>
      <c r="X105">
        <f t="array" ref="X105">IF(D105&lt;&gt;"",11-ROUNDUP(_xlfn.PERCENTRANK.EXC(IF($B$3:$B$341=$B105,D$3:D$341),D105)*10,0),"")</f>
        <v>7</v>
      </c>
      <c r="Y105">
        <f t="array" ref="Y105">IF(E105&lt;&gt;"",11-ROUNDUP(_xlfn.PERCENTRANK.EXC(IF($B$3:$B$341=$B105,E$3:E$341),E105)*10,0),"")</f>
        <v>3</v>
      </c>
      <c r="Z105">
        <f t="array" ref="Z105">IF(F105&lt;&gt;"",11-ROUNDUP(_xlfn.PERCENTRANK.EXC(IF($B$3:$B$341=$B105,F$3:F$341),F105)*10,0),"")</f>
        <v>10</v>
      </c>
      <c r="AA105">
        <f t="array" ref="AA105">IF(G105&lt;&gt;"",11-ROUNDUP(_xlfn.PERCENTRANK.EXC(IF($B$3:$B$341=$B105,G$3:G$341),G105)*10,0),"")</f>
        <v>10</v>
      </c>
      <c r="AB105">
        <f t="array" ref="AB105">IF(H105&lt;&gt;"",11-ROUNDUP(_xlfn.PERCENTRANK.EXC(IF($B$3:$B$341=$B105,H$3:H$341),H105)*10,0),"")</f>
        <v>5</v>
      </c>
      <c r="AC105">
        <f t="array" ref="AC105">IF(I105&lt;&gt;"",11-ROUNDUP(_xlfn.PERCENTRANK.EXC(IF($B$3:$B$341=$B105,I$3:I$341),I105)*10,0),"")</f>
        <v>6</v>
      </c>
      <c r="AD105">
        <f t="array" ref="AD105">IF(J105&lt;&gt;"",11-ROUNDUP(_xlfn.PERCENTRANK.EXC(IF($B$3:$B$341=$B105,J$3:J$341),J105)*10,0),"")</f>
        <v>5</v>
      </c>
    </row>
    <row r="106" spans="1:30" x14ac:dyDescent="0.2">
      <c r="A106" t="s">
        <v>89</v>
      </c>
      <c r="B106" t="s">
        <v>1034</v>
      </c>
      <c r="C106">
        <v>20.923423767089844</v>
      </c>
      <c r="D106">
        <v>5.0339908599853516</v>
      </c>
      <c r="E106">
        <v>3.3101823180913925E-2</v>
      </c>
      <c r="H106">
        <v>0.10974476799360672</v>
      </c>
      <c r="I106">
        <v>16.215</v>
      </c>
      <c r="J106">
        <v>0</v>
      </c>
      <c r="L106" t="str">
        <f t="shared" si="11"/>
        <v>Exeter</v>
      </c>
      <c r="M106">
        <f t="shared" si="12"/>
        <v>1</v>
      </c>
      <c r="N106">
        <f t="shared" si="13"/>
        <v>1</v>
      </c>
      <c r="O106">
        <f t="shared" si="14"/>
        <v>4</v>
      </c>
      <c r="P106" t="str">
        <f t="shared" si="15"/>
        <v/>
      </c>
      <c r="Q106" t="str">
        <f t="shared" si="16"/>
        <v/>
      </c>
      <c r="R106">
        <f t="shared" si="17"/>
        <v>7</v>
      </c>
      <c r="S106">
        <f t="shared" si="18"/>
        <v>7</v>
      </c>
      <c r="T106">
        <f t="shared" si="19"/>
        <v>10</v>
      </c>
      <c r="V106" t="str">
        <f t="shared" si="20"/>
        <v>Exeter</v>
      </c>
      <c r="W106">
        <f t="array" ref="W106">IF(C106&lt;&gt;"",11-ROUNDUP(_xlfn.PERCENTRANK.EXC(IF($B$3:$B$341=$B106,C$3:C$341),C106)*10,0),"")</f>
        <v>1</v>
      </c>
      <c r="X106">
        <f t="array" ref="X106">IF(D106&lt;&gt;"",11-ROUNDUP(_xlfn.PERCENTRANK.EXC(IF($B$3:$B$341=$B106,D$3:D$341),D106)*10,0),"")</f>
        <v>1</v>
      </c>
      <c r="Y106">
        <f t="array" ref="Y106">IF(E106&lt;&gt;"",11-ROUNDUP(_xlfn.PERCENTRANK.EXC(IF($B$3:$B$341=$B106,E$3:E$341),E106)*10,0),"")</f>
        <v>3</v>
      </c>
      <c r="Z106" t="str">
        <f t="array" ref="Z106">IF(F106&lt;&gt;"",11-ROUNDUP(_xlfn.PERCENTRANK.EXC(IF($B$3:$B$341=$B106,F$3:F$341),F106)*10,0),"")</f>
        <v/>
      </c>
      <c r="AA106" t="str">
        <f t="array" ref="AA106">IF(G106&lt;&gt;"",11-ROUNDUP(_xlfn.PERCENTRANK.EXC(IF($B$3:$B$341=$B106,G$3:G$341),G106)*10,0),"")</f>
        <v/>
      </c>
      <c r="AB106">
        <f t="array" ref="AB106">IF(H106&lt;&gt;"",11-ROUNDUP(_xlfn.PERCENTRANK.EXC(IF($B$3:$B$341=$B106,H$3:H$341),H106)*10,0),"")</f>
        <v>7</v>
      </c>
      <c r="AC106">
        <f t="array" ref="AC106">IF(I106&lt;&gt;"",11-ROUNDUP(_xlfn.PERCENTRANK.EXC(IF($B$3:$B$341=$B106,I$3:I$341),I106)*10,0),"")</f>
        <v>5</v>
      </c>
      <c r="AD106">
        <f t="array" ref="AD106">IF(J106&lt;&gt;"",11-ROUNDUP(_xlfn.PERCENTRANK.EXC(IF($B$3:$B$341=$B106,J$3:J$341),J106)*10,0),"")</f>
        <v>10</v>
      </c>
    </row>
    <row r="107" spans="1:30" x14ac:dyDescent="0.2">
      <c r="A107" t="s">
        <v>122</v>
      </c>
      <c r="B107" t="s">
        <v>1034</v>
      </c>
      <c r="C107">
        <v>11.104486465454102</v>
      </c>
      <c r="D107">
        <v>1.3611524105072021</v>
      </c>
      <c r="E107">
        <v>1.8935572355985641E-2</v>
      </c>
      <c r="H107">
        <v>0.10417598640064418</v>
      </c>
      <c r="I107">
        <v>9.0190000000000001</v>
      </c>
      <c r="J107">
        <v>0</v>
      </c>
      <c r="L107" t="str">
        <f t="shared" si="11"/>
        <v>Fareham</v>
      </c>
      <c r="M107">
        <f t="shared" si="12"/>
        <v>3</v>
      </c>
      <c r="N107">
        <f t="shared" si="13"/>
        <v>10</v>
      </c>
      <c r="O107">
        <f t="shared" si="14"/>
        <v>9</v>
      </c>
      <c r="P107" t="str">
        <f t="shared" si="15"/>
        <v/>
      </c>
      <c r="Q107" t="str">
        <f t="shared" si="16"/>
        <v/>
      </c>
      <c r="R107">
        <f t="shared" si="17"/>
        <v>8</v>
      </c>
      <c r="S107">
        <f t="shared" si="18"/>
        <v>10</v>
      </c>
      <c r="T107">
        <f t="shared" si="19"/>
        <v>10</v>
      </c>
      <c r="V107" t="str">
        <f t="shared" si="20"/>
        <v>Fareham</v>
      </c>
      <c r="W107">
        <f t="array" ref="W107">IF(C107&lt;&gt;"",11-ROUNDUP(_xlfn.PERCENTRANK.EXC(IF($B$3:$B$341=$B107,C$3:C$341),C107)*10,0),"")</f>
        <v>3</v>
      </c>
      <c r="X107">
        <f t="array" ref="X107">IF(D107&lt;&gt;"",11-ROUNDUP(_xlfn.PERCENTRANK.EXC(IF($B$3:$B$341=$B107,D$3:D$341),D107)*10,0),"")</f>
        <v>9</v>
      </c>
      <c r="Y107">
        <f t="array" ref="Y107">IF(E107&lt;&gt;"",11-ROUNDUP(_xlfn.PERCENTRANK.EXC(IF($B$3:$B$341=$B107,E$3:E$341),E107)*10,0),"")</f>
        <v>8</v>
      </c>
      <c r="Z107" t="str">
        <f t="array" ref="Z107">IF(F107&lt;&gt;"",11-ROUNDUP(_xlfn.PERCENTRANK.EXC(IF($B$3:$B$341=$B107,F$3:F$341),F107)*10,0),"")</f>
        <v/>
      </c>
      <c r="AA107" t="str">
        <f t="array" ref="AA107">IF(G107&lt;&gt;"",11-ROUNDUP(_xlfn.PERCENTRANK.EXC(IF($B$3:$B$341=$B107,G$3:G$341),G107)*10,0),"")</f>
        <v/>
      </c>
      <c r="AB107">
        <f t="array" ref="AB107">IF(H107&lt;&gt;"",11-ROUNDUP(_xlfn.PERCENTRANK.EXC(IF($B$3:$B$341=$B107,H$3:H$341),H107)*10,0),"")</f>
        <v>8</v>
      </c>
      <c r="AC107">
        <f t="array" ref="AC107">IF(I107&lt;&gt;"",11-ROUNDUP(_xlfn.PERCENTRANK.EXC(IF($B$3:$B$341=$B107,I$3:I$341),I107)*10,0),"")</f>
        <v>10</v>
      </c>
      <c r="AD107">
        <f t="array" ref="AD107">IF(J107&lt;&gt;"",11-ROUNDUP(_xlfn.PERCENTRANK.EXC(IF($B$3:$B$341=$B107,J$3:J$341),J107)*10,0),"")</f>
        <v>10</v>
      </c>
    </row>
    <row r="108" spans="1:30" x14ac:dyDescent="0.2">
      <c r="A108" t="s">
        <v>72</v>
      </c>
      <c r="B108" t="s">
        <v>1034</v>
      </c>
      <c r="C108">
        <v>13.832419395446777</v>
      </c>
      <c r="D108">
        <v>3.0966715812683105</v>
      </c>
      <c r="E108">
        <v>3.2693255692720413E-2</v>
      </c>
      <c r="H108">
        <v>0.12119923208681557</v>
      </c>
      <c r="I108">
        <v>25.425999999999998</v>
      </c>
      <c r="J108">
        <v>7.2700000000000001E-2</v>
      </c>
      <c r="L108" t="str">
        <f t="shared" si="11"/>
        <v>Fenland</v>
      </c>
      <c r="M108">
        <f t="shared" si="12"/>
        <v>2</v>
      </c>
      <c r="N108">
        <f t="shared" si="13"/>
        <v>4</v>
      </c>
      <c r="O108">
        <f t="shared" si="14"/>
        <v>4</v>
      </c>
      <c r="P108" t="str">
        <f t="shared" si="15"/>
        <v/>
      </c>
      <c r="Q108" t="str">
        <f t="shared" si="16"/>
        <v/>
      </c>
      <c r="R108">
        <f t="shared" si="17"/>
        <v>6</v>
      </c>
      <c r="S108">
        <f t="shared" si="18"/>
        <v>3</v>
      </c>
      <c r="T108">
        <f t="shared" si="19"/>
        <v>4</v>
      </c>
      <c r="V108" t="str">
        <f t="shared" si="20"/>
        <v>Fenland</v>
      </c>
      <c r="W108">
        <f t="array" ref="W108">IF(C108&lt;&gt;"",11-ROUNDUP(_xlfn.PERCENTRANK.EXC(IF($B$3:$B$341=$B108,C$3:C$341),C108)*10,0),"")</f>
        <v>2</v>
      </c>
      <c r="X108">
        <f t="array" ref="X108">IF(D108&lt;&gt;"",11-ROUNDUP(_xlfn.PERCENTRANK.EXC(IF($B$3:$B$341=$B108,D$3:D$341),D108)*10,0),"")</f>
        <v>3</v>
      </c>
      <c r="Y108">
        <f t="array" ref="Y108">IF(E108&lt;&gt;"",11-ROUNDUP(_xlfn.PERCENTRANK.EXC(IF($B$3:$B$341=$B108,E$3:E$341),E108)*10,0),"")</f>
        <v>3</v>
      </c>
      <c r="Z108" t="str">
        <f t="array" ref="Z108">IF(F108&lt;&gt;"",11-ROUNDUP(_xlfn.PERCENTRANK.EXC(IF($B$3:$B$341=$B108,F$3:F$341),F108)*10,0),"")</f>
        <v/>
      </c>
      <c r="AA108" t="str">
        <f t="array" ref="AA108">IF(G108&lt;&gt;"",11-ROUNDUP(_xlfn.PERCENTRANK.EXC(IF($B$3:$B$341=$B108,G$3:G$341),G108)*10,0),"")</f>
        <v/>
      </c>
      <c r="AB108">
        <f t="array" ref="AB108">IF(H108&lt;&gt;"",11-ROUNDUP(_xlfn.PERCENTRANK.EXC(IF($B$3:$B$341=$B108,H$3:H$341),H108)*10,0),"")</f>
        <v>4</v>
      </c>
      <c r="AC108">
        <f t="array" ref="AC108">IF(I108&lt;&gt;"",11-ROUNDUP(_xlfn.PERCENTRANK.EXC(IF($B$3:$B$341=$B108,I$3:I$341),I108)*10,0),"")</f>
        <v>2</v>
      </c>
      <c r="AD108">
        <f t="array" ref="AD108">IF(J108&lt;&gt;"",11-ROUNDUP(_xlfn.PERCENTRANK.EXC(IF($B$3:$B$341=$B108,J$3:J$341),J108)*10,0),"")</f>
        <v>2</v>
      </c>
    </row>
    <row r="109" spans="1:30" x14ac:dyDescent="0.2">
      <c r="A109" t="s">
        <v>143</v>
      </c>
      <c r="B109" t="s">
        <v>1034</v>
      </c>
      <c r="C109">
        <v>12.841717720031738</v>
      </c>
      <c r="D109">
        <v>2.4974045753479004</v>
      </c>
      <c r="E109">
        <v>3.4276790916919708E-2</v>
      </c>
      <c r="H109">
        <v>0.1308530376068521</v>
      </c>
      <c r="I109">
        <v>24.149000000000001</v>
      </c>
      <c r="J109">
        <v>5.9700000000000003E-2</v>
      </c>
      <c r="L109" t="str">
        <f t="shared" si="11"/>
        <v>Folkestone and Hythe</v>
      </c>
      <c r="M109">
        <f t="shared" si="12"/>
        <v>2</v>
      </c>
      <c r="N109">
        <f t="shared" si="13"/>
        <v>6</v>
      </c>
      <c r="O109">
        <f t="shared" si="14"/>
        <v>4</v>
      </c>
      <c r="P109" t="str">
        <f t="shared" si="15"/>
        <v/>
      </c>
      <c r="Q109" t="str">
        <f t="shared" si="16"/>
        <v/>
      </c>
      <c r="R109">
        <f t="shared" si="17"/>
        <v>5</v>
      </c>
      <c r="S109">
        <f t="shared" si="18"/>
        <v>3</v>
      </c>
      <c r="T109">
        <f t="shared" si="19"/>
        <v>4</v>
      </c>
      <c r="V109" t="str">
        <f t="shared" si="20"/>
        <v>Folkestone and Hythe</v>
      </c>
      <c r="W109">
        <f t="array" ref="W109">IF(C109&lt;&gt;"",11-ROUNDUP(_xlfn.PERCENTRANK.EXC(IF($B$3:$B$341=$B109,C$3:C$341),C109)*10,0),"")</f>
        <v>2</v>
      </c>
      <c r="X109">
        <f t="array" ref="X109">IF(D109&lt;&gt;"",11-ROUNDUP(_xlfn.PERCENTRANK.EXC(IF($B$3:$B$341=$B109,D$3:D$341),D109)*10,0),"")</f>
        <v>5</v>
      </c>
      <c r="Y109">
        <f t="array" ref="Y109">IF(E109&lt;&gt;"",11-ROUNDUP(_xlfn.PERCENTRANK.EXC(IF($B$3:$B$341=$B109,E$3:E$341),E109)*10,0),"")</f>
        <v>2</v>
      </c>
      <c r="Z109" t="str">
        <f t="array" ref="Z109">IF(F109&lt;&gt;"",11-ROUNDUP(_xlfn.PERCENTRANK.EXC(IF($B$3:$B$341=$B109,F$3:F$341),F109)*10,0),"")</f>
        <v/>
      </c>
      <c r="AA109" t="str">
        <f t="array" ref="AA109">IF(G109&lt;&gt;"",11-ROUNDUP(_xlfn.PERCENTRANK.EXC(IF($B$3:$B$341=$B109,G$3:G$341),G109)*10,0),"")</f>
        <v/>
      </c>
      <c r="AB109">
        <f t="array" ref="AB109">IF(H109&lt;&gt;"",11-ROUNDUP(_xlfn.PERCENTRANK.EXC(IF($B$3:$B$341=$B109,H$3:H$341),H109)*10,0),"")</f>
        <v>4</v>
      </c>
      <c r="AC109">
        <f t="array" ref="AC109">IF(I109&lt;&gt;"",11-ROUNDUP(_xlfn.PERCENTRANK.EXC(IF($B$3:$B$341=$B109,I$3:I$341),I109)*10,0),"")</f>
        <v>2</v>
      </c>
      <c r="AD109">
        <f t="array" ref="AD109">IF(J109&lt;&gt;"",11-ROUNDUP(_xlfn.PERCENTRANK.EXC(IF($B$3:$B$341=$B109,J$3:J$341),J109)*10,0),"")</f>
        <v>3</v>
      </c>
    </row>
    <row r="110" spans="1:30" x14ac:dyDescent="0.2">
      <c r="A110" t="s">
        <v>115</v>
      </c>
      <c r="B110" t="s">
        <v>1034</v>
      </c>
      <c r="C110">
        <v>1.8938037157058716</v>
      </c>
      <c r="D110">
        <v>1.9139604568481445</v>
      </c>
      <c r="E110">
        <v>2.0955892279744148E-2</v>
      </c>
      <c r="H110">
        <v>0.1101200258412576</v>
      </c>
      <c r="I110">
        <v>18.013000000000002</v>
      </c>
      <c r="J110">
        <v>0.02</v>
      </c>
      <c r="L110" t="str">
        <f t="shared" si="11"/>
        <v>Forest of Dean</v>
      </c>
      <c r="M110">
        <f t="shared" si="12"/>
        <v>9</v>
      </c>
      <c r="N110">
        <f t="shared" si="13"/>
        <v>8</v>
      </c>
      <c r="O110">
        <f t="shared" si="14"/>
        <v>8</v>
      </c>
      <c r="P110" t="str">
        <f t="shared" si="15"/>
        <v/>
      </c>
      <c r="Q110" t="str">
        <f t="shared" si="16"/>
        <v/>
      </c>
      <c r="R110">
        <f t="shared" si="17"/>
        <v>7</v>
      </c>
      <c r="S110">
        <f t="shared" si="18"/>
        <v>6</v>
      </c>
      <c r="T110">
        <f t="shared" si="19"/>
        <v>6</v>
      </c>
      <c r="V110" t="str">
        <f t="shared" si="20"/>
        <v>Forest of Dean</v>
      </c>
      <c r="W110">
        <f t="array" ref="W110">IF(C110&lt;&gt;"",11-ROUNDUP(_xlfn.PERCENTRANK.EXC(IF($B$3:$B$341=$B110,C$3:C$341),C110)*10,0),"")</f>
        <v>8</v>
      </c>
      <c r="X110">
        <f t="array" ref="X110">IF(D110&lt;&gt;"",11-ROUNDUP(_xlfn.PERCENTRANK.EXC(IF($B$3:$B$341=$B110,D$3:D$341),D110)*10,0),"")</f>
        <v>7</v>
      </c>
      <c r="Y110">
        <f t="array" ref="Y110">IF(E110&lt;&gt;"",11-ROUNDUP(_xlfn.PERCENTRANK.EXC(IF($B$3:$B$341=$B110,E$3:E$341),E110)*10,0),"")</f>
        <v>7</v>
      </c>
      <c r="Z110" t="str">
        <f t="array" ref="Z110">IF(F110&lt;&gt;"",11-ROUNDUP(_xlfn.PERCENTRANK.EXC(IF($B$3:$B$341=$B110,F$3:F$341),F110)*10,0),"")</f>
        <v/>
      </c>
      <c r="AA110" t="str">
        <f t="array" ref="AA110">IF(G110&lt;&gt;"",11-ROUNDUP(_xlfn.PERCENTRANK.EXC(IF($B$3:$B$341=$B110,G$3:G$341),G110)*10,0),"")</f>
        <v/>
      </c>
      <c r="AB110">
        <f t="array" ref="AB110">IF(H110&lt;&gt;"",11-ROUNDUP(_xlfn.PERCENTRANK.EXC(IF($B$3:$B$341=$B110,H$3:H$341),H110)*10,0),"")</f>
        <v>6</v>
      </c>
      <c r="AC110">
        <f t="array" ref="AC110">IF(I110&lt;&gt;"",11-ROUNDUP(_xlfn.PERCENTRANK.EXC(IF($B$3:$B$341=$B110,I$3:I$341),I110)*10,0),"")</f>
        <v>4</v>
      </c>
      <c r="AD110">
        <f t="array" ref="AD110">IF(J110&lt;&gt;"",11-ROUNDUP(_xlfn.PERCENTRANK.EXC(IF($B$3:$B$341=$B110,J$3:J$341),J110)*10,0),"")</f>
        <v>4</v>
      </c>
    </row>
    <row r="111" spans="1:30" x14ac:dyDescent="0.2">
      <c r="A111" t="s">
        <v>150</v>
      </c>
      <c r="B111" t="s">
        <v>1034</v>
      </c>
      <c r="C111">
        <v>4.5076723098754883</v>
      </c>
      <c r="D111">
        <v>1.746387243270874</v>
      </c>
      <c r="E111">
        <v>1.3902823440730572E-2</v>
      </c>
      <c r="H111">
        <v>0.15366286409699395</v>
      </c>
      <c r="I111">
        <v>15.875</v>
      </c>
      <c r="J111">
        <v>3.9199999999999999E-2</v>
      </c>
      <c r="L111" t="str">
        <f t="shared" si="11"/>
        <v>Fylde</v>
      </c>
      <c r="M111">
        <f t="shared" si="12"/>
        <v>6</v>
      </c>
      <c r="N111">
        <f t="shared" si="13"/>
        <v>8</v>
      </c>
      <c r="O111">
        <f t="shared" si="14"/>
        <v>10</v>
      </c>
      <c r="P111" t="str">
        <f t="shared" si="15"/>
        <v/>
      </c>
      <c r="Q111" t="str">
        <f t="shared" si="16"/>
        <v/>
      </c>
      <c r="R111">
        <f t="shared" si="17"/>
        <v>3</v>
      </c>
      <c r="S111">
        <f t="shared" si="18"/>
        <v>7</v>
      </c>
      <c r="T111">
        <f t="shared" si="19"/>
        <v>5</v>
      </c>
      <c r="V111" t="str">
        <f t="shared" si="20"/>
        <v>Fylde</v>
      </c>
      <c r="W111">
        <f t="array" ref="W111">IF(C111&lt;&gt;"",11-ROUNDUP(_xlfn.PERCENTRANK.EXC(IF($B$3:$B$341=$B111,C$3:C$341),C111)*10,0),"")</f>
        <v>6</v>
      </c>
      <c r="X111">
        <f t="array" ref="X111">IF(D111&lt;&gt;"",11-ROUNDUP(_xlfn.PERCENTRANK.EXC(IF($B$3:$B$341=$B111,D$3:D$341),D111)*10,0),"")</f>
        <v>8</v>
      </c>
      <c r="Y111">
        <f t="array" ref="Y111">IF(E111&lt;&gt;"",11-ROUNDUP(_xlfn.PERCENTRANK.EXC(IF($B$3:$B$341=$B111,E$3:E$341),E111)*10,0),"")</f>
        <v>10</v>
      </c>
      <c r="Z111" t="str">
        <f t="array" ref="Z111">IF(F111&lt;&gt;"",11-ROUNDUP(_xlfn.PERCENTRANK.EXC(IF($B$3:$B$341=$B111,F$3:F$341),F111)*10,0),"")</f>
        <v/>
      </c>
      <c r="AA111" t="str">
        <f t="array" ref="AA111">IF(G111&lt;&gt;"",11-ROUNDUP(_xlfn.PERCENTRANK.EXC(IF($B$3:$B$341=$B111,G$3:G$341),G111)*10,0),"")</f>
        <v/>
      </c>
      <c r="AB111">
        <f t="array" ref="AB111">IF(H111&lt;&gt;"",11-ROUNDUP(_xlfn.PERCENTRANK.EXC(IF($B$3:$B$341=$B111,H$3:H$341),H111)*10,0),"")</f>
        <v>2</v>
      </c>
      <c r="AC111">
        <f t="array" ref="AC111">IF(I111&lt;&gt;"",11-ROUNDUP(_xlfn.PERCENTRANK.EXC(IF($B$3:$B$341=$B111,I$3:I$341),I111)*10,0),"")</f>
        <v>5</v>
      </c>
      <c r="AD111">
        <f t="array" ref="AD111">IF(J111&lt;&gt;"",11-ROUNDUP(_xlfn.PERCENTRANK.EXC(IF($B$3:$B$341=$B111,J$3:J$341),J111)*10,0),"")</f>
        <v>4</v>
      </c>
    </row>
    <row r="112" spans="1:30" x14ac:dyDescent="0.2">
      <c r="A112" t="s">
        <v>290</v>
      </c>
      <c r="B112" t="s">
        <v>1036</v>
      </c>
      <c r="C112">
        <v>2.9581596851348877</v>
      </c>
      <c r="D112">
        <v>4.6171817779541016</v>
      </c>
      <c r="E112">
        <v>3.4804943948984146E-2</v>
      </c>
      <c r="F112">
        <v>96</v>
      </c>
      <c r="G112">
        <v>77.5</v>
      </c>
      <c r="H112">
        <v>0.18620306752723992</v>
      </c>
      <c r="I112">
        <v>28.216999999999999</v>
      </c>
      <c r="J112">
        <v>0.16669999999999999</v>
      </c>
      <c r="L112" t="str">
        <f t="shared" si="11"/>
        <v>Gateshead</v>
      </c>
      <c r="M112">
        <f t="shared" si="12"/>
        <v>8</v>
      </c>
      <c r="N112">
        <f t="shared" si="13"/>
        <v>1</v>
      </c>
      <c r="O112">
        <f t="shared" si="14"/>
        <v>4</v>
      </c>
      <c r="P112">
        <f t="shared" si="15"/>
        <v>2</v>
      </c>
      <c r="Q112">
        <f t="shared" si="16"/>
        <v>3</v>
      </c>
      <c r="R112">
        <f t="shared" si="17"/>
        <v>2</v>
      </c>
      <c r="S112">
        <f t="shared" si="18"/>
        <v>2</v>
      </c>
      <c r="T112">
        <f t="shared" si="19"/>
        <v>2</v>
      </c>
      <c r="V112" t="str">
        <f t="shared" si="20"/>
        <v>Gateshead</v>
      </c>
      <c r="W112">
        <f t="array" ref="W112">IF(C112&lt;&gt;"",11-ROUNDUP(_xlfn.PERCENTRANK.EXC(IF($B$3:$B$341=$B112,C$3:C$341),C112)*10,0),"")</f>
        <v>6</v>
      </c>
      <c r="X112">
        <f t="array" ref="X112">IF(D112&lt;&gt;"",11-ROUNDUP(_xlfn.PERCENTRANK.EXC(IF($B$3:$B$341=$B112,D$3:D$341),D112)*10,0),"")</f>
        <v>2</v>
      </c>
      <c r="Y112">
        <f t="array" ref="Y112">IF(E112&lt;&gt;"",11-ROUNDUP(_xlfn.PERCENTRANK.EXC(IF($B$3:$B$341=$B112,E$3:E$341),E112)*10,0),"")</f>
        <v>6</v>
      </c>
      <c r="Z112">
        <f t="array" ref="Z112">IF(F112&lt;&gt;"",11-ROUNDUP(_xlfn.PERCENTRANK.EXC(IF($B$3:$B$341=$B112,F$3:F$341),F112)*10,0),"")</f>
        <v>5</v>
      </c>
      <c r="AA112">
        <f t="array" ref="AA112">IF(G112&lt;&gt;"",11-ROUNDUP(_xlfn.PERCENTRANK.EXC(IF($B$3:$B$341=$B112,G$3:G$341),G112)*10,0),"")</f>
        <v>5</v>
      </c>
      <c r="AB112">
        <f t="array" ref="AB112">IF(H112&lt;&gt;"",11-ROUNDUP(_xlfn.PERCENTRANK.EXC(IF($B$3:$B$341=$B112,H$3:H$341),H112)*10,0),"")</f>
        <v>6</v>
      </c>
      <c r="AC112">
        <f t="array" ref="AC112">IF(I112&lt;&gt;"",11-ROUNDUP(_xlfn.PERCENTRANK.EXC(IF($B$3:$B$341=$B112,I$3:I$341),I112)*10,0),"")</f>
        <v>6</v>
      </c>
      <c r="AD112">
        <f t="array" ref="AD112">IF(J112&lt;&gt;"",11-ROUNDUP(_xlfn.PERCENTRANK.EXC(IF($B$3:$B$341=$B112,J$3:J$341),J112)*10,0),"")</f>
        <v>7</v>
      </c>
    </row>
    <row r="113" spans="1:30" x14ac:dyDescent="0.2">
      <c r="A113" t="s">
        <v>198</v>
      </c>
      <c r="B113" t="s">
        <v>1034</v>
      </c>
      <c r="C113">
        <v>0</v>
      </c>
      <c r="D113">
        <v>1.8394006490707397</v>
      </c>
      <c r="E113">
        <v>1.8784575164318085E-2</v>
      </c>
      <c r="H113">
        <v>0.13250059228638886</v>
      </c>
      <c r="I113">
        <v>14.894</v>
      </c>
      <c r="J113">
        <v>1.2999999999999999E-2</v>
      </c>
      <c r="L113" t="str">
        <f t="shared" si="11"/>
        <v>Gedling</v>
      </c>
      <c r="M113">
        <f t="shared" si="12"/>
        <v>10</v>
      </c>
      <c r="N113">
        <f t="shared" si="13"/>
        <v>8</v>
      </c>
      <c r="O113">
        <f t="shared" si="14"/>
        <v>9</v>
      </c>
      <c r="P113" t="str">
        <f t="shared" si="15"/>
        <v/>
      </c>
      <c r="Q113" t="str">
        <f t="shared" si="16"/>
        <v/>
      </c>
      <c r="R113">
        <f t="shared" si="17"/>
        <v>5</v>
      </c>
      <c r="S113">
        <f t="shared" si="18"/>
        <v>7</v>
      </c>
      <c r="T113">
        <f t="shared" si="19"/>
        <v>6</v>
      </c>
      <c r="V113" t="str">
        <f t="shared" si="20"/>
        <v>Gedling</v>
      </c>
      <c r="W113">
        <f t="array" ref="W113">IF(C113&lt;&gt;"",11-ROUNDUP(_xlfn.PERCENTRANK.EXC(IF($B$3:$B$341=$B113,C$3:C$341),C113)*10,0),"")</f>
        <v>10</v>
      </c>
      <c r="X113">
        <f t="array" ref="X113">IF(D113&lt;&gt;"",11-ROUNDUP(_xlfn.PERCENTRANK.EXC(IF($B$3:$B$341=$B113,D$3:D$341),D113)*10,0),"")</f>
        <v>7</v>
      </c>
      <c r="Y113">
        <f t="array" ref="Y113">IF(E113&lt;&gt;"",11-ROUNDUP(_xlfn.PERCENTRANK.EXC(IF($B$3:$B$341=$B113,E$3:E$341),E113)*10,0),"")</f>
        <v>8</v>
      </c>
      <c r="Z113" t="str">
        <f t="array" ref="Z113">IF(F113&lt;&gt;"",11-ROUNDUP(_xlfn.PERCENTRANK.EXC(IF($B$3:$B$341=$B113,F$3:F$341),F113)*10,0),"")</f>
        <v/>
      </c>
      <c r="AA113" t="str">
        <f t="array" ref="AA113">IF(G113&lt;&gt;"",11-ROUNDUP(_xlfn.PERCENTRANK.EXC(IF($B$3:$B$341=$B113,G$3:G$341),G113)*10,0),"")</f>
        <v/>
      </c>
      <c r="AB113">
        <f t="array" ref="AB113">IF(H113&lt;&gt;"",11-ROUNDUP(_xlfn.PERCENTRANK.EXC(IF($B$3:$B$341=$B113,H$3:H$341),H113)*10,0),"")</f>
        <v>3</v>
      </c>
      <c r="AC113">
        <f t="array" ref="AC113">IF(I113&lt;&gt;"",11-ROUNDUP(_xlfn.PERCENTRANK.EXC(IF($B$3:$B$341=$B113,I$3:I$341),I113)*10,0),"")</f>
        <v>6</v>
      </c>
      <c r="AD113">
        <f t="array" ref="AD113">IF(J113&lt;&gt;"",11-ROUNDUP(_xlfn.PERCENTRANK.EXC(IF($B$3:$B$341=$B113,J$3:J$341),J113)*10,0),"")</f>
        <v>5</v>
      </c>
    </row>
    <row r="114" spans="1:30" x14ac:dyDescent="0.2">
      <c r="A114" t="s">
        <v>116</v>
      </c>
      <c r="B114" t="s">
        <v>1034</v>
      </c>
      <c r="C114">
        <v>9.7051801681518555</v>
      </c>
      <c r="D114">
        <v>6.0275440216064453</v>
      </c>
      <c r="E114">
        <v>3.8202647119760513E-2</v>
      </c>
      <c r="H114">
        <v>0.1101200258412576</v>
      </c>
      <c r="I114">
        <v>21.806999999999999</v>
      </c>
      <c r="J114">
        <v>0.1154</v>
      </c>
      <c r="L114" t="str">
        <f t="shared" si="11"/>
        <v>Gloucester</v>
      </c>
      <c r="M114">
        <f t="shared" si="12"/>
        <v>3</v>
      </c>
      <c r="N114">
        <f t="shared" si="13"/>
        <v>1</v>
      </c>
      <c r="O114">
        <f t="shared" si="14"/>
        <v>3</v>
      </c>
      <c r="P114" t="str">
        <f t="shared" si="15"/>
        <v/>
      </c>
      <c r="Q114" t="str">
        <f t="shared" si="16"/>
        <v/>
      </c>
      <c r="R114">
        <f t="shared" si="17"/>
        <v>7</v>
      </c>
      <c r="S114">
        <f t="shared" si="18"/>
        <v>4</v>
      </c>
      <c r="T114">
        <f t="shared" si="19"/>
        <v>3</v>
      </c>
      <c r="V114" t="str">
        <f t="shared" si="20"/>
        <v>Gloucester</v>
      </c>
      <c r="W114">
        <f t="array" ref="W114">IF(C114&lt;&gt;"",11-ROUNDUP(_xlfn.PERCENTRANK.EXC(IF($B$3:$B$341=$B114,C$3:C$341),C114)*10,0),"")</f>
        <v>3</v>
      </c>
      <c r="X114">
        <f t="array" ref="X114">IF(D114&lt;&gt;"",11-ROUNDUP(_xlfn.PERCENTRANK.EXC(IF($B$3:$B$341=$B114,D$3:D$341),D114)*10,0),"")</f>
        <v>1</v>
      </c>
      <c r="Y114">
        <f t="array" ref="Y114">IF(E114&lt;&gt;"",11-ROUNDUP(_xlfn.PERCENTRANK.EXC(IF($B$3:$B$341=$B114,E$3:E$341),E114)*10,0),"")</f>
        <v>2</v>
      </c>
      <c r="Z114" t="str">
        <f t="array" ref="Z114">IF(F114&lt;&gt;"",11-ROUNDUP(_xlfn.PERCENTRANK.EXC(IF($B$3:$B$341=$B114,F$3:F$341),F114)*10,0),"")</f>
        <v/>
      </c>
      <c r="AA114" t="str">
        <f t="array" ref="AA114">IF(G114&lt;&gt;"",11-ROUNDUP(_xlfn.PERCENTRANK.EXC(IF($B$3:$B$341=$B114,G$3:G$341),G114)*10,0),"")</f>
        <v/>
      </c>
      <c r="AB114">
        <f t="array" ref="AB114">IF(H114&lt;&gt;"",11-ROUNDUP(_xlfn.PERCENTRANK.EXC(IF($B$3:$B$341=$B114,H$3:H$341),H114)*10,0),"")</f>
        <v>6</v>
      </c>
      <c r="AC114">
        <f t="array" ref="AC114">IF(I114&lt;&gt;"",11-ROUNDUP(_xlfn.PERCENTRANK.EXC(IF($B$3:$B$341=$B114,I$3:I$341),I114)*10,0),"")</f>
        <v>3</v>
      </c>
      <c r="AD114">
        <f t="array" ref="AD114">IF(J114&lt;&gt;"",11-ROUNDUP(_xlfn.PERCENTRANK.EXC(IF($B$3:$B$341=$B114,J$3:J$341),J114)*10,0),"")</f>
        <v>2</v>
      </c>
    </row>
    <row r="115" spans="1:30" x14ac:dyDescent="0.2">
      <c r="A115" t="s">
        <v>1015</v>
      </c>
      <c r="B115" t="s">
        <v>1038</v>
      </c>
      <c r="C115">
        <v>4.6003270149230957</v>
      </c>
      <c r="D115">
        <v>2.9221830368041992</v>
      </c>
      <c r="E115">
        <v>2.5819374248385429E-2</v>
      </c>
      <c r="F115">
        <v>56</v>
      </c>
      <c r="G115">
        <v>76.900000000000006</v>
      </c>
      <c r="H115">
        <v>0.1101200258412576</v>
      </c>
      <c r="I115">
        <v>14.932</v>
      </c>
      <c r="J115">
        <v>3.2199999999999999E-2</v>
      </c>
      <c r="L115" t="str">
        <f t="shared" si="11"/>
        <v>Gloucestershire</v>
      </c>
      <c r="M115">
        <f t="shared" si="12"/>
        <v>6</v>
      </c>
      <c r="N115">
        <f t="shared" si="13"/>
        <v>4</v>
      </c>
      <c r="O115">
        <f t="shared" si="14"/>
        <v>6</v>
      </c>
      <c r="P115">
        <f t="shared" si="15"/>
        <v>7</v>
      </c>
      <c r="Q115">
        <f t="shared" si="16"/>
        <v>3</v>
      </c>
      <c r="R115">
        <f t="shared" si="17"/>
        <v>7</v>
      </c>
      <c r="S115">
        <f t="shared" si="18"/>
        <v>7</v>
      </c>
      <c r="T115">
        <f t="shared" si="19"/>
        <v>5</v>
      </c>
      <c r="V115" t="str">
        <f t="shared" si="20"/>
        <v>Gloucestershire</v>
      </c>
      <c r="W115">
        <f t="array" ref="W115">IF(C115&lt;&gt;"",11-ROUNDUP(_xlfn.PERCENTRANK.EXC(IF($B$3:$B$341=$B115,C$3:C$341),C115)*10,0),"")</f>
        <v>8</v>
      </c>
      <c r="X115">
        <f t="array" ref="X115">IF(D115&lt;&gt;"",11-ROUNDUP(_xlfn.PERCENTRANK.EXC(IF($B$3:$B$341=$B115,D$3:D$341),D115)*10,0),"")</f>
        <v>2</v>
      </c>
      <c r="Y115">
        <f t="array" ref="Y115">IF(E115&lt;&gt;"",11-ROUNDUP(_xlfn.PERCENTRANK.EXC(IF($B$3:$B$341=$B115,E$3:E$341),E115)*10,0),"")</f>
        <v>5</v>
      </c>
      <c r="Z115">
        <f t="array" ref="Z115">IF(F115&lt;&gt;"",11-ROUNDUP(_xlfn.PERCENTRANK.EXC(IF($B$3:$B$341=$B115,F$3:F$341),F115)*10,0),"")</f>
        <v>5</v>
      </c>
      <c r="AA115">
        <f t="array" ref="AA115">IF(G115&lt;&gt;"",11-ROUNDUP(_xlfn.PERCENTRANK.EXC(IF($B$3:$B$341=$B115,G$3:G$341),G115)*10,0),"")</f>
        <v>1</v>
      </c>
      <c r="AB115">
        <f t="array" ref="AB115">IF(H115&lt;&gt;"",11-ROUNDUP(_xlfn.PERCENTRANK.EXC(IF($B$3:$B$341=$B115,H$3:H$341),H115)*10,0),"")</f>
        <v>6</v>
      </c>
      <c r="AC115">
        <f t="array" ref="AC115">IF(I115&lt;&gt;"",11-ROUNDUP(_xlfn.PERCENTRANK.EXC(IF($B$3:$B$341=$B115,I$3:I$341),I115)*10,0),"")</f>
        <v>7</v>
      </c>
      <c r="AD115">
        <f t="array" ref="AD115">IF(J115&lt;&gt;"",11-ROUNDUP(_xlfn.PERCENTRANK.EXC(IF($B$3:$B$341=$B115,J$3:J$341),J115)*10,0),"")</f>
        <v>6</v>
      </c>
    </row>
    <row r="116" spans="1:30" x14ac:dyDescent="0.2">
      <c r="A116" t="s">
        <v>123</v>
      </c>
      <c r="B116" t="s">
        <v>1034</v>
      </c>
      <c r="C116">
        <v>5.0880131721496582</v>
      </c>
      <c r="D116">
        <v>3.384721040725708</v>
      </c>
      <c r="E116">
        <v>3.3446233719587326E-2</v>
      </c>
      <c r="H116">
        <v>0.10417598640064418</v>
      </c>
      <c r="I116">
        <v>20.541</v>
      </c>
      <c r="J116">
        <v>1.89E-2</v>
      </c>
      <c r="L116" t="str">
        <f t="shared" si="11"/>
        <v>Gosport</v>
      </c>
      <c r="M116">
        <f t="shared" si="12"/>
        <v>6</v>
      </c>
      <c r="N116">
        <f t="shared" si="13"/>
        <v>3</v>
      </c>
      <c r="O116">
        <f t="shared" si="14"/>
        <v>4</v>
      </c>
      <c r="P116" t="str">
        <f t="shared" si="15"/>
        <v/>
      </c>
      <c r="Q116" t="str">
        <f t="shared" si="16"/>
        <v/>
      </c>
      <c r="R116">
        <f t="shared" si="17"/>
        <v>8</v>
      </c>
      <c r="S116">
        <f t="shared" si="18"/>
        <v>5</v>
      </c>
      <c r="T116">
        <f t="shared" si="19"/>
        <v>6</v>
      </c>
      <c r="V116" t="str">
        <f t="shared" si="20"/>
        <v>Gosport</v>
      </c>
      <c r="W116">
        <f t="array" ref="W116">IF(C116&lt;&gt;"",11-ROUNDUP(_xlfn.PERCENTRANK.EXC(IF($B$3:$B$341=$B116,C$3:C$341),C116)*10,0),"")</f>
        <v>5</v>
      </c>
      <c r="X116">
        <f t="array" ref="X116">IF(D116&lt;&gt;"",11-ROUNDUP(_xlfn.PERCENTRANK.EXC(IF($B$3:$B$341=$B116,D$3:D$341),D116)*10,0),"")</f>
        <v>2</v>
      </c>
      <c r="Y116">
        <f t="array" ref="Y116">IF(E116&lt;&gt;"",11-ROUNDUP(_xlfn.PERCENTRANK.EXC(IF($B$3:$B$341=$B116,E$3:E$341),E116)*10,0),"")</f>
        <v>3</v>
      </c>
      <c r="Z116" t="str">
        <f t="array" ref="Z116">IF(F116&lt;&gt;"",11-ROUNDUP(_xlfn.PERCENTRANK.EXC(IF($B$3:$B$341=$B116,F$3:F$341),F116)*10,0),"")</f>
        <v/>
      </c>
      <c r="AA116" t="str">
        <f t="array" ref="AA116">IF(G116&lt;&gt;"",11-ROUNDUP(_xlfn.PERCENTRANK.EXC(IF($B$3:$B$341=$B116,G$3:G$341),G116)*10,0),"")</f>
        <v/>
      </c>
      <c r="AB116">
        <f t="array" ref="AB116">IF(H116&lt;&gt;"",11-ROUNDUP(_xlfn.PERCENTRANK.EXC(IF($B$3:$B$341=$B116,H$3:H$341),H116)*10,0),"")</f>
        <v>8</v>
      </c>
      <c r="AC116">
        <f t="array" ref="AC116">IF(I116&lt;&gt;"",11-ROUNDUP(_xlfn.PERCENTRANK.EXC(IF($B$3:$B$341=$B116,I$3:I$341),I116)*10,0),"")</f>
        <v>3</v>
      </c>
      <c r="AD116">
        <f t="array" ref="AD116">IF(J116&lt;&gt;"",11-ROUNDUP(_xlfn.PERCENTRANK.EXC(IF($B$3:$B$341=$B116,J$3:J$341),J116)*10,0),"")</f>
        <v>5</v>
      </c>
    </row>
    <row r="117" spans="1:30" x14ac:dyDescent="0.2">
      <c r="A117" t="s">
        <v>140</v>
      </c>
      <c r="B117" t="s">
        <v>1034</v>
      </c>
      <c r="C117">
        <v>13.430495262145996</v>
      </c>
      <c r="D117">
        <v>3.5852468013763428</v>
      </c>
      <c r="E117">
        <v>5.3053349256515503E-2</v>
      </c>
      <c r="H117">
        <v>0.1308530376068521</v>
      </c>
      <c r="I117">
        <v>21.414000000000001</v>
      </c>
      <c r="J117">
        <v>3.1300000000000001E-2</v>
      </c>
      <c r="L117" t="str">
        <f t="shared" si="11"/>
        <v>Gravesham</v>
      </c>
      <c r="M117">
        <f t="shared" si="12"/>
        <v>2</v>
      </c>
      <c r="N117">
        <f t="shared" si="13"/>
        <v>3</v>
      </c>
      <c r="O117">
        <f t="shared" si="14"/>
        <v>2</v>
      </c>
      <c r="P117" t="str">
        <f t="shared" si="15"/>
        <v/>
      </c>
      <c r="Q117" t="str">
        <f t="shared" si="16"/>
        <v/>
      </c>
      <c r="R117">
        <f t="shared" si="17"/>
        <v>5</v>
      </c>
      <c r="S117">
        <f t="shared" si="18"/>
        <v>4</v>
      </c>
      <c r="T117">
        <f t="shared" si="19"/>
        <v>5</v>
      </c>
      <c r="V117" t="str">
        <f t="shared" si="20"/>
        <v>Gravesham</v>
      </c>
      <c r="W117">
        <f t="array" ref="W117">IF(C117&lt;&gt;"",11-ROUNDUP(_xlfn.PERCENTRANK.EXC(IF($B$3:$B$341=$B117,C$3:C$341),C117)*10,0),"")</f>
        <v>2</v>
      </c>
      <c r="X117">
        <f t="array" ref="X117">IF(D117&lt;&gt;"",11-ROUNDUP(_xlfn.PERCENTRANK.EXC(IF($B$3:$B$341=$B117,D$3:D$341),D117)*10,0),"")</f>
        <v>2</v>
      </c>
      <c r="Y117">
        <f t="array" ref="Y117">IF(E117&lt;&gt;"",11-ROUNDUP(_xlfn.PERCENTRANK.EXC(IF($B$3:$B$341=$B117,E$3:E$341),E117)*10,0),"")</f>
        <v>1</v>
      </c>
      <c r="Z117" t="str">
        <f t="array" ref="Z117">IF(F117&lt;&gt;"",11-ROUNDUP(_xlfn.PERCENTRANK.EXC(IF($B$3:$B$341=$B117,F$3:F$341),F117)*10,0),"")</f>
        <v/>
      </c>
      <c r="AA117" t="str">
        <f t="array" ref="AA117">IF(G117&lt;&gt;"",11-ROUNDUP(_xlfn.PERCENTRANK.EXC(IF($B$3:$B$341=$B117,G$3:G$341),G117)*10,0),"")</f>
        <v/>
      </c>
      <c r="AB117">
        <f t="array" ref="AB117">IF(H117&lt;&gt;"",11-ROUNDUP(_xlfn.PERCENTRANK.EXC(IF($B$3:$B$341=$B117,H$3:H$341),H117)*10,0),"")</f>
        <v>4</v>
      </c>
      <c r="AC117">
        <f t="array" ref="AC117">IF(I117&lt;&gt;"",11-ROUNDUP(_xlfn.PERCENTRANK.EXC(IF($B$3:$B$341=$B117,I$3:I$341),I117)*10,0),"")</f>
        <v>3</v>
      </c>
      <c r="AD117">
        <f t="array" ref="AD117">IF(J117&lt;&gt;"",11-ROUNDUP(_xlfn.PERCENTRANK.EXC(IF($B$3:$B$341=$B117,J$3:J$341),J117)*10,0),"")</f>
        <v>4</v>
      </c>
    </row>
    <row r="118" spans="1:30" x14ac:dyDescent="0.2">
      <c r="A118" t="s">
        <v>176</v>
      </c>
      <c r="B118" t="s">
        <v>1034</v>
      </c>
      <c r="C118">
        <v>11.32231616973877</v>
      </c>
      <c r="D118">
        <v>5.6147518157958984</v>
      </c>
      <c r="E118">
        <v>3.5670999437570572E-2</v>
      </c>
      <c r="H118">
        <v>0.1432495264336146</v>
      </c>
      <c r="I118">
        <v>33.097000000000001</v>
      </c>
      <c r="J118">
        <v>0.24590000000000001</v>
      </c>
      <c r="L118" t="str">
        <f t="shared" si="11"/>
        <v>Great Yarmouth</v>
      </c>
      <c r="M118">
        <f t="shared" si="12"/>
        <v>3</v>
      </c>
      <c r="N118">
        <f t="shared" si="13"/>
        <v>1</v>
      </c>
      <c r="O118">
        <f t="shared" si="14"/>
        <v>4</v>
      </c>
      <c r="P118" t="str">
        <f t="shared" si="15"/>
        <v/>
      </c>
      <c r="Q118" t="str">
        <f t="shared" si="16"/>
        <v/>
      </c>
      <c r="R118">
        <f t="shared" si="17"/>
        <v>4</v>
      </c>
      <c r="S118">
        <f t="shared" si="18"/>
        <v>1</v>
      </c>
      <c r="T118">
        <f t="shared" si="19"/>
        <v>1</v>
      </c>
      <c r="V118" t="str">
        <f t="shared" si="20"/>
        <v>Great Yarmouth</v>
      </c>
      <c r="W118">
        <f t="array" ref="W118">IF(C118&lt;&gt;"",11-ROUNDUP(_xlfn.PERCENTRANK.EXC(IF($B$3:$B$341=$B118,C$3:C$341),C118)*10,0),"")</f>
        <v>2</v>
      </c>
      <c r="X118">
        <f t="array" ref="X118">IF(D118&lt;&gt;"",11-ROUNDUP(_xlfn.PERCENTRANK.EXC(IF($B$3:$B$341=$B118,D$3:D$341),D118)*10,0),"")</f>
        <v>1</v>
      </c>
      <c r="Y118">
        <f t="array" ref="Y118">IF(E118&lt;&gt;"",11-ROUNDUP(_xlfn.PERCENTRANK.EXC(IF($B$3:$B$341=$B118,E$3:E$341),E118)*10,0),"")</f>
        <v>2</v>
      </c>
      <c r="Z118" t="str">
        <f t="array" ref="Z118">IF(F118&lt;&gt;"",11-ROUNDUP(_xlfn.PERCENTRANK.EXC(IF($B$3:$B$341=$B118,F$3:F$341),F118)*10,0),"")</f>
        <v/>
      </c>
      <c r="AA118" t="str">
        <f t="array" ref="AA118">IF(G118&lt;&gt;"",11-ROUNDUP(_xlfn.PERCENTRANK.EXC(IF($B$3:$B$341=$B118,G$3:G$341),G118)*10,0),"")</f>
        <v/>
      </c>
      <c r="AB118">
        <f t="array" ref="AB118">IF(H118&lt;&gt;"",11-ROUNDUP(_xlfn.PERCENTRANK.EXC(IF($B$3:$B$341=$B118,H$3:H$341),H118)*10,0),"")</f>
        <v>2</v>
      </c>
      <c r="AC118">
        <f t="array" ref="AC118">IF(I118&lt;&gt;"",11-ROUNDUP(_xlfn.PERCENTRANK.EXC(IF($B$3:$B$341=$B118,I$3:I$341),I118)*10,0),"")</f>
        <v>1</v>
      </c>
      <c r="AD118">
        <f t="array" ref="AD118">IF(J118&lt;&gt;"",11-ROUNDUP(_xlfn.PERCENTRANK.EXC(IF($B$3:$B$341=$B118,J$3:J$341),J118)*10,0),"")</f>
        <v>1</v>
      </c>
    </row>
    <row r="119" spans="1:30" x14ac:dyDescent="0.2">
      <c r="A119" t="s">
        <v>301</v>
      </c>
      <c r="B119" t="s">
        <v>1035</v>
      </c>
      <c r="C119">
        <v>3.5271682739257812</v>
      </c>
      <c r="D119">
        <v>3.2796902656555176</v>
      </c>
      <c r="E119">
        <v>0.1089712530374527</v>
      </c>
      <c r="F119">
        <v>70</v>
      </c>
      <c r="G119">
        <v>32.200000000000003</v>
      </c>
      <c r="H119">
        <v>0.17862543730955874</v>
      </c>
      <c r="I119">
        <v>24.463999999999999</v>
      </c>
      <c r="J119">
        <v>6.6E-3</v>
      </c>
      <c r="L119" t="str">
        <f t="shared" si="11"/>
        <v>Greenwich</v>
      </c>
      <c r="M119">
        <f t="shared" si="12"/>
        <v>7</v>
      </c>
      <c r="N119">
        <f t="shared" si="13"/>
        <v>3</v>
      </c>
      <c r="O119">
        <f t="shared" si="14"/>
        <v>1</v>
      </c>
      <c r="P119">
        <f t="shared" si="15"/>
        <v>5</v>
      </c>
      <c r="Q119">
        <f t="shared" si="16"/>
        <v>9</v>
      </c>
      <c r="R119">
        <f t="shared" si="17"/>
        <v>2</v>
      </c>
      <c r="S119">
        <f t="shared" si="18"/>
        <v>3</v>
      </c>
      <c r="T119">
        <f t="shared" si="19"/>
        <v>7</v>
      </c>
      <c r="V119" t="str">
        <f t="shared" si="20"/>
        <v>Greenwich</v>
      </c>
      <c r="W119">
        <f t="array" ref="W119">IF(C119&lt;&gt;"",11-ROUNDUP(_xlfn.PERCENTRANK.EXC(IF($B$3:$B$341=$B119,C$3:C$341),C119)*10,0),"")</f>
        <v>9</v>
      </c>
      <c r="X119">
        <f t="array" ref="X119">IF(D119&lt;&gt;"",11-ROUNDUP(_xlfn.PERCENTRANK.EXC(IF($B$3:$B$341=$B119,D$3:D$341),D119)*10,0),"")</f>
        <v>6</v>
      </c>
      <c r="Y119">
        <f t="array" ref="Y119">IF(E119&lt;&gt;"",11-ROUNDUP(_xlfn.PERCENTRANK.EXC(IF($B$3:$B$341=$B119,E$3:E$341),E119)*10,0),"")</f>
        <v>5</v>
      </c>
      <c r="Z119">
        <f t="array" ref="Z119">IF(F119&lt;&gt;"",11-ROUNDUP(_xlfn.PERCENTRANK.EXC(IF($B$3:$B$341=$B119,F$3:F$341),F119)*10,0),"")</f>
        <v>3</v>
      </c>
      <c r="AA119">
        <f t="array" ref="AA119">IF(G119&lt;&gt;"",11-ROUNDUP(_xlfn.PERCENTRANK.EXC(IF($B$3:$B$341=$B119,G$3:G$341),G119)*10,0),"")</f>
        <v>8</v>
      </c>
      <c r="AB119">
        <f t="array" ref="AB119">IF(H119&lt;&gt;"",11-ROUNDUP(_xlfn.PERCENTRANK.EXC(IF($B$3:$B$341=$B119,H$3:H$341),H119)*10,0),"")</f>
        <v>4</v>
      </c>
      <c r="AC119">
        <f t="array" ref="AC119">IF(I119&lt;&gt;"",11-ROUNDUP(_xlfn.PERCENTRANK.EXC(IF($B$3:$B$341=$B119,I$3:I$341),I119)*10,0),"")</f>
        <v>4</v>
      </c>
      <c r="AD119">
        <f t="array" ref="AD119">IF(J119&lt;&gt;"",11-ROUNDUP(_xlfn.PERCENTRANK.EXC(IF($B$3:$B$341=$B119,J$3:J$341),J119)*10,0),"")</f>
        <v>6</v>
      </c>
    </row>
    <row r="120" spans="1:30" x14ac:dyDescent="0.2">
      <c r="A120" t="s">
        <v>223</v>
      </c>
      <c r="B120" t="s">
        <v>1034</v>
      </c>
      <c r="C120">
        <v>10.071163177490234</v>
      </c>
      <c r="D120">
        <v>2.2093963623046875</v>
      </c>
      <c r="E120">
        <v>3.4535787999629974E-2</v>
      </c>
      <c r="H120">
        <v>8.7696962057229294E-2</v>
      </c>
      <c r="I120">
        <v>9.3949999999999996</v>
      </c>
      <c r="J120">
        <v>0</v>
      </c>
      <c r="L120" t="str">
        <f t="shared" si="11"/>
        <v>Guildford</v>
      </c>
      <c r="M120">
        <f t="shared" si="12"/>
        <v>3</v>
      </c>
      <c r="N120">
        <f t="shared" si="13"/>
        <v>7</v>
      </c>
      <c r="O120">
        <f t="shared" si="14"/>
        <v>4</v>
      </c>
      <c r="P120" t="str">
        <f t="shared" si="15"/>
        <v/>
      </c>
      <c r="Q120" t="str">
        <f t="shared" si="16"/>
        <v/>
      </c>
      <c r="R120">
        <f t="shared" si="17"/>
        <v>10</v>
      </c>
      <c r="S120">
        <f t="shared" si="18"/>
        <v>10</v>
      </c>
      <c r="T120">
        <f t="shared" si="19"/>
        <v>10</v>
      </c>
      <c r="V120" t="str">
        <f t="shared" si="20"/>
        <v>Guildford</v>
      </c>
      <c r="W120">
        <f t="array" ref="W120">IF(C120&lt;&gt;"",11-ROUNDUP(_xlfn.PERCENTRANK.EXC(IF($B$3:$B$341=$B120,C$3:C$341),C120)*10,0),"")</f>
        <v>3</v>
      </c>
      <c r="X120">
        <f t="array" ref="X120">IF(D120&lt;&gt;"",11-ROUNDUP(_xlfn.PERCENTRANK.EXC(IF($B$3:$B$341=$B120,D$3:D$341),D120)*10,0),"")</f>
        <v>6</v>
      </c>
      <c r="Y120">
        <f t="array" ref="Y120">IF(E120&lt;&gt;"",11-ROUNDUP(_xlfn.PERCENTRANK.EXC(IF($B$3:$B$341=$B120,E$3:E$341),E120)*10,0),"")</f>
        <v>2</v>
      </c>
      <c r="Z120" t="str">
        <f t="array" ref="Z120">IF(F120&lt;&gt;"",11-ROUNDUP(_xlfn.PERCENTRANK.EXC(IF($B$3:$B$341=$B120,F$3:F$341),F120)*10,0),"")</f>
        <v/>
      </c>
      <c r="AA120" t="str">
        <f t="array" ref="AA120">IF(G120&lt;&gt;"",11-ROUNDUP(_xlfn.PERCENTRANK.EXC(IF($B$3:$B$341=$B120,G$3:G$341),G120)*10,0),"")</f>
        <v/>
      </c>
      <c r="AB120">
        <f t="array" ref="AB120">IF(H120&lt;&gt;"",11-ROUNDUP(_xlfn.PERCENTRANK.EXC(IF($B$3:$B$341=$B120,H$3:H$341),H120)*10,0),"")</f>
        <v>10</v>
      </c>
      <c r="AC120">
        <f t="array" ref="AC120">IF(I120&lt;&gt;"",11-ROUNDUP(_xlfn.PERCENTRANK.EXC(IF($B$3:$B$341=$B120,I$3:I$341),I120)*10,0),"")</f>
        <v>10</v>
      </c>
      <c r="AD120">
        <f t="array" ref="AD120">IF(J120&lt;&gt;"",11-ROUNDUP(_xlfn.PERCENTRANK.EXC(IF($B$3:$B$341=$B120,J$3:J$341),J120)*10,0),"")</f>
        <v>10</v>
      </c>
    </row>
    <row r="121" spans="1:30" x14ac:dyDescent="0.2">
      <c r="A121" t="s">
        <v>302</v>
      </c>
      <c r="B121" t="s">
        <v>1035</v>
      </c>
      <c r="C121">
        <v>6.4165072441101074</v>
      </c>
      <c r="D121">
        <v>4.968597412109375</v>
      </c>
      <c r="E121">
        <v>0.15249286592006683</v>
      </c>
      <c r="F121">
        <v>64</v>
      </c>
      <c r="G121">
        <v>40.200000000000003</v>
      </c>
      <c r="H121">
        <v>0.30198146100858919</v>
      </c>
      <c r="I121">
        <v>32.526000000000003</v>
      </c>
      <c r="J121">
        <v>0.1111</v>
      </c>
      <c r="L121" t="str">
        <f t="shared" si="11"/>
        <v>Hackney</v>
      </c>
      <c r="M121">
        <f t="shared" si="12"/>
        <v>5</v>
      </c>
      <c r="N121">
        <f t="shared" si="13"/>
        <v>1</v>
      </c>
      <c r="O121">
        <f t="shared" si="14"/>
        <v>1</v>
      </c>
      <c r="P121">
        <f t="shared" si="15"/>
        <v>6</v>
      </c>
      <c r="Q121">
        <f t="shared" si="16"/>
        <v>9</v>
      </c>
      <c r="R121">
        <f t="shared" si="17"/>
        <v>1</v>
      </c>
      <c r="S121">
        <f t="shared" si="18"/>
        <v>1</v>
      </c>
      <c r="T121">
        <f t="shared" si="19"/>
        <v>3</v>
      </c>
      <c r="V121" t="str">
        <f t="shared" si="20"/>
        <v>Hackney</v>
      </c>
      <c r="W121">
        <f t="array" ref="W121">IF(C121&lt;&gt;"",11-ROUNDUP(_xlfn.PERCENTRANK.EXC(IF($B$3:$B$341=$B121,C$3:C$341),C121)*10,0),"")</f>
        <v>6</v>
      </c>
      <c r="X121">
        <f t="array" ref="X121">IF(D121&lt;&gt;"",11-ROUNDUP(_xlfn.PERCENTRANK.EXC(IF($B$3:$B$341=$B121,D$3:D$341),D121)*10,0),"")</f>
        <v>2</v>
      </c>
      <c r="Y121">
        <f t="array" ref="Y121">IF(E121&lt;&gt;"",11-ROUNDUP(_xlfn.PERCENTRANK.EXC(IF($B$3:$B$341=$B121,E$3:E$341),E121)*10,0),"")</f>
        <v>3</v>
      </c>
      <c r="Z121">
        <f t="array" ref="Z121">IF(F121&lt;&gt;"",11-ROUNDUP(_xlfn.PERCENTRANK.EXC(IF($B$3:$B$341=$B121,F$3:F$341),F121)*10,0),"")</f>
        <v>3</v>
      </c>
      <c r="AA121">
        <f t="array" ref="AA121">IF(G121&lt;&gt;"",11-ROUNDUP(_xlfn.PERCENTRANK.EXC(IF($B$3:$B$341=$B121,G$3:G$341),G121)*10,0),"")</f>
        <v>7</v>
      </c>
      <c r="AB121">
        <f t="array" ref="AB121">IF(H121&lt;&gt;"",11-ROUNDUP(_xlfn.PERCENTRANK.EXC(IF($B$3:$B$341=$B121,H$3:H$341),H121)*10,0),"")</f>
        <v>1</v>
      </c>
      <c r="AC121">
        <f t="array" ref="AC121">IF(I121&lt;&gt;"",11-ROUNDUP(_xlfn.PERCENTRANK.EXC(IF($B$3:$B$341=$B121,I$3:I$341),I121)*10,0),"")</f>
        <v>1</v>
      </c>
      <c r="AD121">
        <f t="array" ref="AD121">IF(J121&lt;&gt;"",11-ROUNDUP(_xlfn.PERCENTRANK.EXC(IF($B$3:$B$341=$B121,J$3:J$341),J121)*10,0),"")</f>
        <v>1</v>
      </c>
    </row>
    <row r="122" spans="1:30" x14ac:dyDescent="0.2">
      <c r="A122" t="s">
        <v>19</v>
      </c>
      <c r="B122" t="s">
        <v>1037</v>
      </c>
      <c r="C122">
        <v>4.3750443458557129</v>
      </c>
      <c r="D122">
        <v>4.9120712280273438</v>
      </c>
      <c r="E122">
        <v>2.8530161827802658E-2</v>
      </c>
      <c r="F122">
        <v>93</v>
      </c>
      <c r="G122">
        <v>47.2</v>
      </c>
      <c r="H122">
        <v>0.27801063177264362</v>
      </c>
      <c r="I122">
        <v>32.325000000000003</v>
      </c>
      <c r="J122">
        <v>0.3165</v>
      </c>
      <c r="L122" t="str">
        <f t="shared" si="11"/>
        <v>Halton</v>
      </c>
      <c r="M122">
        <f t="shared" si="12"/>
        <v>6</v>
      </c>
      <c r="N122">
        <f t="shared" si="13"/>
        <v>1</v>
      </c>
      <c r="O122">
        <f t="shared" si="14"/>
        <v>5</v>
      </c>
      <c r="P122">
        <f t="shared" si="15"/>
        <v>3</v>
      </c>
      <c r="Q122">
        <f t="shared" si="16"/>
        <v>7</v>
      </c>
      <c r="R122">
        <f t="shared" si="17"/>
        <v>1</v>
      </c>
      <c r="S122">
        <f t="shared" si="18"/>
        <v>1</v>
      </c>
      <c r="T122">
        <f t="shared" si="19"/>
        <v>1</v>
      </c>
      <c r="V122" t="str">
        <f t="shared" si="20"/>
        <v>Halton</v>
      </c>
      <c r="W122">
        <f t="array" ref="W122">IF(C122&lt;&gt;"",11-ROUNDUP(_xlfn.PERCENTRANK.EXC(IF($B$3:$B$341=$B122,C$3:C$341),C122)*10,0),"")</f>
        <v>8</v>
      </c>
      <c r="X122">
        <f t="array" ref="X122">IF(D122&lt;&gt;"",11-ROUNDUP(_xlfn.PERCENTRANK.EXC(IF($B$3:$B$341=$B122,D$3:D$341),D122)*10,0),"")</f>
        <v>2</v>
      </c>
      <c r="Y122">
        <f t="array" ref="Y122">IF(E122&lt;&gt;"",11-ROUNDUP(_xlfn.PERCENTRANK.EXC(IF($B$3:$B$341=$B122,E$3:E$341),E122)*10,0),"")</f>
        <v>6</v>
      </c>
      <c r="Z122">
        <f t="array" ref="Z122">IF(F122&lt;&gt;"",11-ROUNDUP(_xlfn.PERCENTRANK.EXC(IF($B$3:$B$341=$B122,F$3:F$341),F122)*10,0),"")</f>
        <v>3</v>
      </c>
      <c r="AA122">
        <f t="array" ref="AA122">IF(G122&lt;&gt;"",11-ROUNDUP(_xlfn.PERCENTRANK.EXC(IF($B$3:$B$341=$B122,G$3:G$341),G122)*10,0),"")</f>
        <v>8</v>
      </c>
      <c r="AB122">
        <f t="array" ref="AB122">IF(H122&lt;&gt;"",11-ROUNDUP(_xlfn.PERCENTRANK.EXC(IF($B$3:$B$341=$B122,H$3:H$341),H122)*10,0),"")</f>
        <v>1</v>
      </c>
      <c r="AC122">
        <f t="array" ref="AC122">IF(I122&lt;&gt;"",11-ROUNDUP(_xlfn.PERCENTRANK.EXC(IF($B$3:$B$341=$B122,I$3:I$341),I122)*10,0),"")</f>
        <v>2</v>
      </c>
      <c r="AD122">
        <f t="array" ref="AD122">IF(J122&lt;&gt;"",11-ROUNDUP(_xlfn.PERCENTRANK.EXC(IF($B$3:$B$341=$B122,J$3:J$341),J122)*10,0),"")</f>
        <v>2</v>
      </c>
    </row>
    <row r="123" spans="1:30" x14ac:dyDescent="0.2">
      <c r="A123" t="s">
        <v>189</v>
      </c>
      <c r="B123" t="s">
        <v>1034</v>
      </c>
      <c r="C123">
        <v>0</v>
      </c>
      <c r="D123">
        <v>1.5529879331588745</v>
      </c>
      <c r="E123">
        <v>1.3957027345895767E-2</v>
      </c>
      <c r="H123">
        <v>9.8238229811797251E-2</v>
      </c>
      <c r="I123">
        <v>11.987</v>
      </c>
      <c r="J123">
        <v>0</v>
      </c>
      <c r="L123" t="str">
        <f t="shared" si="11"/>
        <v>Hambleton</v>
      </c>
      <c r="M123">
        <f t="shared" si="12"/>
        <v>10</v>
      </c>
      <c r="N123">
        <f t="shared" si="13"/>
        <v>9</v>
      </c>
      <c r="O123">
        <f t="shared" si="14"/>
        <v>10</v>
      </c>
      <c r="P123" t="str">
        <f t="shared" si="15"/>
        <v/>
      </c>
      <c r="Q123" t="str">
        <f t="shared" si="16"/>
        <v/>
      </c>
      <c r="R123">
        <f t="shared" si="17"/>
        <v>9</v>
      </c>
      <c r="S123">
        <f t="shared" si="18"/>
        <v>9</v>
      </c>
      <c r="T123">
        <f t="shared" si="19"/>
        <v>10</v>
      </c>
      <c r="V123" t="str">
        <f t="shared" si="20"/>
        <v>Hambleton</v>
      </c>
      <c r="W123">
        <f t="array" ref="W123">IF(C123&lt;&gt;"",11-ROUNDUP(_xlfn.PERCENTRANK.EXC(IF($B$3:$B$341=$B123,C$3:C$341),C123)*10,0),"")</f>
        <v>10</v>
      </c>
      <c r="X123">
        <f t="array" ref="X123">IF(D123&lt;&gt;"",11-ROUNDUP(_xlfn.PERCENTRANK.EXC(IF($B$3:$B$341=$B123,D$3:D$341),D123)*10,0),"")</f>
        <v>8</v>
      </c>
      <c r="Y123">
        <f t="array" ref="Y123">IF(E123&lt;&gt;"",11-ROUNDUP(_xlfn.PERCENTRANK.EXC(IF($B$3:$B$341=$B123,E$3:E$341),E123)*10,0),"")</f>
        <v>10</v>
      </c>
      <c r="Z123" t="str">
        <f t="array" ref="Z123">IF(F123&lt;&gt;"",11-ROUNDUP(_xlfn.PERCENTRANK.EXC(IF($B$3:$B$341=$B123,F$3:F$341),F123)*10,0),"")</f>
        <v/>
      </c>
      <c r="AA123" t="str">
        <f t="array" ref="AA123">IF(G123&lt;&gt;"",11-ROUNDUP(_xlfn.PERCENTRANK.EXC(IF($B$3:$B$341=$B123,G$3:G$341),G123)*10,0),"")</f>
        <v/>
      </c>
      <c r="AB123">
        <f t="array" ref="AB123">IF(H123&lt;&gt;"",11-ROUNDUP(_xlfn.PERCENTRANK.EXC(IF($B$3:$B$341=$B123,H$3:H$341),H123)*10,0),"")</f>
        <v>8</v>
      </c>
      <c r="AC123">
        <f t="array" ref="AC123">IF(I123&lt;&gt;"",11-ROUNDUP(_xlfn.PERCENTRANK.EXC(IF($B$3:$B$341=$B123,I$3:I$341),I123)*10,0),"")</f>
        <v>8</v>
      </c>
      <c r="AD123">
        <f t="array" ref="AD123">IF(J123&lt;&gt;"",11-ROUNDUP(_xlfn.PERCENTRANK.EXC(IF($B$3:$B$341=$B123,J$3:J$341),J123)*10,0),"")</f>
        <v>10</v>
      </c>
    </row>
    <row r="124" spans="1:30" x14ac:dyDescent="0.2">
      <c r="A124" t="s">
        <v>303</v>
      </c>
      <c r="B124" t="s">
        <v>1035</v>
      </c>
      <c r="C124">
        <v>3.347548246383667</v>
      </c>
      <c r="D124">
        <v>3.6377036571502686</v>
      </c>
      <c r="E124">
        <v>0.12239731848239899</v>
      </c>
      <c r="F124">
        <v>66</v>
      </c>
      <c r="G124">
        <v>54.2</v>
      </c>
      <c r="H124">
        <v>0.21761409894162156</v>
      </c>
      <c r="I124">
        <v>22.27</v>
      </c>
      <c r="J124">
        <v>8.8000000000000005E-3</v>
      </c>
      <c r="L124" t="str">
        <f t="shared" si="11"/>
        <v>Hammersmith and Fulham</v>
      </c>
      <c r="M124">
        <f t="shared" si="12"/>
        <v>8</v>
      </c>
      <c r="N124">
        <f t="shared" si="13"/>
        <v>3</v>
      </c>
      <c r="O124">
        <f t="shared" si="14"/>
        <v>1</v>
      </c>
      <c r="P124">
        <f t="shared" si="15"/>
        <v>6</v>
      </c>
      <c r="Q124">
        <f t="shared" si="16"/>
        <v>6</v>
      </c>
      <c r="R124">
        <f t="shared" si="17"/>
        <v>1</v>
      </c>
      <c r="S124">
        <f t="shared" si="18"/>
        <v>4</v>
      </c>
      <c r="T124">
        <f t="shared" si="19"/>
        <v>7</v>
      </c>
      <c r="V124" t="str">
        <f t="shared" si="20"/>
        <v>Hammersmith and Fulham</v>
      </c>
      <c r="W124">
        <f t="array" ref="W124">IF(C124&lt;&gt;"",11-ROUNDUP(_xlfn.PERCENTRANK.EXC(IF($B$3:$B$341=$B124,C$3:C$341),C124)*10,0),"")</f>
        <v>10</v>
      </c>
      <c r="X124">
        <f t="array" ref="X124">IF(D124&lt;&gt;"",11-ROUNDUP(_xlfn.PERCENTRANK.EXC(IF($B$3:$B$341=$B124,D$3:D$341),D124)*10,0),"")</f>
        <v>6</v>
      </c>
      <c r="Y124">
        <f t="array" ref="Y124">IF(E124&lt;&gt;"",11-ROUNDUP(_xlfn.PERCENTRANK.EXC(IF($B$3:$B$341=$B124,E$3:E$341),E124)*10,0),"")</f>
        <v>4</v>
      </c>
      <c r="Z124">
        <f t="array" ref="Z124">IF(F124&lt;&gt;"",11-ROUNDUP(_xlfn.PERCENTRANK.EXC(IF($B$3:$B$341=$B124,F$3:F$341),F124)*10,0),"")</f>
        <v>3</v>
      </c>
      <c r="AA124">
        <f t="array" ref="AA124">IF(G124&lt;&gt;"",11-ROUNDUP(_xlfn.PERCENTRANK.EXC(IF($B$3:$B$341=$B124,G$3:G$341),G124)*10,0),"")</f>
        <v>3</v>
      </c>
      <c r="AB124">
        <f t="array" ref="AB124">IF(H124&lt;&gt;"",11-ROUNDUP(_xlfn.PERCENTRANK.EXC(IF($B$3:$B$341=$B124,H$3:H$341),H124)*10,0),"")</f>
        <v>3</v>
      </c>
      <c r="AC124">
        <f t="array" ref="AC124">IF(I124&lt;&gt;"",11-ROUNDUP(_xlfn.PERCENTRANK.EXC(IF($B$3:$B$341=$B124,I$3:I$341),I124)*10,0),"")</f>
        <v>5</v>
      </c>
      <c r="AD124">
        <f t="array" ref="AD124">IF(J124&lt;&gt;"",11-ROUNDUP(_xlfn.PERCENTRANK.EXC(IF($B$3:$B$341=$B124,J$3:J$341),J124)*10,0),"")</f>
        <v>5</v>
      </c>
    </row>
    <row r="125" spans="1:30" x14ac:dyDescent="0.2">
      <c r="A125" t="s">
        <v>1016</v>
      </c>
      <c r="B125" t="s">
        <v>1038</v>
      </c>
      <c r="C125">
        <v>4.9426918029785156</v>
      </c>
      <c r="D125">
        <v>2.0716860294342041</v>
      </c>
      <c r="E125">
        <v>2.7198333293199539E-2</v>
      </c>
      <c r="F125">
        <v>59</v>
      </c>
      <c r="G125">
        <v>51.9</v>
      </c>
      <c r="H125">
        <v>0.10417598640064418</v>
      </c>
      <c r="I125">
        <v>12.693</v>
      </c>
      <c r="J125">
        <v>8.3999999999999995E-3</v>
      </c>
      <c r="L125" t="str">
        <f t="shared" si="11"/>
        <v>Hampshire</v>
      </c>
      <c r="M125">
        <f t="shared" si="12"/>
        <v>6</v>
      </c>
      <c r="N125">
        <f t="shared" si="13"/>
        <v>7</v>
      </c>
      <c r="O125">
        <f t="shared" si="14"/>
        <v>6</v>
      </c>
      <c r="P125">
        <f t="shared" si="15"/>
        <v>6</v>
      </c>
      <c r="Q125">
        <f t="shared" si="16"/>
        <v>6</v>
      </c>
      <c r="R125">
        <f t="shared" si="17"/>
        <v>8</v>
      </c>
      <c r="S125">
        <f t="shared" si="18"/>
        <v>8</v>
      </c>
      <c r="T125">
        <f t="shared" si="19"/>
        <v>7</v>
      </c>
      <c r="V125" t="str">
        <f t="shared" si="20"/>
        <v>Hampshire</v>
      </c>
      <c r="W125">
        <f t="array" ref="W125">IF(C125&lt;&gt;"",11-ROUNDUP(_xlfn.PERCENTRANK.EXC(IF($B$3:$B$341=$B125,C$3:C$341),C125)*10,0),"")</f>
        <v>7</v>
      </c>
      <c r="X125">
        <f t="array" ref="X125">IF(D125&lt;&gt;"",11-ROUNDUP(_xlfn.PERCENTRANK.EXC(IF($B$3:$B$341=$B125,D$3:D$341),D125)*10,0),"")</f>
        <v>8</v>
      </c>
      <c r="Y125">
        <f t="array" ref="Y125">IF(E125&lt;&gt;"",11-ROUNDUP(_xlfn.PERCENTRANK.EXC(IF($B$3:$B$341=$B125,E$3:E$341),E125)*10,0),"")</f>
        <v>4</v>
      </c>
      <c r="Z125">
        <f t="array" ref="Z125">IF(F125&lt;&gt;"",11-ROUNDUP(_xlfn.PERCENTRANK.EXC(IF($B$3:$B$341=$B125,F$3:F$341),F125)*10,0),"")</f>
        <v>4</v>
      </c>
      <c r="AA125">
        <f t="array" ref="AA125">IF(G125&lt;&gt;"",11-ROUNDUP(_xlfn.PERCENTRANK.EXC(IF($B$3:$B$341=$B125,G$3:G$341),G125)*10,0),"")</f>
        <v>4</v>
      </c>
      <c r="AB125">
        <f t="array" ref="AB125">IF(H125&lt;&gt;"",11-ROUNDUP(_xlfn.PERCENTRANK.EXC(IF($B$3:$B$341=$B125,H$3:H$341),H125)*10,0),"")</f>
        <v>7</v>
      </c>
      <c r="AC125">
        <f t="array" ref="AC125">IF(I125&lt;&gt;"",11-ROUNDUP(_xlfn.PERCENTRANK.EXC(IF($B$3:$B$341=$B125,I$3:I$341),I125)*10,0),"")</f>
        <v>9</v>
      </c>
      <c r="AD125">
        <f t="array" ref="AD125">IF(J125&lt;&gt;"",11-ROUNDUP(_xlfn.PERCENTRANK.EXC(IF($B$3:$B$341=$B125,J$3:J$341),J125)*10,0),"")</f>
        <v>9</v>
      </c>
    </row>
    <row r="126" spans="1:30" x14ac:dyDescent="0.2">
      <c r="A126" t="s">
        <v>162</v>
      </c>
      <c r="B126" t="s">
        <v>1034</v>
      </c>
      <c r="C126">
        <v>0.70446324348449707</v>
      </c>
      <c r="D126">
        <v>1.0464057922363281</v>
      </c>
      <c r="E126">
        <v>1.5072496607899666E-2</v>
      </c>
      <c r="H126">
        <v>9.0780689543048174E-2</v>
      </c>
      <c r="I126">
        <v>8.0150000000000006</v>
      </c>
      <c r="J126">
        <v>0</v>
      </c>
      <c r="L126" t="str">
        <f t="shared" si="11"/>
        <v>Harborough</v>
      </c>
      <c r="M126">
        <f t="shared" si="12"/>
        <v>10</v>
      </c>
      <c r="N126">
        <f t="shared" si="13"/>
        <v>10</v>
      </c>
      <c r="O126">
        <f t="shared" si="14"/>
        <v>10</v>
      </c>
      <c r="P126" t="str">
        <f t="shared" si="15"/>
        <v/>
      </c>
      <c r="Q126" t="str">
        <f t="shared" si="16"/>
        <v/>
      </c>
      <c r="R126">
        <f t="shared" si="17"/>
        <v>9</v>
      </c>
      <c r="S126">
        <f t="shared" si="18"/>
        <v>10</v>
      </c>
      <c r="T126">
        <f t="shared" si="19"/>
        <v>10</v>
      </c>
      <c r="V126" t="str">
        <f t="shared" si="20"/>
        <v>Harborough</v>
      </c>
      <c r="W126">
        <f t="array" ref="W126">IF(C126&lt;&gt;"",11-ROUNDUP(_xlfn.PERCENTRANK.EXC(IF($B$3:$B$341=$B126,C$3:C$341),C126)*10,0),"")</f>
        <v>10</v>
      </c>
      <c r="X126">
        <f t="array" ref="X126">IF(D126&lt;&gt;"",11-ROUNDUP(_xlfn.PERCENTRANK.EXC(IF($B$3:$B$341=$B126,D$3:D$341),D126)*10,0),"")</f>
        <v>10</v>
      </c>
      <c r="Y126">
        <f t="array" ref="Y126">IF(E126&lt;&gt;"",11-ROUNDUP(_xlfn.PERCENTRANK.EXC(IF($B$3:$B$341=$B126,E$3:E$341),E126)*10,0),"")</f>
        <v>10</v>
      </c>
      <c r="Z126" t="str">
        <f t="array" ref="Z126">IF(F126&lt;&gt;"",11-ROUNDUP(_xlfn.PERCENTRANK.EXC(IF($B$3:$B$341=$B126,F$3:F$341),F126)*10,0),"")</f>
        <v/>
      </c>
      <c r="AA126" t="str">
        <f t="array" ref="AA126">IF(G126&lt;&gt;"",11-ROUNDUP(_xlfn.PERCENTRANK.EXC(IF($B$3:$B$341=$B126,G$3:G$341),G126)*10,0),"")</f>
        <v/>
      </c>
      <c r="AB126">
        <f t="array" ref="AB126">IF(H126&lt;&gt;"",11-ROUNDUP(_xlfn.PERCENTRANK.EXC(IF($B$3:$B$341=$B126,H$3:H$341),H126)*10,0),"")</f>
        <v>9</v>
      </c>
      <c r="AC126">
        <f t="array" ref="AC126">IF(I126&lt;&gt;"",11-ROUNDUP(_xlfn.PERCENTRANK.EXC(IF($B$3:$B$341=$B126,I$3:I$341),I126)*10,0),"")</f>
        <v>10</v>
      </c>
      <c r="AD126">
        <f t="array" ref="AD126">IF(J126&lt;&gt;"",11-ROUNDUP(_xlfn.PERCENTRANK.EXC(IF($B$3:$B$341=$B126,J$3:J$341),J126)*10,0),"")</f>
        <v>10</v>
      </c>
    </row>
    <row r="127" spans="1:30" x14ac:dyDescent="0.2">
      <c r="A127" t="s">
        <v>304</v>
      </c>
      <c r="B127" t="s">
        <v>1035</v>
      </c>
      <c r="C127">
        <v>13.236067771911621</v>
      </c>
      <c r="D127">
        <v>5.8809714317321777</v>
      </c>
      <c r="E127">
        <v>0.15922710299491882</v>
      </c>
      <c r="F127">
        <v>71</v>
      </c>
      <c r="G127">
        <v>48.5</v>
      </c>
      <c r="H127">
        <v>0.18195852415993413</v>
      </c>
      <c r="I127">
        <v>27.956</v>
      </c>
      <c r="J127">
        <v>9.6600000000000005E-2</v>
      </c>
      <c r="L127" t="str">
        <f t="shared" si="11"/>
        <v>Haringey</v>
      </c>
      <c r="M127">
        <f t="shared" si="12"/>
        <v>2</v>
      </c>
      <c r="N127">
        <f t="shared" si="13"/>
        <v>1</v>
      </c>
      <c r="O127">
        <f t="shared" si="14"/>
        <v>1</v>
      </c>
      <c r="P127">
        <f t="shared" si="15"/>
        <v>5</v>
      </c>
      <c r="Q127">
        <f t="shared" si="16"/>
        <v>7</v>
      </c>
      <c r="R127">
        <f t="shared" si="17"/>
        <v>2</v>
      </c>
      <c r="S127">
        <f t="shared" si="18"/>
        <v>2</v>
      </c>
      <c r="T127">
        <f t="shared" si="19"/>
        <v>3</v>
      </c>
      <c r="V127" t="str">
        <f t="shared" si="20"/>
        <v>Haringey</v>
      </c>
      <c r="W127">
        <f t="array" ref="W127">IF(C127&lt;&gt;"",11-ROUNDUP(_xlfn.PERCENTRANK.EXC(IF($B$3:$B$341=$B127,C$3:C$341),C127)*10,0),"")</f>
        <v>3</v>
      </c>
      <c r="X127">
        <f t="array" ref="X127">IF(D127&lt;&gt;"",11-ROUNDUP(_xlfn.PERCENTRANK.EXC(IF($B$3:$B$341=$B127,D$3:D$341),D127)*10,0),"")</f>
        <v>1</v>
      </c>
      <c r="Y127">
        <f t="array" ref="Y127">IF(E127&lt;&gt;"",11-ROUNDUP(_xlfn.PERCENTRANK.EXC(IF($B$3:$B$341=$B127,E$3:E$341),E127)*10,0),"")</f>
        <v>2</v>
      </c>
      <c r="Z127">
        <f t="array" ref="Z127">IF(F127&lt;&gt;"",11-ROUNDUP(_xlfn.PERCENTRANK.EXC(IF($B$3:$B$341=$B127,F$3:F$341),F127)*10,0),"")</f>
        <v>2</v>
      </c>
      <c r="AA127">
        <f t="array" ref="AA127">IF(G127&lt;&gt;"",11-ROUNDUP(_xlfn.PERCENTRANK.EXC(IF($B$3:$B$341=$B127,G$3:G$341),G127)*10,0),"")</f>
        <v>5</v>
      </c>
      <c r="AB127">
        <f t="array" ref="AB127">IF(H127&lt;&gt;"",11-ROUNDUP(_xlfn.PERCENTRANK.EXC(IF($B$3:$B$341=$B127,H$3:H$341),H127)*10,0),"")</f>
        <v>4</v>
      </c>
      <c r="AC127">
        <f t="array" ref="AC127">IF(I127&lt;&gt;"",11-ROUNDUP(_xlfn.PERCENTRANK.EXC(IF($B$3:$B$341=$B127,I$3:I$341),I127)*10,0),"")</f>
        <v>2</v>
      </c>
      <c r="AD127">
        <f t="array" ref="AD127">IF(J127&lt;&gt;"",11-ROUNDUP(_xlfn.PERCENTRANK.EXC(IF($B$3:$B$341=$B127,J$3:J$341),J127)*10,0),"")</f>
        <v>1</v>
      </c>
    </row>
    <row r="128" spans="1:30" x14ac:dyDescent="0.2">
      <c r="A128" t="s">
        <v>108</v>
      </c>
      <c r="B128" t="s">
        <v>1034</v>
      </c>
      <c r="C128">
        <v>13.72609806060791</v>
      </c>
      <c r="D128">
        <v>2.5387418270111084</v>
      </c>
      <c r="E128">
        <v>5.5748123675584793E-2</v>
      </c>
      <c r="H128">
        <v>0.11465647414118535</v>
      </c>
      <c r="I128">
        <v>21.413</v>
      </c>
      <c r="J128">
        <v>0</v>
      </c>
      <c r="L128" t="str">
        <f t="shared" si="11"/>
        <v>Harlow</v>
      </c>
      <c r="M128">
        <f t="shared" si="12"/>
        <v>2</v>
      </c>
      <c r="N128">
        <f t="shared" si="13"/>
        <v>5</v>
      </c>
      <c r="O128">
        <f t="shared" si="14"/>
        <v>2</v>
      </c>
      <c r="P128" t="str">
        <f t="shared" si="15"/>
        <v/>
      </c>
      <c r="Q128" t="str">
        <f t="shared" si="16"/>
        <v/>
      </c>
      <c r="R128">
        <f t="shared" si="17"/>
        <v>7</v>
      </c>
      <c r="S128">
        <f t="shared" si="18"/>
        <v>4</v>
      </c>
      <c r="T128">
        <f t="shared" si="19"/>
        <v>10</v>
      </c>
      <c r="V128" t="str">
        <f t="shared" si="20"/>
        <v>Harlow</v>
      </c>
      <c r="W128">
        <f t="array" ref="W128">IF(C128&lt;&gt;"",11-ROUNDUP(_xlfn.PERCENTRANK.EXC(IF($B$3:$B$341=$B128,C$3:C$341),C128)*10,0),"")</f>
        <v>2</v>
      </c>
      <c r="X128">
        <f t="array" ref="X128">IF(D128&lt;&gt;"",11-ROUNDUP(_xlfn.PERCENTRANK.EXC(IF($B$3:$B$341=$B128,D$3:D$341),D128)*10,0),"")</f>
        <v>4</v>
      </c>
      <c r="Y128">
        <f t="array" ref="Y128">IF(E128&lt;&gt;"",11-ROUNDUP(_xlfn.PERCENTRANK.EXC(IF($B$3:$B$341=$B128,E$3:E$341),E128)*10,0),"")</f>
        <v>1</v>
      </c>
      <c r="Z128" t="str">
        <f t="array" ref="Z128">IF(F128&lt;&gt;"",11-ROUNDUP(_xlfn.PERCENTRANK.EXC(IF($B$3:$B$341=$B128,F$3:F$341),F128)*10,0),"")</f>
        <v/>
      </c>
      <c r="AA128" t="str">
        <f t="array" ref="AA128">IF(G128&lt;&gt;"",11-ROUNDUP(_xlfn.PERCENTRANK.EXC(IF($B$3:$B$341=$B128,G$3:G$341),G128)*10,0),"")</f>
        <v/>
      </c>
      <c r="AB128">
        <f t="array" ref="AB128">IF(H128&lt;&gt;"",11-ROUNDUP(_xlfn.PERCENTRANK.EXC(IF($B$3:$B$341=$B128,H$3:H$341),H128)*10,0),"")</f>
        <v>5</v>
      </c>
      <c r="AC128">
        <f t="array" ref="AC128">IF(I128&lt;&gt;"",11-ROUNDUP(_xlfn.PERCENTRANK.EXC(IF($B$3:$B$341=$B128,I$3:I$341),I128)*10,0),"")</f>
        <v>3</v>
      </c>
      <c r="AD128">
        <f t="array" ref="AD128">IF(J128&lt;&gt;"",11-ROUNDUP(_xlfn.PERCENTRANK.EXC(IF($B$3:$B$341=$B128,J$3:J$341),J128)*10,0),"")</f>
        <v>10</v>
      </c>
    </row>
    <row r="129" spans="1:30" x14ac:dyDescent="0.2">
      <c r="A129" t="s">
        <v>190</v>
      </c>
      <c r="B129" t="s">
        <v>1034</v>
      </c>
      <c r="C129">
        <v>3.94246506690979</v>
      </c>
      <c r="D129">
        <v>2.6673166751861572</v>
      </c>
      <c r="E129">
        <v>2.2808140143752098E-2</v>
      </c>
      <c r="H129">
        <v>9.8238229811797251E-2</v>
      </c>
      <c r="I129">
        <v>10.897</v>
      </c>
      <c r="J129">
        <v>9.5999999999999992E-3</v>
      </c>
      <c r="L129" t="str">
        <f t="shared" si="11"/>
        <v>Harrogate</v>
      </c>
      <c r="M129">
        <f t="shared" si="12"/>
        <v>7</v>
      </c>
      <c r="N129">
        <f t="shared" si="13"/>
        <v>5</v>
      </c>
      <c r="O129">
        <f t="shared" si="14"/>
        <v>8</v>
      </c>
      <c r="P129" t="str">
        <f t="shared" si="15"/>
        <v/>
      </c>
      <c r="Q129" t="str">
        <f t="shared" si="16"/>
        <v/>
      </c>
      <c r="R129">
        <f t="shared" si="17"/>
        <v>9</v>
      </c>
      <c r="S129">
        <f t="shared" si="18"/>
        <v>9</v>
      </c>
      <c r="T129">
        <f t="shared" si="19"/>
        <v>6</v>
      </c>
      <c r="V129" t="str">
        <f t="shared" si="20"/>
        <v>Harrogate</v>
      </c>
      <c r="W129">
        <f t="array" ref="W129">IF(C129&lt;&gt;"",11-ROUNDUP(_xlfn.PERCENTRANK.EXC(IF($B$3:$B$341=$B129,C$3:C$341),C129)*10,0),"")</f>
        <v>6</v>
      </c>
      <c r="X129">
        <f t="array" ref="X129">IF(D129&lt;&gt;"",11-ROUNDUP(_xlfn.PERCENTRANK.EXC(IF($B$3:$B$341=$B129,D$3:D$341),D129)*10,0),"")</f>
        <v>4</v>
      </c>
      <c r="Y129">
        <f t="array" ref="Y129">IF(E129&lt;&gt;"",11-ROUNDUP(_xlfn.PERCENTRANK.EXC(IF($B$3:$B$341=$B129,E$3:E$341),E129)*10,0),"")</f>
        <v>6</v>
      </c>
      <c r="Z129" t="str">
        <f t="array" ref="Z129">IF(F129&lt;&gt;"",11-ROUNDUP(_xlfn.PERCENTRANK.EXC(IF($B$3:$B$341=$B129,F$3:F$341),F129)*10,0),"")</f>
        <v/>
      </c>
      <c r="AA129" t="str">
        <f t="array" ref="AA129">IF(G129&lt;&gt;"",11-ROUNDUP(_xlfn.PERCENTRANK.EXC(IF($B$3:$B$341=$B129,G$3:G$341),G129)*10,0),"")</f>
        <v/>
      </c>
      <c r="AB129">
        <f t="array" ref="AB129">IF(H129&lt;&gt;"",11-ROUNDUP(_xlfn.PERCENTRANK.EXC(IF($B$3:$B$341=$B129,H$3:H$341),H129)*10,0),"")</f>
        <v>8</v>
      </c>
      <c r="AC129">
        <f t="array" ref="AC129">IF(I129&lt;&gt;"",11-ROUNDUP(_xlfn.PERCENTRANK.EXC(IF($B$3:$B$341=$B129,I$3:I$341),I129)*10,0),"")</f>
        <v>9</v>
      </c>
      <c r="AD129">
        <f t="array" ref="AD129">IF(J129&lt;&gt;"",11-ROUNDUP(_xlfn.PERCENTRANK.EXC(IF($B$3:$B$341=$B129,J$3:J$341),J129)*10,0),"")</f>
        <v>5</v>
      </c>
    </row>
    <row r="130" spans="1:30" x14ac:dyDescent="0.2">
      <c r="A130" t="s">
        <v>305</v>
      </c>
      <c r="B130" t="s">
        <v>1035</v>
      </c>
      <c r="C130">
        <v>4.3868184089660645</v>
      </c>
      <c r="D130">
        <v>2.5095903873443604</v>
      </c>
      <c r="E130">
        <v>0.10362178087234497</v>
      </c>
      <c r="F130">
        <v>29</v>
      </c>
      <c r="G130">
        <v>57.2</v>
      </c>
      <c r="H130">
        <v>9.9358288770053482E-2</v>
      </c>
      <c r="I130">
        <v>15.031000000000001</v>
      </c>
      <c r="J130">
        <v>0</v>
      </c>
      <c r="L130" t="str">
        <f t="shared" si="11"/>
        <v>Harrow</v>
      </c>
      <c r="M130">
        <f t="shared" si="12"/>
        <v>6</v>
      </c>
      <c r="N130">
        <f t="shared" si="13"/>
        <v>5</v>
      </c>
      <c r="O130">
        <f t="shared" si="14"/>
        <v>1</v>
      </c>
      <c r="P130">
        <f t="shared" si="15"/>
        <v>10</v>
      </c>
      <c r="Q130">
        <f t="shared" si="16"/>
        <v>5</v>
      </c>
      <c r="R130">
        <f t="shared" si="17"/>
        <v>8</v>
      </c>
      <c r="S130">
        <f t="shared" si="18"/>
        <v>7</v>
      </c>
      <c r="T130">
        <f t="shared" si="19"/>
        <v>10</v>
      </c>
      <c r="V130" t="str">
        <f t="shared" si="20"/>
        <v>Harrow</v>
      </c>
      <c r="W130">
        <f t="array" ref="W130">IF(C130&lt;&gt;"",11-ROUNDUP(_xlfn.PERCENTRANK.EXC(IF($B$3:$B$341=$B130,C$3:C$341),C130)*10,0),"")</f>
        <v>8</v>
      </c>
      <c r="X130">
        <f t="array" ref="X130">IF(D130&lt;&gt;"",11-ROUNDUP(_xlfn.PERCENTRANK.EXC(IF($B$3:$B$341=$B130,D$3:D$341),D130)*10,0),"")</f>
        <v>8</v>
      </c>
      <c r="Y130">
        <f t="array" ref="Y130">IF(E130&lt;&gt;"",11-ROUNDUP(_xlfn.PERCENTRANK.EXC(IF($B$3:$B$341=$B130,E$3:E$341),E130)*10,0),"")</f>
        <v>6</v>
      </c>
      <c r="Z130">
        <f t="array" ref="Z130">IF(F130&lt;&gt;"",11-ROUNDUP(_xlfn.PERCENTRANK.EXC(IF($B$3:$B$341=$B130,F$3:F$341),F130)*10,0),"")</f>
        <v>10</v>
      </c>
      <c r="AA130">
        <f t="array" ref="AA130">IF(G130&lt;&gt;"",11-ROUNDUP(_xlfn.PERCENTRANK.EXC(IF($B$3:$B$341=$B130,G$3:G$341),G130)*10,0),"")</f>
        <v>2</v>
      </c>
      <c r="AB130">
        <f t="array" ref="AB130">IF(H130&lt;&gt;"",11-ROUNDUP(_xlfn.PERCENTRANK.EXC(IF($B$3:$B$341=$B130,H$3:H$341),H130)*10,0),"")</f>
        <v>10</v>
      </c>
      <c r="AC130">
        <f t="array" ref="AC130">IF(I130&lt;&gt;"",11-ROUNDUP(_xlfn.PERCENTRANK.EXC(IF($B$3:$B$341=$B130,I$3:I$341),I130)*10,0),"")</f>
        <v>8</v>
      </c>
      <c r="AD130">
        <f t="array" ref="AD130">IF(J130&lt;&gt;"",11-ROUNDUP(_xlfn.PERCENTRANK.EXC(IF($B$3:$B$341=$B130,J$3:J$341),J130)*10,0),"")</f>
        <v>10</v>
      </c>
    </row>
    <row r="131" spans="1:30" x14ac:dyDescent="0.2">
      <c r="A131" t="s">
        <v>124</v>
      </c>
      <c r="B131" t="s">
        <v>1034</v>
      </c>
      <c r="C131">
        <v>0.34190350770950317</v>
      </c>
      <c r="D131">
        <v>1.0855751037597656</v>
      </c>
      <c r="E131">
        <v>2.0304139703512192E-2</v>
      </c>
      <c r="H131">
        <v>0.10417598640064418</v>
      </c>
      <c r="I131">
        <v>5.5439999999999996</v>
      </c>
      <c r="J131">
        <v>0</v>
      </c>
      <c r="L131" t="str">
        <f t="shared" si="11"/>
        <v>Hart</v>
      </c>
      <c r="M131">
        <f t="shared" si="12"/>
        <v>10</v>
      </c>
      <c r="N131">
        <f t="shared" si="13"/>
        <v>10</v>
      </c>
      <c r="O131">
        <f t="shared" si="14"/>
        <v>9</v>
      </c>
      <c r="P131" t="str">
        <f t="shared" si="15"/>
        <v/>
      </c>
      <c r="Q131" t="str">
        <f t="shared" si="16"/>
        <v/>
      </c>
      <c r="R131">
        <f t="shared" si="17"/>
        <v>8</v>
      </c>
      <c r="S131">
        <f t="shared" si="18"/>
        <v>10</v>
      </c>
      <c r="T131">
        <f t="shared" si="19"/>
        <v>10</v>
      </c>
      <c r="V131" t="str">
        <f t="shared" si="20"/>
        <v>Hart</v>
      </c>
      <c r="W131">
        <f t="array" ref="W131">IF(C131&lt;&gt;"",11-ROUNDUP(_xlfn.PERCENTRANK.EXC(IF($B$3:$B$341=$B131,C$3:C$341),C131)*10,0),"")</f>
        <v>10</v>
      </c>
      <c r="X131">
        <f t="array" ref="X131">IF(D131&lt;&gt;"",11-ROUNDUP(_xlfn.PERCENTRANK.EXC(IF($B$3:$B$341=$B131,D$3:D$341),D131)*10,0),"")</f>
        <v>10</v>
      </c>
      <c r="Y131">
        <f t="array" ref="Y131">IF(E131&lt;&gt;"",11-ROUNDUP(_xlfn.PERCENTRANK.EXC(IF($B$3:$B$341=$B131,E$3:E$341),E131)*10,0),"")</f>
        <v>8</v>
      </c>
      <c r="Z131" t="str">
        <f t="array" ref="Z131">IF(F131&lt;&gt;"",11-ROUNDUP(_xlfn.PERCENTRANK.EXC(IF($B$3:$B$341=$B131,F$3:F$341),F131)*10,0),"")</f>
        <v/>
      </c>
      <c r="AA131" t="str">
        <f t="array" ref="AA131">IF(G131&lt;&gt;"",11-ROUNDUP(_xlfn.PERCENTRANK.EXC(IF($B$3:$B$341=$B131,G$3:G$341),G131)*10,0),"")</f>
        <v/>
      </c>
      <c r="AB131">
        <f t="array" ref="AB131">IF(H131&lt;&gt;"",11-ROUNDUP(_xlfn.PERCENTRANK.EXC(IF($B$3:$B$341=$B131,H$3:H$341),H131)*10,0),"")</f>
        <v>8</v>
      </c>
      <c r="AC131">
        <f t="array" ref="AC131">IF(I131&lt;&gt;"",11-ROUNDUP(_xlfn.PERCENTRANK.EXC(IF($B$3:$B$341=$B131,I$3:I$341),I131)*10,0),"")</f>
        <v>10</v>
      </c>
      <c r="AD131">
        <f t="array" ref="AD131">IF(J131&lt;&gt;"",11-ROUNDUP(_xlfn.PERCENTRANK.EXC(IF($B$3:$B$341=$B131,J$3:J$341),J131)*10,0),"")</f>
        <v>10</v>
      </c>
    </row>
    <row r="132" spans="1:30" x14ac:dyDescent="0.2">
      <c r="A132" t="s">
        <v>14</v>
      </c>
      <c r="B132" t="s">
        <v>1037</v>
      </c>
      <c r="C132">
        <v>3.209984302520752</v>
      </c>
      <c r="D132">
        <v>2.394005298614502</v>
      </c>
      <c r="E132">
        <v>2.6512341573834419E-2</v>
      </c>
      <c r="F132">
        <v>142</v>
      </c>
      <c r="G132">
        <v>79</v>
      </c>
      <c r="H132">
        <v>0.28930123921365081</v>
      </c>
      <c r="I132">
        <v>35.036999999999999</v>
      </c>
      <c r="J132">
        <v>0.36209999999999998</v>
      </c>
      <c r="L132" t="str">
        <f t="shared" ref="L132:L195" si="21">A132</f>
        <v>Hartlepool</v>
      </c>
      <c r="M132">
        <f t="shared" ref="M132:M195" si="22">IF(C132&lt;&gt;"",11-ROUNDUP(_xlfn.PERCENTRANK.EXC(C$3:C$341,C132)*10,0),"")</f>
        <v>8</v>
      </c>
      <c r="N132">
        <f t="shared" ref="N132:N195" si="23">IF(D132&lt;&gt;"",11-ROUNDUP(_xlfn.PERCENTRANK.EXC(D$3:D$341,D132)*10,0),"")</f>
        <v>6</v>
      </c>
      <c r="O132">
        <f t="shared" ref="O132:O195" si="24">IF(E132&lt;&gt;"",11-ROUNDUP(_xlfn.PERCENTRANK.EXC(E$3:E$341,E132)*10,0),"")</f>
        <v>6</v>
      </c>
      <c r="P132">
        <f t="shared" ref="P132:P195" si="25">IF(F132&lt;&gt;"",11-ROUNDUP(_xlfn.PERCENTRANK.EXC(F$3:F$341,F132)*10,0),"")</f>
        <v>1</v>
      </c>
      <c r="Q132">
        <f t="shared" ref="Q132:Q195" si="26">IF(G132&lt;&gt;"",11-ROUNDUP(_xlfn.PERCENTRANK.EXC(G$3:G$341,G132)*10,0),"")</f>
        <v>2</v>
      </c>
      <c r="R132">
        <f t="shared" ref="R132:R195" si="27">IF(H132&lt;&gt;"",11-ROUNDUP(_xlfn.PERCENTRANK.EXC(H$3:H$341,H132)*10,0),"")</f>
        <v>1</v>
      </c>
      <c r="S132">
        <f t="shared" ref="S132:S195" si="28">IF(I132&lt;&gt;"",11-ROUNDUP(_xlfn.PERCENTRANK.EXC(I$3:I$341,I132)*10,0),"")</f>
        <v>1</v>
      </c>
      <c r="T132">
        <f t="shared" ref="T132:T195" si="29">IF(J132&lt;&gt;"",11-ROUNDUP(_xlfn.PERCENTRANK.EXC(J$3:J$341,J132)*10,0),"")</f>
        <v>1</v>
      </c>
      <c r="V132" t="str">
        <f t="shared" ref="V132:V195" si="30">A132</f>
        <v>Hartlepool</v>
      </c>
      <c r="W132">
        <f t="array" ref="W132">IF(C132&lt;&gt;"",11-ROUNDUP(_xlfn.PERCENTRANK.EXC(IF($B$3:$B$341=$B132,C$3:C$341),C132)*10,0),"")</f>
        <v>9</v>
      </c>
      <c r="X132">
        <f t="array" ref="X132">IF(D132&lt;&gt;"",11-ROUNDUP(_xlfn.PERCENTRANK.EXC(IF($B$3:$B$341=$B132,D$3:D$341),D132)*10,0),"")</f>
        <v>6</v>
      </c>
      <c r="Y132">
        <f t="array" ref="Y132">IF(E132&lt;&gt;"",11-ROUNDUP(_xlfn.PERCENTRANK.EXC(IF($B$3:$B$341=$B132,E$3:E$341),E132)*10,0),"")</f>
        <v>7</v>
      </c>
      <c r="Z132">
        <f t="array" ref="Z132">IF(F132&lt;&gt;"",11-ROUNDUP(_xlfn.PERCENTRANK.EXC(IF($B$3:$B$341=$B132,F$3:F$341),F132)*10,0),"")</f>
        <v>1</v>
      </c>
      <c r="AA132">
        <f t="array" ref="AA132">IF(G132&lt;&gt;"",11-ROUNDUP(_xlfn.PERCENTRANK.EXC(IF($B$3:$B$341=$B132,G$3:G$341),G132)*10,0),"")</f>
        <v>3</v>
      </c>
      <c r="AB132">
        <f t="array" ref="AB132">IF(H132&lt;&gt;"",11-ROUNDUP(_xlfn.PERCENTRANK.EXC(IF($B$3:$B$341=$B132,H$3:H$341),H132)*10,0),"")</f>
        <v>1</v>
      </c>
      <c r="AC132">
        <f t="array" ref="AC132">IF(I132&lt;&gt;"",11-ROUNDUP(_xlfn.PERCENTRANK.EXC(IF($B$3:$B$341=$B132,I$3:I$341),I132)*10,0),"")</f>
        <v>1</v>
      </c>
      <c r="AD132">
        <f t="array" ref="AD132">IF(J132&lt;&gt;"",11-ROUNDUP(_xlfn.PERCENTRANK.EXC(IF($B$3:$B$341=$B132,J$3:J$341),J132)*10,0),"")</f>
        <v>1</v>
      </c>
    </row>
    <row r="133" spans="1:30" x14ac:dyDescent="0.2">
      <c r="A133" t="s">
        <v>97</v>
      </c>
      <c r="B133" t="s">
        <v>1034</v>
      </c>
      <c r="C133">
        <v>39.074695587158203</v>
      </c>
      <c r="D133">
        <v>5.793175220489502</v>
      </c>
      <c r="E133">
        <v>3.5253528505563736E-2</v>
      </c>
      <c r="H133">
        <v>0.14598464565182018</v>
      </c>
      <c r="I133">
        <v>34.280999999999999</v>
      </c>
      <c r="J133">
        <v>0.3019</v>
      </c>
      <c r="L133" t="str">
        <f t="shared" si="21"/>
        <v>Hastings</v>
      </c>
      <c r="M133">
        <f t="shared" si="22"/>
        <v>1</v>
      </c>
      <c r="N133">
        <f t="shared" si="23"/>
        <v>1</v>
      </c>
      <c r="O133">
        <f t="shared" si="24"/>
        <v>4</v>
      </c>
      <c r="P133" t="str">
        <f t="shared" si="25"/>
        <v/>
      </c>
      <c r="Q133" t="str">
        <f t="shared" si="26"/>
        <v/>
      </c>
      <c r="R133">
        <f t="shared" si="27"/>
        <v>4</v>
      </c>
      <c r="S133">
        <f t="shared" si="28"/>
        <v>1</v>
      </c>
      <c r="T133">
        <f t="shared" si="29"/>
        <v>1</v>
      </c>
      <c r="V133" t="str">
        <f t="shared" si="30"/>
        <v>Hastings</v>
      </c>
      <c r="W133">
        <f t="array" ref="W133">IF(C133&lt;&gt;"",11-ROUNDUP(_xlfn.PERCENTRANK.EXC(IF($B$3:$B$341=$B133,C$3:C$341),C133)*10,0),"")</f>
        <v>1</v>
      </c>
      <c r="X133">
        <f t="array" ref="X133">IF(D133&lt;&gt;"",11-ROUNDUP(_xlfn.PERCENTRANK.EXC(IF($B$3:$B$341=$B133,D$3:D$341),D133)*10,0),"")</f>
        <v>1</v>
      </c>
      <c r="Y133">
        <f t="array" ref="Y133">IF(E133&lt;&gt;"",11-ROUNDUP(_xlfn.PERCENTRANK.EXC(IF($B$3:$B$341=$B133,E$3:E$341),E133)*10,0),"")</f>
        <v>2</v>
      </c>
      <c r="Z133" t="str">
        <f t="array" ref="Z133">IF(F133&lt;&gt;"",11-ROUNDUP(_xlfn.PERCENTRANK.EXC(IF($B$3:$B$341=$B133,F$3:F$341),F133)*10,0),"")</f>
        <v/>
      </c>
      <c r="AA133" t="str">
        <f t="array" ref="AA133">IF(G133&lt;&gt;"",11-ROUNDUP(_xlfn.PERCENTRANK.EXC(IF($B$3:$B$341=$B133,G$3:G$341),G133)*10,0),"")</f>
        <v/>
      </c>
      <c r="AB133">
        <f t="array" ref="AB133">IF(H133&lt;&gt;"",11-ROUNDUP(_xlfn.PERCENTRANK.EXC(IF($B$3:$B$341=$B133,H$3:H$341),H133)*10,0),"")</f>
        <v>2</v>
      </c>
      <c r="AC133">
        <f t="array" ref="AC133">IF(I133&lt;&gt;"",11-ROUNDUP(_xlfn.PERCENTRANK.EXC(IF($B$3:$B$341=$B133,I$3:I$341),I133)*10,0),"")</f>
        <v>1</v>
      </c>
      <c r="AD133">
        <f t="array" ref="AD133">IF(J133&lt;&gt;"",11-ROUNDUP(_xlfn.PERCENTRANK.EXC(IF($B$3:$B$341=$B133,J$3:J$341),J133)*10,0),"")</f>
        <v>1</v>
      </c>
    </row>
    <row r="134" spans="1:30" x14ac:dyDescent="0.2">
      <c r="A134" t="s">
        <v>125</v>
      </c>
      <c r="B134" t="s">
        <v>1034</v>
      </c>
      <c r="C134">
        <v>3.9127917289733887</v>
      </c>
      <c r="D134">
        <v>2.275507926940918</v>
      </c>
      <c r="E134">
        <v>3.5177640616893768E-2</v>
      </c>
      <c r="H134">
        <v>0.10417598640064418</v>
      </c>
      <c r="I134">
        <v>21.806000000000001</v>
      </c>
      <c r="J134">
        <v>7.6899999999999996E-2</v>
      </c>
      <c r="L134" t="str">
        <f t="shared" si="21"/>
        <v>Havant</v>
      </c>
      <c r="M134">
        <f t="shared" si="22"/>
        <v>7</v>
      </c>
      <c r="N134">
        <f t="shared" si="23"/>
        <v>6</v>
      </c>
      <c r="O134">
        <f t="shared" si="24"/>
        <v>4</v>
      </c>
      <c r="P134" t="str">
        <f t="shared" si="25"/>
        <v/>
      </c>
      <c r="Q134" t="str">
        <f t="shared" si="26"/>
        <v/>
      </c>
      <c r="R134">
        <f t="shared" si="27"/>
        <v>8</v>
      </c>
      <c r="S134">
        <f t="shared" si="28"/>
        <v>4</v>
      </c>
      <c r="T134">
        <f t="shared" si="29"/>
        <v>4</v>
      </c>
      <c r="V134" t="str">
        <f t="shared" si="30"/>
        <v>Havant</v>
      </c>
      <c r="W134">
        <f t="array" ref="W134">IF(C134&lt;&gt;"",11-ROUNDUP(_xlfn.PERCENTRANK.EXC(IF($B$3:$B$341=$B134,C$3:C$341),C134)*10,0),"")</f>
        <v>6</v>
      </c>
      <c r="X134">
        <f t="array" ref="X134">IF(D134&lt;&gt;"",11-ROUNDUP(_xlfn.PERCENTRANK.EXC(IF($B$3:$B$341=$B134,D$3:D$341),D134)*10,0),"")</f>
        <v>5</v>
      </c>
      <c r="Y134">
        <f t="array" ref="Y134">IF(E134&lt;&gt;"",11-ROUNDUP(_xlfn.PERCENTRANK.EXC(IF($B$3:$B$341=$B134,E$3:E$341),E134)*10,0),"")</f>
        <v>2</v>
      </c>
      <c r="Z134" t="str">
        <f t="array" ref="Z134">IF(F134&lt;&gt;"",11-ROUNDUP(_xlfn.PERCENTRANK.EXC(IF($B$3:$B$341=$B134,F$3:F$341),F134)*10,0),"")</f>
        <v/>
      </c>
      <c r="AA134" t="str">
        <f t="array" ref="AA134">IF(G134&lt;&gt;"",11-ROUNDUP(_xlfn.PERCENTRANK.EXC(IF($B$3:$B$341=$B134,G$3:G$341),G134)*10,0),"")</f>
        <v/>
      </c>
      <c r="AB134">
        <f t="array" ref="AB134">IF(H134&lt;&gt;"",11-ROUNDUP(_xlfn.PERCENTRANK.EXC(IF($B$3:$B$341=$B134,H$3:H$341),H134)*10,0),"")</f>
        <v>8</v>
      </c>
      <c r="AC134">
        <f t="array" ref="AC134">IF(I134&lt;&gt;"",11-ROUNDUP(_xlfn.PERCENTRANK.EXC(IF($B$3:$B$341=$B134,I$3:I$341),I134)*10,0),"")</f>
        <v>3</v>
      </c>
      <c r="AD134">
        <f t="array" ref="AD134">IF(J134&lt;&gt;"",11-ROUNDUP(_xlfn.PERCENTRANK.EXC(IF($B$3:$B$341=$B134,J$3:J$341),J134)*10,0),"")</f>
        <v>2</v>
      </c>
    </row>
    <row r="135" spans="1:30" x14ac:dyDescent="0.2">
      <c r="A135" t="s">
        <v>306</v>
      </c>
      <c r="B135" t="s">
        <v>1035</v>
      </c>
      <c r="C135">
        <v>4.0724673271179199</v>
      </c>
      <c r="D135">
        <v>4.1929664611816406</v>
      </c>
      <c r="E135">
        <v>4.0134157985448837E-2</v>
      </c>
      <c r="F135">
        <v>43</v>
      </c>
      <c r="G135">
        <v>40</v>
      </c>
      <c r="H135">
        <v>0.12350235074060968</v>
      </c>
      <c r="I135">
        <v>16.789000000000001</v>
      </c>
      <c r="J135">
        <v>6.7000000000000002E-3</v>
      </c>
      <c r="L135" t="str">
        <f t="shared" si="21"/>
        <v>Havering</v>
      </c>
      <c r="M135">
        <f t="shared" si="22"/>
        <v>7</v>
      </c>
      <c r="N135">
        <f t="shared" si="23"/>
        <v>2</v>
      </c>
      <c r="O135">
        <f t="shared" si="24"/>
        <v>3</v>
      </c>
      <c r="P135">
        <f t="shared" si="25"/>
        <v>9</v>
      </c>
      <c r="Q135">
        <f t="shared" si="26"/>
        <v>9</v>
      </c>
      <c r="R135">
        <f t="shared" si="27"/>
        <v>6</v>
      </c>
      <c r="S135">
        <f t="shared" si="28"/>
        <v>6</v>
      </c>
      <c r="T135">
        <f t="shared" si="29"/>
        <v>7</v>
      </c>
      <c r="V135" t="str">
        <f t="shared" si="30"/>
        <v>Havering</v>
      </c>
      <c r="W135">
        <f t="array" ref="W135">IF(C135&lt;&gt;"",11-ROUNDUP(_xlfn.PERCENTRANK.EXC(IF($B$3:$B$341=$B135,C$3:C$341),C135)*10,0),"")</f>
        <v>8</v>
      </c>
      <c r="X135">
        <f t="array" ref="X135">IF(D135&lt;&gt;"",11-ROUNDUP(_xlfn.PERCENTRANK.EXC(IF($B$3:$B$341=$B135,D$3:D$341),D135)*10,0),"")</f>
        <v>4</v>
      </c>
      <c r="Y135">
        <f t="array" ref="Y135">IF(E135&lt;&gt;"",11-ROUNDUP(_xlfn.PERCENTRANK.EXC(IF($B$3:$B$341=$B135,E$3:E$341),E135)*10,0),"")</f>
        <v>10</v>
      </c>
      <c r="Z135">
        <f t="array" ref="Z135">IF(F135&lt;&gt;"",11-ROUNDUP(_xlfn.PERCENTRANK.EXC(IF($B$3:$B$341=$B135,F$3:F$341),F135)*10,0),"")</f>
        <v>7</v>
      </c>
      <c r="AA135">
        <f t="array" ref="AA135">IF(G135&lt;&gt;"",11-ROUNDUP(_xlfn.PERCENTRANK.EXC(IF($B$3:$B$341=$B135,G$3:G$341),G135)*10,0),"")</f>
        <v>8</v>
      </c>
      <c r="AB135">
        <f t="array" ref="AB135">IF(H135&lt;&gt;"",11-ROUNDUP(_xlfn.PERCENTRANK.EXC(IF($B$3:$B$341=$B135,H$3:H$341),H135)*10,0),"")</f>
        <v>8</v>
      </c>
      <c r="AC135">
        <f t="array" ref="AC135">IF(I135&lt;&gt;"",11-ROUNDUP(_xlfn.PERCENTRANK.EXC(IF($B$3:$B$341=$B135,I$3:I$341),I135)*10,0),"")</f>
        <v>7</v>
      </c>
      <c r="AD135">
        <f t="array" ref="AD135">IF(J135&lt;&gt;"",11-ROUNDUP(_xlfn.PERCENTRANK.EXC(IF($B$3:$B$341=$B135,J$3:J$341),J135)*10,0),"")</f>
        <v>6</v>
      </c>
    </row>
    <row r="136" spans="1:30" x14ac:dyDescent="0.2">
      <c r="A136" t="s">
        <v>32</v>
      </c>
      <c r="B136" t="s">
        <v>1037</v>
      </c>
      <c r="C136">
        <v>9.9049501419067383</v>
      </c>
      <c r="D136">
        <v>1.9809057712554932</v>
      </c>
      <c r="E136">
        <v>2.9328770935535431E-2</v>
      </c>
      <c r="F136">
        <v>92</v>
      </c>
      <c r="G136">
        <v>54.6</v>
      </c>
      <c r="H136">
        <v>9.9328802397737351E-2</v>
      </c>
      <c r="I136">
        <v>18.89</v>
      </c>
      <c r="J136">
        <v>8.6E-3</v>
      </c>
      <c r="L136" t="str">
        <f t="shared" si="21"/>
        <v>Herefordshire</v>
      </c>
      <c r="M136">
        <f t="shared" si="22"/>
        <v>3</v>
      </c>
      <c r="N136">
        <f t="shared" si="23"/>
        <v>7</v>
      </c>
      <c r="O136">
        <f t="shared" si="24"/>
        <v>5</v>
      </c>
      <c r="P136">
        <f t="shared" si="25"/>
        <v>3</v>
      </c>
      <c r="Q136">
        <f t="shared" si="26"/>
        <v>5</v>
      </c>
      <c r="R136">
        <f t="shared" si="27"/>
        <v>8</v>
      </c>
      <c r="S136">
        <f t="shared" si="28"/>
        <v>5</v>
      </c>
      <c r="T136">
        <f t="shared" si="29"/>
        <v>7</v>
      </c>
      <c r="V136" t="str">
        <f t="shared" si="30"/>
        <v>Herefordshire</v>
      </c>
      <c r="W136">
        <f t="array" ref="W136">IF(C136&lt;&gt;"",11-ROUNDUP(_xlfn.PERCENTRANK.EXC(IF($B$3:$B$341=$B136,C$3:C$341),C136)*10,0),"")</f>
        <v>4</v>
      </c>
      <c r="X136">
        <f t="array" ref="X136">IF(D136&lt;&gt;"",11-ROUNDUP(_xlfn.PERCENTRANK.EXC(IF($B$3:$B$341=$B136,D$3:D$341),D136)*10,0),"")</f>
        <v>8</v>
      </c>
      <c r="Y136">
        <f t="array" ref="Y136">IF(E136&lt;&gt;"",11-ROUNDUP(_xlfn.PERCENTRANK.EXC(IF($B$3:$B$341=$B136,E$3:E$341),E136)*10,0),"")</f>
        <v>6</v>
      </c>
      <c r="Z136">
        <f t="array" ref="Z136">IF(F136&lt;&gt;"",11-ROUNDUP(_xlfn.PERCENTRANK.EXC(IF($B$3:$B$341=$B136,F$3:F$341),F136)*10,0),"")</f>
        <v>4</v>
      </c>
      <c r="AA136">
        <f t="array" ref="AA136">IF(G136&lt;&gt;"",11-ROUNDUP(_xlfn.PERCENTRANK.EXC(IF($B$3:$B$341=$B136,G$3:G$341),G136)*10,0),"")</f>
        <v>6</v>
      </c>
      <c r="AB136">
        <f t="array" ref="AB136">IF(H136&lt;&gt;"",11-ROUNDUP(_xlfn.PERCENTRANK.EXC(IF($B$3:$B$341=$B136,H$3:H$341),H136)*10,0),"")</f>
        <v>8</v>
      </c>
      <c r="AC136">
        <f t="array" ref="AC136">IF(I136&lt;&gt;"",11-ROUNDUP(_xlfn.PERCENTRANK.EXC(IF($B$3:$B$341=$B136,I$3:I$341),I136)*10,0),"")</f>
        <v>7</v>
      </c>
      <c r="AD136">
        <f t="array" ref="AD136">IF(J136&lt;&gt;"",11-ROUNDUP(_xlfn.PERCENTRANK.EXC(IF($B$3:$B$341=$B136,J$3:J$341),J136)*10,0),"")</f>
        <v>8</v>
      </c>
    </row>
    <row r="137" spans="1:30" x14ac:dyDescent="0.2">
      <c r="A137" t="s">
        <v>1017</v>
      </c>
      <c r="B137" t="s">
        <v>1038</v>
      </c>
      <c r="C137">
        <v>6.6528840065002441</v>
      </c>
      <c r="D137">
        <v>2.5396625995635986</v>
      </c>
      <c r="E137">
        <v>3.8839444518089294E-2</v>
      </c>
      <c r="F137">
        <v>34</v>
      </c>
      <c r="G137">
        <v>25.1</v>
      </c>
      <c r="H137">
        <v>8.6446905138541613E-2</v>
      </c>
      <c r="I137">
        <v>12.731999999999999</v>
      </c>
      <c r="J137">
        <v>1.4E-3</v>
      </c>
      <c r="L137" t="str">
        <f t="shared" si="21"/>
        <v>Hertfordshire</v>
      </c>
      <c r="M137">
        <f t="shared" si="22"/>
        <v>5</v>
      </c>
      <c r="N137">
        <f t="shared" si="23"/>
        <v>5</v>
      </c>
      <c r="O137">
        <f t="shared" si="24"/>
        <v>3</v>
      </c>
      <c r="P137">
        <f t="shared" si="25"/>
        <v>10</v>
      </c>
      <c r="Q137">
        <f t="shared" si="26"/>
        <v>10</v>
      </c>
      <c r="R137">
        <f t="shared" si="27"/>
        <v>10</v>
      </c>
      <c r="S137">
        <f t="shared" si="28"/>
        <v>8</v>
      </c>
      <c r="T137">
        <f t="shared" si="29"/>
        <v>7</v>
      </c>
      <c r="V137" t="str">
        <f t="shared" si="30"/>
        <v>Hertfordshire</v>
      </c>
      <c r="W137">
        <f t="array" ref="W137">IF(C137&lt;&gt;"",11-ROUNDUP(_xlfn.PERCENTRANK.EXC(IF($B$3:$B$341=$B137,C$3:C$341),C137)*10,0),"")</f>
        <v>6</v>
      </c>
      <c r="X137">
        <f t="array" ref="X137">IF(D137&lt;&gt;"",11-ROUNDUP(_xlfn.PERCENTRANK.EXC(IF($B$3:$B$341=$B137,D$3:D$341),D137)*10,0),"")</f>
        <v>5</v>
      </c>
      <c r="Y137">
        <f t="array" ref="Y137">IF(E137&lt;&gt;"",11-ROUNDUP(_xlfn.PERCENTRANK.EXC(IF($B$3:$B$341=$B137,E$3:E$341),E137)*10,0),"")</f>
        <v>1</v>
      </c>
      <c r="Z137">
        <f t="array" ref="Z137">IF(F137&lt;&gt;"",11-ROUNDUP(_xlfn.PERCENTRANK.EXC(IF($B$3:$B$341=$B137,F$3:F$341),F137)*10,0),"")</f>
        <v>10</v>
      </c>
      <c r="AA137">
        <f t="array" ref="AA137">IF(G137&lt;&gt;"",11-ROUNDUP(_xlfn.PERCENTRANK.EXC(IF($B$3:$B$341=$B137,G$3:G$341),G137)*10,0),"")</f>
        <v>10</v>
      </c>
      <c r="AB137">
        <f t="array" ref="AB137">IF(H137&lt;&gt;"",11-ROUNDUP(_xlfn.PERCENTRANK.EXC(IF($B$3:$B$341=$B137,H$3:H$341),H137)*10,0),"")</f>
        <v>10</v>
      </c>
      <c r="AC137">
        <f t="array" ref="AC137">IF(I137&lt;&gt;"",11-ROUNDUP(_xlfn.PERCENTRANK.EXC(IF($B$3:$B$341=$B137,I$3:I$341),I137)*10,0),"")</f>
        <v>9</v>
      </c>
      <c r="AD137">
        <f t="array" ref="AD137">IF(J137&lt;&gt;"",11-ROUNDUP(_xlfn.PERCENTRANK.EXC(IF($B$3:$B$341=$B137,J$3:J$341),J137)*10,0),"")</f>
        <v>10</v>
      </c>
    </row>
    <row r="138" spans="1:30" x14ac:dyDescent="0.2">
      <c r="A138" t="s">
        <v>132</v>
      </c>
      <c r="B138" t="s">
        <v>1034</v>
      </c>
      <c r="C138">
        <v>5.4045357704162598</v>
      </c>
      <c r="D138">
        <v>2.0454056262969971</v>
      </c>
      <c r="E138">
        <v>4.7513701021671295E-2</v>
      </c>
      <c r="H138">
        <v>8.6446905138541613E-2</v>
      </c>
      <c r="I138">
        <v>13.938000000000001</v>
      </c>
      <c r="J138">
        <v>1.61E-2</v>
      </c>
      <c r="L138" t="str">
        <f t="shared" si="21"/>
        <v>Hertsmere</v>
      </c>
      <c r="M138">
        <f t="shared" si="22"/>
        <v>5</v>
      </c>
      <c r="N138">
        <f t="shared" si="23"/>
        <v>7</v>
      </c>
      <c r="O138">
        <f t="shared" si="24"/>
        <v>2</v>
      </c>
      <c r="P138" t="str">
        <f t="shared" si="25"/>
        <v/>
      </c>
      <c r="Q138" t="str">
        <f t="shared" si="26"/>
        <v/>
      </c>
      <c r="R138">
        <f t="shared" si="27"/>
        <v>10</v>
      </c>
      <c r="S138">
        <f t="shared" si="28"/>
        <v>8</v>
      </c>
      <c r="T138">
        <f t="shared" si="29"/>
        <v>6</v>
      </c>
      <c r="V138" t="str">
        <f t="shared" si="30"/>
        <v>Hertsmere</v>
      </c>
      <c r="W138">
        <f t="array" ref="W138">IF(C138&lt;&gt;"",11-ROUNDUP(_xlfn.PERCENTRANK.EXC(IF($B$3:$B$341=$B138,C$3:C$341),C138)*10,0),"")</f>
        <v>5</v>
      </c>
      <c r="X138">
        <f t="array" ref="X138">IF(D138&lt;&gt;"",11-ROUNDUP(_xlfn.PERCENTRANK.EXC(IF($B$3:$B$341=$B138,D$3:D$341),D138)*10,0),"")</f>
        <v>6</v>
      </c>
      <c r="Y138">
        <f t="array" ref="Y138">IF(E138&lt;&gt;"",11-ROUNDUP(_xlfn.PERCENTRANK.EXC(IF($B$3:$B$341=$B138,E$3:E$341),E138)*10,0),"")</f>
        <v>1</v>
      </c>
      <c r="Z138" t="str">
        <f t="array" ref="Z138">IF(F138&lt;&gt;"",11-ROUNDUP(_xlfn.PERCENTRANK.EXC(IF($B$3:$B$341=$B138,F$3:F$341),F138)*10,0),"")</f>
        <v/>
      </c>
      <c r="AA138" t="str">
        <f t="array" ref="AA138">IF(G138&lt;&gt;"",11-ROUNDUP(_xlfn.PERCENTRANK.EXC(IF($B$3:$B$341=$B138,G$3:G$341),G138)*10,0),"")</f>
        <v/>
      </c>
      <c r="AB138">
        <f t="array" ref="AB138">IF(H138&lt;&gt;"",11-ROUNDUP(_xlfn.PERCENTRANK.EXC(IF($B$3:$B$341=$B138,H$3:H$341),H138)*10,0),"")</f>
        <v>10</v>
      </c>
      <c r="AC138">
        <f t="array" ref="AC138">IF(I138&lt;&gt;"",11-ROUNDUP(_xlfn.PERCENTRANK.EXC(IF($B$3:$B$341=$B138,I$3:I$341),I138)*10,0),"")</f>
        <v>7</v>
      </c>
      <c r="AD138">
        <f t="array" ref="AD138">IF(J138&lt;&gt;"",11-ROUNDUP(_xlfn.PERCENTRANK.EXC(IF($B$3:$B$341=$B138,J$3:J$341),J138)*10,0),"")</f>
        <v>5</v>
      </c>
    </row>
    <row r="139" spans="1:30" x14ac:dyDescent="0.2">
      <c r="A139" t="s">
        <v>85</v>
      </c>
      <c r="B139" t="s">
        <v>1034</v>
      </c>
      <c r="C139">
        <v>2.1521227359771729</v>
      </c>
      <c r="D139">
        <v>2.8634576797485352</v>
      </c>
      <c r="E139">
        <v>2.5342782959342003E-2</v>
      </c>
      <c r="H139">
        <v>0.15583538424529525</v>
      </c>
      <c r="I139">
        <v>15.641999999999999</v>
      </c>
      <c r="J139">
        <v>5.0799999999999998E-2</v>
      </c>
      <c r="L139" t="str">
        <f t="shared" si="21"/>
        <v>High Peak</v>
      </c>
      <c r="M139">
        <f t="shared" si="22"/>
        <v>8</v>
      </c>
      <c r="N139">
        <f t="shared" si="23"/>
        <v>4</v>
      </c>
      <c r="O139">
        <f t="shared" si="24"/>
        <v>6</v>
      </c>
      <c r="P139" t="str">
        <f t="shared" si="25"/>
        <v/>
      </c>
      <c r="Q139" t="str">
        <f t="shared" si="26"/>
        <v/>
      </c>
      <c r="R139">
        <f t="shared" si="27"/>
        <v>3</v>
      </c>
      <c r="S139">
        <f t="shared" si="28"/>
        <v>7</v>
      </c>
      <c r="T139">
        <f t="shared" si="29"/>
        <v>4</v>
      </c>
      <c r="V139" t="str">
        <f t="shared" si="30"/>
        <v>High Peak</v>
      </c>
      <c r="W139">
        <f t="array" ref="W139">IF(C139&lt;&gt;"",11-ROUNDUP(_xlfn.PERCENTRANK.EXC(IF($B$3:$B$341=$B139,C$3:C$341),C139)*10,0),"")</f>
        <v>8</v>
      </c>
      <c r="X139">
        <f t="array" ref="X139">IF(D139&lt;&gt;"",11-ROUNDUP(_xlfn.PERCENTRANK.EXC(IF($B$3:$B$341=$B139,D$3:D$341),D139)*10,0),"")</f>
        <v>3</v>
      </c>
      <c r="Y139">
        <f t="array" ref="Y139">IF(E139&lt;&gt;"",11-ROUNDUP(_xlfn.PERCENTRANK.EXC(IF($B$3:$B$341=$B139,E$3:E$341),E139)*10,0),"")</f>
        <v>5</v>
      </c>
      <c r="Z139" t="str">
        <f t="array" ref="Z139">IF(F139&lt;&gt;"",11-ROUNDUP(_xlfn.PERCENTRANK.EXC(IF($B$3:$B$341=$B139,F$3:F$341),F139)*10,0),"")</f>
        <v/>
      </c>
      <c r="AA139" t="str">
        <f t="array" ref="AA139">IF(G139&lt;&gt;"",11-ROUNDUP(_xlfn.PERCENTRANK.EXC(IF($B$3:$B$341=$B139,G$3:G$341),G139)*10,0),"")</f>
        <v/>
      </c>
      <c r="AB139">
        <f t="array" ref="AB139">IF(H139&lt;&gt;"",11-ROUNDUP(_xlfn.PERCENTRANK.EXC(IF($B$3:$B$341=$B139,H$3:H$341),H139)*10,0),"")</f>
        <v>1</v>
      </c>
      <c r="AC139">
        <f t="array" ref="AC139">IF(I139&lt;&gt;"",11-ROUNDUP(_xlfn.PERCENTRANK.EXC(IF($B$3:$B$341=$B139,I$3:I$341),I139)*10,0),"")</f>
        <v>6</v>
      </c>
      <c r="AD139">
        <f t="array" ref="AD139">IF(J139&lt;&gt;"",11-ROUNDUP(_xlfn.PERCENTRANK.EXC(IF($B$3:$B$341=$B139,J$3:J$341),J139)*10,0),"")</f>
        <v>3</v>
      </c>
    </row>
    <row r="140" spans="1:30" x14ac:dyDescent="0.2">
      <c r="A140" t="s">
        <v>307</v>
      </c>
      <c r="B140" t="s">
        <v>1035</v>
      </c>
      <c r="C140">
        <v>22.846521377563477</v>
      </c>
      <c r="D140">
        <v>3.7636260986328125</v>
      </c>
      <c r="E140">
        <v>9.7301773726940155E-2</v>
      </c>
      <c r="F140">
        <v>44</v>
      </c>
      <c r="G140">
        <v>68.599999999999994</v>
      </c>
      <c r="H140">
        <v>0.13570136177506903</v>
      </c>
      <c r="I140">
        <v>18.222999999999999</v>
      </c>
      <c r="J140">
        <v>0</v>
      </c>
      <c r="L140" t="str">
        <f t="shared" si="21"/>
        <v>Hillingdon</v>
      </c>
      <c r="M140">
        <f t="shared" si="22"/>
        <v>1</v>
      </c>
      <c r="N140">
        <f t="shared" si="23"/>
        <v>2</v>
      </c>
      <c r="O140">
        <f t="shared" si="24"/>
        <v>1</v>
      </c>
      <c r="P140">
        <f t="shared" si="25"/>
        <v>9</v>
      </c>
      <c r="Q140">
        <f t="shared" si="26"/>
        <v>4</v>
      </c>
      <c r="R140">
        <f t="shared" si="27"/>
        <v>4</v>
      </c>
      <c r="S140">
        <f t="shared" si="28"/>
        <v>6</v>
      </c>
      <c r="T140">
        <f t="shared" si="29"/>
        <v>10</v>
      </c>
      <c r="V140" t="str">
        <f t="shared" si="30"/>
        <v>Hillingdon</v>
      </c>
      <c r="W140">
        <f t="array" ref="W140">IF(C140&lt;&gt;"",11-ROUNDUP(_xlfn.PERCENTRANK.EXC(IF($B$3:$B$341=$B140,C$3:C$341),C140)*10,0),"")</f>
        <v>2</v>
      </c>
      <c r="X140">
        <f t="array" ref="X140">IF(D140&lt;&gt;"",11-ROUNDUP(_xlfn.PERCENTRANK.EXC(IF($B$3:$B$341=$B140,D$3:D$341),D140)*10,0),"")</f>
        <v>5</v>
      </c>
      <c r="Y140">
        <f t="array" ref="Y140">IF(E140&lt;&gt;"",11-ROUNDUP(_xlfn.PERCENTRANK.EXC(IF($B$3:$B$341=$B140,E$3:E$341),E140)*10,0),"")</f>
        <v>7</v>
      </c>
      <c r="Z140">
        <f t="array" ref="Z140">IF(F140&lt;&gt;"",11-ROUNDUP(_xlfn.PERCENTRANK.EXC(IF($B$3:$B$341=$B140,F$3:F$341),F140)*10,0),"")</f>
        <v>6</v>
      </c>
      <c r="AA140">
        <f t="array" ref="AA140">IF(G140&lt;&gt;"",11-ROUNDUP(_xlfn.PERCENTRANK.EXC(IF($B$3:$B$341=$B140,G$3:G$341),G140)*10,0),"")</f>
        <v>1</v>
      </c>
      <c r="AB140">
        <f t="array" ref="AB140">IF(H140&lt;&gt;"",11-ROUNDUP(_xlfn.PERCENTRANK.EXC(IF($B$3:$B$341=$B140,H$3:H$341),H140)*10,0),"")</f>
        <v>7</v>
      </c>
      <c r="AC140">
        <f t="array" ref="AC140">IF(I140&lt;&gt;"",11-ROUNDUP(_xlfn.PERCENTRANK.EXC(IF($B$3:$B$341=$B140,I$3:I$341),I140)*10,0),"")</f>
        <v>7</v>
      </c>
      <c r="AD140">
        <f t="array" ref="AD140">IF(J140&lt;&gt;"",11-ROUNDUP(_xlfn.PERCENTRANK.EXC(IF($B$3:$B$341=$B140,J$3:J$341),J140)*10,0),"")</f>
        <v>10</v>
      </c>
    </row>
    <row r="141" spans="1:30" x14ac:dyDescent="0.2">
      <c r="A141" t="s">
        <v>163</v>
      </c>
      <c r="B141" t="s">
        <v>1034</v>
      </c>
      <c r="C141">
        <v>1.1591894626617432</v>
      </c>
      <c r="D141">
        <v>1.9489152431488037</v>
      </c>
      <c r="E141">
        <v>1.7343588173389435E-2</v>
      </c>
      <c r="H141">
        <v>9.0780689543048174E-2</v>
      </c>
      <c r="I141">
        <v>13.461</v>
      </c>
      <c r="J141">
        <v>0</v>
      </c>
      <c r="L141" t="str">
        <f t="shared" si="21"/>
        <v>Hinckley and Bosworth</v>
      </c>
      <c r="M141">
        <f t="shared" si="22"/>
        <v>9</v>
      </c>
      <c r="N141">
        <f t="shared" si="23"/>
        <v>8</v>
      </c>
      <c r="O141">
        <f t="shared" si="24"/>
        <v>10</v>
      </c>
      <c r="P141" t="str">
        <f t="shared" si="25"/>
        <v/>
      </c>
      <c r="Q141" t="str">
        <f t="shared" si="26"/>
        <v/>
      </c>
      <c r="R141">
        <f t="shared" si="27"/>
        <v>9</v>
      </c>
      <c r="S141">
        <f t="shared" si="28"/>
        <v>8</v>
      </c>
      <c r="T141">
        <f t="shared" si="29"/>
        <v>10</v>
      </c>
      <c r="V141" t="str">
        <f t="shared" si="30"/>
        <v>Hinckley and Bosworth</v>
      </c>
      <c r="W141">
        <f t="array" ref="W141">IF(C141&lt;&gt;"",11-ROUNDUP(_xlfn.PERCENTRANK.EXC(IF($B$3:$B$341=$B141,C$3:C$341),C141)*10,0),"")</f>
        <v>9</v>
      </c>
      <c r="X141">
        <f t="array" ref="X141">IF(D141&lt;&gt;"",11-ROUNDUP(_xlfn.PERCENTRANK.EXC(IF($B$3:$B$341=$B141,D$3:D$341),D141)*10,0),"")</f>
        <v>7</v>
      </c>
      <c r="Y141">
        <f t="array" ref="Y141">IF(E141&lt;&gt;"",11-ROUNDUP(_xlfn.PERCENTRANK.EXC(IF($B$3:$B$341=$B141,E$3:E$341),E141)*10,0),"")</f>
        <v>9</v>
      </c>
      <c r="Z141" t="str">
        <f t="array" ref="Z141">IF(F141&lt;&gt;"",11-ROUNDUP(_xlfn.PERCENTRANK.EXC(IF($B$3:$B$341=$B141,F$3:F$341),F141)*10,0),"")</f>
        <v/>
      </c>
      <c r="AA141" t="str">
        <f t="array" ref="AA141">IF(G141&lt;&gt;"",11-ROUNDUP(_xlfn.PERCENTRANK.EXC(IF($B$3:$B$341=$B141,G$3:G$341),G141)*10,0),"")</f>
        <v/>
      </c>
      <c r="AB141">
        <f t="array" ref="AB141">IF(H141&lt;&gt;"",11-ROUNDUP(_xlfn.PERCENTRANK.EXC(IF($B$3:$B$341=$B141,H$3:H$341),H141)*10,0),"")</f>
        <v>9</v>
      </c>
      <c r="AC141">
        <f t="array" ref="AC141">IF(I141&lt;&gt;"",11-ROUNDUP(_xlfn.PERCENTRANK.EXC(IF($B$3:$B$341=$B141,I$3:I$341),I141)*10,0),"")</f>
        <v>7</v>
      </c>
      <c r="AD141">
        <f t="array" ref="AD141">IF(J141&lt;&gt;"",11-ROUNDUP(_xlfn.PERCENTRANK.EXC(IF($B$3:$B$341=$B141,J$3:J$341),J141)*10,0),"")</f>
        <v>10</v>
      </c>
    </row>
    <row r="142" spans="1:30" x14ac:dyDescent="0.2">
      <c r="A142" t="s">
        <v>239</v>
      </c>
      <c r="B142" t="s">
        <v>1034</v>
      </c>
      <c r="C142">
        <v>6.6552014350891113</v>
      </c>
      <c r="D142">
        <v>1.9261623620986938</v>
      </c>
      <c r="E142">
        <v>2.2140087559819221E-2</v>
      </c>
      <c r="H142">
        <v>8.6305557733009325E-2</v>
      </c>
      <c r="I142">
        <v>9.89</v>
      </c>
      <c r="J142">
        <v>0</v>
      </c>
      <c r="L142" t="str">
        <f t="shared" si="21"/>
        <v>Horsham</v>
      </c>
      <c r="M142">
        <f t="shared" si="22"/>
        <v>5</v>
      </c>
      <c r="N142">
        <f t="shared" si="23"/>
        <v>8</v>
      </c>
      <c r="O142">
        <f t="shared" si="24"/>
        <v>8</v>
      </c>
      <c r="P142" t="str">
        <f t="shared" si="25"/>
        <v/>
      </c>
      <c r="Q142" t="str">
        <f t="shared" si="26"/>
        <v/>
      </c>
      <c r="R142">
        <f t="shared" si="27"/>
        <v>10</v>
      </c>
      <c r="S142">
        <f t="shared" si="28"/>
        <v>10</v>
      </c>
      <c r="T142">
        <f t="shared" si="29"/>
        <v>10</v>
      </c>
      <c r="V142" t="str">
        <f t="shared" si="30"/>
        <v>Horsham</v>
      </c>
      <c r="W142">
        <f t="array" ref="W142">IF(C142&lt;&gt;"",11-ROUNDUP(_xlfn.PERCENTRANK.EXC(IF($B$3:$B$341=$B142,C$3:C$341),C142)*10,0),"")</f>
        <v>4</v>
      </c>
      <c r="X142">
        <f t="array" ref="X142">IF(D142&lt;&gt;"",11-ROUNDUP(_xlfn.PERCENTRANK.EXC(IF($B$3:$B$341=$B142,D$3:D$341),D142)*10,0),"")</f>
        <v>7</v>
      </c>
      <c r="Y142">
        <f t="array" ref="Y142">IF(E142&lt;&gt;"",11-ROUNDUP(_xlfn.PERCENTRANK.EXC(IF($B$3:$B$341=$B142,E$3:E$341),E142)*10,0),"")</f>
        <v>7</v>
      </c>
      <c r="Z142" t="str">
        <f t="array" ref="Z142">IF(F142&lt;&gt;"",11-ROUNDUP(_xlfn.PERCENTRANK.EXC(IF($B$3:$B$341=$B142,F$3:F$341),F142)*10,0),"")</f>
        <v/>
      </c>
      <c r="AA142" t="str">
        <f t="array" ref="AA142">IF(G142&lt;&gt;"",11-ROUNDUP(_xlfn.PERCENTRANK.EXC(IF($B$3:$B$341=$B142,G$3:G$341),G142)*10,0),"")</f>
        <v/>
      </c>
      <c r="AB142">
        <f t="array" ref="AB142">IF(H142&lt;&gt;"",11-ROUNDUP(_xlfn.PERCENTRANK.EXC(IF($B$3:$B$341=$B142,H$3:H$341),H142)*10,0),"")</f>
        <v>10</v>
      </c>
      <c r="AC142">
        <f t="array" ref="AC142">IF(I142&lt;&gt;"",11-ROUNDUP(_xlfn.PERCENTRANK.EXC(IF($B$3:$B$341=$B142,I$3:I$341),I142)*10,0),"")</f>
        <v>9</v>
      </c>
      <c r="AD142">
        <f t="array" ref="AD142">IF(J142&lt;&gt;"",11-ROUNDUP(_xlfn.PERCENTRANK.EXC(IF($B$3:$B$341=$B142,J$3:J$341),J142)*10,0),"")</f>
        <v>10</v>
      </c>
    </row>
    <row r="143" spans="1:30" x14ac:dyDescent="0.2">
      <c r="A143" t="s">
        <v>308</v>
      </c>
      <c r="B143" t="s">
        <v>1035</v>
      </c>
      <c r="C143">
        <v>5.861269474029541</v>
      </c>
      <c r="D143">
        <v>2.2303826808929443</v>
      </c>
      <c r="E143">
        <v>0.12616172432899475</v>
      </c>
      <c r="F143">
        <v>43</v>
      </c>
      <c r="G143">
        <v>47.8</v>
      </c>
      <c r="H143">
        <v>0.15882115823890358</v>
      </c>
      <c r="I143">
        <v>21.486999999999998</v>
      </c>
      <c r="J143">
        <v>7.0000000000000001E-3</v>
      </c>
      <c r="L143" t="str">
        <f t="shared" si="21"/>
        <v>Hounslow</v>
      </c>
      <c r="M143">
        <f t="shared" si="22"/>
        <v>5</v>
      </c>
      <c r="N143">
        <f t="shared" si="23"/>
        <v>7</v>
      </c>
      <c r="O143">
        <f t="shared" si="24"/>
        <v>1</v>
      </c>
      <c r="P143">
        <f t="shared" si="25"/>
        <v>9</v>
      </c>
      <c r="Q143">
        <f t="shared" si="26"/>
        <v>7</v>
      </c>
      <c r="R143">
        <f t="shared" si="27"/>
        <v>3</v>
      </c>
      <c r="S143">
        <f t="shared" si="28"/>
        <v>4</v>
      </c>
      <c r="T143">
        <f t="shared" si="29"/>
        <v>7</v>
      </c>
      <c r="V143" t="str">
        <f t="shared" si="30"/>
        <v>Hounslow</v>
      </c>
      <c r="W143">
        <f t="array" ref="W143">IF(C143&lt;&gt;"",11-ROUNDUP(_xlfn.PERCENTRANK.EXC(IF($B$3:$B$341=$B143,C$3:C$341),C143)*10,0),"")</f>
        <v>7</v>
      </c>
      <c r="X143">
        <f t="array" ref="X143">IF(D143&lt;&gt;"",11-ROUNDUP(_xlfn.PERCENTRANK.EXC(IF($B$3:$B$341=$B143,D$3:D$341),D143)*10,0),"")</f>
        <v>9</v>
      </c>
      <c r="Y143">
        <f t="array" ref="Y143">IF(E143&lt;&gt;"",11-ROUNDUP(_xlfn.PERCENTRANK.EXC(IF($B$3:$B$341=$B143,E$3:E$341),E143)*10,0),"")</f>
        <v>4</v>
      </c>
      <c r="Z143">
        <f t="array" ref="Z143">IF(F143&lt;&gt;"",11-ROUNDUP(_xlfn.PERCENTRANK.EXC(IF($B$3:$B$341=$B143,F$3:F$341),F143)*10,0),"")</f>
        <v>7</v>
      </c>
      <c r="AA143">
        <f t="array" ref="AA143">IF(G143&lt;&gt;"",11-ROUNDUP(_xlfn.PERCENTRANK.EXC(IF($B$3:$B$341=$B143,G$3:G$341),G143)*10,0),"")</f>
        <v>5</v>
      </c>
      <c r="AB143">
        <f t="array" ref="AB143">IF(H143&lt;&gt;"",11-ROUNDUP(_xlfn.PERCENTRANK.EXC(IF($B$3:$B$341=$B143,H$3:H$341),H143)*10,0),"")</f>
        <v>6</v>
      </c>
      <c r="AC143">
        <f t="array" ref="AC143">IF(I143&lt;&gt;"",11-ROUNDUP(_xlfn.PERCENTRANK.EXC(IF($B$3:$B$341=$B143,I$3:I$341),I143)*10,0),"")</f>
        <v>6</v>
      </c>
      <c r="AD143">
        <f t="array" ref="AD143">IF(J143&lt;&gt;"",11-ROUNDUP(_xlfn.PERCENTRANK.EXC(IF($B$3:$B$341=$B143,J$3:J$341),J143)*10,0),"")</f>
        <v>6</v>
      </c>
    </row>
    <row r="144" spans="1:30" x14ac:dyDescent="0.2">
      <c r="A144" t="s">
        <v>73</v>
      </c>
      <c r="B144" t="s">
        <v>1034</v>
      </c>
      <c r="C144">
        <v>2.4220609664916992</v>
      </c>
      <c r="D144">
        <v>3.1535203456878662</v>
      </c>
      <c r="E144">
        <v>2.2990494966506958E-2</v>
      </c>
      <c r="H144">
        <v>0.12119923208681557</v>
      </c>
      <c r="I144">
        <v>12.55</v>
      </c>
      <c r="J144">
        <v>0</v>
      </c>
      <c r="L144" t="str">
        <f t="shared" si="21"/>
        <v>Huntingdonshire</v>
      </c>
      <c r="M144">
        <f t="shared" si="22"/>
        <v>8</v>
      </c>
      <c r="N144">
        <f t="shared" si="23"/>
        <v>4</v>
      </c>
      <c r="O144">
        <f t="shared" si="24"/>
        <v>7</v>
      </c>
      <c r="P144" t="str">
        <f t="shared" si="25"/>
        <v/>
      </c>
      <c r="Q144" t="str">
        <f t="shared" si="26"/>
        <v/>
      </c>
      <c r="R144">
        <f t="shared" si="27"/>
        <v>6</v>
      </c>
      <c r="S144">
        <f t="shared" si="28"/>
        <v>8</v>
      </c>
      <c r="T144">
        <f t="shared" si="29"/>
        <v>10</v>
      </c>
      <c r="V144" t="str">
        <f t="shared" si="30"/>
        <v>Huntingdonshire</v>
      </c>
      <c r="W144">
        <f t="array" ref="W144">IF(C144&lt;&gt;"",11-ROUNDUP(_xlfn.PERCENTRANK.EXC(IF($B$3:$B$341=$B144,C$3:C$341),C144)*10,0),"")</f>
        <v>7</v>
      </c>
      <c r="X144">
        <f t="array" ref="X144">IF(D144&lt;&gt;"",11-ROUNDUP(_xlfn.PERCENTRANK.EXC(IF($B$3:$B$341=$B144,D$3:D$341),D144)*10,0),"")</f>
        <v>3</v>
      </c>
      <c r="Y144">
        <f t="array" ref="Y144">IF(E144&lt;&gt;"",11-ROUNDUP(_xlfn.PERCENTRANK.EXC(IF($B$3:$B$341=$B144,E$3:E$341),E144)*10,0),"")</f>
        <v>6</v>
      </c>
      <c r="Z144" t="str">
        <f t="array" ref="Z144">IF(F144&lt;&gt;"",11-ROUNDUP(_xlfn.PERCENTRANK.EXC(IF($B$3:$B$341=$B144,F$3:F$341),F144)*10,0),"")</f>
        <v/>
      </c>
      <c r="AA144" t="str">
        <f t="array" ref="AA144">IF(G144&lt;&gt;"",11-ROUNDUP(_xlfn.PERCENTRANK.EXC(IF($B$3:$B$341=$B144,G$3:G$341),G144)*10,0),"")</f>
        <v/>
      </c>
      <c r="AB144">
        <f t="array" ref="AB144">IF(H144&lt;&gt;"",11-ROUNDUP(_xlfn.PERCENTRANK.EXC(IF($B$3:$B$341=$B144,H$3:H$341),H144)*10,0),"")</f>
        <v>4</v>
      </c>
      <c r="AC144">
        <f t="array" ref="AC144">IF(I144&lt;&gt;"",11-ROUNDUP(_xlfn.PERCENTRANK.EXC(IF($B$3:$B$341=$B144,I$3:I$341),I144)*10,0),"")</f>
        <v>8</v>
      </c>
      <c r="AD144">
        <f t="array" ref="AD144">IF(J144&lt;&gt;"",11-ROUNDUP(_xlfn.PERCENTRANK.EXC(IF($B$3:$B$341=$B144,J$3:J$341),J144)*10,0),"")</f>
        <v>10</v>
      </c>
    </row>
    <row r="145" spans="1:30" x14ac:dyDescent="0.2">
      <c r="A145" t="s">
        <v>151</v>
      </c>
      <c r="B145" t="s">
        <v>1034</v>
      </c>
      <c r="C145">
        <v>7.7948050498962402</v>
      </c>
      <c r="D145">
        <v>1.7185838222503662</v>
      </c>
      <c r="E145">
        <v>4.6271219849586487E-2</v>
      </c>
      <c r="H145">
        <v>0.15366286409699395</v>
      </c>
      <c r="I145">
        <v>34.332999999999998</v>
      </c>
      <c r="J145">
        <v>0.26919999999999999</v>
      </c>
      <c r="L145" t="str">
        <f t="shared" si="21"/>
        <v>Hyndburn</v>
      </c>
      <c r="M145">
        <f t="shared" si="22"/>
        <v>4</v>
      </c>
      <c r="N145">
        <f t="shared" si="23"/>
        <v>9</v>
      </c>
      <c r="O145">
        <f t="shared" si="24"/>
        <v>3</v>
      </c>
      <c r="P145" t="str">
        <f t="shared" si="25"/>
        <v/>
      </c>
      <c r="Q145" t="str">
        <f t="shared" si="26"/>
        <v/>
      </c>
      <c r="R145">
        <f t="shared" si="27"/>
        <v>3</v>
      </c>
      <c r="S145">
        <f t="shared" si="28"/>
        <v>1</v>
      </c>
      <c r="T145">
        <f t="shared" si="29"/>
        <v>1</v>
      </c>
      <c r="V145" t="str">
        <f t="shared" si="30"/>
        <v>Hyndburn</v>
      </c>
      <c r="W145">
        <f t="array" ref="W145">IF(C145&lt;&gt;"",11-ROUNDUP(_xlfn.PERCENTRANK.EXC(IF($B$3:$B$341=$B145,C$3:C$341),C145)*10,0),"")</f>
        <v>4</v>
      </c>
      <c r="X145">
        <f t="array" ref="X145">IF(D145&lt;&gt;"",11-ROUNDUP(_xlfn.PERCENTRANK.EXC(IF($B$3:$B$341=$B145,D$3:D$341),D145)*10,0),"")</f>
        <v>8</v>
      </c>
      <c r="Y145">
        <f t="array" ref="Y145">IF(E145&lt;&gt;"",11-ROUNDUP(_xlfn.PERCENTRANK.EXC(IF($B$3:$B$341=$B145,E$3:E$341),E145)*10,0),"")</f>
        <v>1</v>
      </c>
      <c r="Z145" t="str">
        <f t="array" ref="Z145">IF(F145&lt;&gt;"",11-ROUNDUP(_xlfn.PERCENTRANK.EXC(IF($B$3:$B$341=$B145,F$3:F$341),F145)*10,0),"")</f>
        <v/>
      </c>
      <c r="AA145" t="str">
        <f t="array" ref="AA145">IF(G145&lt;&gt;"",11-ROUNDUP(_xlfn.PERCENTRANK.EXC(IF($B$3:$B$341=$B145,G$3:G$341),G145)*10,0),"")</f>
        <v/>
      </c>
      <c r="AB145">
        <f t="array" ref="AB145">IF(H145&lt;&gt;"",11-ROUNDUP(_xlfn.PERCENTRANK.EXC(IF($B$3:$B$341=$B145,H$3:H$341),H145)*10,0),"")</f>
        <v>2</v>
      </c>
      <c r="AC145">
        <f t="array" ref="AC145">IF(I145&lt;&gt;"",11-ROUNDUP(_xlfn.PERCENTRANK.EXC(IF($B$3:$B$341=$B145,I$3:I$341),I145)*10,0),"")</f>
        <v>1</v>
      </c>
      <c r="AD145">
        <f t="array" ref="AD145">IF(J145&lt;&gt;"",11-ROUNDUP(_xlfn.PERCENTRANK.EXC(IF($B$3:$B$341=$B145,J$3:J$341),J145)*10,0),"")</f>
        <v>1</v>
      </c>
    </row>
    <row r="146" spans="1:30" x14ac:dyDescent="0.2">
      <c r="A146" t="s">
        <v>219</v>
      </c>
      <c r="B146" t="s">
        <v>1034</v>
      </c>
      <c r="C146">
        <v>9.4882135391235352</v>
      </c>
      <c r="D146">
        <v>5.570685863494873</v>
      </c>
      <c r="E146">
        <v>3.5167019814252853E-2</v>
      </c>
      <c r="H146">
        <v>0.12619476918901104</v>
      </c>
      <c r="I146">
        <v>25.89</v>
      </c>
      <c r="J146">
        <v>0.14119999999999999</v>
      </c>
      <c r="L146" t="str">
        <f t="shared" si="21"/>
        <v>Ipswich</v>
      </c>
      <c r="M146">
        <f t="shared" si="22"/>
        <v>3</v>
      </c>
      <c r="N146">
        <f t="shared" si="23"/>
        <v>1</v>
      </c>
      <c r="O146">
        <f t="shared" si="24"/>
        <v>4</v>
      </c>
      <c r="P146" t="str">
        <f t="shared" si="25"/>
        <v/>
      </c>
      <c r="Q146" t="str">
        <f t="shared" si="26"/>
        <v/>
      </c>
      <c r="R146">
        <f t="shared" si="27"/>
        <v>6</v>
      </c>
      <c r="S146">
        <f t="shared" si="28"/>
        <v>3</v>
      </c>
      <c r="T146">
        <f t="shared" si="29"/>
        <v>2</v>
      </c>
      <c r="V146" t="str">
        <f t="shared" si="30"/>
        <v>Ipswich</v>
      </c>
      <c r="W146">
        <f t="array" ref="W146">IF(C146&lt;&gt;"",11-ROUNDUP(_xlfn.PERCENTRANK.EXC(IF($B$3:$B$341=$B146,C$3:C$341),C146)*10,0),"")</f>
        <v>3</v>
      </c>
      <c r="X146">
        <f t="array" ref="X146">IF(D146&lt;&gt;"",11-ROUNDUP(_xlfn.PERCENTRANK.EXC(IF($B$3:$B$341=$B146,D$3:D$341),D146)*10,0),"")</f>
        <v>1</v>
      </c>
      <c r="Y146">
        <f t="array" ref="Y146">IF(E146&lt;&gt;"",11-ROUNDUP(_xlfn.PERCENTRANK.EXC(IF($B$3:$B$341=$B146,E$3:E$341),E146)*10,0),"")</f>
        <v>2</v>
      </c>
      <c r="Z146" t="str">
        <f t="array" ref="Z146">IF(F146&lt;&gt;"",11-ROUNDUP(_xlfn.PERCENTRANK.EXC(IF($B$3:$B$341=$B146,F$3:F$341),F146)*10,0),"")</f>
        <v/>
      </c>
      <c r="AA146" t="str">
        <f t="array" ref="AA146">IF(G146&lt;&gt;"",11-ROUNDUP(_xlfn.PERCENTRANK.EXC(IF($B$3:$B$341=$B146,G$3:G$341),G146)*10,0),"")</f>
        <v/>
      </c>
      <c r="AB146">
        <f t="array" ref="AB146">IF(H146&lt;&gt;"",11-ROUNDUP(_xlfn.PERCENTRANK.EXC(IF($B$3:$B$341=$B146,H$3:H$341),H146)*10,0),"")</f>
        <v>4</v>
      </c>
      <c r="AC146">
        <f t="array" ref="AC146">IF(I146&lt;&gt;"",11-ROUNDUP(_xlfn.PERCENTRANK.EXC(IF($B$3:$B$341=$B146,I$3:I$341),I146)*10,0),"")</f>
        <v>1</v>
      </c>
      <c r="AD146">
        <f t="array" ref="AD146">IF(J146&lt;&gt;"",11-ROUNDUP(_xlfn.PERCENTRANK.EXC(IF($B$3:$B$341=$B146,J$3:J$341),J146)*10,0),"")</f>
        <v>1</v>
      </c>
    </row>
    <row r="147" spans="1:30" x14ac:dyDescent="0.2">
      <c r="A147" t="s">
        <v>57</v>
      </c>
      <c r="B147" t="s">
        <v>1037</v>
      </c>
      <c r="C147">
        <v>10.246386528015137</v>
      </c>
      <c r="D147">
        <v>2.1635100841522217</v>
      </c>
      <c r="E147">
        <v>2.543996088206768E-2</v>
      </c>
      <c r="F147">
        <v>98</v>
      </c>
      <c r="G147">
        <v>80.400000000000006</v>
      </c>
      <c r="H147">
        <v>0.15537209716695374</v>
      </c>
      <c r="I147">
        <v>23.294</v>
      </c>
      <c r="J147">
        <v>3.3700000000000001E-2</v>
      </c>
      <c r="L147" t="str">
        <f t="shared" si="21"/>
        <v>Isle of Wight</v>
      </c>
      <c r="M147">
        <f t="shared" si="22"/>
        <v>3</v>
      </c>
      <c r="N147">
        <f t="shared" si="23"/>
        <v>7</v>
      </c>
      <c r="O147">
        <f t="shared" si="24"/>
        <v>6</v>
      </c>
      <c r="P147">
        <f t="shared" si="25"/>
        <v>2</v>
      </c>
      <c r="Q147">
        <f t="shared" si="26"/>
        <v>2</v>
      </c>
      <c r="R147">
        <f t="shared" si="27"/>
        <v>3</v>
      </c>
      <c r="S147">
        <f t="shared" si="28"/>
        <v>3</v>
      </c>
      <c r="T147">
        <f t="shared" si="29"/>
        <v>5</v>
      </c>
      <c r="V147" t="str">
        <f t="shared" si="30"/>
        <v>Isle of Wight</v>
      </c>
      <c r="W147">
        <f t="array" ref="W147">IF(C147&lt;&gt;"",11-ROUNDUP(_xlfn.PERCENTRANK.EXC(IF($B$3:$B$341=$B147,C$3:C$341),C147)*10,0),"")</f>
        <v>4</v>
      </c>
      <c r="X147">
        <f t="array" ref="X147">IF(D147&lt;&gt;"",11-ROUNDUP(_xlfn.PERCENTRANK.EXC(IF($B$3:$B$341=$B147,D$3:D$341),D147)*10,0),"")</f>
        <v>7</v>
      </c>
      <c r="Y147">
        <f t="array" ref="Y147">IF(E147&lt;&gt;"",11-ROUNDUP(_xlfn.PERCENTRANK.EXC(IF($B$3:$B$341=$B147,E$3:E$341),E147)*10,0),"")</f>
        <v>7</v>
      </c>
      <c r="Z147">
        <f t="array" ref="Z147">IF(F147&lt;&gt;"",11-ROUNDUP(_xlfn.PERCENTRANK.EXC(IF($B$3:$B$341=$B147,F$3:F$341),F147)*10,0),"")</f>
        <v>3</v>
      </c>
      <c r="AA147">
        <f t="array" ref="AA147">IF(G147&lt;&gt;"",11-ROUNDUP(_xlfn.PERCENTRANK.EXC(IF($B$3:$B$341=$B147,G$3:G$341),G147)*10,0),"")</f>
        <v>3</v>
      </c>
      <c r="AB147">
        <f t="array" ref="AB147">IF(H147&lt;&gt;"",11-ROUNDUP(_xlfn.PERCENTRANK.EXC(IF($B$3:$B$341=$B147,H$3:H$341),H147)*10,0),"")</f>
        <v>5</v>
      </c>
      <c r="AC147">
        <f t="array" ref="AC147">IF(I147&lt;&gt;"",11-ROUNDUP(_xlfn.PERCENTRANK.EXC(IF($B$3:$B$341=$B147,I$3:I$341),I147)*10,0),"")</f>
        <v>5</v>
      </c>
      <c r="AD147">
        <f t="array" ref="AD147">IF(J147&lt;&gt;"",11-ROUNDUP(_xlfn.PERCENTRANK.EXC(IF($B$3:$B$341=$B147,J$3:J$341),J147)*10,0),"")</f>
        <v>7</v>
      </c>
    </row>
    <row r="148" spans="1:30" x14ac:dyDescent="0.2">
      <c r="A148" t="s">
        <v>63</v>
      </c>
      <c r="B148" t="s">
        <v>1037</v>
      </c>
      <c r="C148">
        <v>0</v>
      </c>
      <c r="D148">
        <v>0</v>
      </c>
      <c r="E148">
        <v>1.921132393181324E-2</v>
      </c>
      <c r="F148">
        <v>0</v>
      </c>
      <c r="G148">
        <v>0</v>
      </c>
      <c r="H148">
        <v>1.1111111111111112E-2</v>
      </c>
      <c r="I148">
        <v>12.005000000000001</v>
      </c>
      <c r="J148">
        <v>0</v>
      </c>
      <c r="L148" t="str">
        <f t="shared" si="21"/>
        <v>Isles of Scilly</v>
      </c>
      <c r="M148">
        <f t="shared" si="22"/>
        <v>10</v>
      </c>
      <c r="N148">
        <f t="shared" si="23"/>
        <v>10</v>
      </c>
      <c r="O148">
        <f t="shared" si="24"/>
        <v>9</v>
      </c>
      <c r="P148">
        <f t="shared" si="25"/>
        <v>10</v>
      </c>
      <c r="Q148">
        <f t="shared" si="26"/>
        <v>10</v>
      </c>
      <c r="R148">
        <f t="shared" si="27"/>
        <v>10</v>
      </c>
      <c r="S148">
        <f t="shared" si="28"/>
        <v>9</v>
      </c>
      <c r="T148">
        <f t="shared" si="29"/>
        <v>10</v>
      </c>
      <c r="V148" t="str">
        <f t="shared" si="30"/>
        <v>Isles of Scilly</v>
      </c>
      <c r="W148">
        <f t="array" ref="W148">IF(C148&lt;&gt;"",11-ROUNDUP(_xlfn.PERCENTRANK.EXC(IF($B$3:$B$341=$B148,C$3:C$341),C148)*10,0),"")</f>
        <v>10</v>
      </c>
      <c r="X148">
        <f t="array" ref="X148">IF(D148&lt;&gt;"",11-ROUNDUP(_xlfn.PERCENTRANK.EXC(IF($B$3:$B$341=$B148,D$3:D$341),D148)*10,0),"")</f>
        <v>10</v>
      </c>
      <c r="Y148">
        <f t="array" ref="Y148">IF(E148&lt;&gt;"",11-ROUNDUP(_xlfn.PERCENTRANK.EXC(IF($B$3:$B$341=$B148,E$3:E$341),E148)*10,0),"")</f>
        <v>10</v>
      </c>
      <c r="Z148">
        <f t="array" ref="Z148">IF(F148&lt;&gt;"",11-ROUNDUP(_xlfn.PERCENTRANK.EXC(IF($B$3:$B$341=$B148,F$3:F$341),F148)*10,0),"")</f>
        <v>10</v>
      </c>
      <c r="AA148">
        <f t="array" ref="AA148">IF(G148&lt;&gt;"",11-ROUNDUP(_xlfn.PERCENTRANK.EXC(IF($B$3:$B$341=$B148,G$3:G$341),G148)*10,0),"")</f>
        <v>10</v>
      </c>
      <c r="AB148">
        <f t="array" ref="AB148">IF(H148&lt;&gt;"",11-ROUNDUP(_xlfn.PERCENTRANK.EXC(IF($B$3:$B$341=$B148,H$3:H$341),H148)*10,0),"")</f>
        <v>10</v>
      </c>
      <c r="AC148">
        <f t="array" ref="AC148">IF(I148&lt;&gt;"",11-ROUNDUP(_xlfn.PERCENTRANK.EXC(IF($B$3:$B$341=$B148,I$3:I$341),I148)*10,0),"")</f>
        <v>9</v>
      </c>
      <c r="AD148">
        <f t="array" ref="AD148">IF(J148&lt;&gt;"",11-ROUNDUP(_xlfn.PERCENTRANK.EXC(IF($B$3:$B$341=$B148,J$3:J$341),J148)*10,0),"")</f>
        <v>10</v>
      </c>
    </row>
    <row r="149" spans="1:30" x14ac:dyDescent="0.2">
      <c r="A149" t="s">
        <v>309</v>
      </c>
      <c r="B149" t="s">
        <v>1035</v>
      </c>
      <c r="C149">
        <v>16.496465682983398</v>
      </c>
      <c r="D149">
        <v>2.429506778717041</v>
      </c>
      <c r="E149">
        <v>0.10664200782775879</v>
      </c>
      <c r="F149">
        <v>74</v>
      </c>
      <c r="G149">
        <v>53.4</v>
      </c>
      <c r="H149">
        <v>0.30128619964407055</v>
      </c>
      <c r="I149">
        <v>27.535</v>
      </c>
      <c r="J149">
        <v>4.8800000000000003E-2</v>
      </c>
      <c r="L149" t="str">
        <f t="shared" si="21"/>
        <v>Islington</v>
      </c>
      <c r="M149">
        <f t="shared" si="22"/>
        <v>1</v>
      </c>
      <c r="N149">
        <f t="shared" si="23"/>
        <v>6</v>
      </c>
      <c r="O149">
        <f t="shared" si="24"/>
        <v>1</v>
      </c>
      <c r="P149">
        <f t="shared" si="25"/>
        <v>4</v>
      </c>
      <c r="Q149">
        <f t="shared" si="26"/>
        <v>6</v>
      </c>
      <c r="R149">
        <f t="shared" si="27"/>
        <v>1</v>
      </c>
      <c r="S149">
        <f t="shared" si="28"/>
        <v>2</v>
      </c>
      <c r="T149">
        <f t="shared" si="29"/>
        <v>5</v>
      </c>
      <c r="V149" t="str">
        <f t="shared" si="30"/>
        <v>Islington</v>
      </c>
      <c r="W149">
        <f t="array" ref="W149">IF(C149&lt;&gt;"",11-ROUNDUP(_xlfn.PERCENTRANK.EXC(IF($B$3:$B$341=$B149,C$3:C$341),C149)*10,0),"")</f>
        <v>2</v>
      </c>
      <c r="X149">
        <f t="array" ref="X149">IF(D149&lt;&gt;"",11-ROUNDUP(_xlfn.PERCENTRANK.EXC(IF($B$3:$B$341=$B149,D$3:D$341),D149)*10,0),"")</f>
        <v>8</v>
      </c>
      <c r="Y149">
        <f t="array" ref="Y149">IF(E149&lt;&gt;"",11-ROUNDUP(_xlfn.PERCENTRANK.EXC(IF($B$3:$B$341=$B149,E$3:E$341),E149)*10,0),"")</f>
        <v>6</v>
      </c>
      <c r="Z149">
        <f t="array" ref="Z149">IF(F149&lt;&gt;"",11-ROUNDUP(_xlfn.PERCENTRANK.EXC(IF($B$3:$B$341=$B149,F$3:F$341),F149)*10,0),"")</f>
        <v>1</v>
      </c>
      <c r="AA149">
        <f t="array" ref="AA149">IF(G149&lt;&gt;"",11-ROUNDUP(_xlfn.PERCENTRANK.EXC(IF($B$3:$B$341=$B149,G$3:G$341),G149)*10,0),"")</f>
        <v>3</v>
      </c>
      <c r="AB149">
        <f t="array" ref="AB149">IF(H149&lt;&gt;"",11-ROUNDUP(_xlfn.PERCENTRANK.EXC(IF($B$3:$B$341=$B149,H$3:H$341),H149)*10,0),"")</f>
        <v>1</v>
      </c>
      <c r="AC149">
        <f t="array" ref="AC149">IF(I149&lt;&gt;"",11-ROUNDUP(_xlfn.PERCENTRANK.EXC(IF($B$3:$B$341=$B149,I$3:I$341),I149)*10,0),"")</f>
        <v>2</v>
      </c>
      <c r="AD149">
        <f t="array" ref="AD149">IF(J149&lt;&gt;"",11-ROUNDUP(_xlfn.PERCENTRANK.EXC(IF($B$3:$B$341=$B149,J$3:J$341),J149)*10,0),"")</f>
        <v>2</v>
      </c>
    </row>
    <row r="150" spans="1:30" x14ac:dyDescent="0.2">
      <c r="A150" t="s">
        <v>310</v>
      </c>
      <c r="B150" t="s">
        <v>1035</v>
      </c>
      <c r="C150">
        <v>12.58722972869873</v>
      </c>
      <c r="D150">
        <v>3.7581117153167725</v>
      </c>
      <c r="E150">
        <v>8.3324842154979706E-2</v>
      </c>
      <c r="F150">
        <v>32</v>
      </c>
      <c r="G150">
        <v>19.2</v>
      </c>
      <c r="H150">
        <v>0.21956073113207547</v>
      </c>
      <c r="I150">
        <v>21.526</v>
      </c>
      <c r="J150">
        <v>8.7400000000000005E-2</v>
      </c>
      <c r="L150" t="str">
        <f t="shared" si="21"/>
        <v>Kensington and Chelsea</v>
      </c>
      <c r="M150">
        <f t="shared" si="22"/>
        <v>2</v>
      </c>
      <c r="N150">
        <f t="shared" si="23"/>
        <v>2</v>
      </c>
      <c r="O150">
        <f t="shared" si="24"/>
        <v>1</v>
      </c>
      <c r="P150">
        <f t="shared" si="25"/>
        <v>10</v>
      </c>
      <c r="Q150">
        <f t="shared" si="26"/>
        <v>10</v>
      </c>
      <c r="R150">
        <f t="shared" si="27"/>
        <v>1</v>
      </c>
      <c r="S150">
        <f t="shared" si="28"/>
        <v>4</v>
      </c>
      <c r="T150">
        <f t="shared" si="29"/>
        <v>3</v>
      </c>
      <c r="V150" t="str">
        <f t="shared" si="30"/>
        <v>Kensington and Chelsea</v>
      </c>
      <c r="W150">
        <f t="array" ref="W150">IF(C150&lt;&gt;"",11-ROUNDUP(_xlfn.PERCENTRANK.EXC(IF($B$3:$B$341=$B150,C$3:C$341),C150)*10,0),"")</f>
        <v>4</v>
      </c>
      <c r="X150">
        <f t="array" ref="X150">IF(D150&lt;&gt;"",11-ROUNDUP(_xlfn.PERCENTRANK.EXC(IF($B$3:$B$341=$B150,D$3:D$341),D150)*10,0),"")</f>
        <v>5</v>
      </c>
      <c r="Y150">
        <f t="array" ref="Y150">IF(E150&lt;&gt;"",11-ROUNDUP(_xlfn.PERCENTRANK.EXC(IF($B$3:$B$341=$B150,E$3:E$341),E150)*10,0),"")</f>
        <v>8</v>
      </c>
      <c r="Z150">
        <f t="array" ref="Z150">IF(F150&lt;&gt;"",11-ROUNDUP(_xlfn.PERCENTRANK.EXC(IF($B$3:$B$341=$B150,F$3:F$341),F150)*10,0),"")</f>
        <v>9</v>
      </c>
      <c r="AA150">
        <f t="array" ref="AA150">IF(G150&lt;&gt;"",11-ROUNDUP(_xlfn.PERCENTRANK.EXC(IF($B$3:$B$341=$B150,G$3:G$341),G150)*10,0),"")</f>
        <v>10</v>
      </c>
      <c r="AB150">
        <f t="array" ref="AB150">IF(H150&lt;&gt;"",11-ROUNDUP(_xlfn.PERCENTRANK.EXC(IF($B$3:$B$341=$B150,H$3:H$341),H150)*10,0),"")</f>
        <v>3</v>
      </c>
      <c r="AC150">
        <f t="array" ref="AC150">IF(I150&lt;&gt;"",11-ROUNDUP(_xlfn.PERCENTRANK.EXC(IF($B$3:$B$341=$B150,I$3:I$341),I150)*10,0),"")</f>
        <v>6</v>
      </c>
      <c r="AD150">
        <f t="array" ref="AD150">IF(J150&lt;&gt;"",11-ROUNDUP(_xlfn.PERCENTRANK.EXC(IF($B$3:$B$341=$B150,J$3:J$341),J150)*10,0),"")</f>
        <v>1</v>
      </c>
    </row>
    <row r="151" spans="1:30" x14ac:dyDescent="0.2">
      <c r="A151" t="s">
        <v>1018</v>
      </c>
      <c r="B151" t="s">
        <v>1038</v>
      </c>
      <c r="C151">
        <v>12.447338104248047</v>
      </c>
      <c r="D151">
        <v>3.2264821529388428</v>
      </c>
      <c r="E151">
        <v>3.4722059965133667E-2</v>
      </c>
      <c r="F151">
        <v>47</v>
      </c>
      <c r="G151">
        <v>41.2</v>
      </c>
      <c r="H151">
        <v>0.1308530376068521</v>
      </c>
      <c r="I151">
        <v>19.538</v>
      </c>
      <c r="J151">
        <v>5.6500000000000002E-2</v>
      </c>
      <c r="L151" t="str">
        <f t="shared" si="21"/>
        <v>Kent</v>
      </c>
      <c r="M151">
        <f t="shared" si="22"/>
        <v>2</v>
      </c>
      <c r="N151">
        <f t="shared" si="23"/>
        <v>3</v>
      </c>
      <c r="O151">
        <f t="shared" si="24"/>
        <v>4</v>
      </c>
      <c r="P151">
        <f t="shared" si="25"/>
        <v>8</v>
      </c>
      <c r="Q151">
        <f t="shared" si="26"/>
        <v>9</v>
      </c>
      <c r="R151">
        <f t="shared" si="27"/>
        <v>5</v>
      </c>
      <c r="S151">
        <f t="shared" si="28"/>
        <v>5</v>
      </c>
      <c r="T151">
        <f t="shared" si="29"/>
        <v>4</v>
      </c>
      <c r="V151" t="str">
        <f t="shared" si="30"/>
        <v>Kent</v>
      </c>
      <c r="W151">
        <f t="array" ref="W151">IF(C151&lt;&gt;"",11-ROUNDUP(_xlfn.PERCENTRANK.EXC(IF($B$3:$B$341=$B151,C$3:C$341),C151)*10,0),"")</f>
        <v>1</v>
      </c>
      <c r="X151">
        <f t="array" ref="X151">IF(D151&lt;&gt;"",11-ROUNDUP(_xlfn.PERCENTRANK.EXC(IF($B$3:$B$341=$B151,D$3:D$341),D151)*10,0),"")</f>
        <v>2</v>
      </c>
      <c r="Y151">
        <f t="array" ref="Y151">IF(E151&lt;&gt;"",11-ROUNDUP(_xlfn.PERCENTRANK.EXC(IF($B$3:$B$341=$B151,E$3:E$341),E151)*10,0),"")</f>
        <v>1</v>
      </c>
      <c r="Z151">
        <f t="array" ref="Z151">IF(F151&lt;&gt;"",11-ROUNDUP(_xlfn.PERCENTRANK.EXC(IF($B$3:$B$341=$B151,F$3:F$341),F151)*10,0),"")</f>
        <v>7</v>
      </c>
      <c r="AA151">
        <f t="array" ref="AA151">IF(G151&lt;&gt;"",11-ROUNDUP(_xlfn.PERCENTRANK.EXC(IF($B$3:$B$341=$B151,G$3:G$341),G151)*10,0),"")</f>
        <v>8</v>
      </c>
      <c r="AB151">
        <f t="array" ref="AB151">IF(H151&lt;&gt;"",11-ROUNDUP(_xlfn.PERCENTRANK.EXC(IF($B$3:$B$341=$B151,H$3:H$341),H151)*10,0),"")</f>
        <v>4</v>
      </c>
      <c r="AC151">
        <f t="array" ref="AC151">IF(I151&lt;&gt;"",11-ROUNDUP(_xlfn.PERCENTRANK.EXC(IF($B$3:$B$341=$B151,I$3:I$341),I151)*10,0),"")</f>
        <v>3</v>
      </c>
      <c r="AD151">
        <f t="array" ref="AD151">IF(J151&lt;&gt;"",11-ROUNDUP(_xlfn.PERCENTRANK.EXC(IF($B$3:$B$341=$B151,J$3:J$341),J151)*10,0),"")</f>
        <v>4</v>
      </c>
    </row>
    <row r="152" spans="1:30" x14ac:dyDescent="0.2">
      <c r="A152" t="s">
        <v>184</v>
      </c>
      <c r="B152" t="s">
        <v>1034</v>
      </c>
      <c r="C152">
        <v>11.255894660949707</v>
      </c>
      <c r="D152">
        <v>3.3895370960235596</v>
      </c>
      <c r="E152">
        <v>2.0175814628601074E-2</v>
      </c>
      <c r="H152">
        <v>0.10404746054084117</v>
      </c>
      <c r="I152">
        <v>19.23</v>
      </c>
      <c r="J152">
        <v>7.0199999999999999E-2</v>
      </c>
      <c r="L152" t="str">
        <f t="shared" si="21"/>
        <v>Kettering</v>
      </c>
      <c r="M152">
        <f t="shared" si="22"/>
        <v>3</v>
      </c>
      <c r="N152">
        <f t="shared" si="23"/>
        <v>3</v>
      </c>
      <c r="O152">
        <f t="shared" si="24"/>
        <v>9</v>
      </c>
      <c r="P152" t="str">
        <f t="shared" si="25"/>
        <v/>
      </c>
      <c r="Q152" t="str">
        <f t="shared" si="26"/>
        <v/>
      </c>
      <c r="R152">
        <f t="shared" si="27"/>
        <v>8</v>
      </c>
      <c r="S152">
        <f t="shared" si="28"/>
        <v>5</v>
      </c>
      <c r="T152">
        <f t="shared" si="29"/>
        <v>4</v>
      </c>
      <c r="V152" t="str">
        <f t="shared" si="30"/>
        <v>Kettering</v>
      </c>
      <c r="W152">
        <f t="array" ref="W152">IF(C152&lt;&gt;"",11-ROUNDUP(_xlfn.PERCENTRANK.EXC(IF($B$3:$B$341=$B152,C$3:C$341),C152)*10,0),"")</f>
        <v>2</v>
      </c>
      <c r="X152">
        <f t="array" ref="X152">IF(D152&lt;&gt;"",11-ROUNDUP(_xlfn.PERCENTRANK.EXC(IF($B$3:$B$341=$B152,D$3:D$341),D152)*10,0),"")</f>
        <v>2</v>
      </c>
      <c r="Y152">
        <f t="array" ref="Y152">IF(E152&lt;&gt;"",11-ROUNDUP(_xlfn.PERCENTRANK.EXC(IF($B$3:$B$341=$B152,E$3:E$341),E152)*10,0),"")</f>
        <v>8</v>
      </c>
      <c r="Z152" t="str">
        <f t="array" ref="Z152">IF(F152&lt;&gt;"",11-ROUNDUP(_xlfn.PERCENTRANK.EXC(IF($B$3:$B$341=$B152,F$3:F$341),F152)*10,0),"")</f>
        <v/>
      </c>
      <c r="AA152" t="str">
        <f t="array" ref="AA152">IF(G152&lt;&gt;"",11-ROUNDUP(_xlfn.PERCENTRANK.EXC(IF($B$3:$B$341=$B152,G$3:G$341),G152)*10,0),"")</f>
        <v/>
      </c>
      <c r="AB152">
        <f t="array" ref="AB152">IF(H152&lt;&gt;"",11-ROUNDUP(_xlfn.PERCENTRANK.EXC(IF($B$3:$B$341=$B152,H$3:H$341),H152)*10,0),"")</f>
        <v>8</v>
      </c>
      <c r="AC152">
        <f t="array" ref="AC152">IF(I152&lt;&gt;"",11-ROUNDUP(_xlfn.PERCENTRANK.EXC(IF($B$3:$B$341=$B152,I$3:I$341),I152)*10,0),"")</f>
        <v>4</v>
      </c>
      <c r="AD152">
        <f t="array" ref="AD152">IF(J152&lt;&gt;"",11-ROUNDUP(_xlfn.PERCENTRANK.EXC(IF($B$3:$B$341=$B152,J$3:J$341),J152)*10,0),"")</f>
        <v>2</v>
      </c>
    </row>
    <row r="153" spans="1:30" x14ac:dyDescent="0.2">
      <c r="A153" t="s">
        <v>177</v>
      </c>
      <c r="B153" t="s">
        <v>1034</v>
      </c>
      <c r="C153">
        <v>3.7121078968048096</v>
      </c>
      <c r="D153">
        <v>1.8805055618286133</v>
      </c>
      <c r="E153">
        <v>2.7025738731026649E-2</v>
      </c>
      <c r="H153">
        <v>0.1432495264336146</v>
      </c>
      <c r="I153">
        <v>23.72</v>
      </c>
      <c r="J153">
        <v>7.8700000000000006E-2</v>
      </c>
      <c r="L153" t="str">
        <f t="shared" si="21"/>
        <v>King's Lynn and West Norfolk</v>
      </c>
      <c r="M153">
        <f t="shared" si="22"/>
        <v>7</v>
      </c>
      <c r="N153">
        <f t="shared" si="23"/>
        <v>8</v>
      </c>
      <c r="O153">
        <f t="shared" si="24"/>
        <v>6</v>
      </c>
      <c r="P153" t="str">
        <f t="shared" si="25"/>
        <v/>
      </c>
      <c r="Q153" t="str">
        <f t="shared" si="26"/>
        <v/>
      </c>
      <c r="R153">
        <f t="shared" si="27"/>
        <v>4</v>
      </c>
      <c r="S153">
        <f t="shared" si="28"/>
        <v>3</v>
      </c>
      <c r="T153">
        <f t="shared" si="29"/>
        <v>3</v>
      </c>
      <c r="V153" t="str">
        <f t="shared" si="30"/>
        <v>King's Lynn and West Norfolk</v>
      </c>
      <c r="W153">
        <f t="array" ref="W153">IF(C153&lt;&gt;"",11-ROUNDUP(_xlfn.PERCENTRANK.EXC(IF($B$3:$B$341=$B153,C$3:C$341),C153)*10,0),"")</f>
        <v>6</v>
      </c>
      <c r="X153">
        <f t="array" ref="X153">IF(D153&lt;&gt;"",11-ROUNDUP(_xlfn.PERCENTRANK.EXC(IF($B$3:$B$341=$B153,D$3:D$341),D153)*10,0),"")</f>
        <v>7</v>
      </c>
      <c r="Y153">
        <f t="array" ref="Y153">IF(E153&lt;&gt;"",11-ROUNDUP(_xlfn.PERCENTRANK.EXC(IF($B$3:$B$341=$B153,E$3:E$341),E153)*10,0),"")</f>
        <v>4</v>
      </c>
      <c r="Z153" t="str">
        <f t="array" ref="Z153">IF(F153&lt;&gt;"",11-ROUNDUP(_xlfn.PERCENTRANK.EXC(IF($B$3:$B$341=$B153,F$3:F$341),F153)*10,0),"")</f>
        <v/>
      </c>
      <c r="AA153" t="str">
        <f t="array" ref="AA153">IF(G153&lt;&gt;"",11-ROUNDUP(_xlfn.PERCENTRANK.EXC(IF($B$3:$B$341=$B153,G$3:G$341),G153)*10,0),"")</f>
        <v/>
      </c>
      <c r="AB153">
        <f t="array" ref="AB153">IF(H153&lt;&gt;"",11-ROUNDUP(_xlfn.PERCENTRANK.EXC(IF($B$3:$B$341=$B153,H$3:H$341),H153)*10,0),"")</f>
        <v>2</v>
      </c>
      <c r="AC153">
        <f t="array" ref="AC153">IF(I153&lt;&gt;"",11-ROUNDUP(_xlfn.PERCENTRANK.EXC(IF($B$3:$B$341=$B153,I$3:I$341),I153)*10,0),"")</f>
        <v>2</v>
      </c>
      <c r="AD153">
        <f t="array" ref="AD153">IF(J153&lt;&gt;"",11-ROUNDUP(_xlfn.PERCENTRANK.EXC(IF($B$3:$B$341=$B153,J$3:J$341),J153)*10,0),"")</f>
        <v>2</v>
      </c>
    </row>
    <row r="154" spans="1:30" x14ac:dyDescent="0.2">
      <c r="A154" t="s">
        <v>23</v>
      </c>
      <c r="B154" t="s">
        <v>1037</v>
      </c>
      <c r="C154">
        <v>9.1889381408691406</v>
      </c>
      <c r="D154">
        <v>6.1147260665893555</v>
      </c>
      <c r="E154">
        <v>4.2550355195999146E-2</v>
      </c>
      <c r="F154">
        <v>140</v>
      </c>
      <c r="G154">
        <v>112.9</v>
      </c>
      <c r="H154">
        <v>0.23347445395939576</v>
      </c>
      <c r="I154">
        <v>40.564</v>
      </c>
      <c r="J154">
        <v>0.45179999999999998</v>
      </c>
      <c r="L154" t="str">
        <f t="shared" si="21"/>
        <v>Kingston upon Hull</v>
      </c>
      <c r="M154">
        <f t="shared" si="22"/>
        <v>3</v>
      </c>
      <c r="N154">
        <f t="shared" si="23"/>
        <v>1</v>
      </c>
      <c r="O154">
        <f t="shared" si="24"/>
        <v>3</v>
      </c>
      <c r="P154">
        <f t="shared" si="25"/>
        <v>1</v>
      </c>
      <c r="Q154">
        <f t="shared" si="26"/>
        <v>1</v>
      </c>
      <c r="R154">
        <f t="shared" si="27"/>
        <v>1</v>
      </c>
      <c r="S154">
        <f t="shared" si="28"/>
        <v>1</v>
      </c>
      <c r="T154">
        <f t="shared" si="29"/>
        <v>1</v>
      </c>
      <c r="V154" t="str">
        <f t="shared" si="30"/>
        <v>Kingston upon Hull</v>
      </c>
      <c r="W154">
        <f t="array" ref="W154">IF(C154&lt;&gt;"",11-ROUNDUP(_xlfn.PERCENTRANK.EXC(IF($B$3:$B$341=$B154,C$3:C$341),C154)*10,0),"")</f>
        <v>5</v>
      </c>
      <c r="X154">
        <f t="array" ref="X154">IF(D154&lt;&gt;"",11-ROUNDUP(_xlfn.PERCENTRANK.EXC(IF($B$3:$B$341=$B154,D$3:D$341),D154)*10,0),"")</f>
        <v>1</v>
      </c>
      <c r="Y154">
        <f t="array" ref="Y154">IF(E154&lt;&gt;"",11-ROUNDUP(_xlfn.PERCENTRANK.EXC(IF($B$3:$B$341=$B154,E$3:E$341),E154)*10,0),"")</f>
        <v>4</v>
      </c>
      <c r="Z154">
        <f t="array" ref="Z154">IF(F154&lt;&gt;"",11-ROUNDUP(_xlfn.PERCENTRANK.EXC(IF($B$3:$B$341=$B154,F$3:F$341),F154)*10,0),"")</f>
        <v>2</v>
      </c>
      <c r="AA154">
        <f t="array" ref="AA154">IF(G154&lt;&gt;"",11-ROUNDUP(_xlfn.PERCENTRANK.EXC(IF($B$3:$B$341=$B154,G$3:G$341),G154)*10,0),"")</f>
        <v>1</v>
      </c>
      <c r="AB154">
        <f t="array" ref="AB154">IF(H154&lt;&gt;"",11-ROUNDUP(_xlfn.PERCENTRANK.EXC(IF($B$3:$B$341=$B154,H$3:H$341),H154)*10,0),"")</f>
        <v>2</v>
      </c>
      <c r="AC154">
        <f t="array" ref="AC154">IF(I154&lt;&gt;"",11-ROUNDUP(_xlfn.PERCENTRANK.EXC(IF($B$3:$B$341=$B154,I$3:I$341),I154)*10,0),"")</f>
        <v>1</v>
      </c>
      <c r="AD154">
        <f t="array" ref="AD154">IF(J154&lt;&gt;"",11-ROUNDUP(_xlfn.PERCENTRANK.EXC(IF($B$3:$B$341=$B154,J$3:J$341),J154)*10,0),"")</f>
        <v>1</v>
      </c>
    </row>
    <row r="155" spans="1:30" x14ac:dyDescent="0.2">
      <c r="A155" t="s">
        <v>311</v>
      </c>
      <c r="B155" t="s">
        <v>1035</v>
      </c>
      <c r="C155">
        <v>13.128432273864746</v>
      </c>
      <c r="D155">
        <v>1.4103304147720337</v>
      </c>
      <c r="E155">
        <v>5.7841889560222626E-2</v>
      </c>
      <c r="F155">
        <v>33</v>
      </c>
      <c r="G155">
        <v>34.9</v>
      </c>
      <c r="H155">
        <v>8.5739249354201491E-2</v>
      </c>
      <c r="I155">
        <v>11.381</v>
      </c>
      <c r="J155">
        <v>0</v>
      </c>
      <c r="L155" t="str">
        <f t="shared" si="21"/>
        <v>Kingston upon Thames</v>
      </c>
      <c r="M155">
        <f t="shared" si="22"/>
        <v>2</v>
      </c>
      <c r="N155">
        <f t="shared" si="23"/>
        <v>10</v>
      </c>
      <c r="O155">
        <f t="shared" si="24"/>
        <v>2</v>
      </c>
      <c r="P155">
        <f t="shared" si="25"/>
        <v>10</v>
      </c>
      <c r="Q155">
        <f t="shared" si="26"/>
        <v>9</v>
      </c>
      <c r="R155">
        <f t="shared" si="27"/>
        <v>10</v>
      </c>
      <c r="S155">
        <f t="shared" si="28"/>
        <v>9</v>
      </c>
      <c r="T155">
        <f t="shared" si="29"/>
        <v>10</v>
      </c>
      <c r="V155" t="str">
        <f t="shared" si="30"/>
        <v>Kingston upon Thames</v>
      </c>
      <c r="W155">
        <f t="array" ref="W155">IF(C155&lt;&gt;"",11-ROUNDUP(_xlfn.PERCENTRANK.EXC(IF($B$3:$B$341=$B155,C$3:C$341),C155)*10,0),"")</f>
        <v>3</v>
      </c>
      <c r="X155">
        <f t="array" ref="X155">IF(D155&lt;&gt;"",11-ROUNDUP(_xlfn.PERCENTRANK.EXC(IF($B$3:$B$341=$B155,D$3:D$341),D155)*10,0),"")</f>
        <v>10</v>
      </c>
      <c r="Y155">
        <f t="array" ref="Y155">IF(E155&lt;&gt;"",11-ROUNDUP(_xlfn.PERCENTRANK.EXC(IF($B$3:$B$341=$B155,E$3:E$341),E155)*10,0),"")</f>
        <v>9</v>
      </c>
      <c r="Z155">
        <f t="array" ref="Z155">IF(F155&lt;&gt;"",11-ROUNDUP(_xlfn.PERCENTRANK.EXC(IF($B$3:$B$341=$B155,F$3:F$341),F155)*10,0),"")</f>
        <v>9</v>
      </c>
      <c r="AA155">
        <f t="array" ref="AA155">IF(G155&lt;&gt;"",11-ROUNDUP(_xlfn.PERCENTRANK.EXC(IF($B$3:$B$341=$B155,G$3:G$341),G155)*10,0),"")</f>
        <v>8</v>
      </c>
      <c r="AB155">
        <f t="array" ref="AB155">IF(H155&lt;&gt;"",11-ROUNDUP(_xlfn.PERCENTRANK.EXC(IF($B$3:$B$341=$B155,H$3:H$341),H155)*10,0),"")</f>
        <v>10</v>
      </c>
      <c r="AC155">
        <f t="array" ref="AC155">IF(I155&lt;&gt;"",11-ROUNDUP(_xlfn.PERCENTRANK.EXC(IF($B$3:$B$341=$B155,I$3:I$341),I155)*10,0),"")</f>
        <v>10</v>
      </c>
      <c r="AD155">
        <f t="array" ref="AD155">IF(J155&lt;&gt;"",11-ROUNDUP(_xlfn.PERCENTRANK.EXC(IF($B$3:$B$341=$B155,J$3:J$341),J155)*10,0),"")</f>
        <v>10</v>
      </c>
    </row>
    <row r="156" spans="1:30" x14ac:dyDescent="0.2">
      <c r="A156" t="s">
        <v>287</v>
      </c>
      <c r="B156" t="s">
        <v>1036</v>
      </c>
      <c r="C156">
        <v>2.7917888164520264</v>
      </c>
      <c r="D156">
        <v>2.8086152076721191</v>
      </c>
      <c r="E156">
        <v>4.7814436256885529E-2</v>
      </c>
      <c r="F156">
        <v>62</v>
      </c>
      <c r="G156">
        <v>46.4</v>
      </c>
      <c r="H156">
        <v>0.20013548539114043</v>
      </c>
      <c r="I156">
        <v>25.151</v>
      </c>
      <c r="J156">
        <v>0.1197</v>
      </c>
      <c r="L156" t="str">
        <f t="shared" si="21"/>
        <v>Kirklees</v>
      </c>
      <c r="M156">
        <f t="shared" si="22"/>
        <v>8</v>
      </c>
      <c r="N156">
        <f t="shared" si="23"/>
        <v>4</v>
      </c>
      <c r="O156">
        <f t="shared" si="24"/>
        <v>2</v>
      </c>
      <c r="P156">
        <f t="shared" si="25"/>
        <v>6</v>
      </c>
      <c r="Q156">
        <f t="shared" si="26"/>
        <v>8</v>
      </c>
      <c r="R156">
        <f t="shared" si="27"/>
        <v>2</v>
      </c>
      <c r="S156">
        <f t="shared" si="28"/>
        <v>3</v>
      </c>
      <c r="T156">
        <f t="shared" si="29"/>
        <v>3</v>
      </c>
      <c r="V156" t="str">
        <f t="shared" si="30"/>
        <v>Kirklees</v>
      </c>
      <c r="W156">
        <f t="array" ref="W156">IF(C156&lt;&gt;"",11-ROUNDUP(_xlfn.PERCENTRANK.EXC(IF($B$3:$B$341=$B156,C$3:C$341),C156)*10,0),"")</f>
        <v>6</v>
      </c>
      <c r="X156">
        <f t="array" ref="X156">IF(D156&lt;&gt;"",11-ROUNDUP(_xlfn.PERCENTRANK.EXC(IF($B$3:$B$341=$B156,D$3:D$341),D156)*10,0),"")</f>
        <v>7</v>
      </c>
      <c r="Y156">
        <f t="array" ref="Y156">IF(E156&lt;&gt;"",11-ROUNDUP(_xlfn.PERCENTRANK.EXC(IF($B$3:$B$341=$B156,E$3:E$341),E156)*10,0),"")</f>
        <v>3</v>
      </c>
      <c r="Z156">
        <f t="array" ref="Z156">IF(F156&lt;&gt;"",11-ROUNDUP(_xlfn.PERCENTRANK.EXC(IF($B$3:$B$341=$B156,F$3:F$341),F156)*10,0),"")</f>
        <v>9</v>
      </c>
      <c r="AA156">
        <f t="array" ref="AA156">IF(G156&lt;&gt;"",11-ROUNDUP(_xlfn.PERCENTRANK.EXC(IF($B$3:$B$341=$B156,G$3:G$341),G156)*10,0),"")</f>
        <v>10</v>
      </c>
      <c r="AB156">
        <f t="array" ref="AB156">IF(H156&lt;&gt;"",11-ROUNDUP(_xlfn.PERCENTRANK.EXC(IF($B$3:$B$341=$B156,H$3:H$341),H156)*10,0),"")</f>
        <v>5</v>
      </c>
      <c r="AC156">
        <f t="array" ref="AC156">IF(I156&lt;&gt;"",11-ROUNDUP(_xlfn.PERCENTRANK.EXC(IF($B$3:$B$341=$B156,I$3:I$341),I156)*10,0),"")</f>
        <v>9</v>
      </c>
      <c r="AD156">
        <f t="array" ref="AD156">IF(J156&lt;&gt;"",11-ROUNDUP(_xlfn.PERCENTRANK.EXC(IF($B$3:$B$341=$B156,J$3:J$341),J156)*10,0),"")</f>
        <v>9</v>
      </c>
    </row>
    <row r="157" spans="1:30" x14ac:dyDescent="0.2">
      <c r="A157" t="s">
        <v>265</v>
      </c>
      <c r="B157" t="s">
        <v>1036</v>
      </c>
      <c r="C157">
        <v>0</v>
      </c>
      <c r="D157">
        <v>3.8537249565124512</v>
      </c>
      <c r="E157">
        <v>4.1224338114261627E-2</v>
      </c>
      <c r="F157">
        <v>90</v>
      </c>
      <c r="G157">
        <v>75.3</v>
      </c>
      <c r="H157">
        <v>0.31483732918348489</v>
      </c>
      <c r="I157">
        <v>43.006</v>
      </c>
      <c r="J157">
        <v>0.46939999999999998</v>
      </c>
      <c r="L157" t="str">
        <f t="shared" si="21"/>
        <v>Knowsley</v>
      </c>
      <c r="M157">
        <f t="shared" si="22"/>
        <v>10</v>
      </c>
      <c r="N157">
        <f t="shared" si="23"/>
        <v>2</v>
      </c>
      <c r="O157">
        <f t="shared" si="24"/>
        <v>3</v>
      </c>
      <c r="P157">
        <f t="shared" si="25"/>
        <v>3</v>
      </c>
      <c r="Q157">
        <f t="shared" si="26"/>
        <v>3</v>
      </c>
      <c r="R157">
        <f t="shared" si="27"/>
        <v>1</v>
      </c>
      <c r="S157">
        <f t="shared" si="28"/>
        <v>1</v>
      </c>
      <c r="T157">
        <f t="shared" si="29"/>
        <v>1</v>
      </c>
      <c r="V157" t="str">
        <f t="shared" si="30"/>
        <v>Knowsley</v>
      </c>
      <c r="W157">
        <f t="array" ref="W157">IF(C157&lt;&gt;"",11-ROUNDUP(_xlfn.PERCENTRANK.EXC(IF($B$3:$B$341=$B157,C$3:C$341),C157)*10,0),"")</f>
        <v>10</v>
      </c>
      <c r="X157">
        <f t="array" ref="X157">IF(D157&lt;&gt;"",11-ROUNDUP(_xlfn.PERCENTRANK.EXC(IF($B$3:$B$341=$B157,D$3:D$341),D157)*10,0),"")</f>
        <v>3</v>
      </c>
      <c r="Y157">
        <f t="array" ref="Y157">IF(E157&lt;&gt;"",11-ROUNDUP(_xlfn.PERCENTRANK.EXC(IF($B$3:$B$341=$B157,E$3:E$341),E157)*10,0),"")</f>
        <v>5</v>
      </c>
      <c r="Z157">
        <f t="array" ref="Z157">IF(F157&lt;&gt;"",11-ROUNDUP(_xlfn.PERCENTRANK.EXC(IF($B$3:$B$341=$B157,F$3:F$341),F157)*10,0),"")</f>
        <v>6</v>
      </c>
      <c r="AA157">
        <f t="array" ref="AA157">IF(G157&lt;&gt;"",11-ROUNDUP(_xlfn.PERCENTRANK.EXC(IF($B$3:$B$341=$B157,G$3:G$341),G157)*10,0),"")</f>
        <v>5</v>
      </c>
      <c r="AB157">
        <f t="array" ref="AB157">IF(H157&lt;&gt;"",11-ROUNDUP(_xlfn.PERCENTRANK.EXC(IF($B$3:$B$341=$B157,H$3:H$341),H157)*10,0),"")</f>
        <v>1</v>
      </c>
      <c r="AC157">
        <f t="array" ref="AC157">IF(I157&lt;&gt;"",11-ROUNDUP(_xlfn.PERCENTRANK.EXC(IF($B$3:$B$341=$B157,I$3:I$341),I157)*10,0),"")</f>
        <v>1</v>
      </c>
      <c r="AD157">
        <f t="array" ref="AD157">IF(J157&lt;&gt;"",11-ROUNDUP(_xlfn.PERCENTRANK.EXC(IF($B$3:$B$341=$B157,J$3:J$341),J157)*10,0),"")</f>
        <v>1</v>
      </c>
    </row>
    <row r="158" spans="1:30" x14ac:dyDescent="0.2">
      <c r="A158" t="s">
        <v>312</v>
      </c>
      <c r="B158" t="s">
        <v>1035</v>
      </c>
      <c r="C158">
        <v>12.84262752532959</v>
      </c>
      <c r="D158">
        <v>4.1962904930114746</v>
      </c>
      <c r="E158">
        <v>0.13234423100948334</v>
      </c>
      <c r="F158">
        <v>56</v>
      </c>
      <c r="G158">
        <v>50.5</v>
      </c>
      <c r="H158">
        <v>0.25225742470901402</v>
      </c>
      <c r="I158">
        <v>25.422000000000001</v>
      </c>
      <c r="J158">
        <v>0</v>
      </c>
      <c r="L158" t="str">
        <f t="shared" si="21"/>
        <v>Lambeth</v>
      </c>
      <c r="M158">
        <f t="shared" si="22"/>
        <v>2</v>
      </c>
      <c r="N158">
        <f t="shared" si="23"/>
        <v>2</v>
      </c>
      <c r="O158">
        <f t="shared" si="24"/>
        <v>1</v>
      </c>
      <c r="P158">
        <f t="shared" si="25"/>
        <v>7</v>
      </c>
      <c r="Q158">
        <f t="shared" si="26"/>
        <v>6</v>
      </c>
      <c r="R158">
        <f t="shared" si="27"/>
        <v>1</v>
      </c>
      <c r="S158">
        <f t="shared" si="28"/>
        <v>3</v>
      </c>
      <c r="T158">
        <f t="shared" si="29"/>
        <v>10</v>
      </c>
      <c r="V158" t="str">
        <f t="shared" si="30"/>
        <v>Lambeth</v>
      </c>
      <c r="W158">
        <f t="array" ref="W158">IF(C158&lt;&gt;"",11-ROUNDUP(_xlfn.PERCENTRANK.EXC(IF($B$3:$B$341=$B158,C$3:C$341),C158)*10,0),"")</f>
        <v>3</v>
      </c>
      <c r="X158">
        <f t="array" ref="X158">IF(D158&lt;&gt;"",11-ROUNDUP(_xlfn.PERCENTRANK.EXC(IF($B$3:$B$341=$B158,D$3:D$341),D158)*10,0),"")</f>
        <v>3</v>
      </c>
      <c r="Y158">
        <f t="array" ref="Y158">IF(E158&lt;&gt;"",11-ROUNDUP(_xlfn.PERCENTRANK.EXC(IF($B$3:$B$341=$B158,E$3:E$341),E158)*10,0),"")</f>
        <v>3</v>
      </c>
      <c r="Z158">
        <f t="array" ref="Z158">IF(F158&lt;&gt;"",11-ROUNDUP(_xlfn.PERCENTRANK.EXC(IF($B$3:$B$341=$B158,F$3:F$341),F158)*10,0),"")</f>
        <v>4</v>
      </c>
      <c r="AA158">
        <f t="array" ref="AA158">IF(G158&lt;&gt;"",11-ROUNDUP(_xlfn.PERCENTRANK.EXC(IF($B$3:$B$341=$B158,G$3:G$341),G158)*10,0),"")</f>
        <v>4</v>
      </c>
      <c r="AB158">
        <f t="array" ref="AB158">IF(H158&lt;&gt;"",11-ROUNDUP(_xlfn.PERCENTRANK.EXC(IF($B$3:$B$341=$B158,H$3:H$341),H158)*10,0),"")</f>
        <v>2</v>
      </c>
      <c r="AC158">
        <f t="array" ref="AC158">IF(I158&lt;&gt;"",11-ROUNDUP(_xlfn.PERCENTRANK.EXC(IF($B$3:$B$341=$B158,I$3:I$341),I158)*10,0),"")</f>
        <v>4</v>
      </c>
      <c r="AD158">
        <f t="array" ref="AD158">IF(J158&lt;&gt;"",11-ROUNDUP(_xlfn.PERCENTRANK.EXC(IF($B$3:$B$341=$B158,J$3:J$341),J158)*10,0),"")</f>
        <v>10</v>
      </c>
    </row>
    <row r="159" spans="1:30" x14ac:dyDescent="0.2">
      <c r="A159" t="s">
        <v>1019</v>
      </c>
      <c r="B159" t="s">
        <v>1038</v>
      </c>
      <c r="C159">
        <v>3.4342372417449951</v>
      </c>
      <c r="D159">
        <v>2.688065767288208</v>
      </c>
      <c r="E159">
        <v>2.9544690623879433E-2</v>
      </c>
      <c r="F159">
        <v>85</v>
      </c>
      <c r="G159">
        <v>72.599999999999994</v>
      </c>
      <c r="H159">
        <v>0.15366286409699395</v>
      </c>
      <c r="I159">
        <v>23.443000000000001</v>
      </c>
      <c r="J159">
        <v>0.15079999999999999</v>
      </c>
      <c r="L159" t="str">
        <f t="shared" si="21"/>
        <v>Lancashire</v>
      </c>
      <c r="M159">
        <f t="shared" si="22"/>
        <v>7</v>
      </c>
      <c r="N159">
        <f t="shared" si="23"/>
        <v>5</v>
      </c>
      <c r="O159">
        <f t="shared" si="24"/>
        <v>5</v>
      </c>
      <c r="P159">
        <f t="shared" si="25"/>
        <v>3</v>
      </c>
      <c r="Q159">
        <f t="shared" si="26"/>
        <v>3</v>
      </c>
      <c r="R159">
        <f t="shared" si="27"/>
        <v>3</v>
      </c>
      <c r="S159">
        <f t="shared" si="28"/>
        <v>3</v>
      </c>
      <c r="T159">
        <f t="shared" si="29"/>
        <v>2</v>
      </c>
      <c r="V159" t="str">
        <f t="shared" si="30"/>
        <v>Lancashire</v>
      </c>
      <c r="W159">
        <f t="array" ref="W159">IF(C159&lt;&gt;"",11-ROUNDUP(_xlfn.PERCENTRANK.EXC(IF($B$3:$B$341=$B159,C$3:C$341),C159)*10,0),"")</f>
        <v>9</v>
      </c>
      <c r="X159">
        <f t="array" ref="X159">IF(D159&lt;&gt;"",11-ROUNDUP(_xlfn.PERCENTRANK.EXC(IF($B$3:$B$341=$B159,D$3:D$341),D159)*10,0),"")</f>
        <v>4</v>
      </c>
      <c r="Y159">
        <f t="array" ref="Y159">IF(E159&lt;&gt;"",11-ROUNDUP(_xlfn.PERCENTRANK.EXC(IF($B$3:$B$341=$B159,E$3:E$341),E159)*10,0),"")</f>
        <v>4</v>
      </c>
      <c r="Z159">
        <f t="array" ref="Z159">IF(F159&lt;&gt;"",11-ROUNDUP(_xlfn.PERCENTRANK.EXC(IF($B$3:$B$341=$B159,F$3:F$341),F159)*10,0),"")</f>
        <v>1</v>
      </c>
      <c r="AA159">
        <f t="array" ref="AA159">IF(G159&lt;&gt;"",11-ROUNDUP(_xlfn.PERCENTRANK.EXC(IF($B$3:$B$341=$B159,G$3:G$341),G159)*10,0),"")</f>
        <v>1</v>
      </c>
      <c r="AB159">
        <f t="array" ref="AB159">IF(H159&lt;&gt;"",11-ROUNDUP(_xlfn.PERCENTRANK.EXC(IF($B$3:$B$341=$B159,H$3:H$341),H159)*10,0),"")</f>
        <v>1</v>
      </c>
      <c r="AC159">
        <f t="array" ref="AC159">IF(I159&lt;&gt;"",11-ROUNDUP(_xlfn.PERCENTRANK.EXC(IF($B$3:$B$341=$B159,I$3:I$341),I159)*10,0),"")</f>
        <v>1</v>
      </c>
      <c r="AD159">
        <f t="array" ref="AD159">IF(J159&lt;&gt;"",11-ROUNDUP(_xlfn.PERCENTRANK.EXC(IF($B$3:$B$341=$B159,J$3:J$341),J159)*10,0),"")</f>
        <v>1</v>
      </c>
    </row>
    <row r="160" spans="1:30" x14ac:dyDescent="0.2">
      <c r="A160" t="s">
        <v>152</v>
      </c>
      <c r="B160" t="s">
        <v>1034</v>
      </c>
      <c r="C160">
        <v>3.1935732364654541</v>
      </c>
      <c r="D160">
        <v>2.280353307723999</v>
      </c>
      <c r="E160">
        <v>2.5163432583212852E-2</v>
      </c>
      <c r="H160">
        <v>0.15366286409699395</v>
      </c>
      <c r="I160">
        <v>24.164999999999999</v>
      </c>
      <c r="J160">
        <v>0.14610000000000001</v>
      </c>
      <c r="L160" t="str">
        <f t="shared" si="21"/>
        <v>Lancaster</v>
      </c>
      <c r="M160">
        <f t="shared" si="22"/>
        <v>8</v>
      </c>
      <c r="N160">
        <f t="shared" si="23"/>
        <v>6</v>
      </c>
      <c r="O160">
        <f t="shared" si="24"/>
        <v>7</v>
      </c>
      <c r="P160" t="str">
        <f t="shared" si="25"/>
        <v/>
      </c>
      <c r="Q160" t="str">
        <f t="shared" si="26"/>
        <v/>
      </c>
      <c r="R160">
        <f t="shared" si="27"/>
        <v>3</v>
      </c>
      <c r="S160">
        <f t="shared" si="28"/>
        <v>3</v>
      </c>
      <c r="T160">
        <f t="shared" si="29"/>
        <v>2</v>
      </c>
      <c r="V160" t="str">
        <f t="shared" si="30"/>
        <v>Lancaster</v>
      </c>
      <c r="W160">
        <f t="array" ref="W160">IF(C160&lt;&gt;"",11-ROUNDUP(_xlfn.PERCENTRANK.EXC(IF($B$3:$B$341=$B160,C$3:C$341),C160)*10,0),"")</f>
        <v>7</v>
      </c>
      <c r="X160">
        <f t="array" ref="X160">IF(D160&lt;&gt;"",11-ROUNDUP(_xlfn.PERCENTRANK.EXC(IF($B$3:$B$341=$B160,D$3:D$341),D160)*10,0),"")</f>
        <v>5</v>
      </c>
      <c r="Y160">
        <f t="array" ref="Y160">IF(E160&lt;&gt;"",11-ROUNDUP(_xlfn.PERCENTRANK.EXC(IF($B$3:$B$341=$B160,E$3:E$341),E160)*10,0),"")</f>
        <v>5</v>
      </c>
      <c r="Z160" t="str">
        <f t="array" ref="Z160">IF(F160&lt;&gt;"",11-ROUNDUP(_xlfn.PERCENTRANK.EXC(IF($B$3:$B$341=$B160,F$3:F$341),F160)*10,0),"")</f>
        <v/>
      </c>
      <c r="AA160" t="str">
        <f t="array" ref="AA160">IF(G160&lt;&gt;"",11-ROUNDUP(_xlfn.PERCENTRANK.EXC(IF($B$3:$B$341=$B160,G$3:G$341),G160)*10,0),"")</f>
        <v/>
      </c>
      <c r="AB160">
        <f t="array" ref="AB160">IF(H160&lt;&gt;"",11-ROUNDUP(_xlfn.PERCENTRANK.EXC(IF($B$3:$B$341=$B160,H$3:H$341),H160)*10,0),"")</f>
        <v>2</v>
      </c>
      <c r="AC160">
        <f t="array" ref="AC160">IF(I160&lt;&gt;"",11-ROUNDUP(_xlfn.PERCENTRANK.EXC(IF($B$3:$B$341=$B160,I$3:I$341),I160)*10,0),"")</f>
        <v>2</v>
      </c>
      <c r="AD160">
        <f t="array" ref="AD160">IF(J160&lt;&gt;"",11-ROUNDUP(_xlfn.PERCENTRANK.EXC(IF($B$3:$B$341=$B160,J$3:J$341),J160)*10,0),"")</f>
        <v>1</v>
      </c>
    </row>
    <row r="161" spans="1:30" x14ac:dyDescent="0.2">
      <c r="A161" t="s">
        <v>288</v>
      </c>
      <c r="B161" t="s">
        <v>1036</v>
      </c>
      <c r="C161">
        <v>4.2317957878112793</v>
      </c>
      <c r="D161">
        <v>4.331017017364502</v>
      </c>
      <c r="E161">
        <v>3.6912500858306885E-2</v>
      </c>
      <c r="F161">
        <v>77</v>
      </c>
      <c r="G161">
        <v>31.6</v>
      </c>
      <c r="H161">
        <v>0.18177388303523642</v>
      </c>
      <c r="I161">
        <v>27.300999999999998</v>
      </c>
      <c r="J161">
        <v>0.23649999999999999</v>
      </c>
      <c r="L161" t="str">
        <f t="shared" si="21"/>
        <v>Leeds</v>
      </c>
      <c r="M161">
        <f t="shared" si="22"/>
        <v>6</v>
      </c>
      <c r="N161">
        <f t="shared" si="23"/>
        <v>2</v>
      </c>
      <c r="O161">
        <f t="shared" si="24"/>
        <v>3</v>
      </c>
      <c r="P161">
        <f t="shared" si="25"/>
        <v>4</v>
      </c>
      <c r="Q161">
        <f t="shared" si="26"/>
        <v>10</v>
      </c>
      <c r="R161">
        <f t="shared" si="27"/>
        <v>2</v>
      </c>
      <c r="S161">
        <f t="shared" si="28"/>
        <v>2</v>
      </c>
      <c r="T161">
        <f t="shared" si="29"/>
        <v>1</v>
      </c>
      <c r="V161" t="str">
        <f t="shared" si="30"/>
        <v>Leeds</v>
      </c>
      <c r="W161">
        <f t="array" ref="W161">IF(C161&lt;&gt;"",11-ROUNDUP(_xlfn.PERCENTRANK.EXC(IF($B$3:$B$341=$B161,C$3:C$341),C161)*10,0),"")</f>
        <v>5</v>
      </c>
      <c r="X161">
        <f t="array" ref="X161">IF(D161&lt;&gt;"",11-ROUNDUP(_xlfn.PERCENTRANK.EXC(IF($B$3:$B$341=$B161,D$3:D$341),D161)*10,0),"")</f>
        <v>2</v>
      </c>
      <c r="Y161">
        <f t="array" ref="Y161">IF(E161&lt;&gt;"",11-ROUNDUP(_xlfn.PERCENTRANK.EXC(IF($B$3:$B$341=$B161,E$3:E$341),E161)*10,0),"")</f>
        <v>5</v>
      </c>
      <c r="Z161">
        <f t="array" ref="Z161">IF(F161&lt;&gt;"",11-ROUNDUP(_xlfn.PERCENTRANK.EXC(IF($B$3:$B$341=$B161,F$3:F$341),F161)*10,0),"")</f>
        <v>8</v>
      </c>
      <c r="AA161">
        <f t="array" ref="AA161">IF(G161&lt;&gt;"",11-ROUNDUP(_xlfn.PERCENTRANK.EXC(IF($B$3:$B$341=$B161,G$3:G$341),G161)*10,0),"")</f>
        <v>10</v>
      </c>
      <c r="AB161">
        <f t="array" ref="AB161">IF(H161&lt;&gt;"",11-ROUNDUP(_xlfn.PERCENTRANK.EXC(IF($B$3:$B$341=$B161,H$3:H$341),H161)*10,0),"")</f>
        <v>6</v>
      </c>
      <c r="AC161">
        <f t="array" ref="AC161">IF(I161&lt;&gt;"",11-ROUNDUP(_xlfn.PERCENTRANK.EXC(IF($B$3:$B$341=$B161,I$3:I$341),I161)*10,0),"")</f>
        <v>7</v>
      </c>
      <c r="AD161">
        <f t="array" ref="AD161">IF(J161&lt;&gt;"",11-ROUNDUP(_xlfn.PERCENTRANK.EXC(IF($B$3:$B$341=$B161,J$3:J$341),J161)*10,0),"")</f>
        <v>5</v>
      </c>
    </row>
    <row r="162" spans="1:30" x14ac:dyDescent="0.2">
      <c r="A162" t="s">
        <v>29</v>
      </c>
      <c r="B162" t="s">
        <v>1037</v>
      </c>
      <c r="C162">
        <v>7.7657580375671387</v>
      </c>
      <c r="D162">
        <v>5.8030109405517578</v>
      </c>
      <c r="E162">
        <v>9.7884267568588257E-2</v>
      </c>
      <c r="F162">
        <v>73</v>
      </c>
      <c r="G162">
        <v>56.7</v>
      </c>
      <c r="H162">
        <v>0.17398654536581964</v>
      </c>
      <c r="I162">
        <v>30.876999999999999</v>
      </c>
      <c r="J162">
        <v>0.2031</v>
      </c>
      <c r="L162" t="str">
        <f t="shared" si="21"/>
        <v>Leicester</v>
      </c>
      <c r="M162">
        <f t="shared" si="22"/>
        <v>4</v>
      </c>
      <c r="N162">
        <f t="shared" si="23"/>
        <v>1</v>
      </c>
      <c r="O162">
        <f t="shared" si="24"/>
        <v>1</v>
      </c>
      <c r="P162">
        <f t="shared" si="25"/>
        <v>5</v>
      </c>
      <c r="Q162">
        <f t="shared" si="26"/>
        <v>5</v>
      </c>
      <c r="R162">
        <f t="shared" si="27"/>
        <v>2</v>
      </c>
      <c r="S162">
        <f t="shared" si="28"/>
        <v>1</v>
      </c>
      <c r="T162">
        <f t="shared" si="29"/>
        <v>2</v>
      </c>
      <c r="V162" t="str">
        <f t="shared" si="30"/>
        <v>Leicester</v>
      </c>
      <c r="W162">
        <f t="array" ref="W162">IF(C162&lt;&gt;"",11-ROUNDUP(_xlfn.PERCENTRANK.EXC(IF($B$3:$B$341=$B162,C$3:C$341),C162)*10,0),"")</f>
        <v>6</v>
      </c>
      <c r="X162">
        <f t="array" ref="X162">IF(D162&lt;&gt;"",11-ROUNDUP(_xlfn.PERCENTRANK.EXC(IF($B$3:$B$341=$B162,D$3:D$341),D162)*10,0),"")</f>
        <v>1</v>
      </c>
      <c r="Y162">
        <f t="array" ref="Y162">IF(E162&lt;&gt;"",11-ROUNDUP(_xlfn.PERCENTRANK.EXC(IF($B$3:$B$341=$B162,E$3:E$341),E162)*10,0),"")</f>
        <v>1</v>
      </c>
      <c r="Z162">
        <f t="array" ref="Z162">IF(F162&lt;&gt;"",11-ROUNDUP(_xlfn.PERCENTRANK.EXC(IF($B$3:$B$341=$B162,F$3:F$341),F162)*10,0),"")</f>
        <v>5</v>
      </c>
      <c r="AA162">
        <f t="array" ref="AA162">IF(G162&lt;&gt;"",11-ROUNDUP(_xlfn.PERCENTRANK.EXC(IF($B$3:$B$341=$B162,G$3:G$341),G162)*10,0),"")</f>
        <v>6</v>
      </c>
      <c r="AB162">
        <f t="array" ref="AB162">IF(H162&lt;&gt;"",11-ROUNDUP(_xlfn.PERCENTRANK.EXC(IF($B$3:$B$341=$B162,H$3:H$341),H162)*10,0),"")</f>
        <v>4</v>
      </c>
      <c r="AC162">
        <f t="array" ref="AC162">IF(I162&lt;&gt;"",11-ROUNDUP(_xlfn.PERCENTRANK.EXC(IF($B$3:$B$341=$B162,I$3:I$341),I162)*10,0),"")</f>
        <v>2</v>
      </c>
      <c r="AD162">
        <f t="array" ref="AD162">IF(J162&lt;&gt;"",11-ROUNDUP(_xlfn.PERCENTRANK.EXC(IF($B$3:$B$341=$B162,J$3:J$341),J162)*10,0),"")</f>
        <v>3</v>
      </c>
    </row>
    <row r="163" spans="1:30" x14ac:dyDescent="0.2">
      <c r="A163" t="s">
        <v>1020</v>
      </c>
      <c r="B163" t="s">
        <v>1038</v>
      </c>
      <c r="C163">
        <v>1.0720854997634888</v>
      </c>
      <c r="D163">
        <v>1.8532875776290894</v>
      </c>
      <c r="E163">
        <v>2.0255465060472488E-2</v>
      </c>
      <c r="F163">
        <v>42</v>
      </c>
      <c r="G163">
        <v>35.5</v>
      </c>
      <c r="H163">
        <v>9.0780689543048174E-2</v>
      </c>
      <c r="I163">
        <v>12.33</v>
      </c>
      <c r="J163">
        <v>1.01E-2</v>
      </c>
      <c r="L163" t="str">
        <f t="shared" si="21"/>
        <v>Leicestershire</v>
      </c>
      <c r="M163">
        <f t="shared" si="22"/>
        <v>10</v>
      </c>
      <c r="N163">
        <f t="shared" si="23"/>
        <v>8</v>
      </c>
      <c r="O163">
        <f t="shared" si="24"/>
        <v>9</v>
      </c>
      <c r="P163">
        <f t="shared" si="25"/>
        <v>9</v>
      </c>
      <c r="Q163">
        <f t="shared" si="26"/>
        <v>9</v>
      </c>
      <c r="R163">
        <f t="shared" si="27"/>
        <v>9</v>
      </c>
      <c r="S163">
        <f t="shared" si="28"/>
        <v>9</v>
      </c>
      <c r="T163">
        <f t="shared" si="29"/>
        <v>6</v>
      </c>
      <c r="V163" t="str">
        <f t="shared" si="30"/>
        <v>Leicestershire</v>
      </c>
      <c r="W163">
        <f t="array" ref="W163">IF(C163&lt;&gt;"",11-ROUNDUP(_xlfn.PERCENTRANK.EXC(IF($B$3:$B$341=$B163,C$3:C$341),C163)*10,0),"")</f>
        <v>10</v>
      </c>
      <c r="X163">
        <f t="array" ref="X163">IF(D163&lt;&gt;"",11-ROUNDUP(_xlfn.PERCENTRANK.EXC(IF($B$3:$B$341=$B163,D$3:D$341),D163)*10,0),"")</f>
        <v>9</v>
      </c>
      <c r="Y163">
        <f t="array" ref="Y163">IF(E163&lt;&gt;"",11-ROUNDUP(_xlfn.PERCENTRANK.EXC(IF($B$3:$B$341=$B163,E$3:E$341),E163)*10,0),"")</f>
        <v>9</v>
      </c>
      <c r="Z163">
        <f t="array" ref="Z163">IF(F163&lt;&gt;"",11-ROUNDUP(_xlfn.PERCENTRANK.EXC(IF($B$3:$B$341=$B163,F$3:F$341),F163)*10,0),"")</f>
        <v>8</v>
      </c>
      <c r="AA163">
        <f t="array" ref="AA163">IF(G163&lt;&gt;"",11-ROUNDUP(_xlfn.PERCENTRANK.EXC(IF($B$3:$B$341=$B163,G$3:G$341),G163)*10,0),"")</f>
        <v>9</v>
      </c>
      <c r="AB163">
        <f t="array" ref="AB163">IF(H163&lt;&gt;"",11-ROUNDUP(_xlfn.PERCENTRANK.EXC(IF($B$3:$B$341=$B163,H$3:H$341),H163)*10,0),"")</f>
        <v>9</v>
      </c>
      <c r="AC163">
        <f t="array" ref="AC163">IF(I163&lt;&gt;"",11-ROUNDUP(_xlfn.PERCENTRANK.EXC(IF($B$3:$B$341=$B163,I$3:I$341),I163)*10,0),"")</f>
        <v>9</v>
      </c>
      <c r="AD163">
        <f t="array" ref="AD163">IF(J163&lt;&gt;"",11-ROUNDUP(_xlfn.PERCENTRANK.EXC(IF($B$3:$B$341=$B163,J$3:J$341),J163)*10,0),"")</f>
        <v>8</v>
      </c>
    </row>
    <row r="164" spans="1:30" x14ac:dyDescent="0.2">
      <c r="A164" t="s">
        <v>98</v>
      </c>
      <c r="B164" t="s">
        <v>1034</v>
      </c>
      <c r="C164">
        <v>3.5282025337219238</v>
      </c>
      <c r="D164">
        <v>1.4545211791992188</v>
      </c>
      <c r="E164">
        <v>2.7097508311271667E-2</v>
      </c>
      <c r="H164">
        <v>0.14598464565182018</v>
      </c>
      <c r="I164">
        <v>15.757999999999999</v>
      </c>
      <c r="J164">
        <v>0</v>
      </c>
      <c r="L164" t="str">
        <f t="shared" si="21"/>
        <v>Lewes</v>
      </c>
      <c r="M164">
        <f t="shared" si="22"/>
        <v>7</v>
      </c>
      <c r="N164">
        <f t="shared" si="23"/>
        <v>9</v>
      </c>
      <c r="O164">
        <f t="shared" si="24"/>
        <v>6</v>
      </c>
      <c r="P164" t="str">
        <f t="shared" si="25"/>
        <v/>
      </c>
      <c r="Q164" t="str">
        <f t="shared" si="26"/>
        <v/>
      </c>
      <c r="R164">
        <f t="shared" si="27"/>
        <v>4</v>
      </c>
      <c r="S164">
        <f t="shared" si="28"/>
        <v>7</v>
      </c>
      <c r="T164">
        <f t="shared" si="29"/>
        <v>10</v>
      </c>
      <c r="V164" t="str">
        <f t="shared" si="30"/>
        <v>Lewes</v>
      </c>
      <c r="W164">
        <f t="array" ref="W164">IF(C164&lt;&gt;"",11-ROUNDUP(_xlfn.PERCENTRANK.EXC(IF($B$3:$B$341=$B164,C$3:C$341),C164)*10,0),"")</f>
        <v>7</v>
      </c>
      <c r="X164">
        <f t="array" ref="X164">IF(D164&lt;&gt;"",11-ROUNDUP(_xlfn.PERCENTRANK.EXC(IF($B$3:$B$341=$B164,D$3:D$341),D164)*10,0),"")</f>
        <v>9</v>
      </c>
      <c r="Y164">
        <f t="array" ref="Y164">IF(E164&lt;&gt;"",11-ROUNDUP(_xlfn.PERCENTRANK.EXC(IF($B$3:$B$341=$B164,E$3:E$341),E164)*10,0),"")</f>
        <v>4</v>
      </c>
      <c r="Z164" t="str">
        <f t="array" ref="Z164">IF(F164&lt;&gt;"",11-ROUNDUP(_xlfn.PERCENTRANK.EXC(IF($B$3:$B$341=$B164,F$3:F$341),F164)*10,0),"")</f>
        <v/>
      </c>
      <c r="AA164" t="str">
        <f t="array" ref="AA164">IF(G164&lt;&gt;"",11-ROUNDUP(_xlfn.PERCENTRANK.EXC(IF($B$3:$B$341=$B164,G$3:G$341),G164)*10,0),"")</f>
        <v/>
      </c>
      <c r="AB164">
        <f t="array" ref="AB164">IF(H164&lt;&gt;"",11-ROUNDUP(_xlfn.PERCENTRANK.EXC(IF($B$3:$B$341=$B164,H$3:H$341),H164)*10,0),"")</f>
        <v>2</v>
      </c>
      <c r="AC164">
        <f t="array" ref="AC164">IF(I164&lt;&gt;"",11-ROUNDUP(_xlfn.PERCENTRANK.EXC(IF($B$3:$B$341=$B164,I$3:I$341),I164)*10,0),"")</f>
        <v>5</v>
      </c>
      <c r="AD164">
        <f t="array" ref="AD164">IF(J164&lt;&gt;"",11-ROUNDUP(_xlfn.PERCENTRANK.EXC(IF($B$3:$B$341=$B164,J$3:J$341),J164)*10,0),"")</f>
        <v>10</v>
      </c>
    </row>
    <row r="165" spans="1:30" x14ac:dyDescent="0.2">
      <c r="A165" t="s">
        <v>313</v>
      </c>
      <c r="B165" t="s">
        <v>1035</v>
      </c>
      <c r="C165">
        <v>4.6448965072631836</v>
      </c>
      <c r="D165">
        <v>4.7384195327758789</v>
      </c>
      <c r="E165">
        <v>0.12075009942054749</v>
      </c>
      <c r="F165">
        <v>71</v>
      </c>
      <c r="G165">
        <v>53.5</v>
      </c>
      <c r="H165">
        <v>0.17313735679113157</v>
      </c>
      <c r="I165">
        <v>26.661000000000001</v>
      </c>
      <c r="J165">
        <v>2.9600000000000001E-2</v>
      </c>
      <c r="L165" t="str">
        <f t="shared" si="21"/>
        <v>Lewisham</v>
      </c>
      <c r="M165">
        <f t="shared" si="22"/>
        <v>6</v>
      </c>
      <c r="N165">
        <f t="shared" si="23"/>
        <v>1</v>
      </c>
      <c r="O165">
        <f t="shared" si="24"/>
        <v>1</v>
      </c>
      <c r="P165">
        <f t="shared" si="25"/>
        <v>5</v>
      </c>
      <c r="Q165">
        <f t="shared" si="26"/>
        <v>6</v>
      </c>
      <c r="R165">
        <f t="shared" si="27"/>
        <v>2</v>
      </c>
      <c r="S165">
        <f t="shared" si="28"/>
        <v>2</v>
      </c>
      <c r="T165">
        <f t="shared" si="29"/>
        <v>5</v>
      </c>
      <c r="V165" t="str">
        <f t="shared" si="30"/>
        <v>Lewisham</v>
      </c>
      <c r="W165">
        <f t="array" ref="W165">IF(C165&lt;&gt;"",11-ROUNDUP(_xlfn.PERCENTRANK.EXC(IF($B$3:$B$341=$B165,C$3:C$341),C165)*10,0),"")</f>
        <v>8</v>
      </c>
      <c r="X165">
        <f t="array" ref="X165">IF(D165&lt;&gt;"",11-ROUNDUP(_xlfn.PERCENTRANK.EXC(IF($B$3:$B$341=$B165,D$3:D$341),D165)*10,0),"")</f>
        <v>3</v>
      </c>
      <c r="Y165">
        <f t="array" ref="Y165">IF(E165&lt;&gt;"",11-ROUNDUP(_xlfn.PERCENTRANK.EXC(IF($B$3:$B$341=$B165,E$3:E$341),E165)*10,0),"")</f>
        <v>4</v>
      </c>
      <c r="Z165">
        <f t="array" ref="Z165">IF(F165&lt;&gt;"",11-ROUNDUP(_xlfn.PERCENTRANK.EXC(IF($B$3:$B$341=$B165,F$3:F$341),F165)*10,0),"")</f>
        <v>2</v>
      </c>
      <c r="AA165">
        <f t="array" ref="AA165">IF(G165&lt;&gt;"",11-ROUNDUP(_xlfn.PERCENTRANK.EXC(IF($B$3:$B$341=$B165,G$3:G$341),G165)*10,0),"")</f>
        <v>3</v>
      </c>
      <c r="AB165">
        <f t="array" ref="AB165">IF(H165&lt;&gt;"",11-ROUNDUP(_xlfn.PERCENTRANK.EXC(IF($B$3:$B$341=$B165,H$3:H$341),H165)*10,0),"")</f>
        <v>5</v>
      </c>
      <c r="AC165">
        <f t="array" ref="AC165">IF(I165&lt;&gt;"",11-ROUNDUP(_xlfn.PERCENTRANK.EXC(IF($B$3:$B$341=$B165,I$3:I$341),I165)*10,0),"")</f>
        <v>3</v>
      </c>
      <c r="AD165">
        <f t="array" ref="AD165">IF(J165&lt;&gt;"",11-ROUNDUP(_xlfn.PERCENTRANK.EXC(IF($B$3:$B$341=$B165,J$3:J$341),J165)*10,0),"")</f>
        <v>3</v>
      </c>
    </row>
    <row r="166" spans="1:30" x14ac:dyDescent="0.2">
      <c r="A166" t="s">
        <v>212</v>
      </c>
      <c r="B166" t="s">
        <v>1034</v>
      </c>
      <c r="C166">
        <v>4.1325888633728027</v>
      </c>
      <c r="D166">
        <v>1.5137858390808105</v>
      </c>
      <c r="E166">
        <v>2.3675529286265373E-2</v>
      </c>
      <c r="H166">
        <v>0.10861210913728857</v>
      </c>
      <c r="I166">
        <v>12.566000000000001</v>
      </c>
      <c r="J166">
        <v>0</v>
      </c>
      <c r="L166" t="str">
        <f t="shared" si="21"/>
        <v>Lichfield</v>
      </c>
      <c r="M166">
        <f t="shared" si="22"/>
        <v>7</v>
      </c>
      <c r="N166">
        <f t="shared" si="23"/>
        <v>9</v>
      </c>
      <c r="O166">
        <f t="shared" si="24"/>
        <v>7</v>
      </c>
      <c r="P166" t="str">
        <f t="shared" si="25"/>
        <v/>
      </c>
      <c r="Q166" t="str">
        <f t="shared" si="26"/>
        <v/>
      </c>
      <c r="R166">
        <f t="shared" si="27"/>
        <v>8</v>
      </c>
      <c r="S166">
        <f t="shared" si="28"/>
        <v>8</v>
      </c>
      <c r="T166">
        <f t="shared" si="29"/>
        <v>10</v>
      </c>
      <c r="V166" t="str">
        <f t="shared" si="30"/>
        <v>Lichfield</v>
      </c>
      <c r="W166">
        <f t="array" ref="W166">IF(C166&lt;&gt;"",11-ROUNDUP(_xlfn.PERCENTRANK.EXC(IF($B$3:$B$341=$B166,C$3:C$341),C166)*10,0),"")</f>
        <v>6</v>
      </c>
      <c r="X166">
        <f t="array" ref="X166">IF(D166&lt;&gt;"",11-ROUNDUP(_xlfn.PERCENTRANK.EXC(IF($B$3:$B$341=$B166,D$3:D$341),D166)*10,0),"")</f>
        <v>9</v>
      </c>
      <c r="Y166">
        <f t="array" ref="Y166">IF(E166&lt;&gt;"",11-ROUNDUP(_xlfn.PERCENTRANK.EXC(IF($B$3:$B$341=$B166,E$3:E$341),E166)*10,0),"")</f>
        <v>6</v>
      </c>
      <c r="Z166" t="str">
        <f t="array" ref="Z166">IF(F166&lt;&gt;"",11-ROUNDUP(_xlfn.PERCENTRANK.EXC(IF($B$3:$B$341=$B166,F$3:F$341),F166)*10,0),"")</f>
        <v/>
      </c>
      <c r="AA166" t="str">
        <f t="array" ref="AA166">IF(G166&lt;&gt;"",11-ROUNDUP(_xlfn.PERCENTRANK.EXC(IF($B$3:$B$341=$B166,G$3:G$341),G166)*10,0),"")</f>
        <v/>
      </c>
      <c r="AB166">
        <f t="array" ref="AB166">IF(H166&lt;&gt;"",11-ROUNDUP(_xlfn.PERCENTRANK.EXC(IF($B$3:$B$341=$B166,H$3:H$341),H166)*10,0),"")</f>
        <v>7</v>
      </c>
      <c r="AC166">
        <f t="array" ref="AC166">IF(I166&lt;&gt;"",11-ROUNDUP(_xlfn.PERCENTRANK.EXC(IF($B$3:$B$341=$B166,I$3:I$341),I166)*10,0),"")</f>
        <v>8</v>
      </c>
      <c r="AD166">
        <f t="array" ref="AD166">IF(J166&lt;&gt;"",11-ROUNDUP(_xlfn.PERCENTRANK.EXC(IF($B$3:$B$341=$B166,J$3:J$341),J166)*10,0),"")</f>
        <v>10</v>
      </c>
    </row>
    <row r="167" spans="1:30" x14ac:dyDescent="0.2">
      <c r="A167" t="s">
        <v>169</v>
      </c>
      <c r="B167" t="s">
        <v>1034</v>
      </c>
      <c r="C167">
        <v>27.122512817382812</v>
      </c>
      <c r="D167">
        <v>4.9650025367736816</v>
      </c>
      <c r="E167">
        <v>3.5881984978914261E-2</v>
      </c>
      <c r="H167">
        <v>0.14194806046803685</v>
      </c>
      <c r="I167">
        <v>26.888999999999999</v>
      </c>
      <c r="J167">
        <v>0.1754</v>
      </c>
      <c r="L167" t="str">
        <f t="shared" si="21"/>
        <v>Lincoln</v>
      </c>
      <c r="M167">
        <f t="shared" si="22"/>
        <v>1</v>
      </c>
      <c r="N167">
        <f t="shared" si="23"/>
        <v>1</v>
      </c>
      <c r="O167">
        <f t="shared" si="24"/>
        <v>4</v>
      </c>
      <c r="P167" t="str">
        <f t="shared" si="25"/>
        <v/>
      </c>
      <c r="Q167" t="str">
        <f t="shared" si="26"/>
        <v/>
      </c>
      <c r="R167">
        <f t="shared" si="27"/>
        <v>4</v>
      </c>
      <c r="S167">
        <f t="shared" si="28"/>
        <v>2</v>
      </c>
      <c r="T167">
        <f t="shared" si="29"/>
        <v>2</v>
      </c>
      <c r="V167" t="str">
        <f t="shared" si="30"/>
        <v>Lincoln</v>
      </c>
      <c r="W167">
        <f t="array" ref="W167">IF(C167&lt;&gt;"",11-ROUNDUP(_xlfn.PERCENTRANK.EXC(IF($B$3:$B$341=$B167,C$3:C$341),C167)*10,0),"")</f>
        <v>1</v>
      </c>
      <c r="X167">
        <f t="array" ref="X167">IF(D167&lt;&gt;"",11-ROUNDUP(_xlfn.PERCENTRANK.EXC(IF($B$3:$B$341=$B167,D$3:D$341),D167)*10,0),"")</f>
        <v>1</v>
      </c>
      <c r="Y167">
        <f t="array" ref="Y167">IF(E167&lt;&gt;"",11-ROUNDUP(_xlfn.PERCENTRANK.EXC(IF($B$3:$B$341=$B167,E$3:E$341),E167)*10,0),"")</f>
        <v>2</v>
      </c>
      <c r="Z167" t="str">
        <f t="array" ref="Z167">IF(F167&lt;&gt;"",11-ROUNDUP(_xlfn.PERCENTRANK.EXC(IF($B$3:$B$341=$B167,F$3:F$341),F167)*10,0),"")</f>
        <v/>
      </c>
      <c r="AA167" t="str">
        <f t="array" ref="AA167">IF(G167&lt;&gt;"",11-ROUNDUP(_xlfn.PERCENTRANK.EXC(IF($B$3:$B$341=$B167,G$3:G$341),G167)*10,0),"")</f>
        <v/>
      </c>
      <c r="AB167">
        <f t="array" ref="AB167">IF(H167&lt;&gt;"",11-ROUNDUP(_xlfn.PERCENTRANK.EXC(IF($B$3:$B$341=$B167,H$3:H$341),H167)*10,0),"")</f>
        <v>3</v>
      </c>
      <c r="AC167">
        <f t="array" ref="AC167">IF(I167&lt;&gt;"",11-ROUNDUP(_xlfn.PERCENTRANK.EXC(IF($B$3:$B$341=$B167,I$3:I$341),I167)*10,0),"")</f>
        <v>1</v>
      </c>
      <c r="AD167">
        <f t="array" ref="AD167">IF(J167&lt;&gt;"",11-ROUNDUP(_xlfn.PERCENTRANK.EXC(IF($B$3:$B$341=$B167,J$3:J$341),J167)*10,0),"")</f>
        <v>1</v>
      </c>
    </row>
    <row r="168" spans="1:30" x14ac:dyDescent="0.2">
      <c r="A168" t="s">
        <v>1021</v>
      </c>
      <c r="B168" t="s">
        <v>1038</v>
      </c>
      <c r="C168">
        <v>9.3397207260131836</v>
      </c>
      <c r="D168">
        <v>2.9723978042602539</v>
      </c>
      <c r="E168">
        <v>2.1774044260382652E-2</v>
      </c>
      <c r="F168">
        <v>42</v>
      </c>
      <c r="G168">
        <v>32</v>
      </c>
      <c r="H168">
        <v>0.14194806046803685</v>
      </c>
      <c r="I168">
        <v>20.29</v>
      </c>
      <c r="J168">
        <v>6.9000000000000006E-2</v>
      </c>
      <c r="L168" t="str">
        <f t="shared" si="21"/>
        <v>Lincolnshire</v>
      </c>
      <c r="M168">
        <f t="shared" si="22"/>
        <v>3</v>
      </c>
      <c r="N168">
        <f t="shared" si="23"/>
        <v>4</v>
      </c>
      <c r="O168">
        <f t="shared" si="24"/>
        <v>8</v>
      </c>
      <c r="P168">
        <f t="shared" si="25"/>
        <v>9</v>
      </c>
      <c r="Q168">
        <f t="shared" si="26"/>
        <v>10</v>
      </c>
      <c r="R168">
        <f t="shared" si="27"/>
        <v>4</v>
      </c>
      <c r="S168">
        <f t="shared" si="28"/>
        <v>5</v>
      </c>
      <c r="T168">
        <f t="shared" si="29"/>
        <v>4</v>
      </c>
      <c r="V168" t="str">
        <f t="shared" si="30"/>
        <v>Lincolnshire</v>
      </c>
      <c r="W168">
        <f t="array" ref="W168">IF(C168&lt;&gt;"",11-ROUNDUP(_xlfn.PERCENTRANK.EXC(IF($B$3:$B$341=$B168,C$3:C$341),C168)*10,0),"")</f>
        <v>4</v>
      </c>
      <c r="X168">
        <f t="array" ref="X168">IF(D168&lt;&gt;"",11-ROUNDUP(_xlfn.PERCENTRANK.EXC(IF($B$3:$B$341=$B168,D$3:D$341),D168)*10,0),"")</f>
        <v>2</v>
      </c>
      <c r="Y168">
        <f t="array" ref="Y168">IF(E168&lt;&gt;"",11-ROUNDUP(_xlfn.PERCENTRANK.EXC(IF($B$3:$B$341=$B168,E$3:E$341),E168)*10,0),"")</f>
        <v>8</v>
      </c>
      <c r="Z168">
        <f t="array" ref="Z168">IF(F168&lt;&gt;"",11-ROUNDUP(_xlfn.PERCENTRANK.EXC(IF($B$3:$B$341=$B168,F$3:F$341),F168)*10,0),"")</f>
        <v>8</v>
      </c>
      <c r="AA168">
        <f t="array" ref="AA168">IF(G168&lt;&gt;"",11-ROUNDUP(_xlfn.PERCENTRANK.EXC(IF($B$3:$B$341=$B168,G$3:G$341),G168)*10,0),"")</f>
        <v>9</v>
      </c>
      <c r="AB168">
        <f t="array" ref="AB168">IF(H168&lt;&gt;"",11-ROUNDUP(_xlfn.PERCENTRANK.EXC(IF($B$3:$B$341=$B168,H$3:H$341),H168)*10,0),"")</f>
        <v>2</v>
      </c>
      <c r="AC168">
        <f t="array" ref="AC168">IF(I168&lt;&gt;"",11-ROUNDUP(_xlfn.PERCENTRANK.EXC(IF($B$3:$B$341=$B168,I$3:I$341),I168)*10,0),"")</f>
        <v>2</v>
      </c>
      <c r="AD168">
        <f t="array" ref="AD168">IF(J168&lt;&gt;"",11-ROUNDUP(_xlfn.PERCENTRANK.EXC(IF($B$3:$B$341=$B168,J$3:J$341),J168)*10,0),"")</f>
        <v>2</v>
      </c>
    </row>
    <row r="169" spans="1:30" x14ac:dyDescent="0.2">
      <c r="A169" t="s">
        <v>266</v>
      </c>
      <c r="B169" t="s">
        <v>1036</v>
      </c>
      <c r="C169">
        <v>4.3132662773132324</v>
      </c>
      <c r="D169">
        <v>2.4624671936035156</v>
      </c>
      <c r="E169">
        <v>4.3047718703746796E-2</v>
      </c>
      <c r="F169">
        <v>140</v>
      </c>
      <c r="G169">
        <v>82</v>
      </c>
      <c r="H169">
        <v>0.25601500693255036</v>
      </c>
      <c r="I169">
        <v>42.411999999999999</v>
      </c>
      <c r="J169">
        <v>0.48659999999999998</v>
      </c>
      <c r="L169" t="str">
        <f t="shared" si="21"/>
        <v>Liverpool</v>
      </c>
      <c r="M169">
        <f t="shared" si="22"/>
        <v>6</v>
      </c>
      <c r="N169">
        <f t="shared" si="23"/>
        <v>6</v>
      </c>
      <c r="O169">
        <f t="shared" si="24"/>
        <v>3</v>
      </c>
      <c r="P169">
        <f t="shared" si="25"/>
        <v>1</v>
      </c>
      <c r="Q169">
        <f t="shared" si="26"/>
        <v>2</v>
      </c>
      <c r="R169">
        <f t="shared" si="27"/>
        <v>1</v>
      </c>
      <c r="S169">
        <f t="shared" si="28"/>
        <v>1</v>
      </c>
      <c r="T169">
        <f t="shared" si="29"/>
        <v>1</v>
      </c>
      <c r="V169" t="str">
        <f t="shared" si="30"/>
        <v>Liverpool</v>
      </c>
      <c r="W169">
        <f t="array" ref="W169">IF(C169&lt;&gt;"",11-ROUNDUP(_xlfn.PERCENTRANK.EXC(IF($B$3:$B$341=$B169,C$3:C$341),C169)*10,0),"")</f>
        <v>4</v>
      </c>
      <c r="X169">
        <f t="array" ref="X169">IF(D169&lt;&gt;"",11-ROUNDUP(_xlfn.PERCENTRANK.EXC(IF($B$3:$B$341=$B169,D$3:D$341),D169)*10,0),"")</f>
        <v>8</v>
      </c>
      <c r="Y169">
        <f t="array" ref="Y169">IF(E169&lt;&gt;"",11-ROUNDUP(_xlfn.PERCENTRANK.EXC(IF($B$3:$B$341=$B169,E$3:E$341),E169)*10,0),"")</f>
        <v>4</v>
      </c>
      <c r="Z169">
        <f t="array" ref="Z169">IF(F169&lt;&gt;"",11-ROUNDUP(_xlfn.PERCENTRANK.EXC(IF($B$3:$B$341=$B169,F$3:F$341),F169)*10,0),"")</f>
        <v>1</v>
      </c>
      <c r="AA169">
        <f t="array" ref="AA169">IF(G169&lt;&gt;"",11-ROUNDUP(_xlfn.PERCENTRANK.EXC(IF($B$3:$B$341=$B169,G$3:G$341),G169)*10,0),"")</f>
        <v>3</v>
      </c>
      <c r="AB169">
        <f t="array" ref="AB169">IF(H169&lt;&gt;"",11-ROUNDUP(_xlfn.PERCENTRANK.EXC(IF($B$3:$B$341=$B169,H$3:H$341),H169)*10,0),"")</f>
        <v>2</v>
      </c>
      <c r="AC169">
        <f t="array" ref="AC169">IF(I169&lt;&gt;"",11-ROUNDUP(_xlfn.PERCENTRANK.EXC(IF($B$3:$B$341=$B169,I$3:I$341),I169)*10,0),"")</f>
        <v>1</v>
      </c>
      <c r="AD169">
        <f t="array" ref="AD169">IF(J169&lt;&gt;"",11-ROUNDUP(_xlfn.PERCENTRANK.EXC(IF($B$3:$B$341=$B169,J$3:J$341),J169)*10,0),"")</f>
        <v>1</v>
      </c>
    </row>
    <row r="170" spans="1:30" x14ac:dyDescent="0.2">
      <c r="A170" t="s">
        <v>43</v>
      </c>
      <c r="B170" t="s">
        <v>1037</v>
      </c>
      <c r="C170">
        <v>27.686609268188477</v>
      </c>
      <c r="D170">
        <v>5.1935200691223145</v>
      </c>
      <c r="E170">
        <v>0.10906814783811569</v>
      </c>
      <c r="F170">
        <v>71</v>
      </c>
      <c r="G170">
        <v>42.5</v>
      </c>
      <c r="H170">
        <v>0.16378040729267179</v>
      </c>
      <c r="I170">
        <v>25.908000000000001</v>
      </c>
      <c r="J170">
        <v>3.3099999999999997E-2</v>
      </c>
      <c r="L170" t="str">
        <f t="shared" si="21"/>
        <v>Luton</v>
      </c>
      <c r="M170">
        <f t="shared" si="22"/>
        <v>1</v>
      </c>
      <c r="N170">
        <f t="shared" si="23"/>
        <v>1</v>
      </c>
      <c r="O170">
        <f t="shared" si="24"/>
        <v>1</v>
      </c>
      <c r="P170">
        <f t="shared" si="25"/>
        <v>5</v>
      </c>
      <c r="Q170">
        <f t="shared" si="26"/>
        <v>9</v>
      </c>
      <c r="R170">
        <f t="shared" si="27"/>
        <v>3</v>
      </c>
      <c r="S170">
        <f t="shared" si="28"/>
        <v>3</v>
      </c>
      <c r="T170">
        <f t="shared" si="29"/>
        <v>5</v>
      </c>
      <c r="V170" t="str">
        <f t="shared" si="30"/>
        <v>Luton</v>
      </c>
      <c r="W170">
        <f t="array" ref="W170">IF(C170&lt;&gt;"",11-ROUNDUP(_xlfn.PERCENTRANK.EXC(IF($B$3:$B$341=$B170,C$3:C$341),C170)*10,0),"")</f>
        <v>1</v>
      </c>
      <c r="X170">
        <f t="array" ref="X170">IF(D170&lt;&gt;"",11-ROUNDUP(_xlfn.PERCENTRANK.EXC(IF($B$3:$B$341=$B170,D$3:D$341),D170)*10,0),"")</f>
        <v>2</v>
      </c>
      <c r="Y170">
        <f t="array" ref="Y170">IF(E170&lt;&gt;"",11-ROUNDUP(_xlfn.PERCENTRANK.EXC(IF($B$3:$B$341=$B170,E$3:E$341),E170)*10,0),"")</f>
        <v>1</v>
      </c>
      <c r="Z170">
        <f t="array" ref="Z170">IF(F170&lt;&gt;"",11-ROUNDUP(_xlfn.PERCENTRANK.EXC(IF($B$3:$B$341=$B170,F$3:F$341),F170)*10,0),"")</f>
        <v>5</v>
      </c>
      <c r="AA170">
        <f t="array" ref="AA170">IF(G170&lt;&gt;"",11-ROUNDUP(_xlfn.PERCENTRANK.EXC(IF($B$3:$B$341=$B170,G$3:G$341),G170)*10,0),"")</f>
        <v>9</v>
      </c>
      <c r="AB170">
        <f t="array" ref="AB170">IF(H170&lt;&gt;"",11-ROUNDUP(_xlfn.PERCENTRANK.EXC(IF($B$3:$B$341=$B170,H$3:H$341),H170)*10,0),"")</f>
        <v>5</v>
      </c>
      <c r="AC170">
        <f t="array" ref="AC170">IF(I170&lt;&gt;"",11-ROUNDUP(_xlfn.PERCENTRANK.EXC(IF($B$3:$B$341=$B170,I$3:I$341),I170)*10,0),"")</f>
        <v>4</v>
      </c>
      <c r="AD170">
        <f t="array" ref="AD170">IF(J170&lt;&gt;"",11-ROUNDUP(_xlfn.PERCENTRANK.EXC(IF($B$3:$B$341=$B170,J$3:J$341),J170)*10,0),"")</f>
        <v>7</v>
      </c>
    </row>
    <row r="171" spans="1:30" x14ac:dyDescent="0.2">
      <c r="A171" t="s">
        <v>141</v>
      </c>
      <c r="B171" t="s">
        <v>1034</v>
      </c>
      <c r="C171">
        <v>10.149621963500977</v>
      </c>
      <c r="D171">
        <v>3.1604573726654053</v>
      </c>
      <c r="E171">
        <v>3.4343626350164413E-2</v>
      </c>
      <c r="H171">
        <v>0.1308530376068521</v>
      </c>
      <c r="I171">
        <v>16.503</v>
      </c>
      <c r="J171">
        <v>2.1100000000000001E-2</v>
      </c>
      <c r="L171" t="str">
        <f t="shared" si="21"/>
        <v>Maidstone</v>
      </c>
      <c r="M171">
        <f t="shared" si="22"/>
        <v>3</v>
      </c>
      <c r="N171">
        <f t="shared" si="23"/>
        <v>4</v>
      </c>
      <c r="O171">
        <f t="shared" si="24"/>
        <v>4</v>
      </c>
      <c r="P171" t="str">
        <f t="shared" si="25"/>
        <v/>
      </c>
      <c r="Q171" t="str">
        <f t="shared" si="26"/>
        <v/>
      </c>
      <c r="R171">
        <f t="shared" si="27"/>
        <v>5</v>
      </c>
      <c r="S171">
        <f t="shared" si="28"/>
        <v>6</v>
      </c>
      <c r="T171">
        <f t="shared" si="29"/>
        <v>6</v>
      </c>
      <c r="V171" t="str">
        <f t="shared" si="30"/>
        <v>Maidstone</v>
      </c>
      <c r="W171">
        <f t="array" ref="W171">IF(C171&lt;&gt;"",11-ROUNDUP(_xlfn.PERCENTRANK.EXC(IF($B$3:$B$341=$B171,C$3:C$341),C171)*10,0),"")</f>
        <v>3</v>
      </c>
      <c r="X171">
        <f t="array" ref="X171">IF(D171&lt;&gt;"",11-ROUNDUP(_xlfn.PERCENTRANK.EXC(IF($B$3:$B$341=$B171,D$3:D$341),D171)*10,0),"")</f>
        <v>3</v>
      </c>
      <c r="Y171">
        <f t="array" ref="Y171">IF(E171&lt;&gt;"",11-ROUNDUP(_xlfn.PERCENTRANK.EXC(IF($B$3:$B$341=$B171,E$3:E$341),E171)*10,0),"")</f>
        <v>2</v>
      </c>
      <c r="Z171" t="str">
        <f t="array" ref="Z171">IF(F171&lt;&gt;"",11-ROUNDUP(_xlfn.PERCENTRANK.EXC(IF($B$3:$B$341=$B171,F$3:F$341),F171)*10,0),"")</f>
        <v/>
      </c>
      <c r="AA171" t="str">
        <f t="array" ref="AA171">IF(G171&lt;&gt;"",11-ROUNDUP(_xlfn.PERCENTRANK.EXC(IF($B$3:$B$341=$B171,G$3:G$341),G171)*10,0),"")</f>
        <v/>
      </c>
      <c r="AB171">
        <f t="array" ref="AB171">IF(H171&lt;&gt;"",11-ROUNDUP(_xlfn.PERCENTRANK.EXC(IF($B$3:$B$341=$B171,H$3:H$341),H171)*10,0),"")</f>
        <v>4</v>
      </c>
      <c r="AC171">
        <f t="array" ref="AC171">IF(I171&lt;&gt;"",11-ROUNDUP(_xlfn.PERCENTRANK.EXC(IF($B$3:$B$341=$B171,I$3:I$341),I171)*10,0),"")</f>
        <v>5</v>
      </c>
      <c r="AD171">
        <f t="array" ref="AD171">IF(J171&lt;&gt;"",11-ROUNDUP(_xlfn.PERCENTRANK.EXC(IF($B$3:$B$341=$B171,J$3:J$341),J171)*10,0),"")</f>
        <v>4</v>
      </c>
    </row>
    <row r="172" spans="1:30" x14ac:dyDescent="0.2">
      <c r="A172" t="s">
        <v>109</v>
      </c>
      <c r="B172" t="s">
        <v>1034</v>
      </c>
      <c r="C172">
        <v>1.5312786102294922</v>
      </c>
      <c r="D172">
        <v>0.84847819805145264</v>
      </c>
      <c r="E172">
        <v>1.7159236595034599E-2</v>
      </c>
      <c r="H172">
        <v>0.11465647414118535</v>
      </c>
      <c r="I172">
        <v>14.169</v>
      </c>
      <c r="J172">
        <v>0</v>
      </c>
      <c r="L172" t="str">
        <f t="shared" si="21"/>
        <v>Maldon</v>
      </c>
      <c r="M172">
        <f t="shared" si="22"/>
        <v>9</v>
      </c>
      <c r="N172">
        <f t="shared" si="23"/>
        <v>10</v>
      </c>
      <c r="O172">
        <f t="shared" si="24"/>
        <v>10</v>
      </c>
      <c r="P172" t="str">
        <f t="shared" si="25"/>
        <v/>
      </c>
      <c r="Q172" t="str">
        <f t="shared" si="26"/>
        <v/>
      </c>
      <c r="R172">
        <f t="shared" si="27"/>
        <v>7</v>
      </c>
      <c r="S172">
        <f t="shared" si="28"/>
        <v>8</v>
      </c>
      <c r="T172">
        <f t="shared" si="29"/>
        <v>10</v>
      </c>
      <c r="V172" t="str">
        <f t="shared" si="30"/>
        <v>Maldon</v>
      </c>
      <c r="W172">
        <f t="array" ref="W172">IF(C172&lt;&gt;"",11-ROUNDUP(_xlfn.PERCENTRANK.EXC(IF($B$3:$B$341=$B172,C$3:C$341),C172)*10,0),"")</f>
        <v>8</v>
      </c>
      <c r="X172">
        <f t="array" ref="X172">IF(D172&lt;&gt;"",11-ROUNDUP(_xlfn.PERCENTRANK.EXC(IF($B$3:$B$341=$B172,D$3:D$341),D172)*10,0),"")</f>
        <v>10</v>
      </c>
      <c r="Y172">
        <f t="array" ref="Y172">IF(E172&lt;&gt;"",11-ROUNDUP(_xlfn.PERCENTRANK.EXC(IF($B$3:$B$341=$B172,E$3:E$341),E172)*10,0),"")</f>
        <v>9</v>
      </c>
      <c r="Z172" t="str">
        <f t="array" ref="Z172">IF(F172&lt;&gt;"",11-ROUNDUP(_xlfn.PERCENTRANK.EXC(IF($B$3:$B$341=$B172,F$3:F$341),F172)*10,0),"")</f>
        <v/>
      </c>
      <c r="AA172" t="str">
        <f t="array" ref="AA172">IF(G172&lt;&gt;"",11-ROUNDUP(_xlfn.PERCENTRANK.EXC(IF($B$3:$B$341=$B172,G$3:G$341),G172)*10,0),"")</f>
        <v/>
      </c>
      <c r="AB172">
        <f t="array" ref="AB172">IF(H172&lt;&gt;"",11-ROUNDUP(_xlfn.PERCENTRANK.EXC(IF($B$3:$B$341=$B172,H$3:H$341),H172)*10,0),"")</f>
        <v>5</v>
      </c>
      <c r="AC172">
        <f t="array" ref="AC172">IF(I172&lt;&gt;"",11-ROUNDUP(_xlfn.PERCENTRANK.EXC(IF($B$3:$B$341=$B172,I$3:I$341),I172)*10,0),"")</f>
        <v>6</v>
      </c>
      <c r="AD172">
        <f t="array" ref="AD172">IF(J172&lt;&gt;"",11-ROUNDUP(_xlfn.PERCENTRANK.EXC(IF($B$3:$B$341=$B172,J$3:J$341),J172)*10,0),"")</f>
        <v>10</v>
      </c>
    </row>
    <row r="173" spans="1:30" x14ac:dyDescent="0.2">
      <c r="A173" t="s">
        <v>243</v>
      </c>
      <c r="B173" t="s">
        <v>1034</v>
      </c>
      <c r="C173">
        <v>4.1845870018005371</v>
      </c>
      <c r="D173">
        <v>1.9702277183532715</v>
      </c>
      <c r="E173">
        <v>1.7322737723588943E-2</v>
      </c>
      <c r="H173">
        <v>0.1166559214441579</v>
      </c>
      <c r="I173">
        <v>16.065999999999999</v>
      </c>
      <c r="J173">
        <v>2.2200000000000001E-2</v>
      </c>
      <c r="L173" t="str">
        <f t="shared" si="21"/>
        <v>Malvern Hills</v>
      </c>
      <c r="M173">
        <f t="shared" si="22"/>
        <v>7</v>
      </c>
      <c r="N173">
        <f t="shared" si="23"/>
        <v>7</v>
      </c>
      <c r="O173">
        <f t="shared" si="24"/>
        <v>10</v>
      </c>
      <c r="P173" t="str">
        <f t="shared" si="25"/>
        <v/>
      </c>
      <c r="Q173" t="str">
        <f t="shared" si="26"/>
        <v/>
      </c>
      <c r="R173">
        <f t="shared" si="27"/>
        <v>6</v>
      </c>
      <c r="S173">
        <f t="shared" si="28"/>
        <v>7</v>
      </c>
      <c r="T173">
        <f t="shared" si="29"/>
        <v>6</v>
      </c>
      <c r="V173" t="str">
        <f t="shared" si="30"/>
        <v>Malvern Hills</v>
      </c>
      <c r="W173">
        <f t="array" ref="W173">IF(C173&lt;&gt;"",11-ROUNDUP(_xlfn.PERCENTRANK.EXC(IF($B$3:$B$341=$B173,C$3:C$341),C173)*10,0),"")</f>
        <v>6</v>
      </c>
      <c r="X173">
        <f t="array" ref="X173">IF(D173&lt;&gt;"",11-ROUNDUP(_xlfn.PERCENTRANK.EXC(IF($B$3:$B$341=$B173,D$3:D$341),D173)*10,0),"")</f>
        <v>6</v>
      </c>
      <c r="Y173">
        <f t="array" ref="Y173">IF(E173&lt;&gt;"",11-ROUNDUP(_xlfn.PERCENTRANK.EXC(IF($B$3:$B$341=$B173,E$3:E$341),E173)*10,0),"")</f>
        <v>9</v>
      </c>
      <c r="Z173" t="str">
        <f t="array" ref="Z173">IF(F173&lt;&gt;"",11-ROUNDUP(_xlfn.PERCENTRANK.EXC(IF($B$3:$B$341=$B173,F$3:F$341),F173)*10,0),"")</f>
        <v/>
      </c>
      <c r="AA173" t="str">
        <f t="array" ref="AA173">IF(G173&lt;&gt;"",11-ROUNDUP(_xlfn.PERCENTRANK.EXC(IF($B$3:$B$341=$B173,G$3:G$341),G173)*10,0),"")</f>
        <v/>
      </c>
      <c r="AB173">
        <f t="array" ref="AB173">IF(H173&lt;&gt;"",11-ROUNDUP(_xlfn.PERCENTRANK.EXC(IF($B$3:$B$341=$B173,H$3:H$341),H173)*10,0),"")</f>
        <v>5</v>
      </c>
      <c r="AC173">
        <f t="array" ref="AC173">IF(I173&lt;&gt;"",11-ROUNDUP(_xlfn.PERCENTRANK.EXC(IF($B$3:$B$341=$B173,I$3:I$341),I173)*10,0),"")</f>
        <v>5</v>
      </c>
      <c r="AD173">
        <f t="array" ref="AD173">IF(J173&lt;&gt;"",11-ROUNDUP(_xlfn.PERCENTRANK.EXC(IF($B$3:$B$341=$B173,J$3:J$341),J173)*10,0),"")</f>
        <v>4</v>
      </c>
    </row>
    <row r="174" spans="1:30" x14ac:dyDescent="0.2">
      <c r="A174" t="s">
        <v>257</v>
      </c>
      <c r="B174" t="s">
        <v>1036</v>
      </c>
      <c r="C174">
        <v>18.535064697265625</v>
      </c>
      <c r="D174">
        <v>5.5161662101745605</v>
      </c>
      <c r="E174">
        <v>7.7567830681800842E-2</v>
      </c>
      <c r="F174">
        <v>106</v>
      </c>
      <c r="G174">
        <v>74.7</v>
      </c>
      <c r="H174">
        <v>0.28090552974401023</v>
      </c>
      <c r="I174">
        <v>40.005000000000003</v>
      </c>
      <c r="J174">
        <v>0.43259999999999998</v>
      </c>
      <c r="L174" t="str">
        <f t="shared" si="21"/>
        <v>Manchester</v>
      </c>
      <c r="M174">
        <f t="shared" si="22"/>
        <v>1</v>
      </c>
      <c r="N174">
        <f t="shared" si="23"/>
        <v>1</v>
      </c>
      <c r="O174">
        <f t="shared" si="24"/>
        <v>1</v>
      </c>
      <c r="P174">
        <f t="shared" si="25"/>
        <v>2</v>
      </c>
      <c r="Q174">
        <f t="shared" si="26"/>
        <v>3</v>
      </c>
      <c r="R174">
        <f t="shared" si="27"/>
        <v>1</v>
      </c>
      <c r="S174">
        <f t="shared" si="28"/>
        <v>1</v>
      </c>
      <c r="T174">
        <f t="shared" si="29"/>
        <v>1</v>
      </c>
      <c r="V174" t="str">
        <f t="shared" si="30"/>
        <v>Manchester</v>
      </c>
      <c r="W174">
        <f t="array" ref="W174">IF(C174&lt;&gt;"",11-ROUNDUP(_xlfn.PERCENTRANK.EXC(IF($B$3:$B$341=$B174,C$3:C$341),C174)*10,0),"")</f>
        <v>1</v>
      </c>
      <c r="X174">
        <f t="array" ref="X174">IF(D174&lt;&gt;"",11-ROUNDUP(_xlfn.PERCENTRANK.EXC(IF($B$3:$B$341=$B174,D$3:D$341),D174)*10,0),"")</f>
        <v>1</v>
      </c>
      <c r="Y174">
        <f t="array" ref="Y174">IF(E174&lt;&gt;"",11-ROUNDUP(_xlfn.PERCENTRANK.EXC(IF($B$3:$B$341=$B174,E$3:E$341),E174)*10,0),"")</f>
        <v>1</v>
      </c>
      <c r="Z174">
        <f t="array" ref="Z174">IF(F174&lt;&gt;"",11-ROUNDUP(_xlfn.PERCENTRANK.EXC(IF($B$3:$B$341=$B174,F$3:F$341),F174)*10,0),"")</f>
        <v>3</v>
      </c>
      <c r="AA174">
        <f t="array" ref="AA174">IF(G174&lt;&gt;"",11-ROUNDUP(_xlfn.PERCENTRANK.EXC(IF($B$3:$B$341=$B174,G$3:G$341),G174)*10,0),"")</f>
        <v>6</v>
      </c>
      <c r="AB174">
        <f t="array" ref="AB174">IF(H174&lt;&gt;"",11-ROUNDUP(_xlfn.PERCENTRANK.EXC(IF($B$3:$B$341=$B174,H$3:H$341),H174)*10,0),"")</f>
        <v>1</v>
      </c>
      <c r="AC174">
        <f t="array" ref="AC174">IF(I174&lt;&gt;"",11-ROUNDUP(_xlfn.PERCENTRANK.EXC(IF($B$3:$B$341=$B174,I$3:I$341),I174)*10,0),"")</f>
        <v>1</v>
      </c>
      <c r="AD174">
        <f t="array" ref="AD174">IF(J174&lt;&gt;"",11-ROUNDUP(_xlfn.PERCENTRANK.EXC(IF($B$3:$B$341=$B174,J$3:J$341),J174)*10,0),"")</f>
        <v>1</v>
      </c>
    </row>
    <row r="175" spans="1:30" x14ac:dyDescent="0.2">
      <c r="A175" t="s">
        <v>199</v>
      </c>
      <c r="B175" t="s">
        <v>1034</v>
      </c>
      <c r="C175">
        <v>16.327049255371094</v>
      </c>
      <c r="D175">
        <v>2.4414267539978027</v>
      </c>
      <c r="E175">
        <v>2.9780982062220573E-2</v>
      </c>
      <c r="H175">
        <v>0.13250059228638886</v>
      </c>
      <c r="I175">
        <v>28.503</v>
      </c>
      <c r="J175">
        <v>0.14929999999999999</v>
      </c>
      <c r="L175" t="str">
        <f t="shared" si="21"/>
        <v>Mansfield</v>
      </c>
      <c r="M175">
        <f t="shared" si="22"/>
        <v>1</v>
      </c>
      <c r="N175">
        <f t="shared" si="23"/>
        <v>6</v>
      </c>
      <c r="O175">
        <f t="shared" si="24"/>
        <v>5</v>
      </c>
      <c r="P175" t="str">
        <f t="shared" si="25"/>
        <v/>
      </c>
      <c r="Q175" t="str">
        <f t="shared" si="26"/>
        <v/>
      </c>
      <c r="R175">
        <f t="shared" si="27"/>
        <v>5</v>
      </c>
      <c r="S175">
        <f t="shared" si="28"/>
        <v>2</v>
      </c>
      <c r="T175">
        <f t="shared" si="29"/>
        <v>2</v>
      </c>
      <c r="V175" t="str">
        <f t="shared" si="30"/>
        <v>Mansfield</v>
      </c>
      <c r="W175">
        <f t="array" ref="W175">IF(C175&lt;&gt;"",11-ROUNDUP(_xlfn.PERCENTRANK.EXC(IF($B$3:$B$341=$B175,C$3:C$341),C175)*10,0),"")</f>
        <v>1</v>
      </c>
      <c r="X175">
        <f t="array" ref="X175">IF(D175&lt;&gt;"",11-ROUNDUP(_xlfn.PERCENTRANK.EXC(IF($B$3:$B$341=$B175,D$3:D$341),D175)*10,0),"")</f>
        <v>5</v>
      </c>
      <c r="Y175">
        <f t="array" ref="Y175">IF(E175&lt;&gt;"",11-ROUNDUP(_xlfn.PERCENTRANK.EXC(IF($B$3:$B$341=$B175,E$3:E$341),E175)*10,0),"")</f>
        <v>4</v>
      </c>
      <c r="Z175" t="str">
        <f t="array" ref="Z175">IF(F175&lt;&gt;"",11-ROUNDUP(_xlfn.PERCENTRANK.EXC(IF($B$3:$B$341=$B175,F$3:F$341),F175)*10,0),"")</f>
        <v/>
      </c>
      <c r="AA175" t="str">
        <f t="array" ref="AA175">IF(G175&lt;&gt;"",11-ROUNDUP(_xlfn.PERCENTRANK.EXC(IF($B$3:$B$341=$B175,G$3:G$341),G175)*10,0),"")</f>
        <v/>
      </c>
      <c r="AB175">
        <f t="array" ref="AB175">IF(H175&lt;&gt;"",11-ROUNDUP(_xlfn.PERCENTRANK.EXC(IF($B$3:$B$341=$B175,H$3:H$341),H175)*10,0),"")</f>
        <v>3</v>
      </c>
      <c r="AC175">
        <f t="array" ref="AC175">IF(I175&lt;&gt;"",11-ROUNDUP(_xlfn.PERCENTRANK.EXC(IF($B$3:$B$341=$B175,I$3:I$341),I175)*10,0),"")</f>
        <v>1</v>
      </c>
      <c r="AD175">
        <f t="array" ref="AD175">IF(J175&lt;&gt;"",11-ROUNDUP(_xlfn.PERCENTRANK.EXC(IF($B$3:$B$341=$B175,J$3:J$341),J175)*10,0),"")</f>
        <v>1</v>
      </c>
    </row>
    <row r="176" spans="1:30" x14ac:dyDescent="0.2">
      <c r="A176" t="s">
        <v>46</v>
      </c>
      <c r="B176" t="s">
        <v>1037</v>
      </c>
      <c r="C176">
        <v>8.9506311416625977</v>
      </c>
      <c r="D176">
        <v>3.5604732036590576</v>
      </c>
      <c r="E176">
        <v>3.931870311498642E-2</v>
      </c>
      <c r="F176">
        <v>66</v>
      </c>
      <c r="G176">
        <v>72.099999999999994</v>
      </c>
      <c r="H176">
        <v>0.1369698529096445</v>
      </c>
      <c r="I176">
        <v>23.936</v>
      </c>
      <c r="J176">
        <v>8.5900000000000004E-2</v>
      </c>
      <c r="L176" t="str">
        <f t="shared" si="21"/>
        <v>Medway</v>
      </c>
      <c r="M176">
        <f t="shared" si="22"/>
        <v>3</v>
      </c>
      <c r="N176">
        <f t="shared" si="23"/>
        <v>3</v>
      </c>
      <c r="O176">
        <f t="shared" si="24"/>
        <v>3</v>
      </c>
      <c r="P176">
        <f t="shared" si="25"/>
        <v>6</v>
      </c>
      <c r="Q176">
        <f t="shared" si="26"/>
        <v>3</v>
      </c>
      <c r="R176">
        <f t="shared" si="27"/>
        <v>4</v>
      </c>
      <c r="S176">
        <f t="shared" si="28"/>
        <v>3</v>
      </c>
      <c r="T176">
        <f t="shared" si="29"/>
        <v>3</v>
      </c>
      <c r="V176" t="str">
        <f t="shared" si="30"/>
        <v>Medway</v>
      </c>
      <c r="W176">
        <f t="array" ref="W176">IF(C176&lt;&gt;"",11-ROUNDUP(_xlfn.PERCENTRANK.EXC(IF($B$3:$B$341=$B176,C$3:C$341),C176)*10,0),"")</f>
        <v>5</v>
      </c>
      <c r="X176">
        <f t="array" ref="X176">IF(D176&lt;&gt;"",11-ROUNDUP(_xlfn.PERCENTRANK.EXC(IF($B$3:$B$341=$B176,D$3:D$341),D176)*10,0),"")</f>
        <v>4</v>
      </c>
      <c r="Y176">
        <f t="array" ref="Y176">IF(E176&lt;&gt;"",11-ROUNDUP(_xlfn.PERCENTRANK.EXC(IF($B$3:$B$341=$B176,E$3:E$341),E176)*10,0),"")</f>
        <v>4</v>
      </c>
      <c r="Z176">
        <f t="array" ref="Z176">IF(F176&lt;&gt;"",11-ROUNDUP(_xlfn.PERCENTRANK.EXC(IF($B$3:$B$341=$B176,F$3:F$341),F176)*10,0),"")</f>
        <v>7</v>
      </c>
      <c r="AA176">
        <f t="array" ref="AA176">IF(G176&lt;&gt;"",11-ROUNDUP(_xlfn.PERCENTRANK.EXC(IF($B$3:$B$341=$B176,G$3:G$341),G176)*10,0),"")</f>
        <v>4</v>
      </c>
      <c r="AB176">
        <f t="array" ref="AB176">IF(H176&lt;&gt;"",11-ROUNDUP(_xlfn.PERCENTRANK.EXC(IF($B$3:$B$341=$B176,H$3:H$341),H176)*10,0),"")</f>
        <v>6</v>
      </c>
      <c r="AC176">
        <f t="array" ref="AC176">IF(I176&lt;&gt;"",11-ROUNDUP(_xlfn.PERCENTRANK.EXC(IF($B$3:$B$341=$B176,I$3:I$341),I176)*10,0),"")</f>
        <v>5</v>
      </c>
      <c r="AD176">
        <f t="array" ref="AD176">IF(J176&lt;&gt;"",11-ROUNDUP(_xlfn.PERCENTRANK.EXC(IF($B$3:$B$341=$B176,J$3:J$341),J176)*10,0),"")</f>
        <v>5</v>
      </c>
    </row>
    <row r="177" spans="1:30" x14ac:dyDescent="0.2">
      <c r="A177" t="s">
        <v>164</v>
      </c>
      <c r="B177" t="s">
        <v>1034</v>
      </c>
      <c r="C177">
        <v>0</v>
      </c>
      <c r="D177">
        <v>2.6371073722839355</v>
      </c>
      <c r="E177">
        <v>1.5588645823299885E-2</v>
      </c>
      <c r="H177">
        <v>9.0780689543048174E-2</v>
      </c>
      <c r="I177">
        <v>12.532</v>
      </c>
      <c r="J177">
        <v>0</v>
      </c>
      <c r="L177" t="str">
        <f t="shared" si="21"/>
        <v>Melton</v>
      </c>
      <c r="M177">
        <f t="shared" si="22"/>
        <v>10</v>
      </c>
      <c r="N177">
        <f t="shared" si="23"/>
        <v>5</v>
      </c>
      <c r="O177">
        <f t="shared" si="24"/>
        <v>10</v>
      </c>
      <c r="P177" t="str">
        <f t="shared" si="25"/>
        <v/>
      </c>
      <c r="Q177" t="str">
        <f t="shared" si="26"/>
        <v/>
      </c>
      <c r="R177">
        <f t="shared" si="27"/>
        <v>9</v>
      </c>
      <c r="S177">
        <f t="shared" si="28"/>
        <v>8</v>
      </c>
      <c r="T177">
        <f t="shared" si="29"/>
        <v>10</v>
      </c>
      <c r="V177" t="str">
        <f t="shared" si="30"/>
        <v>Melton</v>
      </c>
      <c r="W177">
        <f t="array" ref="W177">IF(C177&lt;&gt;"",11-ROUNDUP(_xlfn.PERCENTRANK.EXC(IF($B$3:$B$341=$B177,C$3:C$341),C177)*10,0),"")</f>
        <v>10</v>
      </c>
      <c r="X177">
        <f t="array" ref="X177">IF(D177&lt;&gt;"",11-ROUNDUP(_xlfn.PERCENTRANK.EXC(IF($B$3:$B$341=$B177,D$3:D$341),D177)*10,0),"")</f>
        <v>4</v>
      </c>
      <c r="Y177">
        <f t="array" ref="Y177">IF(E177&lt;&gt;"",11-ROUNDUP(_xlfn.PERCENTRANK.EXC(IF($B$3:$B$341=$B177,E$3:E$341),E177)*10,0),"")</f>
        <v>10</v>
      </c>
      <c r="Z177" t="str">
        <f t="array" ref="Z177">IF(F177&lt;&gt;"",11-ROUNDUP(_xlfn.PERCENTRANK.EXC(IF($B$3:$B$341=$B177,F$3:F$341),F177)*10,0),"")</f>
        <v/>
      </c>
      <c r="AA177" t="str">
        <f t="array" ref="AA177">IF(G177&lt;&gt;"",11-ROUNDUP(_xlfn.PERCENTRANK.EXC(IF($B$3:$B$341=$B177,G$3:G$341),G177)*10,0),"")</f>
        <v/>
      </c>
      <c r="AB177">
        <f t="array" ref="AB177">IF(H177&lt;&gt;"",11-ROUNDUP(_xlfn.PERCENTRANK.EXC(IF($B$3:$B$341=$B177,H$3:H$341),H177)*10,0),"")</f>
        <v>9</v>
      </c>
      <c r="AC177">
        <f t="array" ref="AC177">IF(I177&lt;&gt;"",11-ROUNDUP(_xlfn.PERCENTRANK.EXC(IF($B$3:$B$341=$B177,I$3:I$341),I177)*10,0),"")</f>
        <v>8</v>
      </c>
      <c r="AD177">
        <f t="array" ref="AD177">IF(J177&lt;&gt;"",11-ROUNDUP(_xlfn.PERCENTRANK.EXC(IF($B$3:$B$341=$B177,J$3:J$341),J177)*10,0),"")</f>
        <v>10</v>
      </c>
    </row>
    <row r="178" spans="1:30" x14ac:dyDescent="0.2">
      <c r="A178" t="s">
        <v>207</v>
      </c>
      <c r="B178" t="s">
        <v>1034</v>
      </c>
      <c r="C178">
        <v>13.149672508239746</v>
      </c>
      <c r="D178">
        <v>3.7167606353759766</v>
      </c>
      <c r="E178">
        <v>2.2661784663796425E-2</v>
      </c>
      <c r="H178">
        <v>0.13439526360304482</v>
      </c>
      <c r="I178">
        <v>16.600000000000001</v>
      </c>
      <c r="J178">
        <v>1.52E-2</v>
      </c>
      <c r="L178" t="str">
        <f t="shared" si="21"/>
        <v>Mendip</v>
      </c>
      <c r="M178">
        <f t="shared" si="22"/>
        <v>2</v>
      </c>
      <c r="N178">
        <f t="shared" si="23"/>
        <v>3</v>
      </c>
      <c r="O178">
        <f t="shared" si="24"/>
        <v>8</v>
      </c>
      <c r="P178" t="str">
        <f t="shared" si="25"/>
        <v/>
      </c>
      <c r="Q178" t="str">
        <f t="shared" si="26"/>
        <v/>
      </c>
      <c r="R178">
        <f t="shared" si="27"/>
        <v>5</v>
      </c>
      <c r="S178">
        <f t="shared" si="28"/>
        <v>6</v>
      </c>
      <c r="T178">
        <f t="shared" si="29"/>
        <v>6</v>
      </c>
      <c r="V178" t="str">
        <f t="shared" si="30"/>
        <v>Mendip</v>
      </c>
      <c r="W178">
        <f t="array" ref="W178">IF(C178&lt;&gt;"",11-ROUNDUP(_xlfn.PERCENTRANK.EXC(IF($B$3:$B$341=$B178,C$3:C$341),C178)*10,0),"")</f>
        <v>2</v>
      </c>
      <c r="X178">
        <f t="array" ref="X178">IF(D178&lt;&gt;"",11-ROUNDUP(_xlfn.PERCENTRANK.EXC(IF($B$3:$B$341=$B178,D$3:D$341),D178)*10,0),"")</f>
        <v>2</v>
      </c>
      <c r="Y178">
        <f t="array" ref="Y178">IF(E178&lt;&gt;"",11-ROUNDUP(_xlfn.PERCENTRANK.EXC(IF($B$3:$B$341=$B178,E$3:E$341),E178)*10,0),"")</f>
        <v>6</v>
      </c>
      <c r="Z178" t="str">
        <f t="array" ref="Z178">IF(F178&lt;&gt;"",11-ROUNDUP(_xlfn.PERCENTRANK.EXC(IF($B$3:$B$341=$B178,F$3:F$341),F178)*10,0),"")</f>
        <v/>
      </c>
      <c r="AA178" t="str">
        <f t="array" ref="AA178">IF(G178&lt;&gt;"",11-ROUNDUP(_xlfn.PERCENTRANK.EXC(IF($B$3:$B$341=$B178,G$3:G$341),G178)*10,0),"")</f>
        <v/>
      </c>
      <c r="AB178">
        <f t="array" ref="AB178">IF(H178&lt;&gt;"",11-ROUNDUP(_xlfn.PERCENTRANK.EXC(IF($B$3:$B$341=$B178,H$3:H$341),H178)*10,0),"")</f>
        <v>3</v>
      </c>
      <c r="AC178">
        <f t="array" ref="AC178">IF(I178&lt;&gt;"",11-ROUNDUP(_xlfn.PERCENTRANK.EXC(IF($B$3:$B$341=$B178,I$3:I$341),I178)*10,0),"")</f>
        <v>5</v>
      </c>
      <c r="AD178">
        <f t="array" ref="AD178">IF(J178&lt;&gt;"",11-ROUNDUP(_xlfn.PERCENTRANK.EXC(IF($B$3:$B$341=$B178,J$3:J$341),J178)*10,0),"")</f>
        <v>5</v>
      </c>
    </row>
    <row r="179" spans="1:30" x14ac:dyDescent="0.2">
      <c r="A179" t="s">
        <v>314</v>
      </c>
      <c r="B179" t="s">
        <v>1035</v>
      </c>
      <c r="C179">
        <v>6.9433913230895996</v>
      </c>
      <c r="D179">
        <v>2.3760356903076172</v>
      </c>
      <c r="E179">
        <v>9.1610901057720184E-2</v>
      </c>
      <c r="F179">
        <v>33</v>
      </c>
      <c r="G179">
        <v>42.7</v>
      </c>
      <c r="H179">
        <v>0.15441530731640168</v>
      </c>
      <c r="I179">
        <v>14.648999999999999</v>
      </c>
      <c r="J179">
        <v>0</v>
      </c>
      <c r="L179" t="str">
        <f t="shared" si="21"/>
        <v>Merton</v>
      </c>
      <c r="M179">
        <f t="shared" si="22"/>
        <v>4</v>
      </c>
      <c r="N179">
        <f t="shared" si="23"/>
        <v>6</v>
      </c>
      <c r="O179">
        <f t="shared" si="24"/>
        <v>1</v>
      </c>
      <c r="P179">
        <f t="shared" si="25"/>
        <v>10</v>
      </c>
      <c r="Q179">
        <f t="shared" si="26"/>
        <v>8</v>
      </c>
      <c r="R179">
        <f t="shared" si="27"/>
        <v>3</v>
      </c>
      <c r="S179">
        <f t="shared" si="28"/>
        <v>7</v>
      </c>
      <c r="T179">
        <f t="shared" si="29"/>
        <v>10</v>
      </c>
      <c r="V179" t="str">
        <f t="shared" si="30"/>
        <v>Merton</v>
      </c>
      <c r="W179">
        <f t="array" ref="W179">IF(C179&lt;&gt;"",11-ROUNDUP(_xlfn.PERCENTRANK.EXC(IF($B$3:$B$341=$B179,C$3:C$341),C179)*10,0),"")</f>
        <v>6</v>
      </c>
      <c r="X179">
        <f t="array" ref="X179">IF(D179&lt;&gt;"",11-ROUNDUP(_xlfn.PERCENTRANK.EXC(IF($B$3:$B$341=$B179,D$3:D$341),D179)*10,0),"")</f>
        <v>8</v>
      </c>
      <c r="Y179">
        <f t="array" ref="Y179">IF(E179&lt;&gt;"",11-ROUNDUP(_xlfn.PERCENTRANK.EXC(IF($B$3:$B$341=$B179,E$3:E$341),E179)*10,0),"")</f>
        <v>8</v>
      </c>
      <c r="Z179">
        <f t="array" ref="Z179">IF(F179&lt;&gt;"",11-ROUNDUP(_xlfn.PERCENTRANK.EXC(IF($B$3:$B$341=$B179,F$3:F$341),F179)*10,0),"")</f>
        <v>9</v>
      </c>
      <c r="AA179">
        <f t="array" ref="AA179">IF(G179&lt;&gt;"",11-ROUNDUP(_xlfn.PERCENTRANK.EXC(IF($B$3:$B$341=$B179,G$3:G$341),G179)*10,0),"")</f>
        <v>6</v>
      </c>
      <c r="AB179">
        <f t="array" ref="AB179">IF(H179&lt;&gt;"",11-ROUNDUP(_xlfn.PERCENTRANK.EXC(IF($B$3:$B$341=$B179,H$3:H$341),H179)*10,0),"")</f>
        <v>6</v>
      </c>
      <c r="AC179">
        <f t="array" ref="AC179">IF(I179&lt;&gt;"",11-ROUNDUP(_xlfn.PERCENTRANK.EXC(IF($B$3:$B$341=$B179,I$3:I$341),I179)*10,0),"")</f>
        <v>9</v>
      </c>
      <c r="AD179">
        <f t="array" ref="AD179">IF(J179&lt;&gt;"",11-ROUNDUP(_xlfn.PERCENTRANK.EXC(IF($B$3:$B$341=$B179,J$3:J$341),J179)*10,0),"")</f>
        <v>10</v>
      </c>
    </row>
    <row r="180" spans="1:30" x14ac:dyDescent="0.2">
      <c r="A180" t="s">
        <v>90</v>
      </c>
      <c r="B180" t="s">
        <v>1034</v>
      </c>
      <c r="C180">
        <v>2.7933104038238525</v>
      </c>
      <c r="D180">
        <v>2.7806744575500488</v>
      </c>
      <c r="E180">
        <v>1.9476158544421196E-2</v>
      </c>
      <c r="H180">
        <v>0.10974476799360672</v>
      </c>
      <c r="I180">
        <v>16.928000000000001</v>
      </c>
      <c r="J180">
        <v>0</v>
      </c>
      <c r="L180" t="str">
        <f t="shared" si="21"/>
        <v>Mid Devon</v>
      </c>
      <c r="M180">
        <f t="shared" si="22"/>
        <v>8</v>
      </c>
      <c r="N180">
        <f t="shared" si="23"/>
        <v>5</v>
      </c>
      <c r="O180">
        <f t="shared" si="24"/>
        <v>9</v>
      </c>
      <c r="P180" t="str">
        <f t="shared" si="25"/>
        <v/>
      </c>
      <c r="Q180" t="str">
        <f t="shared" si="26"/>
        <v/>
      </c>
      <c r="R180">
        <f t="shared" si="27"/>
        <v>7</v>
      </c>
      <c r="S180">
        <f t="shared" si="28"/>
        <v>6</v>
      </c>
      <c r="T180">
        <f t="shared" si="29"/>
        <v>10</v>
      </c>
      <c r="V180" t="str">
        <f t="shared" si="30"/>
        <v>Mid Devon</v>
      </c>
      <c r="W180">
        <f t="array" ref="W180">IF(C180&lt;&gt;"",11-ROUNDUP(_xlfn.PERCENTRANK.EXC(IF($B$3:$B$341=$B180,C$3:C$341),C180)*10,0),"")</f>
        <v>7</v>
      </c>
      <c r="X180">
        <f t="array" ref="X180">IF(D180&lt;&gt;"",11-ROUNDUP(_xlfn.PERCENTRANK.EXC(IF($B$3:$B$341=$B180,D$3:D$341),D180)*10,0),"")</f>
        <v>4</v>
      </c>
      <c r="Y180">
        <f t="array" ref="Y180">IF(E180&lt;&gt;"",11-ROUNDUP(_xlfn.PERCENTRANK.EXC(IF($B$3:$B$341=$B180,E$3:E$341),E180)*10,0),"")</f>
        <v>8</v>
      </c>
      <c r="Z180" t="str">
        <f t="array" ref="Z180">IF(F180&lt;&gt;"",11-ROUNDUP(_xlfn.PERCENTRANK.EXC(IF($B$3:$B$341=$B180,F$3:F$341),F180)*10,0),"")</f>
        <v/>
      </c>
      <c r="AA180" t="str">
        <f t="array" ref="AA180">IF(G180&lt;&gt;"",11-ROUNDUP(_xlfn.PERCENTRANK.EXC(IF($B$3:$B$341=$B180,G$3:G$341),G180)*10,0),"")</f>
        <v/>
      </c>
      <c r="AB180">
        <f t="array" ref="AB180">IF(H180&lt;&gt;"",11-ROUNDUP(_xlfn.PERCENTRANK.EXC(IF($B$3:$B$341=$B180,H$3:H$341),H180)*10,0),"")</f>
        <v>7</v>
      </c>
      <c r="AC180">
        <f t="array" ref="AC180">IF(I180&lt;&gt;"",11-ROUNDUP(_xlfn.PERCENTRANK.EXC(IF($B$3:$B$341=$B180,I$3:I$341),I180)*10,0),"")</f>
        <v>5</v>
      </c>
      <c r="AD180">
        <f t="array" ref="AD180">IF(J180&lt;&gt;"",11-ROUNDUP(_xlfn.PERCENTRANK.EXC(IF($B$3:$B$341=$B180,J$3:J$341),J180)*10,0),"")</f>
        <v>10</v>
      </c>
    </row>
    <row r="181" spans="1:30" x14ac:dyDescent="0.2">
      <c r="A181" t="s">
        <v>220</v>
      </c>
      <c r="B181" t="s">
        <v>1034</v>
      </c>
      <c r="C181">
        <v>1.2801716327667236</v>
      </c>
      <c r="D181">
        <v>1.6123558282852173</v>
      </c>
      <c r="E181">
        <v>1.6126630827784538E-2</v>
      </c>
      <c r="H181">
        <v>0.12619476918901104</v>
      </c>
      <c r="I181">
        <v>13.225</v>
      </c>
      <c r="J181">
        <v>0</v>
      </c>
      <c r="L181" t="str">
        <f t="shared" si="21"/>
        <v>Mid Suffolk</v>
      </c>
      <c r="M181">
        <f t="shared" si="22"/>
        <v>9</v>
      </c>
      <c r="N181">
        <f t="shared" si="23"/>
        <v>9</v>
      </c>
      <c r="O181">
        <f t="shared" si="24"/>
        <v>10</v>
      </c>
      <c r="P181" t="str">
        <f t="shared" si="25"/>
        <v/>
      </c>
      <c r="Q181" t="str">
        <f t="shared" si="26"/>
        <v/>
      </c>
      <c r="R181">
        <f t="shared" si="27"/>
        <v>6</v>
      </c>
      <c r="S181">
        <f t="shared" si="28"/>
        <v>8</v>
      </c>
      <c r="T181">
        <f t="shared" si="29"/>
        <v>10</v>
      </c>
      <c r="V181" t="str">
        <f t="shared" si="30"/>
        <v>Mid Suffolk</v>
      </c>
      <c r="W181">
        <f t="array" ref="W181">IF(C181&lt;&gt;"",11-ROUNDUP(_xlfn.PERCENTRANK.EXC(IF($B$3:$B$341=$B181,C$3:C$341),C181)*10,0),"")</f>
        <v>9</v>
      </c>
      <c r="X181">
        <f t="array" ref="X181">IF(D181&lt;&gt;"",11-ROUNDUP(_xlfn.PERCENTRANK.EXC(IF($B$3:$B$341=$B181,D$3:D$341),D181)*10,0),"")</f>
        <v>8</v>
      </c>
      <c r="Y181">
        <f t="array" ref="Y181">IF(E181&lt;&gt;"",11-ROUNDUP(_xlfn.PERCENTRANK.EXC(IF($B$3:$B$341=$B181,E$3:E$341),E181)*10,0),"")</f>
        <v>10</v>
      </c>
      <c r="Z181" t="str">
        <f t="array" ref="Z181">IF(F181&lt;&gt;"",11-ROUNDUP(_xlfn.PERCENTRANK.EXC(IF($B$3:$B$341=$B181,F$3:F$341),F181)*10,0),"")</f>
        <v/>
      </c>
      <c r="AA181" t="str">
        <f t="array" ref="AA181">IF(G181&lt;&gt;"",11-ROUNDUP(_xlfn.PERCENTRANK.EXC(IF($B$3:$B$341=$B181,G$3:G$341),G181)*10,0),"")</f>
        <v/>
      </c>
      <c r="AB181">
        <f t="array" ref="AB181">IF(H181&lt;&gt;"",11-ROUNDUP(_xlfn.PERCENTRANK.EXC(IF($B$3:$B$341=$B181,H$3:H$341),H181)*10,0),"")</f>
        <v>4</v>
      </c>
      <c r="AC181">
        <f t="array" ref="AC181">IF(I181&lt;&gt;"",11-ROUNDUP(_xlfn.PERCENTRANK.EXC(IF($B$3:$B$341=$B181,I$3:I$341),I181)*10,0),"")</f>
        <v>7</v>
      </c>
      <c r="AD181">
        <f t="array" ref="AD181">IF(J181&lt;&gt;"",11-ROUNDUP(_xlfn.PERCENTRANK.EXC(IF($B$3:$B$341=$B181,J$3:J$341),J181)*10,0),"")</f>
        <v>10</v>
      </c>
    </row>
    <row r="182" spans="1:30" x14ac:dyDescent="0.2">
      <c r="A182" t="s">
        <v>240</v>
      </c>
      <c r="B182" t="s">
        <v>1034</v>
      </c>
      <c r="C182">
        <v>5.7098159790039062</v>
      </c>
      <c r="D182">
        <v>1.9726712703704834</v>
      </c>
      <c r="E182">
        <v>2.4072879925370216E-2</v>
      </c>
      <c r="H182">
        <v>8.6305557733009325E-2</v>
      </c>
      <c r="I182">
        <v>7.7469999999999999</v>
      </c>
      <c r="J182">
        <v>0</v>
      </c>
      <c r="L182" t="str">
        <f t="shared" si="21"/>
        <v>Mid Sussex</v>
      </c>
      <c r="M182">
        <f t="shared" si="22"/>
        <v>5</v>
      </c>
      <c r="N182">
        <f t="shared" si="23"/>
        <v>7</v>
      </c>
      <c r="O182">
        <f t="shared" si="24"/>
        <v>7</v>
      </c>
      <c r="P182" t="str">
        <f t="shared" si="25"/>
        <v/>
      </c>
      <c r="Q182" t="str">
        <f t="shared" si="26"/>
        <v/>
      </c>
      <c r="R182">
        <f t="shared" si="27"/>
        <v>10</v>
      </c>
      <c r="S182">
        <f t="shared" si="28"/>
        <v>10</v>
      </c>
      <c r="T182">
        <f t="shared" si="29"/>
        <v>10</v>
      </c>
      <c r="V182" t="str">
        <f t="shared" si="30"/>
        <v>Mid Sussex</v>
      </c>
      <c r="W182">
        <f t="array" ref="W182">IF(C182&lt;&gt;"",11-ROUNDUP(_xlfn.PERCENTRANK.EXC(IF($B$3:$B$341=$B182,C$3:C$341),C182)*10,0),"")</f>
        <v>5</v>
      </c>
      <c r="X182">
        <f t="array" ref="X182">IF(D182&lt;&gt;"",11-ROUNDUP(_xlfn.PERCENTRANK.EXC(IF($B$3:$B$341=$B182,D$3:D$341),D182)*10,0),"")</f>
        <v>6</v>
      </c>
      <c r="Y182">
        <f t="array" ref="Y182">IF(E182&lt;&gt;"",11-ROUNDUP(_xlfn.PERCENTRANK.EXC(IF($B$3:$B$341=$B182,E$3:E$341),E182)*10,0),"")</f>
        <v>6</v>
      </c>
      <c r="Z182" t="str">
        <f t="array" ref="Z182">IF(F182&lt;&gt;"",11-ROUNDUP(_xlfn.PERCENTRANK.EXC(IF($B$3:$B$341=$B182,F$3:F$341),F182)*10,0),"")</f>
        <v/>
      </c>
      <c r="AA182" t="str">
        <f t="array" ref="AA182">IF(G182&lt;&gt;"",11-ROUNDUP(_xlfn.PERCENTRANK.EXC(IF($B$3:$B$341=$B182,G$3:G$341),G182)*10,0),"")</f>
        <v/>
      </c>
      <c r="AB182">
        <f t="array" ref="AB182">IF(H182&lt;&gt;"",11-ROUNDUP(_xlfn.PERCENTRANK.EXC(IF($B$3:$B$341=$B182,H$3:H$341),H182)*10,0),"")</f>
        <v>10</v>
      </c>
      <c r="AC182">
        <f t="array" ref="AC182">IF(I182&lt;&gt;"",11-ROUNDUP(_xlfn.PERCENTRANK.EXC(IF($B$3:$B$341=$B182,I$3:I$341),I182)*10,0),"")</f>
        <v>10</v>
      </c>
      <c r="AD182">
        <f t="array" ref="AD182">IF(J182&lt;&gt;"",11-ROUNDUP(_xlfn.PERCENTRANK.EXC(IF($B$3:$B$341=$B182,J$3:J$341),J182)*10,0),"")</f>
        <v>10</v>
      </c>
    </row>
    <row r="183" spans="1:30" x14ac:dyDescent="0.2">
      <c r="A183" t="s">
        <v>15</v>
      </c>
      <c r="B183" t="s">
        <v>1037</v>
      </c>
      <c r="C183">
        <v>6.171842098236084</v>
      </c>
      <c r="D183">
        <v>5.1400318145751953</v>
      </c>
      <c r="E183">
        <v>4.5382235199213028E-2</v>
      </c>
      <c r="F183">
        <v>160</v>
      </c>
      <c r="G183">
        <v>101.5</v>
      </c>
      <c r="H183">
        <v>0.2695890631931282</v>
      </c>
      <c r="I183">
        <v>40.46</v>
      </c>
      <c r="J183">
        <v>0.4884</v>
      </c>
      <c r="L183" t="str">
        <f t="shared" si="21"/>
        <v>Middlesbrough</v>
      </c>
      <c r="M183">
        <f t="shared" si="22"/>
        <v>5</v>
      </c>
      <c r="N183">
        <f t="shared" si="23"/>
        <v>1</v>
      </c>
      <c r="O183">
        <f t="shared" si="24"/>
        <v>3</v>
      </c>
      <c r="P183">
        <f t="shared" si="25"/>
        <v>1</v>
      </c>
      <c r="Q183">
        <f t="shared" si="26"/>
        <v>1</v>
      </c>
      <c r="R183">
        <f t="shared" si="27"/>
        <v>1</v>
      </c>
      <c r="S183">
        <f t="shared" si="28"/>
        <v>1</v>
      </c>
      <c r="T183">
        <f t="shared" si="29"/>
        <v>1</v>
      </c>
      <c r="V183" t="str">
        <f t="shared" si="30"/>
        <v>Middlesbrough</v>
      </c>
      <c r="W183">
        <f t="array" ref="W183">IF(C183&lt;&gt;"",11-ROUNDUP(_xlfn.PERCENTRANK.EXC(IF($B$3:$B$341=$B183,C$3:C$341),C183)*10,0),"")</f>
        <v>7</v>
      </c>
      <c r="X183">
        <f t="array" ref="X183">IF(D183&lt;&gt;"",11-ROUNDUP(_xlfn.PERCENTRANK.EXC(IF($B$3:$B$341=$B183,D$3:D$341),D183)*10,0),"")</f>
        <v>2</v>
      </c>
      <c r="Y183">
        <f t="array" ref="Y183">IF(E183&lt;&gt;"",11-ROUNDUP(_xlfn.PERCENTRANK.EXC(IF($B$3:$B$341=$B183,E$3:E$341),E183)*10,0),"")</f>
        <v>3</v>
      </c>
      <c r="Z183">
        <f t="array" ref="Z183">IF(F183&lt;&gt;"",11-ROUNDUP(_xlfn.PERCENTRANK.EXC(IF($B$3:$B$341=$B183,F$3:F$341),F183)*10,0),"")</f>
        <v>1</v>
      </c>
      <c r="AA183">
        <f t="array" ref="AA183">IF(G183&lt;&gt;"",11-ROUNDUP(_xlfn.PERCENTRANK.EXC(IF($B$3:$B$341=$B183,G$3:G$341),G183)*10,0),"")</f>
        <v>1</v>
      </c>
      <c r="AB183">
        <f t="array" ref="AB183">IF(H183&lt;&gt;"",11-ROUNDUP(_xlfn.PERCENTRANK.EXC(IF($B$3:$B$341=$B183,H$3:H$341),H183)*10,0),"")</f>
        <v>1</v>
      </c>
      <c r="AC183">
        <f t="array" ref="AC183">IF(I183&lt;&gt;"",11-ROUNDUP(_xlfn.PERCENTRANK.EXC(IF($B$3:$B$341=$B183,I$3:I$341),I183)*10,0),"")</f>
        <v>1</v>
      </c>
      <c r="AD183">
        <f t="array" ref="AD183">IF(J183&lt;&gt;"",11-ROUNDUP(_xlfn.PERCENTRANK.EXC(IF($B$3:$B$341=$B183,J$3:J$341),J183)*10,0),"")</f>
        <v>1</v>
      </c>
    </row>
    <row r="184" spans="1:30" x14ac:dyDescent="0.2">
      <c r="A184" t="s">
        <v>53</v>
      </c>
      <c r="B184" t="s">
        <v>1037</v>
      </c>
      <c r="C184">
        <v>15.238762855529785</v>
      </c>
      <c r="D184">
        <v>5.5184769630432129</v>
      </c>
      <c r="E184">
        <v>4.97443787753582E-2</v>
      </c>
      <c r="F184">
        <v>56</v>
      </c>
      <c r="G184">
        <v>29</v>
      </c>
      <c r="H184">
        <v>0.12889215274863616</v>
      </c>
      <c r="I184">
        <v>17.98</v>
      </c>
      <c r="J184">
        <v>5.2600000000000001E-2</v>
      </c>
      <c r="L184" t="str">
        <f t="shared" si="21"/>
        <v>Milton Keynes</v>
      </c>
      <c r="M184">
        <f t="shared" si="22"/>
        <v>2</v>
      </c>
      <c r="N184">
        <f t="shared" si="23"/>
        <v>1</v>
      </c>
      <c r="O184">
        <f t="shared" si="24"/>
        <v>2</v>
      </c>
      <c r="P184">
        <f t="shared" si="25"/>
        <v>7</v>
      </c>
      <c r="Q184">
        <f t="shared" si="26"/>
        <v>10</v>
      </c>
      <c r="R184">
        <f t="shared" si="27"/>
        <v>5</v>
      </c>
      <c r="S184">
        <f t="shared" si="28"/>
        <v>6</v>
      </c>
      <c r="T184">
        <f t="shared" si="29"/>
        <v>4</v>
      </c>
      <c r="V184" t="str">
        <f t="shared" si="30"/>
        <v>Milton Keynes</v>
      </c>
      <c r="W184">
        <f t="array" ref="W184">IF(C184&lt;&gt;"",11-ROUNDUP(_xlfn.PERCENTRANK.EXC(IF($B$3:$B$341=$B184,C$3:C$341),C184)*10,0),"")</f>
        <v>2</v>
      </c>
      <c r="X184">
        <f t="array" ref="X184">IF(D184&lt;&gt;"",11-ROUNDUP(_xlfn.PERCENTRANK.EXC(IF($B$3:$B$341=$B184,D$3:D$341),D184)*10,0),"")</f>
        <v>2</v>
      </c>
      <c r="Y184">
        <f t="array" ref="Y184">IF(E184&lt;&gt;"",11-ROUNDUP(_xlfn.PERCENTRANK.EXC(IF($B$3:$B$341=$B184,E$3:E$341),E184)*10,0),"")</f>
        <v>3</v>
      </c>
      <c r="Z184">
        <f t="array" ref="Z184">IF(F184&lt;&gt;"",11-ROUNDUP(_xlfn.PERCENTRANK.EXC(IF($B$3:$B$341=$B184,F$3:F$341),F184)*10,0),"")</f>
        <v>8</v>
      </c>
      <c r="AA184">
        <f t="array" ref="AA184">IF(G184&lt;&gt;"",11-ROUNDUP(_xlfn.PERCENTRANK.EXC(IF($B$3:$B$341=$B184,G$3:G$341),G184)*10,0),"")</f>
        <v>10</v>
      </c>
      <c r="AB184">
        <f t="array" ref="AB184">IF(H184&lt;&gt;"",11-ROUNDUP(_xlfn.PERCENTRANK.EXC(IF($B$3:$B$341=$B184,H$3:H$341),H184)*10,0),"")</f>
        <v>7</v>
      </c>
      <c r="AC184">
        <f t="array" ref="AC184">IF(I184&lt;&gt;"",11-ROUNDUP(_xlfn.PERCENTRANK.EXC(IF($B$3:$B$341=$B184,I$3:I$341),I184)*10,0),"")</f>
        <v>7</v>
      </c>
      <c r="AD184">
        <f t="array" ref="AD184">IF(J184&lt;&gt;"",11-ROUNDUP(_xlfn.PERCENTRANK.EXC(IF($B$3:$B$341=$B184,J$3:J$341),J184)*10,0),"")</f>
        <v>6</v>
      </c>
    </row>
    <row r="185" spans="1:30" x14ac:dyDescent="0.2">
      <c r="A185" t="s">
        <v>224</v>
      </c>
      <c r="B185" t="s">
        <v>1034</v>
      </c>
      <c r="C185">
        <v>3.8272602558135986</v>
      </c>
      <c r="D185">
        <v>2.0874590873718262</v>
      </c>
      <c r="E185">
        <v>2.6431841775774956E-2</v>
      </c>
      <c r="H185">
        <v>8.7696962057229294E-2</v>
      </c>
      <c r="I185">
        <v>9.5109999999999992</v>
      </c>
      <c r="J185">
        <v>0</v>
      </c>
      <c r="L185" t="str">
        <f t="shared" si="21"/>
        <v>Mole Valley</v>
      </c>
      <c r="M185">
        <f t="shared" si="22"/>
        <v>7</v>
      </c>
      <c r="N185">
        <f t="shared" si="23"/>
        <v>7</v>
      </c>
      <c r="O185">
        <f t="shared" si="24"/>
        <v>6</v>
      </c>
      <c r="P185" t="str">
        <f t="shared" si="25"/>
        <v/>
      </c>
      <c r="Q185" t="str">
        <f t="shared" si="26"/>
        <v/>
      </c>
      <c r="R185">
        <f t="shared" si="27"/>
        <v>10</v>
      </c>
      <c r="S185">
        <f t="shared" si="28"/>
        <v>10</v>
      </c>
      <c r="T185">
        <f t="shared" si="29"/>
        <v>10</v>
      </c>
      <c r="V185" t="str">
        <f t="shared" si="30"/>
        <v>Mole Valley</v>
      </c>
      <c r="W185">
        <f t="array" ref="W185">IF(C185&lt;&gt;"",11-ROUNDUP(_xlfn.PERCENTRANK.EXC(IF($B$3:$B$341=$B185,C$3:C$341),C185)*10,0),"")</f>
        <v>6</v>
      </c>
      <c r="X185">
        <f t="array" ref="X185">IF(D185&lt;&gt;"",11-ROUNDUP(_xlfn.PERCENTRANK.EXC(IF($B$3:$B$341=$B185,D$3:D$341),D185)*10,0),"")</f>
        <v>6</v>
      </c>
      <c r="Y185">
        <f t="array" ref="Y185">IF(E185&lt;&gt;"",11-ROUNDUP(_xlfn.PERCENTRANK.EXC(IF($B$3:$B$341=$B185,E$3:E$341),E185)*10,0),"")</f>
        <v>5</v>
      </c>
      <c r="Z185" t="str">
        <f t="array" ref="Z185">IF(F185&lt;&gt;"",11-ROUNDUP(_xlfn.PERCENTRANK.EXC(IF($B$3:$B$341=$B185,F$3:F$341),F185)*10,0),"")</f>
        <v/>
      </c>
      <c r="AA185" t="str">
        <f t="array" ref="AA185">IF(G185&lt;&gt;"",11-ROUNDUP(_xlfn.PERCENTRANK.EXC(IF($B$3:$B$341=$B185,G$3:G$341),G185)*10,0),"")</f>
        <v/>
      </c>
      <c r="AB185">
        <f t="array" ref="AB185">IF(H185&lt;&gt;"",11-ROUNDUP(_xlfn.PERCENTRANK.EXC(IF($B$3:$B$341=$B185,H$3:H$341),H185)*10,0),"")</f>
        <v>10</v>
      </c>
      <c r="AC185">
        <f t="array" ref="AC185">IF(I185&lt;&gt;"",11-ROUNDUP(_xlfn.PERCENTRANK.EXC(IF($B$3:$B$341=$B185,I$3:I$341),I185)*10,0),"")</f>
        <v>10</v>
      </c>
      <c r="AD185">
        <f t="array" ref="AD185">IF(J185&lt;&gt;"",11-ROUNDUP(_xlfn.PERCENTRANK.EXC(IF($B$3:$B$341=$B185,J$3:J$341),J185)*10,0),"")</f>
        <v>10</v>
      </c>
    </row>
    <row r="186" spans="1:30" x14ac:dyDescent="0.2">
      <c r="A186" t="s">
        <v>126</v>
      </c>
      <c r="B186" t="s">
        <v>1034</v>
      </c>
      <c r="C186">
        <v>6.832939624786377</v>
      </c>
      <c r="D186">
        <v>2.5860559940338135</v>
      </c>
      <c r="E186">
        <v>2.2098153829574585E-2</v>
      </c>
      <c r="H186">
        <v>0.10417598640064418</v>
      </c>
      <c r="I186">
        <v>13.015000000000001</v>
      </c>
      <c r="J186">
        <v>0</v>
      </c>
      <c r="L186" t="str">
        <f t="shared" si="21"/>
        <v>New Forest</v>
      </c>
      <c r="M186">
        <f t="shared" si="22"/>
        <v>4</v>
      </c>
      <c r="N186">
        <f t="shared" si="23"/>
        <v>5</v>
      </c>
      <c r="O186">
        <f t="shared" si="24"/>
        <v>8</v>
      </c>
      <c r="P186" t="str">
        <f t="shared" si="25"/>
        <v/>
      </c>
      <c r="Q186" t="str">
        <f t="shared" si="26"/>
        <v/>
      </c>
      <c r="R186">
        <f t="shared" si="27"/>
        <v>8</v>
      </c>
      <c r="S186">
        <f t="shared" si="28"/>
        <v>8</v>
      </c>
      <c r="T186">
        <f t="shared" si="29"/>
        <v>10</v>
      </c>
      <c r="V186" t="str">
        <f t="shared" si="30"/>
        <v>New Forest</v>
      </c>
      <c r="W186">
        <f t="array" ref="W186">IF(C186&lt;&gt;"",11-ROUNDUP(_xlfn.PERCENTRANK.EXC(IF($B$3:$B$341=$B186,C$3:C$341),C186)*10,0),"")</f>
        <v>4</v>
      </c>
      <c r="X186">
        <f t="array" ref="X186">IF(D186&lt;&gt;"",11-ROUNDUP(_xlfn.PERCENTRANK.EXC(IF($B$3:$B$341=$B186,D$3:D$341),D186)*10,0),"")</f>
        <v>4</v>
      </c>
      <c r="Y186">
        <f t="array" ref="Y186">IF(E186&lt;&gt;"",11-ROUNDUP(_xlfn.PERCENTRANK.EXC(IF($B$3:$B$341=$B186,E$3:E$341),E186)*10,0),"")</f>
        <v>7</v>
      </c>
      <c r="Z186" t="str">
        <f t="array" ref="Z186">IF(F186&lt;&gt;"",11-ROUNDUP(_xlfn.PERCENTRANK.EXC(IF($B$3:$B$341=$B186,F$3:F$341),F186)*10,0),"")</f>
        <v/>
      </c>
      <c r="AA186" t="str">
        <f t="array" ref="AA186">IF(G186&lt;&gt;"",11-ROUNDUP(_xlfn.PERCENTRANK.EXC(IF($B$3:$B$341=$B186,G$3:G$341),G186)*10,0),"")</f>
        <v/>
      </c>
      <c r="AB186">
        <f t="array" ref="AB186">IF(H186&lt;&gt;"",11-ROUNDUP(_xlfn.PERCENTRANK.EXC(IF($B$3:$B$341=$B186,H$3:H$341),H186)*10,0),"")</f>
        <v>8</v>
      </c>
      <c r="AC186">
        <f t="array" ref="AC186">IF(I186&lt;&gt;"",11-ROUNDUP(_xlfn.PERCENTRANK.EXC(IF($B$3:$B$341=$B186,I$3:I$341),I186)*10,0),"")</f>
        <v>7</v>
      </c>
      <c r="AD186">
        <f t="array" ref="AD186">IF(J186&lt;&gt;"",11-ROUNDUP(_xlfn.PERCENTRANK.EXC(IF($B$3:$B$341=$B186,J$3:J$341),J186)*10,0),"")</f>
        <v>10</v>
      </c>
    </row>
    <row r="187" spans="1:30" x14ac:dyDescent="0.2">
      <c r="A187" t="s">
        <v>200</v>
      </c>
      <c r="B187" t="s">
        <v>1034</v>
      </c>
      <c r="C187">
        <v>2.9681918621063232</v>
      </c>
      <c r="D187">
        <v>1.4504843950271606</v>
      </c>
      <c r="E187">
        <v>1.7694216221570969E-2</v>
      </c>
      <c r="H187">
        <v>0.13250059228638886</v>
      </c>
      <c r="I187">
        <v>19.227</v>
      </c>
      <c r="J187">
        <v>4.2900000000000001E-2</v>
      </c>
      <c r="L187" t="str">
        <f t="shared" si="21"/>
        <v>Newark and Sherwood</v>
      </c>
      <c r="M187">
        <f t="shared" si="22"/>
        <v>8</v>
      </c>
      <c r="N187">
        <f t="shared" si="23"/>
        <v>9</v>
      </c>
      <c r="O187">
        <f t="shared" si="24"/>
        <v>9</v>
      </c>
      <c r="P187" t="str">
        <f t="shared" si="25"/>
        <v/>
      </c>
      <c r="Q187" t="str">
        <f t="shared" si="26"/>
        <v/>
      </c>
      <c r="R187">
        <f t="shared" si="27"/>
        <v>5</v>
      </c>
      <c r="S187">
        <f t="shared" si="28"/>
        <v>5</v>
      </c>
      <c r="T187">
        <f t="shared" si="29"/>
        <v>5</v>
      </c>
      <c r="V187" t="str">
        <f t="shared" si="30"/>
        <v>Newark and Sherwood</v>
      </c>
      <c r="W187">
        <f t="array" ref="W187">IF(C187&lt;&gt;"",11-ROUNDUP(_xlfn.PERCENTRANK.EXC(IF($B$3:$B$341=$B187,C$3:C$341),C187)*10,0),"")</f>
        <v>7</v>
      </c>
      <c r="X187">
        <f t="array" ref="X187">IF(D187&lt;&gt;"",11-ROUNDUP(_xlfn.PERCENTRANK.EXC(IF($B$3:$B$341=$B187,D$3:D$341),D187)*10,0),"")</f>
        <v>9</v>
      </c>
      <c r="Y187">
        <f t="array" ref="Y187">IF(E187&lt;&gt;"",11-ROUNDUP(_xlfn.PERCENTRANK.EXC(IF($B$3:$B$341=$B187,E$3:E$341),E187)*10,0),"")</f>
        <v>9</v>
      </c>
      <c r="Z187" t="str">
        <f t="array" ref="Z187">IF(F187&lt;&gt;"",11-ROUNDUP(_xlfn.PERCENTRANK.EXC(IF($B$3:$B$341=$B187,F$3:F$341),F187)*10,0),"")</f>
        <v/>
      </c>
      <c r="AA187" t="str">
        <f t="array" ref="AA187">IF(G187&lt;&gt;"",11-ROUNDUP(_xlfn.PERCENTRANK.EXC(IF($B$3:$B$341=$B187,G$3:G$341),G187)*10,0),"")</f>
        <v/>
      </c>
      <c r="AB187">
        <f t="array" ref="AB187">IF(H187&lt;&gt;"",11-ROUNDUP(_xlfn.PERCENTRANK.EXC(IF($B$3:$B$341=$B187,H$3:H$341),H187)*10,0),"")</f>
        <v>3</v>
      </c>
      <c r="AC187">
        <f t="array" ref="AC187">IF(I187&lt;&gt;"",11-ROUNDUP(_xlfn.PERCENTRANK.EXC(IF($B$3:$B$341=$B187,I$3:I$341),I187)*10,0),"")</f>
        <v>4</v>
      </c>
      <c r="AD187">
        <f t="array" ref="AD187">IF(J187&lt;&gt;"",11-ROUNDUP(_xlfn.PERCENTRANK.EXC(IF($B$3:$B$341=$B187,J$3:J$341),J187)*10,0),"")</f>
        <v>3</v>
      </c>
    </row>
    <row r="188" spans="1:30" x14ac:dyDescent="0.2">
      <c r="A188" t="s">
        <v>274</v>
      </c>
      <c r="B188" t="s">
        <v>1036</v>
      </c>
      <c r="C188">
        <v>5.0658578872680664</v>
      </c>
      <c r="D188">
        <v>4.4106178283691406</v>
      </c>
      <c r="E188">
        <v>4.4070575386285782E-2</v>
      </c>
      <c r="F188">
        <v>118</v>
      </c>
      <c r="G188">
        <v>123.5</v>
      </c>
      <c r="H188">
        <v>0.29712358562037194</v>
      </c>
      <c r="I188">
        <v>29.79</v>
      </c>
      <c r="J188">
        <v>0.2571</v>
      </c>
      <c r="L188" t="str">
        <f t="shared" si="21"/>
        <v>Newcastle upon Tyne</v>
      </c>
      <c r="M188">
        <f t="shared" si="22"/>
        <v>6</v>
      </c>
      <c r="N188">
        <f t="shared" si="23"/>
        <v>2</v>
      </c>
      <c r="O188">
        <f t="shared" si="24"/>
        <v>3</v>
      </c>
      <c r="P188">
        <f t="shared" si="25"/>
        <v>1</v>
      </c>
      <c r="Q188">
        <f t="shared" si="26"/>
        <v>1</v>
      </c>
      <c r="R188">
        <f t="shared" si="27"/>
        <v>1</v>
      </c>
      <c r="S188">
        <f t="shared" si="28"/>
        <v>2</v>
      </c>
      <c r="T188">
        <f t="shared" si="29"/>
        <v>1</v>
      </c>
      <c r="V188" t="str">
        <f t="shared" si="30"/>
        <v>Newcastle upon Tyne</v>
      </c>
      <c r="W188">
        <f t="array" ref="W188">IF(C188&lt;&gt;"",11-ROUNDUP(_xlfn.PERCENTRANK.EXC(IF($B$3:$B$341=$B188,C$3:C$341),C188)*10,0),"")</f>
        <v>3</v>
      </c>
      <c r="X188">
        <f t="array" ref="X188">IF(D188&lt;&gt;"",11-ROUNDUP(_xlfn.PERCENTRANK.EXC(IF($B$3:$B$341=$B188,D$3:D$341),D188)*10,0),"")</f>
        <v>2</v>
      </c>
      <c r="Y188">
        <f t="array" ref="Y188">IF(E188&lt;&gt;"",11-ROUNDUP(_xlfn.PERCENTRANK.EXC(IF($B$3:$B$341=$B188,E$3:E$341),E188)*10,0),"")</f>
        <v>4</v>
      </c>
      <c r="Z188">
        <f t="array" ref="Z188">IF(F188&lt;&gt;"",11-ROUNDUP(_xlfn.PERCENTRANK.EXC(IF($B$3:$B$341=$B188,F$3:F$341),F188)*10,0),"")</f>
        <v>2</v>
      </c>
      <c r="AA188">
        <f t="array" ref="AA188">IF(G188&lt;&gt;"",11-ROUNDUP(_xlfn.PERCENTRANK.EXC(IF($B$3:$B$341=$B188,G$3:G$341),G188)*10,0),"")</f>
        <v>1</v>
      </c>
      <c r="AB188">
        <f t="array" ref="AB188">IF(H188&lt;&gt;"",11-ROUNDUP(_xlfn.PERCENTRANK.EXC(IF($B$3:$B$341=$B188,H$3:H$341),H188)*10,0),"")</f>
        <v>1</v>
      </c>
      <c r="AC188">
        <f t="array" ref="AC188">IF(I188&lt;&gt;"",11-ROUNDUP(_xlfn.PERCENTRANK.EXC(IF($B$3:$B$341=$B188,I$3:I$341),I188)*10,0),"")</f>
        <v>6</v>
      </c>
      <c r="AD188">
        <f t="array" ref="AD188">IF(J188&lt;&gt;"",11-ROUNDUP(_xlfn.PERCENTRANK.EXC(IF($B$3:$B$341=$B188,J$3:J$341),J188)*10,0),"")</f>
        <v>3</v>
      </c>
    </row>
    <row r="189" spans="1:30" x14ac:dyDescent="0.2">
      <c r="A189" t="s">
        <v>213</v>
      </c>
      <c r="B189" t="s">
        <v>1034</v>
      </c>
      <c r="C189">
        <v>3.8228726387023926</v>
      </c>
      <c r="D189">
        <v>2.0521183013916016</v>
      </c>
      <c r="E189">
        <v>2.6515007019042969E-2</v>
      </c>
      <c r="H189">
        <v>0.10861210913728857</v>
      </c>
      <c r="I189">
        <v>18.928999999999998</v>
      </c>
      <c r="J189">
        <v>2.5000000000000001E-2</v>
      </c>
      <c r="L189" t="str">
        <f t="shared" si="21"/>
        <v>Newcastle-under-Lyme</v>
      </c>
      <c r="M189">
        <f t="shared" si="22"/>
        <v>7</v>
      </c>
      <c r="N189">
        <f t="shared" si="23"/>
        <v>7</v>
      </c>
      <c r="O189">
        <f t="shared" si="24"/>
        <v>6</v>
      </c>
      <c r="P189" t="str">
        <f t="shared" si="25"/>
        <v/>
      </c>
      <c r="Q189" t="str">
        <f t="shared" si="26"/>
        <v/>
      </c>
      <c r="R189">
        <f t="shared" si="27"/>
        <v>8</v>
      </c>
      <c r="S189">
        <f t="shared" si="28"/>
        <v>5</v>
      </c>
      <c r="T189">
        <f t="shared" si="29"/>
        <v>5</v>
      </c>
      <c r="V189" t="str">
        <f t="shared" si="30"/>
        <v>Newcastle-under-Lyme</v>
      </c>
      <c r="W189">
        <f t="array" ref="W189">IF(C189&lt;&gt;"",11-ROUNDUP(_xlfn.PERCENTRANK.EXC(IF($B$3:$B$341=$B189,C$3:C$341),C189)*10,0),"")</f>
        <v>6</v>
      </c>
      <c r="X189">
        <f t="array" ref="X189">IF(D189&lt;&gt;"",11-ROUNDUP(_xlfn.PERCENTRANK.EXC(IF($B$3:$B$341=$B189,D$3:D$341),D189)*10,0),"")</f>
        <v>6</v>
      </c>
      <c r="Y189">
        <f t="array" ref="Y189">IF(E189&lt;&gt;"",11-ROUNDUP(_xlfn.PERCENTRANK.EXC(IF($B$3:$B$341=$B189,E$3:E$341),E189)*10,0),"")</f>
        <v>5</v>
      </c>
      <c r="Z189" t="str">
        <f t="array" ref="Z189">IF(F189&lt;&gt;"",11-ROUNDUP(_xlfn.PERCENTRANK.EXC(IF($B$3:$B$341=$B189,F$3:F$341),F189)*10,0),"")</f>
        <v/>
      </c>
      <c r="AA189" t="str">
        <f t="array" ref="AA189">IF(G189&lt;&gt;"",11-ROUNDUP(_xlfn.PERCENTRANK.EXC(IF($B$3:$B$341=$B189,G$3:G$341),G189)*10,0),"")</f>
        <v/>
      </c>
      <c r="AB189">
        <f t="array" ref="AB189">IF(H189&lt;&gt;"",11-ROUNDUP(_xlfn.PERCENTRANK.EXC(IF($B$3:$B$341=$B189,H$3:H$341),H189)*10,0),"")</f>
        <v>7</v>
      </c>
      <c r="AC189">
        <f t="array" ref="AC189">IF(I189&lt;&gt;"",11-ROUNDUP(_xlfn.PERCENTRANK.EXC(IF($B$3:$B$341=$B189,I$3:I$341),I189)*10,0),"")</f>
        <v>4</v>
      </c>
      <c r="AD189">
        <f t="array" ref="AD189">IF(J189&lt;&gt;"",11-ROUNDUP(_xlfn.PERCENTRANK.EXC(IF($B$3:$B$341=$B189,J$3:J$341),J189)*10,0),"")</f>
        <v>4</v>
      </c>
    </row>
    <row r="190" spans="1:30" x14ac:dyDescent="0.2">
      <c r="A190" t="s">
        <v>315</v>
      </c>
      <c r="B190" t="s">
        <v>1035</v>
      </c>
      <c r="C190">
        <v>20.336034774780273</v>
      </c>
      <c r="D190">
        <v>4.2585716247558594</v>
      </c>
      <c r="E190">
        <v>0.25198239088058472</v>
      </c>
      <c r="F190">
        <v>44</v>
      </c>
      <c r="G190">
        <v>40.9</v>
      </c>
      <c r="H190">
        <v>0.17338924179366022</v>
      </c>
      <c r="I190">
        <v>29.577000000000002</v>
      </c>
      <c r="J190">
        <v>2.4400000000000002E-2</v>
      </c>
      <c r="L190" t="str">
        <f t="shared" si="21"/>
        <v>Newham</v>
      </c>
      <c r="M190">
        <f t="shared" si="22"/>
        <v>1</v>
      </c>
      <c r="N190">
        <f t="shared" si="23"/>
        <v>2</v>
      </c>
      <c r="O190">
        <f t="shared" si="24"/>
        <v>1</v>
      </c>
      <c r="P190">
        <f t="shared" si="25"/>
        <v>9</v>
      </c>
      <c r="Q190">
        <f t="shared" si="26"/>
        <v>9</v>
      </c>
      <c r="R190">
        <f t="shared" si="27"/>
        <v>2</v>
      </c>
      <c r="S190">
        <f t="shared" si="28"/>
        <v>2</v>
      </c>
      <c r="T190">
        <f t="shared" si="29"/>
        <v>5</v>
      </c>
      <c r="V190" t="str">
        <f t="shared" si="30"/>
        <v>Newham</v>
      </c>
      <c r="W190">
        <f t="array" ref="W190">IF(C190&lt;&gt;"",11-ROUNDUP(_xlfn.PERCENTRANK.EXC(IF($B$3:$B$341=$B190,C$3:C$341),C190)*10,0),"")</f>
        <v>2</v>
      </c>
      <c r="X190">
        <f t="array" ref="X190">IF(D190&lt;&gt;"",11-ROUNDUP(_xlfn.PERCENTRANK.EXC(IF($B$3:$B$341=$B190,D$3:D$341),D190)*10,0),"")</f>
        <v>3</v>
      </c>
      <c r="Y190">
        <f t="array" ref="Y190">IF(E190&lt;&gt;"",11-ROUNDUP(_xlfn.PERCENTRANK.EXC(IF($B$3:$B$341=$B190,E$3:E$341),E190)*10,0),"")</f>
        <v>1</v>
      </c>
      <c r="Z190">
        <f t="array" ref="Z190">IF(F190&lt;&gt;"",11-ROUNDUP(_xlfn.PERCENTRANK.EXC(IF($B$3:$B$341=$B190,F$3:F$341),F190)*10,0),"")</f>
        <v>6</v>
      </c>
      <c r="AA190">
        <f t="array" ref="AA190">IF(G190&lt;&gt;"",11-ROUNDUP(_xlfn.PERCENTRANK.EXC(IF($B$3:$B$341=$B190,G$3:G$341),G190)*10,0),"")</f>
        <v>7</v>
      </c>
      <c r="AB190">
        <f t="array" ref="AB190">IF(H190&lt;&gt;"",11-ROUNDUP(_xlfn.PERCENTRANK.EXC(IF($B$3:$B$341=$B190,H$3:H$341),H190)*10,0),"")</f>
        <v>5</v>
      </c>
      <c r="AC190">
        <f t="array" ref="AC190">IF(I190&lt;&gt;"",11-ROUNDUP(_xlfn.PERCENTRANK.EXC(IF($B$3:$B$341=$B190,I$3:I$341),I190)*10,0),"")</f>
        <v>1</v>
      </c>
      <c r="AD190">
        <f t="array" ref="AD190">IF(J190&lt;&gt;"",11-ROUNDUP(_xlfn.PERCENTRANK.EXC(IF($B$3:$B$341=$B190,J$3:J$341),J190)*10,0),"")</f>
        <v>3</v>
      </c>
    </row>
    <row r="191" spans="1:30" x14ac:dyDescent="0.2">
      <c r="A191" t="s">
        <v>1022</v>
      </c>
      <c r="B191" t="s">
        <v>1038</v>
      </c>
      <c r="C191">
        <v>6.3562235832214355</v>
      </c>
      <c r="D191">
        <v>2.5333147048950195</v>
      </c>
      <c r="E191">
        <v>2.2897994145750999E-2</v>
      </c>
      <c r="F191">
        <v>70</v>
      </c>
      <c r="G191">
        <v>52.9</v>
      </c>
      <c r="H191">
        <v>0.1432495264336146</v>
      </c>
      <c r="I191">
        <v>21.183</v>
      </c>
      <c r="J191">
        <v>7.4300000000000005E-2</v>
      </c>
      <c r="L191" t="str">
        <f t="shared" si="21"/>
        <v>Norfolk</v>
      </c>
      <c r="M191">
        <f t="shared" si="22"/>
        <v>5</v>
      </c>
      <c r="N191">
        <f t="shared" si="23"/>
        <v>5</v>
      </c>
      <c r="O191">
        <f t="shared" si="24"/>
        <v>7</v>
      </c>
      <c r="P191">
        <f t="shared" si="25"/>
        <v>5</v>
      </c>
      <c r="Q191">
        <f t="shared" si="26"/>
        <v>6</v>
      </c>
      <c r="R191">
        <f t="shared" si="27"/>
        <v>4</v>
      </c>
      <c r="S191">
        <f t="shared" si="28"/>
        <v>4</v>
      </c>
      <c r="T191">
        <f t="shared" si="29"/>
        <v>4</v>
      </c>
      <c r="V191" t="str">
        <f t="shared" si="30"/>
        <v>Norfolk</v>
      </c>
      <c r="W191">
        <f t="array" ref="W191">IF(C191&lt;&gt;"",11-ROUNDUP(_xlfn.PERCENTRANK.EXC(IF($B$3:$B$341=$B191,C$3:C$341),C191)*10,0),"")</f>
        <v>6</v>
      </c>
      <c r="X191">
        <f t="array" ref="X191">IF(D191&lt;&gt;"",11-ROUNDUP(_xlfn.PERCENTRANK.EXC(IF($B$3:$B$341=$B191,D$3:D$341),D191)*10,0),"")</f>
        <v>6</v>
      </c>
      <c r="Y191">
        <f t="array" ref="Y191">IF(E191&lt;&gt;"",11-ROUNDUP(_xlfn.PERCENTRANK.EXC(IF($B$3:$B$341=$B191,E$3:E$341),E191)*10,0),"")</f>
        <v>7</v>
      </c>
      <c r="Z191">
        <f t="array" ref="Z191">IF(F191&lt;&gt;"",11-ROUNDUP(_xlfn.PERCENTRANK.EXC(IF($B$3:$B$341=$B191,F$3:F$341),F191)*10,0),"")</f>
        <v>2</v>
      </c>
      <c r="AA191">
        <f t="array" ref="AA191">IF(G191&lt;&gt;"",11-ROUNDUP(_xlfn.PERCENTRANK.EXC(IF($B$3:$B$341=$B191,G$3:G$341),G191)*10,0),"")</f>
        <v>4</v>
      </c>
      <c r="AB191">
        <f t="array" ref="AB191">IF(H191&lt;&gt;"",11-ROUNDUP(_xlfn.PERCENTRANK.EXC(IF($B$3:$B$341=$B191,H$3:H$341),H191)*10,0),"")</f>
        <v>2</v>
      </c>
      <c r="AC191">
        <f t="array" ref="AC191">IF(I191&lt;&gt;"",11-ROUNDUP(_xlfn.PERCENTRANK.EXC(IF($B$3:$B$341=$B191,I$3:I$341),I191)*10,0),"")</f>
        <v>2</v>
      </c>
      <c r="AD191">
        <f t="array" ref="AD191">IF(J191&lt;&gt;"",11-ROUNDUP(_xlfn.PERCENTRANK.EXC(IF($B$3:$B$341=$B191,J$3:J$341),J191)*10,0),"")</f>
        <v>2</v>
      </c>
    </row>
    <row r="192" spans="1:30" x14ac:dyDescent="0.2">
      <c r="A192" t="s">
        <v>91</v>
      </c>
      <c r="B192" t="s">
        <v>1034</v>
      </c>
      <c r="C192">
        <v>19.105539321899414</v>
      </c>
      <c r="D192">
        <v>6.9210443496704102</v>
      </c>
      <c r="E192">
        <v>1.8924526870250702E-2</v>
      </c>
      <c r="H192">
        <v>0.10974476799360672</v>
      </c>
      <c r="I192">
        <v>20.559000000000001</v>
      </c>
      <c r="J192">
        <v>5.1700000000000003E-2</v>
      </c>
      <c r="L192" t="str">
        <f t="shared" si="21"/>
        <v>North Devon</v>
      </c>
      <c r="M192">
        <f t="shared" si="22"/>
        <v>1</v>
      </c>
      <c r="N192">
        <f t="shared" si="23"/>
        <v>1</v>
      </c>
      <c r="O192">
        <f t="shared" si="24"/>
        <v>9</v>
      </c>
      <c r="P192" t="str">
        <f t="shared" si="25"/>
        <v/>
      </c>
      <c r="Q192" t="str">
        <f t="shared" si="26"/>
        <v/>
      </c>
      <c r="R192">
        <f t="shared" si="27"/>
        <v>7</v>
      </c>
      <c r="S192">
        <f t="shared" si="28"/>
        <v>4</v>
      </c>
      <c r="T192">
        <f t="shared" si="29"/>
        <v>4</v>
      </c>
      <c r="V192" t="str">
        <f t="shared" si="30"/>
        <v>North Devon</v>
      </c>
      <c r="W192">
        <f t="array" ref="W192">IF(C192&lt;&gt;"",11-ROUNDUP(_xlfn.PERCENTRANK.EXC(IF($B$3:$B$341=$B192,C$3:C$341),C192)*10,0),"")</f>
        <v>1</v>
      </c>
      <c r="X192">
        <f t="array" ref="X192">IF(D192&lt;&gt;"",11-ROUNDUP(_xlfn.PERCENTRANK.EXC(IF($B$3:$B$341=$B192,D$3:D$341),D192)*10,0),"")</f>
        <v>1</v>
      </c>
      <c r="Y192">
        <f t="array" ref="Y192">IF(E192&lt;&gt;"",11-ROUNDUP(_xlfn.PERCENTRANK.EXC(IF($B$3:$B$341=$B192,E$3:E$341),E192)*10,0),"")</f>
        <v>8</v>
      </c>
      <c r="Z192" t="str">
        <f t="array" ref="Z192">IF(F192&lt;&gt;"",11-ROUNDUP(_xlfn.PERCENTRANK.EXC(IF($B$3:$B$341=$B192,F$3:F$341),F192)*10,0),"")</f>
        <v/>
      </c>
      <c r="AA192" t="str">
        <f t="array" ref="AA192">IF(G192&lt;&gt;"",11-ROUNDUP(_xlfn.PERCENTRANK.EXC(IF($B$3:$B$341=$B192,G$3:G$341),G192)*10,0),"")</f>
        <v/>
      </c>
      <c r="AB192">
        <f t="array" ref="AB192">IF(H192&lt;&gt;"",11-ROUNDUP(_xlfn.PERCENTRANK.EXC(IF($B$3:$B$341=$B192,H$3:H$341),H192)*10,0),"")</f>
        <v>7</v>
      </c>
      <c r="AC192">
        <f t="array" ref="AC192">IF(I192&lt;&gt;"",11-ROUNDUP(_xlfn.PERCENTRANK.EXC(IF($B$3:$B$341=$B192,I$3:I$341),I192)*10,0),"")</f>
        <v>3</v>
      </c>
      <c r="AD192">
        <f t="array" ref="AD192">IF(J192&lt;&gt;"",11-ROUNDUP(_xlfn.PERCENTRANK.EXC(IF($B$3:$B$341=$B192,J$3:J$341),J192)*10,0),"")</f>
        <v>3</v>
      </c>
    </row>
    <row r="193" spans="1:30" x14ac:dyDescent="0.2">
      <c r="A193" t="s">
        <v>86</v>
      </c>
      <c r="B193" t="s">
        <v>1034</v>
      </c>
      <c r="C193">
        <v>1.9594204425811768</v>
      </c>
      <c r="D193">
        <v>1.4956692457199097</v>
      </c>
      <c r="E193">
        <v>1.9317390397191048E-2</v>
      </c>
      <c r="H193">
        <v>0.15583538424529525</v>
      </c>
      <c r="I193">
        <v>17.399000000000001</v>
      </c>
      <c r="J193">
        <v>4.7600000000000003E-2</v>
      </c>
      <c r="L193" t="str">
        <f t="shared" si="21"/>
        <v>North East Derbyshire</v>
      </c>
      <c r="M193">
        <f t="shared" si="22"/>
        <v>9</v>
      </c>
      <c r="N193">
        <f t="shared" si="23"/>
        <v>9</v>
      </c>
      <c r="O193">
        <f t="shared" si="24"/>
        <v>9</v>
      </c>
      <c r="P193" t="str">
        <f t="shared" si="25"/>
        <v/>
      </c>
      <c r="Q193" t="str">
        <f t="shared" si="26"/>
        <v/>
      </c>
      <c r="R193">
        <f t="shared" si="27"/>
        <v>3</v>
      </c>
      <c r="S193">
        <f t="shared" si="28"/>
        <v>6</v>
      </c>
      <c r="T193">
        <f t="shared" si="29"/>
        <v>5</v>
      </c>
      <c r="V193" t="str">
        <f t="shared" si="30"/>
        <v>North East Derbyshire</v>
      </c>
      <c r="W193">
        <f t="array" ref="W193">IF(C193&lt;&gt;"",11-ROUNDUP(_xlfn.PERCENTRANK.EXC(IF($B$3:$B$341=$B193,C$3:C$341),C193)*10,0),"")</f>
        <v>8</v>
      </c>
      <c r="X193">
        <f t="array" ref="X193">IF(D193&lt;&gt;"",11-ROUNDUP(_xlfn.PERCENTRANK.EXC(IF($B$3:$B$341=$B193,D$3:D$341),D193)*10,0),"")</f>
        <v>9</v>
      </c>
      <c r="Y193">
        <f t="array" ref="Y193">IF(E193&lt;&gt;"",11-ROUNDUP(_xlfn.PERCENTRANK.EXC(IF($B$3:$B$341=$B193,E$3:E$341),E193)*10,0),"")</f>
        <v>8</v>
      </c>
      <c r="Z193" t="str">
        <f t="array" ref="Z193">IF(F193&lt;&gt;"",11-ROUNDUP(_xlfn.PERCENTRANK.EXC(IF($B$3:$B$341=$B193,F$3:F$341),F193)*10,0),"")</f>
        <v/>
      </c>
      <c r="AA193" t="str">
        <f t="array" ref="AA193">IF(G193&lt;&gt;"",11-ROUNDUP(_xlfn.PERCENTRANK.EXC(IF($B$3:$B$341=$B193,G$3:G$341),G193)*10,0),"")</f>
        <v/>
      </c>
      <c r="AB193">
        <f t="array" ref="AB193">IF(H193&lt;&gt;"",11-ROUNDUP(_xlfn.PERCENTRANK.EXC(IF($B$3:$B$341=$B193,H$3:H$341),H193)*10,0),"")</f>
        <v>1</v>
      </c>
      <c r="AC193">
        <f t="array" ref="AC193">IF(I193&lt;&gt;"",11-ROUNDUP(_xlfn.PERCENTRANK.EXC(IF($B$3:$B$341=$B193,I$3:I$341),I193)*10,0),"")</f>
        <v>4</v>
      </c>
      <c r="AD193">
        <f t="array" ref="AD193">IF(J193&lt;&gt;"",11-ROUNDUP(_xlfn.PERCENTRANK.EXC(IF($B$3:$B$341=$B193,J$3:J$341),J193)*10,0),"")</f>
        <v>3</v>
      </c>
    </row>
    <row r="194" spans="1:30" x14ac:dyDescent="0.2">
      <c r="A194" t="s">
        <v>25</v>
      </c>
      <c r="B194" t="s">
        <v>1037</v>
      </c>
      <c r="C194">
        <v>9.5835609436035156</v>
      </c>
      <c r="D194">
        <v>4.1359448432922363</v>
      </c>
      <c r="E194">
        <v>2.4961624294519424E-2</v>
      </c>
      <c r="F194">
        <v>130</v>
      </c>
      <c r="G194">
        <v>89.6</v>
      </c>
      <c r="H194">
        <v>0.19207558163732469</v>
      </c>
      <c r="I194">
        <v>31.335000000000001</v>
      </c>
      <c r="J194">
        <v>0.3019</v>
      </c>
      <c r="L194" t="str">
        <f t="shared" si="21"/>
        <v>North East Lincolnshire</v>
      </c>
      <c r="M194">
        <f t="shared" si="22"/>
        <v>3</v>
      </c>
      <c r="N194">
        <f t="shared" si="23"/>
        <v>2</v>
      </c>
      <c r="O194">
        <f t="shared" si="24"/>
        <v>7</v>
      </c>
      <c r="P194">
        <f t="shared" si="25"/>
        <v>1</v>
      </c>
      <c r="Q194">
        <f t="shared" si="26"/>
        <v>1</v>
      </c>
      <c r="R194">
        <f t="shared" si="27"/>
        <v>2</v>
      </c>
      <c r="S194">
        <f t="shared" si="28"/>
        <v>1</v>
      </c>
      <c r="T194">
        <f t="shared" si="29"/>
        <v>1</v>
      </c>
      <c r="V194" t="str">
        <f t="shared" si="30"/>
        <v>North East Lincolnshire</v>
      </c>
      <c r="W194">
        <f t="array" ref="W194">IF(C194&lt;&gt;"",11-ROUNDUP(_xlfn.PERCENTRANK.EXC(IF($B$3:$B$341=$B194,C$3:C$341),C194)*10,0),"")</f>
        <v>4</v>
      </c>
      <c r="X194">
        <f t="array" ref="X194">IF(D194&lt;&gt;"",11-ROUNDUP(_xlfn.PERCENTRANK.EXC(IF($B$3:$B$341=$B194,D$3:D$341),D194)*10,0),"")</f>
        <v>3</v>
      </c>
      <c r="Y194">
        <f t="array" ref="Y194">IF(E194&lt;&gt;"",11-ROUNDUP(_xlfn.PERCENTRANK.EXC(IF($B$3:$B$341=$B194,E$3:E$341),E194)*10,0),"")</f>
        <v>8</v>
      </c>
      <c r="Z194">
        <f t="array" ref="Z194">IF(F194&lt;&gt;"",11-ROUNDUP(_xlfn.PERCENTRANK.EXC(IF($B$3:$B$341=$B194,F$3:F$341),F194)*10,0),"")</f>
        <v>2</v>
      </c>
      <c r="AA194">
        <f t="array" ref="AA194">IF(G194&lt;&gt;"",11-ROUNDUP(_xlfn.PERCENTRANK.EXC(IF($B$3:$B$341=$B194,G$3:G$341),G194)*10,0),"")</f>
        <v>2</v>
      </c>
      <c r="AB194">
        <f t="array" ref="AB194">IF(H194&lt;&gt;"",11-ROUNDUP(_xlfn.PERCENTRANK.EXC(IF($B$3:$B$341=$B194,H$3:H$341),H194)*10,0),"")</f>
        <v>3</v>
      </c>
      <c r="AC194">
        <f t="array" ref="AC194">IF(I194&lt;&gt;"",11-ROUNDUP(_xlfn.PERCENTRANK.EXC(IF($B$3:$B$341=$B194,I$3:I$341),I194)*10,0),"")</f>
        <v>2</v>
      </c>
      <c r="AD194">
        <f t="array" ref="AD194">IF(J194&lt;&gt;"",11-ROUNDUP(_xlfn.PERCENTRANK.EXC(IF($B$3:$B$341=$B194,J$3:J$341),J194)*10,0),"")</f>
        <v>2</v>
      </c>
    </row>
    <row r="195" spans="1:30" x14ac:dyDescent="0.2">
      <c r="A195" t="s">
        <v>133</v>
      </c>
      <c r="B195" t="s">
        <v>1034</v>
      </c>
      <c r="C195">
        <v>5.4706244468688965</v>
      </c>
      <c r="D195">
        <v>2.1405465602874756</v>
      </c>
      <c r="E195">
        <v>2.8020065277814865E-2</v>
      </c>
      <c r="H195">
        <v>8.6446905138541613E-2</v>
      </c>
      <c r="I195">
        <v>11.627000000000001</v>
      </c>
      <c r="J195">
        <v>0</v>
      </c>
      <c r="L195" t="str">
        <f t="shared" si="21"/>
        <v>North Hertfordshire</v>
      </c>
      <c r="M195">
        <f t="shared" si="22"/>
        <v>5</v>
      </c>
      <c r="N195">
        <f t="shared" si="23"/>
        <v>7</v>
      </c>
      <c r="O195">
        <f t="shared" si="24"/>
        <v>6</v>
      </c>
      <c r="P195" t="str">
        <f t="shared" si="25"/>
        <v/>
      </c>
      <c r="Q195" t="str">
        <f t="shared" si="26"/>
        <v/>
      </c>
      <c r="R195">
        <f t="shared" si="27"/>
        <v>10</v>
      </c>
      <c r="S195">
        <f t="shared" si="28"/>
        <v>9</v>
      </c>
      <c r="T195">
        <f t="shared" si="29"/>
        <v>10</v>
      </c>
      <c r="V195" t="str">
        <f t="shared" si="30"/>
        <v>North Hertfordshire</v>
      </c>
      <c r="W195">
        <f t="array" ref="W195">IF(C195&lt;&gt;"",11-ROUNDUP(_xlfn.PERCENTRANK.EXC(IF($B$3:$B$341=$B195,C$3:C$341),C195)*10,0),"")</f>
        <v>5</v>
      </c>
      <c r="X195">
        <f t="array" ref="X195">IF(D195&lt;&gt;"",11-ROUNDUP(_xlfn.PERCENTRANK.EXC(IF($B$3:$B$341=$B195,D$3:D$341),D195)*10,0),"")</f>
        <v>6</v>
      </c>
      <c r="Y195">
        <f t="array" ref="Y195">IF(E195&lt;&gt;"",11-ROUNDUP(_xlfn.PERCENTRANK.EXC(IF($B$3:$B$341=$B195,E$3:E$341),E195)*10,0),"")</f>
        <v>4</v>
      </c>
      <c r="Z195" t="str">
        <f t="array" ref="Z195">IF(F195&lt;&gt;"",11-ROUNDUP(_xlfn.PERCENTRANK.EXC(IF($B$3:$B$341=$B195,F$3:F$341),F195)*10,0),"")</f>
        <v/>
      </c>
      <c r="AA195" t="str">
        <f t="array" ref="AA195">IF(G195&lt;&gt;"",11-ROUNDUP(_xlfn.PERCENTRANK.EXC(IF($B$3:$B$341=$B195,G$3:G$341),G195)*10,0),"")</f>
        <v/>
      </c>
      <c r="AB195">
        <f t="array" ref="AB195">IF(H195&lt;&gt;"",11-ROUNDUP(_xlfn.PERCENTRANK.EXC(IF($B$3:$B$341=$B195,H$3:H$341),H195)*10,0),"")</f>
        <v>10</v>
      </c>
      <c r="AC195">
        <f t="array" ref="AC195">IF(I195&lt;&gt;"",11-ROUNDUP(_xlfn.PERCENTRANK.EXC(IF($B$3:$B$341=$B195,I$3:I$341),I195)*10,0),"")</f>
        <v>9</v>
      </c>
      <c r="AD195">
        <f t="array" ref="AD195">IF(J195&lt;&gt;"",11-ROUNDUP(_xlfn.PERCENTRANK.EXC(IF($B$3:$B$341=$B195,J$3:J$341),J195)*10,0),"")</f>
        <v>10</v>
      </c>
    </row>
    <row r="196" spans="1:30" x14ac:dyDescent="0.2">
      <c r="A196" t="s">
        <v>170</v>
      </c>
      <c r="B196" t="s">
        <v>1034</v>
      </c>
      <c r="C196">
        <v>1.1266076564788818</v>
      </c>
      <c r="D196">
        <v>1.9314244985580444</v>
      </c>
      <c r="E196">
        <v>1.1332985013723373E-2</v>
      </c>
      <c r="H196">
        <v>0.14194806046803685</v>
      </c>
      <c r="I196">
        <v>11.553000000000001</v>
      </c>
      <c r="J196">
        <v>0</v>
      </c>
      <c r="L196" t="str">
        <f t="shared" ref="L196:L259" si="31">A196</f>
        <v>North Kesteven</v>
      </c>
      <c r="M196">
        <f t="shared" ref="M196:M259" si="32">IF(C196&lt;&gt;"",11-ROUNDUP(_xlfn.PERCENTRANK.EXC(C$3:C$341,C196)*10,0),"")</f>
        <v>9</v>
      </c>
      <c r="N196">
        <f t="shared" ref="N196:N259" si="33">IF(D196&lt;&gt;"",11-ROUNDUP(_xlfn.PERCENTRANK.EXC(D$3:D$341,D196)*10,0),"")</f>
        <v>8</v>
      </c>
      <c r="O196">
        <f t="shared" ref="O196:O259" si="34">IF(E196&lt;&gt;"",11-ROUNDUP(_xlfn.PERCENTRANK.EXC(E$3:E$341,E196)*10,0),"")</f>
        <v>10</v>
      </c>
      <c r="P196" t="str">
        <f t="shared" ref="P196:P259" si="35">IF(F196&lt;&gt;"",11-ROUNDUP(_xlfn.PERCENTRANK.EXC(F$3:F$341,F196)*10,0),"")</f>
        <v/>
      </c>
      <c r="Q196" t="str">
        <f t="shared" ref="Q196:Q259" si="36">IF(G196&lt;&gt;"",11-ROUNDUP(_xlfn.PERCENTRANK.EXC(G$3:G$341,G196)*10,0),"")</f>
        <v/>
      </c>
      <c r="R196">
        <f t="shared" ref="R196:R259" si="37">IF(H196&lt;&gt;"",11-ROUNDUP(_xlfn.PERCENTRANK.EXC(H$3:H$341,H196)*10,0),"")</f>
        <v>4</v>
      </c>
      <c r="S196">
        <f t="shared" ref="S196:S259" si="38">IF(I196&lt;&gt;"",11-ROUNDUP(_xlfn.PERCENTRANK.EXC(I$3:I$341,I196)*10,0),"")</f>
        <v>9</v>
      </c>
      <c r="T196">
        <f t="shared" ref="T196:T259" si="39">IF(J196&lt;&gt;"",11-ROUNDUP(_xlfn.PERCENTRANK.EXC(J$3:J$341,J196)*10,0),"")</f>
        <v>10</v>
      </c>
      <c r="V196" t="str">
        <f t="shared" ref="V196:V259" si="40">A196</f>
        <v>North Kesteven</v>
      </c>
      <c r="W196">
        <f t="array" ref="W196">IF(C196&lt;&gt;"",11-ROUNDUP(_xlfn.PERCENTRANK.EXC(IF($B$3:$B$341=$B196,C$3:C$341),C196)*10,0),"")</f>
        <v>9</v>
      </c>
      <c r="X196">
        <f t="array" ref="X196">IF(D196&lt;&gt;"",11-ROUNDUP(_xlfn.PERCENTRANK.EXC(IF($B$3:$B$341=$B196,D$3:D$341),D196)*10,0),"")</f>
        <v>7</v>
      </c>
      <c r="Y196">
        <f t="array" ref="Y196">IF(E196&lt;&gt;"",11-ROUNDUP(_xlfn.PERCENTRANK.EXC(IF($B$3:$B$341=$B196,E$3:E$341),E196)*10,0),"")</f>
        <v>10</v>
      </c>
      <c r="Z196" t="str">
        <f t="array" ref="Z196">IF(F196&lt;&gt;"",11-ROUNDUP(_xlfn.PERCENTRANK.EXC(IF($B$3:$B$341=$B196,F$3:F$341),F196)*10,0),"")</f>
        <v/>
      </c>
      <c r="AA196" t="str">
        <f t="array" ref="AA196">IF(G196&lt;&gt;"",11-ROUNDUP(_xlfn.PERCENTRANK.EXC(IF($B$3:$B$341=$B196,G$3:G$341),G196)*10,0),"")</f>
        <v/>
      </c>
      <c r="AB196">
        <f t="array" ref="AB196">IF(H196&lt;&gt;"",11-ROUNDUP(_xlfn.PERCENTRANK.EXC(IF($B$3:$B$341=$B196,H$3:H$341),H196)*10,0),"")</f>
        <v>3</v>
      </c>
      <c r="AC196">
        <f t="array" ref="AC196">IF(I196&lt;&gt;"",11-ROUNDUP(_xlfn.PERCENTRANK.EXC(IF($B$3:$B$341=$B196,I$3:I$341),I196)*10,0),"")</f>
        <v>9</v>
      </c>
      <c r="AD196">
        <f t="array" ref="AD196">IF(J196&lt;&gt;"",11-ROUNDUP(_xlfn.PERCENTRANK.EXC(IF($B$3:$B$341=$B196,J$3:J$341),J196)*10,0),"")</f>
        <v>10</v>
      </c>
    </row>
    <row r="197" spans="1:30" x14ac:dyDescent="0.2">
      <c r="A197" t="s">
        <v>26</v>
      </c>
      <c r="B197" t="s">
        <v>1037</v>
      </c>
      <c r="C197">
        <v>6.3531227111816406</v>
      </c>
      <c r="D197">
        <v>1.3258712291717529</v>
      </c>
      <c r="E197">
        <v>2.7658309787511826E-2</v>
      </c>
      <c r="F197">
        <v>70</v>
      </c>
      <c r="G197">
        <v>47.9</v>
      </c>
      <c r="H197">
        <v>0.16597376387487386</v>
      </c>
      <c r="I197">
        <v>22.096</v>
      </c>
      <c r="J197">
        <v>0.1089</v>
      </c>
      <c r="L197" t="str">
        <f t="shared" si="31"/>
        <v>North Lincolnshire</v>
      </c>
      <c r="M197">
        <f t="shared" si="32"/>
        <v>5</v>
      </c>
      <c r="N197">
        <f t="shared" si="33"/>
        <v>10</v>
      </c>
      <c r="O197">
        <f t="shared" si="34"/>
        <v>6</v>
      </c>
      <c r="P197">
        <f t="shared" si="35"/>
        <v>5</v>
      </c>
      <c r="Q197">
        <f t="shared" si="36"/>
        <v>7</v>
      </c>
      <c r="R197">
        <f t="shared" si="37"/>
        <v>2</v>
      </c>
      <c r="S197">
        <f t="shared" si="38"/>
        <v>4</v>
      </c>
      <c r="T197">
        <f t="shared" si="39"/>
        <v>3</v>
      </c>
      <c r="V197" t="str">
        <f t="shared" si="40"/>
        <v>North Lincolnshire</v>
      </c>
      <c r="W197">
        <f t="array" ref="W197">IF(C197&lt;&gt;"",11-ROUNDUP(_xlfn.PERCENTRANK.EXC(IF($B$3:$B$341=$B197,C$3:C$341),C197)*10,0),"")</f>
        <v>7</v>
      </c>
      <c r="X197">
        <f t="array" ref="X197">IF(D197&lt;&gt;"",11-ROUNDUP(_xlfn.PERCENTRANK.EXC(IF($B$3:$B$341=$B197,D$3:D$341),D197)*10,0),"")</f>
        <v>9</v>
      </c>
      <c r="Y197">
        <f t="array" ref="Y197">IF(E197&lt;&gt;"",11-ROUNDUP(_xlfn.PERCENTRANK.EXC(IF($B$3:$B$341=$B197,E$3:E$341),E197)*10,0),"")</f>
        <v>6</v>
      </c>
      <c r="Z197">
        <f t="array" ref="Z197">IF(F197&lt;&gt;"",11-ROUNDUP(_xlfn.PERCENTRANK.EXC(IF($B$3:$B$341=$B197,F$3:F$341),F197)*10,0),"")</f>
        <v>6</v>
      </c>
      <c r="AA197">
        <f t="array" ref="AA197">IF(G197&lt;&gt;"",11-ROUNDUP(_xlfn.PERCENTRANK.EXC(IF($B$3:$B$341=$B197,G$3:G$341),G197)*10,0),"")</f>
        <v>8</v>
      </c>
      <c r="AB197">
        <f t="array" ref="AB197">IF(H197&lt;&gt;"",11-ROUNDUP(_xlfn.PERCENTRANK.EXC(IF($B$3:$B$341=$B197,H$3:H$341),H197)*10,0),"")</f>
        <v>4</v>
      </c>
      <c r="AC197">
        <f t="array" ref="AC197">IF(I197&lt;&gt;"",11-ROUNDUP(_xlfn.PERCENTRANK.EXC(IF($B$3:$B$341=$B197,I$3:I$341),I197)*10,0),"")</f>
        <v>6</v>
      </c>
      <c r="AD197">
        <f t="array" ref="AD197">IF(J197&lt;&gt;"",11-ROUNDUP(_xlfn.PERCENTRANK.EXC(IF($B$3:$B$341=$B197,J$3:J$341),J197)*10,0),"")</f>
        <v>5</v>
      </c>
    </row>
    <row r="198" spans="1:30" x14ac:dyDescent="0.2">
      <c r="A198" t="s">
        <v>178</v>
      </c>
      <c r="B198" t="s">
        <v>1034</v>
      </c>
      <c r="C198">
        <v>7.5614438056945801</v>
      </c>
      <c r="D198">
        <v>2.3516342639923096</v>
      </c>
      <c r="E198">
        <v>1.848151907324791E-2</v>
      </c>
      <c r="H198">
        <v>0.1432495264336146</v>
      </c>
      <c r="I198">
        <v>21.058</v>
      </c>
      <c r="J198">
        <v>0</v>
      </c>
      <c r="L198" t="str">
        <f t="shared" si="31"/>
        <v>North Norfolk</v>
      </c>
      <c r="M198">
        <f t="shared" si="32"/>
        <v>4</v>
      </c>
      <c r="N198">
        <f t="shared" si="33"/>
        <v>6</v>
      </c>
      <c r="O198">
        <f t="shared" si="34"/>
        <v>9</v>
      </c>
      <c r="P198" t="str">
        <f t="shared" si="35"/>
        <v/>
      </c>
      <c r="Q198" t="str">
        <f t="shared" si="36"/>
        <v/>
      </c>
      <c r="R198">
        <f t="shared" si="37"/>
        <v>4</v>
      </c>
      <c r="S198">
        <f t="shared" si="38"/>
        <v>4</v>
      </c>
      <c r="T198">
        <f t="shared" si="39"/>
        <v>10</v>
      </c>
      <c r="V198" t="str">
        <f t="shared" si="40"/>
        <v>North Norfolk</v>
      </c>
      <c r="W198">
        <f t="array" ref="W198">IF(C198&lt;&gt;"",11-ROUNDUP(_xlfn.PERCENTRANK.EXC(IF($B$3:$B$341=$B198,C$3:C$341),C198)*10,0),"")</f>
        <v>4</v>
      </c>
      <c r="X198">
        <f t="array" ref="X198">IF(D198&lt;&gt;"",11-ROUNDUP(_xlfn.PERCENTRANK.EXC(IF($B$3:$B$341=$B198,D$3:D$341),D198)*10,0),"")</f>
        <v>5</v>
      </c>
      <c r="Y198">
        <f t="array" ref="Y198">IF(E198&lt;&gt;"",11-ROUNDUP(_xlfn.PERCENTRANK.EXC(IF($B$3:$B$341=$B198,E$3:E$341),E198)*10,0),"")</f>
        <v>8</v>
      </c>
      <c r="Z198" t="str">
        <f t="array" ref="Z198">IF(F198&lt;&gt;"",11-ROUNDUP(_xlfn.PERCENTRANK.EXC(IF($B$3:$B$341=$B198,F$3:F$341),F198)*10,0),"")</f>
        <v/>
      </c>
      <c r="AA198" t="str">
        <f t="array" ref="AA198">IF(G198&lt;&gt;"",11-ROUNDUP(_xlfn.PERCENTRANK.EXC(IF($B$3:$B$341=$B198,G$3:G$341),G198)*10,0),"")</f>
        <v/>
      </c>
      <c r="AB198">
        <f t="array" ref="AB198">IF(H198&lt;&gt;"",11-ROUNDUP(_xlfn.PERCENTRANK.EXC(IF($B$3:$B$341=$B198,H$3:H$341),H198)*10,0),"")</f>
        <v>2</v>
      </c>
      <c r="AC198">
        <f t="array" ref="AC198">IF(I198&lt;&gt;"",11-ROUNDUP(_xlfn.PERCENTRANK.EXC(IF($B$3:$B$341=$B198,I$3:I$341),I198)*10,0),"")</f>
        <v>3</v>
      </c>
      <c r="AD198">
        <f t="array" ref="AD198">IF(J198&lt;&gt;"",11-ROUNDUP(_xlfn.PERCENTRANK.EXC(IF($B$3:$B$341=$B198,J$3:J$341),J198)*10,0),"")</f>
        <v>10</v>
      </c>
    </row>
    <row r="199" spans="1:30" x14ac:dyDescent="0.2">
      <c r="A199" t="s">
        <v>37</v>
      </c>
      <c r="B199" t="s">
        <v>1037</v>
      </c>
      <c r="C199">
        <v>3.6863777637481689</v>
      </c>
      <c r="D199">
        <v>2.9177289009094238</v>
      </c>
      <c r="E199">
        <v>1.7386967316269875E-2</v>
      </c>
      <c r="F199">
        <v>56</v>
      </c>
      <c r="G199">
        <v>51.1</v>
      </c>
      <c r="H199">
        <v>9.8054601929050189E-2</v>
      </c>
      <c r="I199">
        <v>15.824999999999999</v>
      </c>
      <c r="J199">
        <v>5.9299999999999999E-2</v>
      </c>
      <c r="L199" t="str">
        <f t="shared" si="31"/>
        <v>North Somerset</v>
      </c>
      <c r="M199">
        <f t="shared" si="32"/>
        <v>7</v>
      </c>
      <c r="N199">
        <f t="shared" si="33"/>
        <v>4</v>
      </c>
      <c r="O199">
        <f t="shared" si="34"/>
        <v>10</v>
      </c>
      <c r="P199">
        <f t="shared" si="35"/>
        <v>7</v>
      </c>
      <c r="Q199">
        <f t="shared" si="36"/>
        <v>6</v>
      </c>
      <c r="R199">
        <f t="shared" si="37"/>
        <v>9</v>
      </c>
      <c r="S199">
        <f t="shared" si="38"/>
        <v>7</v>
      </c>
      <c r="T199">
        <f t="shared" si="39"/>
        <v>4</v>
      </c>
      <c r="V199" t="str">
        <f t="shared" si="40"/>
        <v>North Somerset</v>
      </c>
      <c r="W199">
        <f t="array" ref="W199">IF(C199&lt;&gt;"",11-ROUNDUP(_xlfn.PERCENTRANK.EXC(IF($B$3:$B$341=$B199,C$3:C$341),C199)*10,0),"")</f>
        <v>8</v>
      </c>
      <c r="X199">
        <f t="array" ref="X199">IF(D199&lt;&gt;"",11-ROUNDUP(_xlfn.PERCENTRANK.EXC(IF($B$3:$B$341=$B199,D$3:D$341),D199)*10,0),"")</f>
        <v>5</v>
      </c>
      <c r="Y199">
        <f t="array" ref="Y199">IF(E199&lt;&gt;"",11-ROUNDUP(_xlfn.PERCENTRANK.EXC(IF($B$3:$B$341=$B199,E$3:E$341),E199)*10,0),"")</f>
        <v>10</v>
      </c>
      <c r="Z199">
        <f t="array" ref="Z199">IF(F199&lt;&gt;"",11-ROUNDUP(_xlfn.PERCENTRANK.EXC(IF($B$3:$B$341=$B199,F$3:F$341),F199)*10,0),"")</f>
        <v>8</v>
      </c>
      <c r="AA199">
        <f t="array" ref="AA199">IF(G199&lt;&gt;"",11-ROUNDUP(_xlfn.PERCENTRANK.EXC(IF($B$3:$B$341=$B199,G$3:G$341),G199)*10,0),"")</f>
        <v>7</v>
      </c>
      <c r="AB199">
        <f t="array" ref="AB199">IF(H199&lt;&gt;"",11-ROUNDUP(_xlfn.PERCENTRANK.EXC(IF($B$3:$B$341=$B199,H$3:H$341),H199)*10,0),"")</f>
        <v>8</v>
      </c>
      <c r="AC199">
        <f t="array" ref="AC199">IF(I199&lt;&gt;"",11-ROUNDUP(_xlfn.PERCENTRANK.EXC(IF($B$3:$B$341=$B199,I$3:I$341),I199)*10,0),"")</f>
        <v>8</v>
      </c>
      <c r="AD199">
        <f t="array" ref="AD199">IF(J199&lt;&gt;"",11-ROUNDUP(_xlfn.PERCENTRANK.EXC(IF($B$3:$B$341=$B199,J$3:J$341),J199)*10,0),"")</f>
        <v>6</v>
      </c>
    </row>
    <row r="200" spans="1:30" x14ac:dyDescent="0.2">
      <c r="A200" t="s">
        <v>275</v>
      </c>
      <c r="B200" t="s">
        <v>1036</v>
      </c>
      <c r="C200">
        <v>2.0784809589385986</v>
      </c>
      <c r="D200">
        <v>1.9042524099349976</v>
      </c>
      <c r="E200">
        <v>2.2071307525038719E-2</v>
      </c>
      <c r="F200">
        <v>74</v>
      </c>
      <c r="G200">
        <v>47.1</v>
      </c>
      <c r="H200">
        <v>0.15100218424771938</v>
      </c>
      <c r="I200">
        <v>22.279</v>
      </c>
      <c r="J200">
        <v>9.1600000000000001E-2</v>
      </c>
      <c r="L200" t="str">
        <f t="shared" si="31"/>
        <v>North Tyneside</v>
      </c>
      <c r="M200">
        <f t="shared" si="32"/>
        <v>9</v>
      </c>
      <c r="N200">
        <f t="shared" si="33"/>
        <v>8</v>
      </c>
      <c r="O200">
        <f t="shared" si="34"/>
        <v>8</v>
      </c>
      <c r="P200">
        <f t="shared" si="35"/>
        <v>4</v>
      </c>
      <c r="Q200">
        <f t="shared" si="36"/>
        <v>7</v>
      </c>
      <c r="R200">
        <f t="shared" si="37"/>
        <v>3</v>
      </c>
      <c r="S200">
        <f t="shared" si="38"/>
        <v>4</v>
      </c>
      <c r="T200">
        <f t="shared" si="39"/>
        <v>3</v>
      </c>
      <c r="V200" t="str">
        <f t="shared" si="40"/>
        <v>North Tyneside</v>
      </c>
      <c r="W200">
        <f t="array" ref="W200">IF(C200&lt;&gt;"",11-ROUNDUP(_xlfn.PERCENTRANK.EXC(IF($B$3:$B$341=$B200,C$3:C$341),C200)*10,0),"")</f>
        <v>8</v>
      </c>
      <c r="X200">
        <f t="array" ref="X200">IF(D200&lt;&gt;"",11-ROUNDUP(_xlfn.PERCENTRANK.EXC(IF($B$3:$B$341=$B200,D$3:D$341),D200)*10,0),"")</f>
        <v>10</v>
      </c>
      <c r="Y200">
        <f t="array" ref="Y200">IF(E200&lt;&gt;"",11-ROUNDUP(_xlfn.PERCENTRANK.EXC(IF($B$3:$B$341=$B200,E$3:E$341),E200)*10,0),"")</f>
        <v>10</v>
      </c>
      <c r="Z200">
        <f t="array" ref="Z200">IF(F200&lt;&gt;"",11-ROUNDUP(_xlfn.PERCENTRANK.EXC(IF($B$3:$B$341=$B200,F$3:F$341),F200)*10,0),"")</f>
        <v>8</v>
      </c>
      <c r="AA200">
        <f t="array" ref="AA200">IF(G200&lt;&gt;"",11-ROUNDUP(_xlfn.PERCENTRANK.EXC(IF($B$3:$B$341=$B200,G$3:G$341),G200)*10,0),"")</f>
        <v>9</v>
      </c>
      <c r="AB200">
        <f t="array" ref="AB200">IF(H200&lt;&gt;"",11-ROUNDUP(_xlfn.PERCENTRANK.EXC(IF($B$3:$B$341=$B200,H$3:H$341),H200)*10,0),"")</f>
        <v>9</v>
      </c>
      <c r="AC200">
        <f t="array" ref="AC200">IF(I200&lt;&gt;"",11-ROUNDUP(_xlfn.PERCENTRANK.EXC(IF($B$3:$B$341=$B200,I$3:I$341),I200)*10,0),"")</f>
        <v>9</v>
      </c>
      <c r="AD200">
        <f t="array" ref="AD200">IF(J200&lt;&gt;"",11-ROUNDUP(_xlfn.PERCENTRANK.EXC(IF($B$3:$B$341=$B200,J$3:J$341),J200)*10,0),"")</f>
        <v>10</v>
      </c>
    </row>
    <row r="201" spans="1:30" x14ac:dyDescent="0.2">
      <c r="A201" t="s">
        <v>232</v>
      </c>
      <c r="B201" t="s">
        <v>1034</v>
      </c>
      <c r="C201">
        <v>1.0034161806106567</v>
      </c>
      <c r="D201">
        <v>1.7728531360626221</v>
      </c>
      <c r="E201">
        <v>2.5182085111737251E-2</v>
      </c>
      <c r="H201">
        <v>0.11313256309270255</v>
      </c>
      <c r="I201">
        <v>17.907</v>
      </c>
      <c r="J201">
        <v>2.63E-2</v>
      </c>
      <c r="L201" t="str">
        <f t="shared" si="31"/>
        <v>North Warwickshire</v>
      </c>
      <c r="M201">
        <f t="shared" si="32"/>
        <v>10</v>
      </c>
      <c r="N201">
        <f t="shared" si="33"/>
        <v>8</v>
      </c>
      <c r="O201">
        <f t="shared" si="34"/>
        <v>7</v>
      </c>
      <c r="P201" t="str">
        <f t="shared" si="35"/>
        <v/>
      </c>
      <c r="Q201" t="str">
        <f t="shared" si="36"/>
        <v/>
      </c>
      <c r="R201">
        <f t="shared" si="37"/>
        <v>7</v>
      </c>
      <c r="S201">
        <f t="shared" si="38"/>
        <v>6</v>
      </c>
      <c r="T201">
        <f t="shared" si="39"/>
        <v>5</v>
      </c>
      <c r="V201" t="str">
        <f t="shared" si="40"/>
        <v>North Warwickshire</v>
      </c>
      <c r="W201">
        <f t="array" ref="W201">IF(C201&lt;&gt;"",11-ROUNDUP(_xlfn.PERCENTRANK.EXC(IF($B$3:$B$341=$B201,C$3:C$341),C201)*10,0),"")</f>
        <v>9</v>
      </c>
      <c r="X201">
        <f t="array" ref="X201">IF(D201&lt;&gt;"",11-ROUNDUP(_xlfn.PERCENTRANK.EXC(IF($B$3:$B$341=$B201,D$3:D$341),D201)*10,0),"")</f>
        <v>7</v>
      </c>
      <c r="Y201">
        <f t="array" ref="Y201">IF(E201&lt;&gt;"",11-ROUNDUP(_xlfn.PERCENTRANK.EXC(IF($B$3:$B$341=$B201,E$3:E$341),E201)*10,0),"")</f>
        <v>5</v>
      </c>
      <c r="Z201" t="str">
        <f t="array" ref="Z201">IF(F201&lt;&gt;"",11-ROUNDUP(_xlfn.PERCENTRANK.EXC(IF($B$3:$B$341=$B201,F$3:F$341),F201)*10,0),"")</f>
        <v/>
      </c>
      <c r="AA201" t="str">
        <f t="array" ref="AA201">IF(G201&lt;&gt;"",11-ROUNDUP(_xlfn.PERCENTRANK.EXC(IF($B$3:$B$341=$B201,G$3:G$341),G201)*10,0),"")</f>
        <v/>
      </c>
      <c r="AB201">
        <f t="array" ref="AB201">IF(H201&lt;&gt;"",11-ROUNDUP(_xlfn.PERCENTRANK.EXC(IF($B$3:$B$341=$B201,H$3:H$341),H201)*10,0),"")</f>
        <v>6</v>
      </c>
      <c r="AC201">
        <f t="array" ref="AC201">IF(I201&lt;&gt;"",11-ROUNDUP(_xlfn.PERCENTRANK.EXC(IF($B$3:$B$341=$B201,I$3:I$341),I201)*10,0),"")</f>
        <v>4</v>
      </c>
      <c r="AD201">
        <f t="array" ref="AD201">IF(J201&lt;&gt;"",11-ROUNDUP(_xlfn.PERCENTRANK.EXC(IF($B$3:$B$341=$B201,J$3:J$341),J201)*10,0),"")</f>
        <v>4</v>
      </c>
    </row>
    <row r="202" spans="1:30" x14ac:dyDescent="0.2">
      <c r="A202" t="s">
        <v>165</v>
      </c>
      <c r="B202" t="s">
        <v>1034</v>
      </c>
      <c r="C202">
        <v>0.63090032339096069</v>
      </c>
      <c r="D202">
        <v>2.0707082748413086</v>
      </c>
      <c r="E202">
        <v>1.9065631553530693E-2</v>
      </c>
      <c r="H202">
        <v>9.0780689543048174E-2</v>
      </c>
      <c r="I202">
        <v>14.573</v>
      </c>
      <c r="J202">
        <v>3.4500000000000003E-2</v>
      </c>
      <c r="L202" t="str">
        <f t="shared" si="31"/>
        <v>North West Leicestershire</v>
      </c>
      <c r="M202">
        <f t="shared" si="32"/>
        <v>10</v>
      </c>
      <c r="N202">
        <f t="shared" si="33"/>
        <v>7</v>
      </c>
      <c r="O202">
        <f t="shared" si="34"/>
        <v>9</v>
      </c>
      <c r="P202" t="str">
        <f t="shared" si="35"/>
        <v/>
      </c>
      <c r="Q202" t="str">
        <f t="shared" si="36"/>
        <v/>
      </c>
      <c r="R202">
        <f t="shared" si="37"/>
        <v>9</v>
      </c>
      <c r="S202">
        <f t="shared" si="38"/>
        <v>7</v>
      </c>
      <c r="T202">
        <f t="shared" si="39"/>
        <v>5</v>
      </c>
      <c r="V202" t="str">
        <f t="shared" si="40"/>
        <v>North West Leicestershire</v>
      </c>
      <c r="W202">
        <f t="array" ref="W202">IF(C202&lt;&gt;"",11-ROUNDUP(_xlfn.PERCENTRANK.EXC(IF($B$3:$B$341=$B202,C$3:C$341),C202)*10,0),"")</f>
        <v>10</v>
      </c>
      <c r="X202">
        <f t="array" ref="X202">IF(D202&lt;&gt;"",11-ROUNDUP(_xlfn.PERCENTRANK.EXC(IF($B$3:$B$341=$B202,D$3:D$341),D202)*10,0),"")</f>
        <v>6</v>
      </c>
      <c r="Y202">
        <f t="array" ref="Y202">IF(E202&lt;&gt;"",11-ROUNDUP(_xlfn.PERCENTRANK.EXC(IF($B$3:$B$341=$B202,E$3:E$341),E202)*10,0),"")</f>
        <v>8</v>
      </c>
      <c r="Z202" t="str">
        <f t="array" ref="Z202">IF(F202&lt;&gt;"",11-ROUNDUP(_xlfn.PERCENTRANK.EXC(IF($B$3:$B$341=$B202,F$3:F$341),F202)*10,0),"")</f>
        <v/>
      </c>
      <c r="AA202" t="str">
        <f t="array" ref="AA202">IF(G202&lt;&gt;"",11-ROUNDUP(_xlfn.PERCENTRANK.EXC(IF($B$3:$B$341=$B202,G$3:G$341),G202)*10,0),"")</f>
        <v/>
      </c>
      <c r="AB202">
        <f t="array" ref="AB202">IF(H202&lt;&gt;"",11-ROUNDUP(_xlfn.PERCENTRANK.EXC(IF($B$3:$B$341=$B202,H$3:H$341),H202)*10,0),"")</f>
        <v>9</v>
      </c>
      <c r="AC202">
        <f t="array" ref="AC202">IF(I202&lt;&gt;"",11-ROUNDUP(_xlfn.PERCENTRANK.EXC(IF($B$3:$B$341=$B202,I$3:I$341),I202)*10,0),"")</f>
        <v>6</v>
      </c>
      <c r="AD202">
        <f t="array" ref="AD202">IF(J202&lt;&gt;"",11-ROUNDUP(_xlfn.PERCENTRANK.EXC(IF($B$3:$B$341=$B202,J$3:J$341),J202)*10,0),"")</f>
        <v>4</v>
      </c>
    </row>
    <row r="203" spans="1:30" x14ac:dyDescent="0.2">
      <c r="A203" t="s">
        <v>1023</v>
      </c>
      <c r="B203" t="s">
        <v>1038</v>
      </c>
      <c r="C203">
        <v>3.0699410438537598</v>
      </c>
      <c r="D203">
        <v>2.4241116046905518</v>
      </c>
      <c r="E203">
        <v>2.0323935896158218E-2</v>
      </c>
      <c r="F203">
        <v>36</v>
      </c>
      <c r="G203">
        <v>42.6</v>
      </c>
      <c r="H203">
        <v>9.8238229811797251E-2</v>
      </c>
      <c r="I203">
        <v>14.762</v>
      </c>
      <c r="J203">
        <v>2.9499999999999998E-2</v>
      </c>
      <c r="L203" t="str">
        <f t="shared" si="31"/>
        <v>North Yorkshire</v>
      </c>
      <c r="M203">
        <f t="shared" si="32"/>
        <v>8</v>
      </c>
      <c r="N203">
        <f t="shared" si="33"/>
        <v>6</v>
      </c>
      <c r="O203">
        <f t="shared" si="34"/>
        <v>9</v>
      </c>
      <c r="P203">
        <f t="shared" si="35"/>
        <v>10</v>
      </c>
      <c r="Q203">
        <f t="shared" si="36"/>
        <v>8</v>
      </c>
      <c r="R203">
        <f t="shared" si="37"/>
        <v>9</v>
      </c>
      <c r="S203">
        <f t="shared" si="38"/>
        <v>7</v>
      </c>
      <c r="T203">
        <f t="shared" si="39"/>
        <v>5</v>
      </c>
      <c r="V203" t="str">
        <f t="shared" si="40"/>
        <v>North Yorkshire</v>
      </c>
      <c r="W203">
        <f t="array" ref="W203">IF(C203&lt;&gt;"",11-ROUNDUP(_xlfn.PERCENTRANK.EXC(IF($B$3:$B$341=$B203,C$3:C$341),C203)*10,0),"")</f>
        <v>9</v>
      </c>
      <c r="X203">
        <f t="array" ref="X203">IF(D203&lt;&gt;"",11-ROUNDUP(_xlfn.PERCENTRANK.EXC(IF($B$3:$B$341=$B203,D$3:D$341),D203)*10,0),"")</f>
        <v>6</v>
      </c>
      <c r="Y203">
        <f t="array" ref="Y203">IF(E203&lt;&gt;"",11-ROUNDUP(_xlfn.PERCENTRANK.EXC(IF($B$3:$B$341=$B203,E$3:E$341),E203)*10,0),"")</f>
        <v>9</v>
      </c>
      <c r="Z203">
        <f t="array" ref="Z203">IF(F203&lt;&gt;"",11-ROUNDUP(_xlfn.PERCENTRANK.EXC(IF($B$3:$B$341=$B203,F$3:F$341),F203)*10,0),"")</f>
        <v>9</v>
      </c>
      <c r="AA203">
        <f t="array" ref="AA203">IF(G203&lt;&gt;"",11-ROUNDUP(_xlfn.PERCENTRANK.EXC(IF($B$3:$B$341=$B203,G$3:G$341),G203)*10,0),"")</f>
        <v>8</v>
      </c>
      <c r="AB203">
        <f t="array" ref="AB203">IF(H203&lt;&gt;"",11-ROUNDUP(_xlfn.PERCENTRANK.EXC(IF($B$3:$B$341=$B203,H$3:H$341),H203)*10,0),"")</f>
        <v>8</v>
      </c>
      <c r="AC203">
        <f t="array" ref="AC203">IF(I203&lt;&gt;"",11-ROUNDUP(_xlfn.PERCENTRANK.EXC(IF($B$3:$B$341=$B203,I$3:I$341),I203)*10,0),"")</f>
        <v>7</v>
      </c>
      <c r="AD203">
        <f t="array" ref="AD203">IF(J203&lt;&gt;"",11-ROUNDUP(_xlfn.PERCENTRANK.EXC(IF($B$3:$B$341=$B203,J$3:J$341),J203)*10,0),"")</f>
        <v>6</v>
      </c>
    </row>
    <row r="204" spans="1:30" x14ac:dyDescent="0.2">
      <c r="A204" t="s">
        <v>185</v>
      </c>
      <c r="B204" t="s">
        <v>1034</v>
      </c>
      <c r="C204">
        <v>9.8513927459716797</v>
      </c>
      <c r="D204">
        <v>3.9032332897186279</v>
      </c>
      <c r="E204">
        <v>4.372766986489296E-2</v>
      </c>
      <c r="H204">
        <v>0.10404746054084117</v>
      </c>
      <c r="I204">
        <v>23.358000000000001</v>
      </c>
      <c r="J204">
        <v>9.0200000000000002E-2</v>
      </c>
      <c r="L204" t="str">
        <f t="shared" si="31"/>
        <v>Northampton</v>
      </c>
      <c r="M204">
        <f t="shared" si="32"/>
        <v>3</v>
      </c>
      <c r="N204">
        <f t="shared" si="33"/>
        <v>2</v>
      </c>
      <c r="O204">
        <f t="shared" si="34"/>
        <v>3</v>
      </c>
      <c r="P204" t="str">
        <f t="shared" si="35"/>
        <v/>
      </c>
      <c r="Q204" t="str">
        <f t="shared" si="36"/>
        <v/>
      </c>
      <c r="R204">
        <f t="shared" si="37"/>
        <v>8</v>
      </c>
      <c r="S204">
        <f t="shared" si="38"/>
        <v>3</v>
      </c>
      <c r="T204">
        <f t="shared" si="39"/>
        <v>3</v>
      </c>
      <c r="V204" t="str">
        <f t="shared" si="40"/>
        <v>Northampton</v>
      </c>
      <c r="W204">
        <f t="array" ref="W204">IF(C204&lt;&gt;"",11-ROUNDUP(_xlfn.PERCENTRANK.EXC(IF($B$3:$B$341=$B204,C$3:C$341),C204)*10,0),"")</f>
        <v>3</v>
      </c>
      <c r="X204">
        <f t="array" ref="X204">IF(D204&lt;&gt;"",11-ROUNDUP(_xlfn.PERCENTRANK.EXC(IF($B$3:$B$341=$B204,D$3:D$341),D204)*10,0),"")</f>
        <v>1</v>
      </c>
      <c r="Y204">
        <f t="array" ref="Y204">IF(E204&lt;&gt;"",11-ROUNDUP(_xlfn.PERCENTRANK.EXC(IF($B$3:$B$341=$B204,E$3:E$341),E204)*10,0),"")</f>
        <v>1</v>
      </c>
      <c r="Z204" t="str">
        <f t="array" ref="Z204">IF(F204&lt;&gt;"",11-ROUNDUP(_xlfn.PERCENTRANK.EXC(IF($B$3:$B$341=$B204,F$3:F$341),F204)*10,0),"")</f>
        <v/>
      </c>
      <c r="AA204" t="str">
        <f t="array" ref="AA204">IF(G204&lt;&gt;"",11-ROUNDUP(_xlfn.PERCENTRANK.EXC(IF($B$3:$B$341=$B204,G$3:G$341),G204)*10,0),"")</f>
        <v/>
      </c>
      <c r="AB204">
        <f t="array" ref="AB204">IF(H204&lt;&gt;"",11-ROUNDUP(_xlfn.PERCENTRANK.EXC(IF($B$3:$B$341=$B204,H$3:H$341),H204)*10,0),"")</f>
        <v>8</v>
      </c>
      <c r="AC204">
        <f t="array" ref="AC204">IF(I204&lt;&gt;"",11-ROUNDUP(_xlfn.PERCENTRANK.EXC(IF($B$3:$B$341=$B204,I$3:I$341),I204)*10,0),"")</f>
        <v>2</v>
      </c>
      <c r="AD204">
        <f t="array" ref="AD204">IF(J204&lt;&gt;"",11-ROUNDUP(_xlfn.PERCENTRANK.EXC(IF($B$3:$B$341=$B204,J$3:J$341),J204)*10,0),"")</f>
        <v>2</v>
      </c>
    </row>
    <row r="205" spans="1:30" x14ac:dyDescent="0.2">
      <c r="A205" t="s">
        <v>1024</v>
      </c>
      <c r="B205" t="s">
        <v>1038</v>
      </c>
      <c r="C205">
        <v>9.4801063537597656</v>
      </c>
      <c r="D205">
        <v>2.7851130962371826</v>
      </c>
      <c r="E205">
        <v>2.697320468723774E-2</v>
      </c>
      <c r="F205">
        <v>65</v>
      </c>
      <c r="G205">
        <v>46.7</v>
      </c>
      <c r="H205">
        <v>0.10404746054084117</v>
      </c>
      <c r="I205">
        <v>18.605</v>
      </c>
      <c r="J205">
        <v>5.6899999999999999E-2</v>
      </c>
      <c r="L205" t="str">
        <f t="shared" si="31"/>
        <v>Northamptonshire</v>
      </c>
      <c r="M205">
        <f t="shared" si="32"/>
        <v>3</v>
      </c>
      <c r="N205">
        <f t="shared" si="33"/>
        <v>5</v>
      </c>
      <c r="O205">
        <f t="shared" si="34"/>
        <v>6</v>
      </c>
      <c r="P205">
        <f t="shared" si="35"/>
        <v>6</v>
      </c>
      <c r="Q205">
        <f t="shared" si="36"/>
        <v>8</v>
      </c>
      <c r="R205">
        <f t="shared" si="37"/>
        <v>8</v>
      </c>
      <c r="S205">
        <f t="shared" si="38"/>
        <v>5</v>
      </c>
      <c r="T205">
        <f t="shared" si="39"/>
        <v>4</v>
      </c>
      <c r="V205" t="str">
        <f t="shared" si="40"/>
        <v>Northamptonshire</v>
      </c>
      <c r="W205">
        <f t="array" ref="W205">IF(C205&lt;&gt;"",11-ROUNDUP(_xlfn.PERCENTRANK.EXC(IF($B$3:$B$341=$B205,C$3:C$341),C205)*10,0),"")</f>
        <v>3</v>
      </c>
      <c r="X205">
        <f t="array" ref="X205">IF(D205&lt;&gt;"",11-ROUNDUP(_xlfn.PERCENTRANK.EXC(IF($B$3:$B$341=$B205,D$3:D$341),D205)*10,0),"")</f>
        <v>4</v>
      </c>
      <c r="Y205">
        <f t="array" ref="Y205">IF(E205&lt;&gt;"",11-ROUNDUP(_xlfn.PERCENTRANK.EXC(IF($B$3:$B$341=$B205,E$3:E$341),E205)*10,0),"")</f>
        <v>5</v>
      </c>
      <c r="Z205">
        <f t="array" ref="Z205">IF(F205&lt;&gt;"",11-ROUNDUP(_xlfn.PERCENTRANK.EXC(IF($B$3:$B$341=$B205,F$3:F$341),F205)*10,0),"")</f>
        <v>3</v>
      </c>
      <c r="AA205">
        <f t="array" ref="AA205">IF(G205&lt;&gt;"",11-ROUNDUP(_xlfn.PERCENTRANK.EXC(IF($B$3:$B$341=$B205,G$3:G$341),G205)*10,0),"")</f>
        <v>6</v>
      </c>
      <c r="AB205">
        <f t="array" ref="AB205">IF(H205&lt;&gt;"",11-ROUNDUP(_xlfn.PERCENTRANK.EXC(IF($B$3:$B$341=$B205,H$3:H$341),H205)*10,0),"")</f>
        <v>8</v>
      </c>
      <c r="AC205">
        <f t="array" ref="AC205">IF(I205&lt;&gt;"",11-ROUNDUP(_xlfn.PERCENTRANK.EXC(IF($B$3:$B$341=$B205,I$3:I$341),I205)*10,0),"")</f>
        <v>4</v>
      </c>
      <c r="AD205">
        <f t="array" ref="AD205">IF(J205&lt;&gt;"",11-ROUNDUP(_xlfn.PERCENTRANK.EXC(IF($B$3:$B$341=$B205,J$3:J$341),J205)*10,0),"")</f>
        <v>3</v>
      </c>
    </row>
    <row r="206" spans="1:30" x14ac:dyDescent="0.2">
      <c r="A206" t="s">
        <v>67</v>
      </c>
      <c r="B206" t="s">
        <v>1037</v>
      </c>
      <c r="C206">
        <v>1.755189061164856</v>
      </c>
      <c r="D206">
        <v>1.1908013820648193</v>
      </c>
      <c r="E206">
        <v>2.0305484533309937E-2</v>
      </c>
      <c r="F206">
        <v>63</v>
      </c>
      <c r="G206">
        <v>97.4</v>
      </c>
      <c r="H206">
        <v>0.14339152119700749</v>
      </c>
      <c r="I206">
        <v>22.079000000000001</v>
      </c>
      <c r="J206">
        <v>0.1168</v>
      </c>
      <c r="L206" t="str">
        <f t="shared" si="31"/>
        <v>Northumberland</v>
      </c>
      <c r="M206">
        <f t="shared" si="32"/>
        <v>9</v>
      </c>
      <c r="N206">
        <f t="shared" si="33"/>
        <v>10</v>
      </c>
      <c r="O206">
        <f t="shared" si="34"/>
        <v>9</v>
      </c>
      <c r="P206">
        <f t="shared" si="35"/>
        <v>6</v>
      </c>
      <c r="Q206">
        <f t="shared" si="36"/>
        <v>1</v>
      </c>
      <c r="R206">
        <f t="shared" si="37"/>
        <v>4</v>
      </c>
      <c r="S206">
        <f t="shared" si="38"/>
        <v>4</v>
      </c>
      <c r="T206">
        <f t="shared" si="39"/>
        <v>3</v>
      </c>
      <c r="V206" t="str">
        <f t="shared" si="40"/>
        <v>Northumberland</v>
      </c>
      <c r="W206">
        <f t="array" ref="W206">IF(C206&lt;&gt;"",11-ROUNDUP(_xlfn.PERCENTRANK.EXC(IF($B$3:$B$341=$B206,C$3:C$341),C206)*10,0),"")</f>
        <v>10</v>
      </c>
      <c r="X206">
        <f t="array" ref="X206">IF(D206&lt;&gt;"",11-ROUNDUP(_xlfn.PERCENTRANK.EXC(IF($B$3:$B$341=$B206,D$3:D$341),D206)*10,0),"")</f>
        <v>9</v>
      </c>
      <c r="Y206">
        <f t="array" ref="Y206">IF(E206&lt;&gt;"",11-ROUNDUP(_xlfn.PERCENTRANK.EXC(IF($B$3:$B$341=$B206,E$3:E$341),E206)*10,0),"")</f>
        <v>9</v>
      </c>
      <c r="Z206">
        <f t="array" ref="Z206">IF(F206&lt;&gt;"",11-ROUNDUP(_xlfn.PERCENTRANK.EXC(IF($B$3:$B$341=$B206,F$3:F$341),F206)*10,0),"")</f>
        <v>7</v>
      </c>
      <c r="AA206">
        <f t="array" ref="AA206">IF(G206&lt;&gt;"",11-ROUNDUP(_xlfn.PERCENTRANK.EXC(IF($B$3:$B$341=$B206,G$3:G$341),G206)*10,0),"")</f>
        <v>1</v>
      </c>
      <c r="AB206">
        <f t="array" ref="AB206">IF(H206&lt;&gt;"",11-ROUNDUP(_xlfn.PERCENTRANK.EXC(IF($B$3:$B$341=$B206,H$3:H$341),H206)*10,0),"")</f>
        <v>5</v>
      </c>
      <c r="AC206">
        <f t="array" ref="AC206">IF(I206&lt;&gt;"",11-ROUNDUP(_xlfn.PERCENTRANK.EXC(IF($B$3:$B$341=$B206,I$3:I$341),I206)*10,0),"")</f>
        <v>6</v>
      </c>
      <c r="AD206">
        <f t="array" ref="AD206">IF(J206&lt;&gt;"",11-ROUNDUP(_xlfn.PERCENTRANK.EXC(IF($B$3:$B$341=$B206,J$3:J$341),J206)*10,0),"")</f>
        <v>4</v>
      </c>
    </row>
    <row r="207" spans="1:30" x14ac:dyDescent="0.2">
      <c r="A207" t="s">
        <v>179</v>
      </c>
      <c r="B207" t="s">
        <v>1034</v>
      </c>
      <c r="C207">
        <v>16.107536315917969</v>
      </c>
      <c r="D207">
        <v>3.8977077007293701</v>
      </c>
      <c r="E207">
        <v>2.7752449735999107E-2</v>
      </c>
      <c r="H207">
        <v>0.1432495264336146</v>
      </c>
      <c r="I207">
        <v>27.599</v>
      </c>
      <c r="J207">
        <v>0.20480000000000001</v>
      </c>
      <c r="L207" t="str">
        <f t="shared" si="31"/>
        <v>Norwich</v>
      </c>
      <c r="M207">
        <f t="shared" si="32"/>
        <v>1</v>
      </c>
      <c r="N207">
        <f t="shared" si="33"/>
        <v>2</v>
      </c>
      <c r="O207">
        <f t="shared" si="34"/>
        <v>6</v>
      </c>
      <c r="P207" t="str">
        <f t="shared" si="35"/>
        <v/>
      </c>
      <c r="Q207" t="str">
        <f t="shared" si="36"/>
        <v/>
      </c>
      <c r="R207">
        <f t="shared" si="37"/>
        <v>4</v>
      </c>
      <c r="S207">
        <f t="shared" si="38"/>
        <v>2</v>
      </c>
      <c r="T207">
        <f t="shared" si="39"/>
        <v>2</v>
      </c>
      <c r="V207" t="str">
        <f t="shared" si="40"/>
        <v>Norwich</v>
      </c>
      <c r="W207">
        <f t="array" ref="W207">IF(C207&lt;&gt;"",11-ROUNDUP(_xlfn.PERCENTRANK.EXC(IF($B$3:$B$341=$B207,C$3:C$341),C207)*10,0),"")</f>
        <v>1</v>
      </c>
      <c r="X207">
        <f t="array" ref="X207">IF(D207&lt;&gt;"",11-ROUNDUP(_xlfn.PERCENTRANK.EXC(IF($B$3:$B$341=$B207,D$3:D$341),D207)*10,0),"")</f>
        <v>2</v>
      </c>
      <c r="Y207">
        <f t="array" ref="Y207">IF(E207&lt;&gt;"",11-ROUNDUP(_xlfn.PERCENTRANK.EXC(IF($B$3:$B$341=$B207,E$3:E$341),E207)*10,0),"")</f>
        <v>4</v>
      </c>
      <c r="Z207" t="str">
        <f t="array" ref="Z207">IF(F207&lt;&gt;"",11-ROUNDUP(_xlfn.PERCENTRANK.EXC(IF($B$3:$B$341=$B207,F$3:F$341),F207)*10,0),"")</f>
        <v/>
      </c>
      <c r="AA207" t="str">
        <f t="array" ref="AA207">IF(G207&lt;&gt;"",11-ROUNDUP(_xlfn.PERCENTRANK.EXC(IF($B$3:$B$341=$B207,G$3:G$341),G207)*10,0),"")</f>
        <v/>
      </c>
      <c r="AB207">
        <f t="array" ref="AB207">IF(H207&lt;&gt;"",11-ROUNDUP(_xlfn.PERCENTRANK.EXC(IF($B$3:$B$341=$B207,H$3:H$341),H207)*10,0),"")</f>
        <v>2</v>
      </c>
      <c r="AC207">
        <f t="array" ref="AC207">IF(I207&lt;&gt;"",11-ROUNDUP(_xlfn.PERCENTRANK.EXC(IF($B$3:$B$341=$B207,I$3:I$341),I207)*10,0),"")</f>
        <v>1</v>
      </c>
      <c r="AD207">
        <f t="array" ref="AD207">IF(J207&lt;&gt;"",11-ROUNDUP(_xlfn.PERCENTRANK.EXC(IF($B$3:$B$341=$B207,J$3:J$341),J207)*10,0),"")</f>
        <v>1</v>
      </c>
    </row>
    <row r="208" spans="1:30" x14ac:dyDescent="0.2">
      <c r="A208" t="s">
        <v>31</v>
      </c>
      <c r="B208" t="s">
        <v>1037</v>
      </c>
      <c r="C208">
        <v>10.679841995239258</v>
      </c>
      <c r="D208">
        <v>4.9104766845703125</v>
      </c>
      <c r="E208">
        <v>6.0064535588026047E-2</v>
      </c>
      <c r="F208">
        <v>92</v>
      </c>
      <c r="G208">
        <v>94</v>
      </c>
      <c r="H208">
        <v>0.25722733944563808</v>
      </c>
      <c r="I208">
        <v>34.890999999999998</v>
      </c>
      <c r="J208">
        <v>0.30769999999999997</v>
      </c>
      <c r="L208" t="str">
        <f t="shared" si="31"/>
        <v>Nottingham</v>
      </c>
      <c r="M208">
        <f t="shared" si="32"/>
        <v>3</v>
      </c>
      <c r="N208">
        <f t="shared" si="33"/>
        <v>1</v>
      </c>
      <c r="O208">
        <f t="shared" si="34"/>
        <v>2</v>
      </c>
      <c r="P208">
        <f t="shared" si="35"/>
        <v>3</v>
      </c>
      <c r="Q208">
        <f t="shared" si="36"/>
        <v>1</v>
      </c>
      <c r="R208">
        <f t="shared" si="37"/>
        <v>1</v>
      </c>
      <c r="S208">
        <f t="shared" si="38"/>
        <v>1</v>
      </c>
      <c r="T208">
        <f t="shared" si="39"/>
        <v>1</v>
      </c>
      <c r="V208" t="str">
        <f t="shared" si="40"/>
        <v>Nottingham</v>
      </c>
      <c r="W208">
        <f t="array" ref="W208">IF(C208&lt;&gt;"",11-ROUNDUP(_xlfn.PERCENTRANK.EXC(IF($B$3:$B$341=$B208,C$3:C$341),C208)*10,0),"")</f>
        <v>3</v>
      </c>
      <c r="X208">
        <f t="array" ref="X208">IF(D208&lt;&gt;"",11-ROUNDUP(_xlfn.PERCENTRANK.EXC(IF($B$3:$B$341=$B208,D$3:D$341),D208)*10,0),"")</f>
        <v>2</v>
      </c>
      <c r="Y208">
        <f t="array" ref="Y208">IF(E208&lt;&gt;"",11-ROUNDUP(_xlfn.PERCENTRANK.EXC(IF($B$3:$B$341=$B208,E$3:E$341),E208)*10,0),"")</f>
        <v>2</v>
      </c>
      <c r="Z208">
        <f t="array" ref="Z208">IF(F208&lt;&gt;"",11-ROUNDUP(_xlfn.PERCENTRANK.EXC(IF($B$3:$B$341=$B208,F$3:F$341),F208)*10,0),"")</f>
        <v>4</v>
      </c>
      <c r="AA208">
        <f t="array" ref="AA208">IF(G208&lt;&gt;"",11-ROUNDUP(_xlfn.PERCENTRANK.EXC(IF($B$3:$B$341=$B208,G$3:G$341),G208)*10,0),"")</f>
        <v>2</v>
      </c>
      <c r="AB208">
        <f t="array" ref="AB208">IF(H208&lt;&gt;"",11-ROUNDUP(_xlfn.PERCENTRANK.EXC(IF($B$3:$B$341=$B208,H$3:H$341),H208)*10,0),"")</f>
        <v>1</v>
      </c>
      <c r="AC208">
        <f t="array" ref="AC208">IF(I208&lt;&gt;"",11-ROUNDUP(_xlfn.PERCENTRANK.EXC(IF($B$3:$B$341=$B208,I$3:I$341),I208)*10,0),"")</f>
        <v>2</v>
      </c>
      <c r="AD208">
        <f t="array" ref="AD208">IF(J208&lt;&gt;"",11-ROUNDUP(_xlfn.PERCENTRANK.EXC(IF($B$3:$B$341=$B208,J$3:J$341),J208)*10,0),"")</f>
        <v>2</v>
      </c>
    </row>
    <row r="209" spans="1:30" x14ac:dyDescent="0.2">
      <c r="A209" t="s">
        <v>1025</v>
      </c>
      <c r="B209" t="s">
        <v>1038</v>
      </c>
      <c r="C209">
        <v>5.5760512351989746</v>
      </c>
      <c r="D209">
        <v>1.8908185958862305</v>
      </c>
      <c r="E209">
        <v>2.2027920931577682E-2</v>
      </c>
      <c r="F209">
        <v>52</v>
      </c>
      <c r="G209">
        <v>56.4</v>
      </c>
      <c r="H209">
        <v>0.13250059228638886</v>
      </c>
      <c r="I209">
        <v>18.998999999999999</v>
      </c>
      <c r="J209">
        <v>6.2399999999999997E-2</v>
      </c>
      <c r="L209" t="str">
        <f t="shared" si="31"/>
        <v>Nottinghamshire</v>
      </c>
      <c r="M209">
        <f t="shared" si="32"/>
        <v>5</v>
      </c>
      <c r="N209">
        <f t="shared" si="33"/>
        <v>8</v>
      </c>
      <c r="O209">
        <f t="shared" si="34"/>
        <v>8</v>
      </c>
      <c r="P209">
        <f t="shared" si="35"/>
        <v>8</v>
      </c>
      <c r="Q209">
        <f t="shared" si="36"/>
        <v>5</v>
      </c>
      <c r="R209">
        <f t="shared" si="37"/>
        <v>5</v>
      </c>
      <c r="S209">
        <f t="shared" si="38"/>
        <v>5</v>
      </c>
      <c r="T209">
        <f t="shared" si="39"/>
        <v>4</v>
      </c>
      <c r="V209" t="str">
        <f t="shared" si="40"/>
        <v>Nottinghamshire</v>
      </c>
      <c r="W209">
        <f t="array" ref="W209">IF(C209&lt;&gt;"",11-ROUNDUP(_xlfn.PERCENTRANK.EXC(IF($B$3:$B$341=$B209,C$3:C$341),C209)*10,0),"")</f>
        <v>7</v>
      </c>
      <c r="X209">
        <f t="array" ref="X209">IF(D209&lt;&gt;"",11-ROUNDUP(_xlfn.PERCENTRANK.EXC(IF($B$3:$B$341=$B209,D$3:D$341),D209)*10,0),"")</f>
        <v>9</v>
      </c>
      <c r="Y209">
        <f t="array" ref="Y209">IF(E209&lt;&gt;"",11-ROUNDUP(_xlfn.PERCENTRANK.EXC(IF($B$3:$B$341=$B209,E$3:E$341),E209)*10,0),"")</f>
        <v>8</v>
      </c>
      <c r="Z209">
        <f t="array" ref="Z209">IF(F209&lt;&gt;"",11-ROUNDUP(_xlfn.PERCENTRANK.EXC(IF($B$3:$B$341=$B209,F$3:F$341),F209)*10,0),"")</f>
        <v>6</v>
      </c>
      <c r="AA209">
        <f t="array" ref="AA209">IF(G209&lt;&gt;"",11-ROUNDUP(_xlfn.PERCENTRANK.EXC(IF($B$3:$B$341=$B209,G$3:G$341),G209)*10,0),"")</f>
        <v>3</v>
      </c>
      <c r="AB209">
        <f t="array" ref="AB209">IF(H209&lt;&gt;"",11-ROUNDUP(_xlfn.PERCENTRANK.EXC(IF($B$3:$B$341=$B209,H$3:H$341),H209)*10,0),"")</f>
        <v>3</v>
      </c>
      <c r="AC209">
        <f t="array" ref="AC209">IF(I209&lt;&gt;"",11-ROUNDUP(_xlfn.PERCENTRANK.EXC(IF($B$3:$B$341=$B209,I$3:I$341),I209)*10,0),"")</f>
        <v>3</v>
      </c>
      <c r="AD209">
        <f t="array" ref="AD209">IF(J209&lt;&gt;"",11-ROUNDUP(_xlfn.PERCENTRANK.EXC(IF($B$3:$B$341=$B209,J$3:J$341),J209)*10,0),"")</f>
        <v>3</v>
      </c>
    </row>
    <row r="210" spans="1:30" x14ac:dyDescent="0.2">
      <c r="A210" t="s">
        <v>233</v>
      </c>
      <c r="B210" t="s">
        <v>1034</v>
      </c>
      <c r="C210">
        <v>8.9464254379272461</v>
      </c>
      <c r="D210">
        <v>3.9797921180725098</v>
      </c>
      <c r="E210">
        <v>2.6616835966706276E-2</v>
      </c>
      <c r="H210">
        <v>0.11313256309270255</v>
      </c>
      <c r="I210">
        <v>23.54</v>
      </c>
      <c r="J210">
        <v>6.1699999999999998E-2</v>
      </c>
      <c r="L210" t="str">
        <f t="shared" si="31"/>
        <v>Nuneaton and Bedworth</v>
      </c>
      <c r="M210">
        <f t="shared" si="32"/>
        <v>4</v>
      </c>
      <c r="N210">
        <f t="shared" si="33"/>
        <v>2</v>
      </c>
      <c r="O210">
        <f t="shared" si="34"/>
        <v>6</v>
      </c>
      <c r="P210" t="str">
        <f t="shared" si="35"/>
        <v/>
      </c>
      <c r="Q210" t="str">
        <f t="shared" si="36"/>
        <v/>
      </c>
      <c r="R210">
        <f t="shared" si="37"/>
        <v>7</v>
      </c>
      <c r="S210">
        <f t="shared" si="38"/>
        <v>3</v>
      </c>
      <c r="T210">
        <f t="shared" si="39"/>
        <v>4</v>
      </c>
      <c r="V210" t="str">
        <f t="shared" si="40"/>
        <v>Nuneaton and Bedworth</v>
      </c>
      <c r="W210">
        <f t="array" ref="W210">IF(C210&lt;&gt;"",11-ROUNDUP(_xlfn.PERCENTRANK.EXC(IF($B$3:$B$341=$B210,C$3:C$341),C210)*10,0),"")</f>
        <v>3</v>
      </c>
      <c r="X210">
        <f t="array" ref="X210">IF(D210&lt;&gt;"",11-ROUNDUP(_xlfn.PERCENTRANK.EXC(IF($B$3:$B$341=$B210,D$3:D$341),D210)*10,0),"")</f>
        <v>1</v>
      </c>
      <c r="Y210">
        <f t="array" ref="Y210">IF(E210&lt;&gt;"",11-ROUNDUP(_xlfn.PERCENTRANK.EXC(IF($B$3:$B$341=$B210,E$3:E$341),E210)*10,0),"")</f>
        <v>5</v>
      </c>
      <c r="Z210" t="str">
        <f t="array" ref="Z210">IF(F210&lt;&gt;"",11-ROUNDUP(_xlfn.PERCENTRANK.EXC(IF($B$3:$B$341=$B210,F$3:F$341),F210)*10,0),"")</f>
        <v/>
      </c>
      <c r="AA210" t="str">
        <f t="array" ref="AA210">IF(G210&lt;&gt;"",11-ROUNDUP(_xlfn.PERCENTRANK.EXC(IF($B$3:$B$341=$B210,G$3:G$341),G210)*10,0),"")</f>
        <v/>
      </c>
      <c r="AB210">
        <f t="array" ref="AB210">IF(H210&lt;&gt;"",11-ROUNDUP(_xlfn.PERCENTRANK.EXC(IF($B$3:$B$341=$B210,H$3:H$341),H210)*10,0),"")</f>
        <v>6</v>
      </c>
      <c r="AC210">
        <f t="array" ref="AC210">IF(I210&lt;&gt;"",11-ROUNDUP(_xlfn.PERCENTRANK.EXC(IF($B$3:$B$341=$B210,I$3:I$341),I210)*10,0),"")</f>
        <v>2</v>
      </c>
      <c r="AD210">
        <f t="array" ref="AD210">IF(J210&lt;&gt;"",11-ROUNDUP(_xlfn.PERCENTRANK.EXC(IF($B$3:$B$341=$B210,J$3:J$341),J210)*10,0),"")</f>
        <v>3</v>
      </c>
    </row>
    <row r="211" spans="1:30" x14ac:dyDescent="0.2">
      <c r="A211" t="s">
        <v>166</v>
      </c>
      <c r="B211" t="s">
        <v>1034</v>
      </c>
      <c r="C211">
        <v>4.0756912231445312</v>
      </c>
      <c r="D211">
        <v>2.3472499847412109</v>
      </c>
      <c r="E211">
        <v>3.1304184347391129E-2</v>
      </c>
      <c r="H211">
        <v>9.0780689543048174E-2</v>
      </c>
      <c r="I211">
        <v>12.958</v>
      </c>
      <c r="J211">
        <v>0</v>
      </c>
      <c r="L211" t="str">
        <f t="shared" si="31"/>
        <v>Oadby and Wigston</v>
      </c>
      <c r="M211">
        <f t="shared" si="32"/>
        <v>7</v>
      </c>
      <c r="N211">
        <f t="shared" si="33"/>
        <v>6</v>
      </c>
      <c r="O211">
        <f t="shared" si="34"/>
        <v>5</v>
      </c>
      <c r="P211" t="str">
        <f t="shared" si="35"/>
        <v/>
      </c>
      <c r="Q211" t="str">
        <f t="shared" si="36"/>
        <v/>
      </c>
      <c r="R211">
        <f t="shared" si="37"/>
        <v>9</v>
      </c>
      <c r="S211">
        <f t="shared" si="38"/>
        <v>8</v>
      </c>
      <c r="T211">
        <f t="shared" si="39"/>
        <v>10</v>
      </c>
      <c r="V211" t="str">
        <f t="shared" si="40"/>
        <v>Oadby and Wigston</v>
      </c>
      <c r="W211">
        <f t="array" ref="W211">IF(C211&lt;&gt;"",11-ROUNDUP(_xlfn.PERCENTRANK.EXC(IF($B$3:$B$341=$B211,C$3:C$341),C211)*10,0),"")</f>
        <v>6</v>
      </c>
      <c r="X211">
        <f t="array" ref="X211">IF(D211&lt;&gt;"",11-ROUNDUP(_xlfn.PERCENTRANK.EXC(IF($B$3:$B$341=$B211,D$3:D$341),D211)*10,0),"")</f>
        <v>5</v>
      </c>
      <c r="Y211">
        <f t="array" ref="Y211">IF(E211&lt;&gt;"",11-ROUNDUP(_xlfn.PERCENTRANK.EXC(IF($B$3:$B$341=$B211,E$3:E$341),E211)*10,0),"")</f>
        <v>3</v>
      </c>
      <c r="Z211" t="str">
        <f t="array" ref="Z211">IF(F211&lt;&gt;"",11-ROUNDUP(_xlfn.PERCENTRANK.EXC(IF($B$3:$B$341=$B211,F$3:F$341),F211)*10,0),"")</f>
        <v/>
      </c>
      <c r="AA211" t="str">
        <f t="array" ref="AA211">IF(G211&lt;&gt;"",11-ROUNDUP(_xlfn.PERCENTRANK.EXC(IF($B$3:$B$341=$B211,G$3:G$341),G211)*10,0),"")</f>
        <v/>
      </c>
      <c r="AB211">
        <f t="array" ref="AB211">IF(H211&lt;&gt;"",11-ROUNDUP(_xlfn.PERCENTRANK.EXC(IF($B$3:$B$341=$B211,H$3:H$341),H211)*10,0),"")</f>
        <v>9</v>
      </c>
      <c r="AC211">
        <f t="array" ref="AC211">IF(I211&lt;&gt;"",11-ROUNDUP(_xlfn.PERCENTRANK.EXC(IF($B$3:$B$341=$B211,I$3:I$341),I211)*10,0),"")</f>
        <v>7</v>
      </c>
      <c r="AD211">
        <f t="array" ref="AD211">IF(J211&lt;&gt;"",11-ROUNDUP(_xlfn.PERCENTRANK.EXC(IF($B$3:$B$341=$B211,J$3:J$341),J211)*10,0),"")</f>
        <v>10</v>
      </c>
    </row>
    <row r="212" spans="1:30" x14ac:dyDescent="0.2">
      <c r="A212" t="s">
        <v>258</v>
      </c>
      <c r="B212" t="s">
        <v>1036</v>
      </c>
      <c r="C212">
        <v>1.1179802417755127</v>
      </c>
      <c r="D212">
        <v>3.2109601497650146</v>
      </c>
      <c r="E212">
        <v>6.6374592483043671E-2</v>
      </c>
      <c r="F212">
        <v>86</v>
      </c>
      <c r="G212">
        <v>84.2</v>
      </c>
      <c r="H212">
        <v>0.19588233966182811</v>
      </c>
      <c r="I212">
        <v>33.155000000000001</v>
      </c>
      <c r="J212">
        <v>0.30499999999999999</v>
      </c>
      <c r="L212" t="str">
        <f t="shared" si="31"/>
        <v>Oldham</v>
      </c>
      <c r="M212">
        <f t="shared" si="32"/>
        <v>9</v>
      </c>
      <c r="N212">
        <f t="shared" si="33"/>
        <v>3</v>
      </c>
      <c r="O212">
        <f t="shared" si="34"/>
        <v>2</v>
      </c>
      <c r="P212">
        <f t="shared" si="35"/>
        <v>3</v>
      </c>
      <c r="Q212">
        <f t="shared" si="36"/>
        <v>2</v>
      </c>
      <c r="R212">
        <f t="shared" si="37"/>
        <v>2</v>
      </c>
      <c r="S212">
        <f t="shared" si="38"/>
        <v>1</v>
      </c>
      <c r="T212">
        <f t="shared" si="39"/>
        <v>1</v>
      </c>
      <c r="V212" t="str">
        <f t="shared" si="40"/>
        <v>Oldham</v>
      </c>
      <c r="W212">
        <f t="array" ref="W212">IF(C212&lt;&gt;"",11-ROUNDUP(_xlfn.PERCENTRANK.EXC(IF($B$3:$B$341=$B212,C$3:C$341),C212)*10,0),"")</f>
        <v>9</v>
      </c>
      <c r="X212">
        <f t="array" ref="X212">IF(D212&lt;&gt;"",11-ROUNDUP(_xlfn.PERCENTRANK.EXC(IF($B$3:$B$341=$B212,D$3:D$341),D212)*10,0),"")</f>
        <v>5</v>
      </c>
      <c r="Y212">
        <f t="array" ref="Y212">IF(E212&lt;&gt;"",11-ROUNDUP(_xlfn.PERCENTRANK.EXC(IF($B$3:$B$341=$B212,E$3:E$341),E212)*10,0),"")</f>
        <v>2</v>
      </c>
      <c r="Z212">
        <f t="array" ref="Z212">IF(F212&lt;&gt;"",11-ROUNDUP(_xlfn.PERCENTRANK.EXC(IF($B$3:$B$341=$B212,F$3:F$341),F212)*10,0),"")</f>
        <v>6</v>
      </c>
      <c r="AA212">
        <f t="array" ref="AA212">IF(G212&lt;&gt;"",11-ROUNDUP(_xlfn.PERCENTRANK.EXC(IF($B$3:$B$341=$B212,G$3:G$341),G212)*10,0),"")</f>
        <v>3</v>
      </c>
      <c r="AB212">
        <f t="array" ref="AB212">IF(H212&lt;&gt;"",11-ROUNDUP(_xlfn.PERCENTRANK.EXC(IF($B$3:$B$341=$B212,H$3:H$341),H212)*10,0),"")</f>
        <v>5</v>
      </c>
      <c r="AC212">
        <f t="array" ref="AC212">IF(I212&lt;&gt;"",11-ROUNDUP(_xlfn.PERCENTRANK.EXC(IF($B$3:$B$341=$B212,I$3:I$341),I212)*10,0),"")</f>
        <v>3</v>
      </c>
      <c r="AD212">
        <f t="array" ref="AD212">IF(J212&lt;&gt;"",11-ROUNDUP(_xlfn.PERCENTRANK.EXC(IF($B$3:$B$341=$B212,J$3:J$341),J212)*10,0),"")</f>
        <v>2</v>
      </c>
    </row>
    <row r="213" spans="1:30" x14ac:dyDescent="0.2">
      <c r="A213" t="s">
        <v>203</v>
      </c>
      <c r="B213" t="s">
        <v>1034</v>
      </c>
      <c r="C213">
        <v>32.462764739990234</v>
      </c>
      <c r="D213">
        <v>2.9627206325531006</v>
      </c>
      <c r="E213">
        <v>5.9918735176324844E-2</v>
      </c>
      <c r="H213">
        <v>9.1381686082926225E-2</v>
      </c>
      <c r="I213">
        <v>16.707000000000001</v>
      </c>
      <c r="J213">
        <v>1.2E-2</v>
      </c>
      <c r="L213" t="str">
        <f t="shared" si="31"/>
        <v>Oxford</v>
      </c>
      <c r="M213">
        <f t="shared" si="32"/>
        <v>1</v>
      </c>
      <c r="N213">
        <f t="shared" si="33"/>
        <v>4</v>
      </c>
      <c r="O213">
        <f t="shared" si="34"/>
        <v>2</v>
      </c>
      <c r="P213" t="str">
        <f t="shared" si="35"/>
        <v/>
      </c>
      <c r="Q213" t="str">
        <f t="shared" si="36"/>
        <v/>
      </c>
      <c r="R213">
        <f t="shared" si="37"/>
        <v>9</v>
      </c>
      <c r="S213">
        <f t="shared" si="38"/>
        <v>6</v>
      </c>
      <c r="T213">
        <f t="shared" si="39"/>
        <v>6</v>
      </c>
      <c r="V213" t="str">
        <f t="shared" si="40"/>
        <v>Oxford</v>
      </c>
      <c r="W213">
        <f t="array" ref="W213">IF(C213&lt;&gt;"",11-ROUNDUP(_xlfn.PERCENTRANK.EXC(IF($B$3:$B$341=$B213,C$3:C$341),C213)*10,0),"")</f>
        <v>1</v>
      </c>
      <c r="X213">
        <f t="array" ref="X213">IF(D213&lt;&gt;"",11-ROUNDUP(_xlfn.PERCENTRANK.EXC(IF($B$3:$B$341=$B213,D$3:D$341),D213)*10,0),"")</f>
        <v>3</v>
      </c>
      <c r="Y213">
        <f t="array" ref="Y213">IF(E213&lt;&gt;"",11-ROUNDUP(_xlfn.PERCENTRANK.EXC(IF($B$3:$B$341=$B213,E$3:E$341),E213)*10,0),"")</f>
        <v>1</v>
      </c>
      <c r="Z213" t="str">
        <f t="array" ref="Z213">IF(F213&lt;&gt;"",11-ROUNDUP(_xlfn.PERCENTRANK.EXC(IF($B$3:$B$341=$B213,F$3:F$341),F213)*10,0),"")</f>
        <v/>
      </c>
      <c r="AA213" t="str">
        <f t="array" ref="AA213">IF(G213&lt;&gt;"",11-ROUNDUP(_xlfn.PERCENTRANK.EXC(IF($B$3:$B$341=$B213,G$3:G$341),G213)*10,0),"")</f>
        <v/>
      </c>
      <c r="AB213">
        <f t="array" ref="AB213">IF(H213&lt;&gt;"",11-ROUNDUP(_xlfn.PERCENTRANK.EXC(IF($B$3:$B$341=$B213,H$3:H$341),H213)*10,0),"")</f>
        <v>9</v>
      </c>
      <c r="AC213">
        <f t="array" ref="AC213">IF(I213&lt;&gt;"",11-ROUNDUP(_xlfn.PERCENTRANK.EXC(IF($B$3:$B$341=$B213,I$3:I$341),I213)*10,0),"")</f>
        <v>5</v>
      </c>
      <c r="AD213">
        <f t="array" ref="AD213">IF(J213&lt;&gt;"",11-ROUNDUP(_xlfn.PERCENTRANK.EXC(IF($B$3:$B$341=$B213,J$3:J$341),J213)*10,0),"")</f>
        <v>5</v>
      </c>
    </row>
    <row r="214" spans="1:30" x14ac:dyDescent="0.2">
      <c r="A214" t="s">
        <v>1026</v>
      </c>
      <c r="B214" t="s">
        <v>1038</v>
      </c>
      <c r="C214">
        <v>10.681758880615234</v>
      </c>
      <c r="D214">
        <v>1.7573435306549072</v>
      </c>
      <c r="E214">
        <v>3.1554345041513443E-2</v>
      </c>
      <c r="F214">
        <v>54</v>
      </c>
      <c r="G214">
        <v>51.3</v>
      </c>
      <c r="H214">
        <v>9.1381686082926225E-2</v>
      </c>
      <c r="I214">
        <v>11.656000000000001</v>
      </c>
      <c r="J214">
        <v>2.5000000000000001E-3</v>
      </c>
      <c r="L214" t="str">
        <f t="shared" si="31"/>
        <v>Oxfordshire</v>
      </c>
      <c r="M214">
        <f t="shared" si="32"/>
        <v>3</v>
      </c>
      <c r="N214">
        <f t="shared" si="33"/>
        <v>8</v>
      </c>
      <c r="O214">
        <f t="shared" si="34"/>
        <v>5</v>
      </c>
      <c r="P214">
        <f t="shared" si="35"/>
        <v>7</v>
      </c>
      <c r="Q214">
        <f t="shared" si="36"/>
        <v>6</v>
      </c>
      <c r="R214">
        <f t="shared" si="37"/>
        <v>9</v>
      </c>
      <c r="S214">
        <f t="shared" si="38"/>
        <v>9</v>
      </c>
      <c r="T214">
        <f t="shared" si="39"/>
        <v>7</v>
      </c>
      <c r="V214" t="str">
        <f t="shared" si="40"/>
        <v>Oxfordshire</v>
      </c>
      <c r="W214">
        <f t="array" ref="W214">IF(C214&lt;&gt;"",11-ROUNDUP(_xlfn.PERCENTRANK.EXC(IF($B$3:$B$341=$B214,C$3:C$341),C214)*10,0),"")</f>
        <v>2</v>
      </c>
      <c r="X214">
        <f t="array" ref="X214">IF(D214&lt;&gt;"",11-ROUNDUP(_xlfn.PERCENTRANK.EXC(IF($B$3:$B$341=$B214,D$3:D$341),D214)*10,0),"")</f>
        <v>10</v>
      </c>
      <c r="Y214">
        <f t="array" ref="Y214">IF(E214&lt;&gt;"",11-ROUNDUP(_xlfn.PERCENTRANK.EXC(IF($B$3:$B$341=$B214,E$3:E$341),E214)*10,0),"")</f>
        <v>2</v>
      </c>
      <c r="Z214">
        <f t="array" ref="Z214">IF(F214&lt;&gt;"",11-ROUNDUP(_xlfn.PERCENTRANK.EXC(IF($B$3:$B$341=$B214,F$3:F$341),F214)*10,0),"")</f>
        <v>6</v>
      </c>
      <c r="AA214">
        <f t="array" ref="AA214">IF(G214&lt;&gt;"",11-ROUNDUP(_xlfn.PERCENTRANK.EXC(IF($B$3:$B$341=$B214,G$3:G$341),G214)*10,0),"")</f>
        <v>5</v>
      </c>
      <c r="AB214">
        <f t="array" ref="AB214">IF(H214&lt;&gt;"",11-ROUNDUP(_xlfn.PERCENTRANK.EXC(IF($B$3:$B$341=$B214,H$3:H$341),H214)*10,0),"")</f>
        <v>9</v>
      </c>
      <c r="AC214">
        <f t="array" ref="AC214">IF(I214&lt;&gt;"",11-ROUNDUP(_xlfn.PERCENTRANK.EXC(IF($B$3:$B$341=$B214,I$3:I$341),I214)*10,0),"")</f>
        <v>10</v>
      </c>
      <c r="AD214">
        <f t="array" ref="AD214">IF(J214&lt;&gt;"",11-ROUNDUP(_xlfn.PERCENTRANK.EXC(IF($B$3:$B$341=$B214,J$3:J$341),J214)*10,0),"")</f>
        <v>9</v>
      </c>
    </row>
    <row r="215" spans="1:30" x14ac:dyDescent="0.2">
      <c r="A215" t="s">
        <v>153</v>
      </c>
      <c r="B215" t="s">
        <v>1034</v>
      </c>
      <c r="C215">
        <v>0</v>
      </c>
      <c r="D215">
        <v>2.0451099872589111</v>
      </c>
      <c r="E215">
        <v>5.1676128059625626E-2</v>
      </c>
      <c r="H215">
        <v>0.15366286409699395</v>
      </c>
      <c r="I215">
        <v>30.722999999999999</v>
      </c>
      <c r="J215">
        <v>0.31580000000000003</v>
      </c>
      <c r="L215" t="str">
        <f t="shared" si="31"/>
        <v>Pendle</v>
      </c>
      <c r="M215">
        <f t="shared" si="32"/>
        <v>10</v>
      </c>
      <c r="N215">
        <f t="shared" si="33"/>
        <v>7</v>
      </c>
      <c r="O215">
        <f t="shared" si="34"/>
        <v>2</v>
      </c>
      <c r="P215" t="str">
        <f t="shared" si="35"/>
        <v/>
      </c>
      <c r="Q215" t="str">
        <f t="shared" si="36"/>
        <v/>
      </c>
      <c r="R215">
        <f t="shared" si="37"/>
        <v>3</v>
      </c>
      <c r="S215">
        <f t="shared" si="38"/>
        <v>1</v>
      </c>
      <c r="T215">
        <f t="shared" si="39"/>
        <v>1</v>
      </c>
      <c r="V215" t="str">
        <f t="shared" si="40"/>
        <v>Pendle</v>
      </c>
      <c r="W215">
        <f t="array" ref="W215">IF(C215&lt;&gt;"",11-ROUNDUP(_xlfn.PERCENTRANK.EXC(IF($B$3:$B$341=$B215,C$3:C$341),C215)*10,0),"")</f>
        <v>10</v>
      </c>
      <c r="X215">
        <f t="array" ref="X215">IF(D215&lt;&gt;"",11-ROUNDUP(_xlfn.PERCENTRANK.EXC(IF($B$3:$B$341=$B215,D$3:D$341),D215)*10,0),"")</f>
        <v>6</v>
      </c>
      <c r="Y215">
        <f t="array" ref="Y215">IF(E215&lt;&gt;"",11-ROUNDUP(_xlfn.PERCENTRANK.EXC(IF($B$3:$B$341=$B215,E$3:E$341),E215)*10,0),"")</f>
        <v>1</v>
      </c>
      <c r="Z215" t="str">
        <f t="array" ref="Z215">IF(F215&lt;&gt;"",11-ROUNDUP(_xlfn.PERCENTRANK.EXC(IF($B$3:$B$341=$B215,F$3:F$341),F215)*10,0),"")</f>
        <v/>
      </c>
      <c r="AA215" t="str">
        <f t="array" ref="AA215">IF(G215&lt;&gt;"",11-ROUNDUP(_xlfn.PERCENTRANK.EXC(IF($B$3:$B$341=$B215,G$3:G$341),G215)*10,0),"")</f>
        <v/>
      </c>
      <c r="AB215">
        <f t="array" ref="AB215">IF(H215&lt;&gt;"",11-ROUNDUP(_xlfn.PERCENTRANK.EXC(IF($B$3:$B$341=$B215,H$3:H$341),H215)*10,0),"")</f>
        <v>2</v>
      </c>
      <c r="AC215">
        <f t="array" ref="AC215">IF(I215&lt;&gt;"",11-ROUNDUP(_xlfn.PERCENTRANK.EXC(IF($B$3:$B$341=$B215,I$3:I$341),I215)*10,0),"")</f>
        <v>1</v>
      </c>
      <c r="AD215">
        <f t="array" ref="AD215">IF(J215&lt;&gt;"",11-ROUNDUP(_xlfn.PERCENTRANK.EXC(IF($B$3:$B$341=$B215,J$3:J$341),J215)*10,0),"")</f>
        <v>1</v>
      </c>
    </row>
    <row r="216" spans="1:30" x14ac:dyDescent="0.2">
      <c r="A216" t="s">
        <v>42</v>
      </c>
      <c r="B216" t="s">
        <v>1037</v>
      </c>
      <c r="C216">
        <v>15.713771820068359</v>
      </c>
      <c r="D216">
        <v>4.4542160034179688</v>
      </c>
      <c r="E216">
        <v>5.1429960876703262E-2</v>
      </c>
      <c r="F216">
        <v>72</v>
      </c>
      <c r="G216">
        <v>63.2</v>
      </c>
      <c r="H216">
        <v>0.16762294008226572</v>
      </c>
      <c r="I216">
        <v>27.821000000000002</v>
      </c>
      <c r="J216">
        <v>0.1429</v>
      </c>
      <c r="L216" t="str">
        <f t="shared" si="31"/>
        <v>Peterborough</v>
      </c>
      <c r="M216">
        <f t="shared" si="32"/>
        <v>1</v>
      </c>
      <c r="N216">
        <f t="shared" si="33"/>
        <v>1</v>
      </c>
      <c r="O216">
        <f t="shared" si="34"/>
        <v>2</v>
      </c>
      <c r="P216">
        <f t="shared" si="35"/>
        <v>5</v>
      </c>
      <c r="Q216">
        <f t="shared" si="36"/>
        <v>4</v>
      </c>
      <c r="R216">
        <f t="shared" si="37"/>
        <v>2</v>
      </c>
      <c r="S216">
        <f t="shared" si="38"/>
        <v>2</v>
      </c>
      <c r="T216">
        <f t="shared" si="39"/>
        <v>2</v>
      </c>
      <c r="V216" t="str">
        <f t="shared" si="40"/>
        <v>Peterborough</v>
      </c>
      <c r="W216">
        <f t="array" ref="W216">IF(C216&lt;&gt;"",11-ROUNDUP(_xlfn.PERCENTRANK.EXC(IF($B$3:$B$341=$B216,C$3:C$341),C216)*10,0),"")</f>
        <v>2</v>
      </c>
      <c r="X216">
        <f t="array" ref="X216">IF(D216&lt;&gt;"",11-ROUNDUP(_xlfn.PERCENTRANK.EXC(IF($B$3:$B$341=$B216,D$3:D$341),D216)*10,0),"")</f>
        <v>2</v>
      </c>
      <c r="Y216">
        <f t="array" ref="Y216">IF(E216&lt;&gt;"",11-ROUNDUP(_xlfn.PERCENTRANK.EXC(IF($B$3:$B$341=$B216,E$3:E$341),E216)*10,0),"")</f>
        <v>2</v>
      </c>
      <c r="Z216">
        <f t="array" ref="Z216">IF(F216&lt;&gt;"",11-ROUNDUP(_xlfn.PERCENTRANK.EXC(IF($B$3:$B$341=$B216,F$3:F$341),F216)*10,0),"")</f>
        <v>5</v>
      </c>
      <c r="AA216">
        <f t="array" ref="AA216">IF(G216&lt;&gt;"",11-ROUNDUP(_xlfn.PERCENTRANK.EXC(IF($B$3:$B$341=$B216,G$3:G$341),G216)*10,0),"")</f>
        <v>5</v>
      </c>
      <c r="AB216">
        <f t="array" ref="AB216">IF(H216&lt;&gt;"",11-ROUNDUP(_xlfn.PERCENTRANK.EXC(IF($B$3:$B$341=$B216,H$3:H$341),H216)*10,0),"")</f>
        <v>4</v>
      </c>
      <c r="AC216">
        <f t="array" ref="AC216">IF(I216&lt;&gt;"",11-ROUNDUP(_xlfn.PERCENTRANK.EXC(IF($B$3:$B$341=$B216,I$3:I$341),I216)*10,0),"")</f>
        <v>3</v>
      </c>
      <c r="AD216">
        <f t="array" ref="AD216">IF(J216&lt;&gt;"",11-ROUNDUP(_xlfn.PERCENTRANK.EXC(IF($B$3:$B$341=$B216,J$3:J$341),J216)*10,0),"")</f>
        <v>4</v>
      </c>
    </row>
    <row r="217" spans="1:30" x14ac:dyDescent="0.2">
      <c r="A217" t="s">
        <v>39</v>
      </c>
      <c r="B217" t="s">
        <v>1037</v>
      </c>
      <c r="C217">
        <v>8.5767621994018555</v>
      </c>
      <c r="D217">
        <v>2.9554281234741211</v>
      </c>
      <c r="E217">
        <v>3.8524523377418518E-2</v>
      </c>
      <c r="F217">
        <v>78</v>
      </c>
      <c r="G217">
        <v>53.7</v>
      </c>
      <c r="H217">
        <v>0.17360367253251721</v>
      </c>
      <c r="I217">
        <v>26.619</v>
      </c>
      <c r="J217">
        <v>0.1739</v>
      </c>
      <c r="L217" t="str">
        <f t="shared" si="31"/>
        <v>Plymouth</v>
      </c>
      <c r="M217">
        <f t="shared" si="32"/>
        <v>4</v>
      </c>
      <c r="N217">
        <f t="shared" si="33"/>
        <v>4</v>
      </c>
      <c r="O217">
        <f t="shared" si="34"/>
        <v>3</v>
      </c>
      <c r="P217">
        <f t="shared" si="35"/>
        <v>4</v>
      </c>
      <c r="Q217">
        <f t="shared" si="36"/>
        <v>6</v>
      </c>
      <c r="R217">
        <f t="shared" si="37"/>
        <v>2</v>
      </c>
      <c r="S217">
        <f t="shared" si="38"/>
        <v>2</v>
      </c>
      <c r="T217">
        <f t="shared" si="39"/>
        <v>2</v>
      </c>
      <c r="V217" t="str">
        <f t="shared" si="40"/>
        <v>Plymouth</v>
      </c>
      <c r="W217">
        <f t="array" ref="W217">IF(C217&lt;&gt;"",11-ROUNDUP(_xlfn.PERCENTRANK.EXC(IF($B$3:$B$341=$B217,C$3:C$341),C217)*10,0),"")</f>
        <v>5</v>
      </c>
      <c r="X217">
        <f t="array" ref="X217">IF(D217&lt;&gt;"",11-ROUNDUP(_xlfn.PERCENTRANK.EXC(IF($B$3:$B$341=$B217,D$3:D$341),D217)*10,0),"")</f>
        <v>5</v>
      </c>
      <c r="Y217">
        <f t="array" ref="Y217">IF(E217&lt;&gt;"",11-ROUNDUP(_xlfn.PERCENTRANK.EXC(IF($B$3:$B$341=$B217,E$3:E$341),E217)*10,0),"")</f>
        <v>4</v>
      </c>
      <c r="Z217">
        <f t="array" ref="Z217">IF(F217&lt;&gt;"",11-ROUNDUP(_xlfn.PERCENTRANK.EXC(IF($B$3:$B$341=$B217,F$3:F$341),F217)*10,0),"")</f>
        <v>4</v>
      </c>
      <c r="AA217">
        <f t="array" ref="AA217">IF(G217&lt;&gt;"",11-ROUNDUP(_xlfn.PERCENTRANK.EXC(IF($B$3:$B$341=$B217,G$3:G$341),G217)*10,0),"")</f>
        <v>7</v>
      </c>
      <c r="AB217">
        <f t="array" ref="AB217">IF(H217&lt;&gt;"",11-ROUNDUP(_xlfn.PERCENTRANK.EXC(IF($B$3:$B$341=$B217,H$3:H$341),H217)*10,0),"")</f>
        <v>4</v>
      </c>
      <c r="AC217">
        <f t="array" ref="AC217">IF(I217&lt;&gt;"",11-ROUNDUP(_xlfn.PERCENTRANK.EXC(IF($B$3:$B$341=$B217,I$3:I$341),I217)*10,0),"")</f>
        <v>3</v>
      </c>
      <c r="AD217">
        <f t="array" ref="AD217">IF(J217&lt;&gt;"",11-ROUNDUP(_xlfn.PERCENTRANK.EXC(IF($B$3:$B$341=$B217,J$3:J$341),J217)*10,0),"")</f>
        <v>3</v>
      </c>
    </row>
    <row r="218" spans="1:30" x14ac:dyDescent="0.2">
      <c r="A218" t="s">
        <v>55</v>
      </c>
      <c r="B218" t="s">
        <v>1037</v>
      </c>
      <c r="C218">
        <v>13.369630813598633</v>
      </c>
      <c r="D218">
        <v>4.3328275680541992</v>
      </c>
      <c r="E218">
        <v>5.0039194524288177E-2</v>
      </c>
      <c r="F218">
        <v>110</v>
      </c>
      <c r="G218">
        <v>57</v>
      </c>
      <c r="H218">
        <v>0.21374567835568559</v>
      </c>
      <c r="I218">
        <v>26.899000000000001</v>
      </c>
      <c r="J218">
        <v>0.12</v>
      </c>
      <c r="L218" t="str">
        <f t="shared" si="31"/>
        <v>Portsmouth</v>
      </c>
      <c r="M218">
        <f t="shared" si="32"/>
        <v>2</v>
      </c>
      <c r="N218">
        <f t="shared" si="33"/>
        <v>2</v>
      </c>
      <c r="O218">
        <f t="shared" si="34"/>
        <v>2</v>
      </c>
      <c r="P218">
        <f t="shared" si="35"/>
        <v>2</v>
      </c>
      <c r="Q218">
        <f t="shared" si="36"/>
        <v>5</v>
      </c>
      <c r="R218">
        <f t="shared" si="37"/>
        <v>1</v>
      </c>
      <c r="S218">
        <f t="shared" si="38"/>
        <v>2</v>
      </c>
      <c r="T218">
        <f t="shared" si="39"/>
        <v>3</v>
      </c>
      <c r="V218" t="str">
        <f t="shared" si="40"/>
        <v>Portsmouth</v>
      </c>
      <c r="W218">
        <f t="array" ref="W218">IF(C218&lt;&gt;"",11-ROUNDUP(_xlfn.PERCENTRANK.EXC(IF($B$3:$B$341=$B218,C$3:C$341),C218)*10,0),"")</f>
        <v>3</v>
      </c>
      <c r="X218">
        <f t="array" ref="X218">IF(D218&lt;&gt;"",11-ROUNDUP(_xlfn.PERCENTRANK.EXC(IF($B$3:$B$341=$B218,D$3:D$341),D218)*10,0),"")</f>
        <v>3</v>
      </c>
      <c r="Y218">
        <f t="array" ref="Y218">IF(E218&lt;&gt;"",11-ROUNDUP(_xlfn.PERCENTRANK.EXC(IF($B$3:$B$341=$B218,E$3:E$341),E218)*10,0),"")</f>
        <v>3</v>
      </c>
      <c r="Z218">
        <f t="array" ref="Z218">IF(F218&lt;&gt;"",11-ROUNDUP(_xlfn.PERCENTRANK.EXC(IF($B$3:$B$341=$B218,F$3:F$341),F218)*10,0),"")</f>
        <v>2</v>
      </c>
      <c r="AA218">
        <f t="array" ref="AA218">IF(G218&lt;&gt;"",11-ROUNDUP(_xlfn.PERCENTRANK.EXC(IF($B$3:$B$341=$B218,G$3:G$341),G218)*10,0),"")</f>
        <v>6</v>
      </c>
      <c r="AB218">
        <f t="array" ref="AB218">IF(H218&lt;&gt;"",11-ROUNDUP(_xlfn.PERCENTRANK.EXC(IF($B$3:$B$341=$B218,H$3:H$341),H218)*10,0),"")</f>
        <v>2</v>
      </c>
      <c r="AC218">
        <f t="array" ref="AC218">IF(I218&lt;&gt;"",11-ROUNDUP(_xlfn.PERCENTRANK.EXC(IF($B$3:$B$341=$B218,I$3:I$341),I218)*10,0),"")</f>
        <v>3</v>
      </c>
      <c r="AD218">
        <f t="array" ref="AD218">IF(J218&lt;&gt;"",11-ROUNDUP(_xlfn.PERCENTRANK.EXC(IF($B$3:$B$341=$B218,J$3:J$341),J218)*10,0),"")</f>
        <v>4</v>
      </c>
    </row>
    <row r="219" spans="1:30" x14ac:dyDescent="0.2">
      <c r="A219" t="s">
        <v>154</v>
      </c>
      <c r="B219" t="s">
        <v>1034</v>
      </c>
      <c r="C219">
        <v>13.088420867919922</v>
      </c>
      <c r="D219">
        <v>4.1696944236755371</v>
      </c>
      <c r="E219">
        <v>4.4191986322402954E-2</v>
      </c>
      <c r="H219">
        <v>0.15366286409699395</v>
      </c>
      <c r="I219">
        <v>29.530999999999999</v>
      </c>
      <c r="J219">
        <v>0.186</v>
      </c>
      <c r="L219" t="str">
        <f t="shared" si="31"/>
        <v>Preston</v>
      </c>
      <c r="M219">
        <f t="shared" si="32"/>
        <v>2</v>
      </c>
      <c r="N219">
        <f t="shared" si="33"/>
        <v>2</v>
      </c>
      <c r="O219">
        <f t="shared" si="34"/>
        <v>3</v>
      </c>
      <c r="P219" t="str">
        <f t="shared" si="35"/>
        <v/>
      </c>
      <c r="Q219" t="str">
        <f t="shared" si="36"/>
        <v/>
      </c>
      <c r="R219">
        <f t="shared" si="37"/>
        <v>3</v>
      </c>
      <c r="S219">
        <f t="shared" si="38"/>
        <v>2</v>
      </c>
      <c r="T219">
        <f t="shared" si="39"/>
        <v>2</v>
      </c>
      <c r="V219" t="str">
        <f t="shared" si="40"/>
        <v>Preston</v>
      </c>
      <c r="W219">
        <f t="array" ref="W219">IF(C219&lt;&gt;"",11-ROUNDUP(_xlfn.PERCENTRANK.EXC(IF($B$3:$B$341=$B219,C$3:C$341),C219)*10,0),"")</f>
        <v>2</v>
      </c>
      <c r="X219">
        <f t="array" ref="X219">IF(D219&lt;&gt;"",11-ROUNDUP(_xlfn.PERCENTRANK.EXC(IF($B$3:$B$341=$B219,D$3:D$341),D219)*10,0),"")</f>
        <v>1</v>
      </c>
      <c r="Y219">
        <f t="array" ref="Y219">IF(E219&lt;&gt;"",11-ROUNDUP(_xlfn.PERCENTRANK.EXC(IF($B$3:$B$341=$B219,E$3:E$341),E219)*10,0),"")</f>
        <v>1</v>
      </c>
      <c r="Z219" t="str">
        <f t="array" ref="Z219">IF(F219&lt;&gt;"",11-ROUNDUP(_xlfn.PERCENTRANK.EXC(IF($B$3:$B$341=$B219,F$3:F$341),F219)*10,0),"")</f>
        <v/>
      </c>
      <c r="AA219" t="str">
        <f t="array" ref="AA219">IF(G219&lt;&gt;"",11-ROUNDUP(_xlfn.PERCENTRANK.EXC(IF($B$3:$B$341=$B219,G$3:G$341),G219)*10,0),"")</f>
        <v/>
      </c>
      <c r="AB219">
        <f t="array" ref="AB219">IF(H219&lt;&gt;"",11-ROUNDUP(_xlfn.PERCENTRANK.EXC(IF($B$3:$B$341=$B219,H$3:H$341),H219)*10,0),"")</f>
        <v>2</v>
      </c>
      <c r="AC219">
        <f t="array" ref="AC219">IF(I219&lt;&gt;"",11-ROUNDUP(_xlfn.PERCENTRANK.EXC(IF($B$3:$B$341=$B219,I$3:I$341),I219)*10,0),"")</f>
        <v>1</v>
      </c>
      <c r="AD219">
        <f t="array" ref="AD219">IF(J219&lt;&gt;"",11-ROUNDUP(_xlfn.PERCENTRANK.EXC(IF($B$3:$B$341=$B219,J$3:J$341),J219)*10,0),"")</f>
        <v>1</v>
      </c>
    </row>
    <row r="220" spans="1:30" x14ac:dyDescent="0.2">
      <c r="A220" t="s">
        <v>49</v>
      </c>
      <c r="B220" t="s">
        <v>1037</v>
      </c>
      <c r="C220">
        <v>17.059803009033203</v>
      </c>
      <c r="D220">
        <v>3.351529598236084</v>
      </c>
      <c r="E220">
        <v>6.0140926390886307E-2</v>
      </c>
      <c r="F220">
        <v>74</v>
      </c>
      <c r="G220">
        <v>89.3</v>
      </c>
      <c r="H220">
        <v>0.14356068860318152</v>
      </c>
      <c r="I220">
        <v>19.619</v>
      </c>
      <c r="J220">
        <v>5.1499999999999997E-2</v>
      </c>
      <c r="L220" t="str">
        <f t="shared" si="31"/>
        <v>Reading</v>
      </c>
      <c r="M220">
        <f t="shared" si="32"/>
        <v>1</v>
      </c>
      <c r="N220">
        <f t="shared" si="33"/>
        <v>3</v>
      </c>
      <c r="O220">
        <f t="shared" si="34"/>
        <v>2</v>
      </c>
      <c r="P220">
        <f t="shared" si="35"/>
        <v>4</v>
      </c>
      <c r="Q220">
        <f t="shared" si="36"/>
        <v>2</v>
      </c>
      <c r="R220">
        <f t="shared" si="37"/>
        <v>4</v>
      </c>
      <c r="S220">
        <f t="shared" si="38"/>
        <v>5</v>
      </c>
      <c r="T220">
        <f t="shared" si="39"/>
        <v>4</v>
      </c>
      <c r="V220" t="str">
        <f t="shared" si="40"/>
        <v>Reading</v>
      </c>
      <c r="W220">
        <f t="array" ref="W220">IF(C220&lt;&gt;"",11-ROUNDUP(_xlfn.PERCENTRANK.EXC(IF($B$3:$B$341=$B220,C$3:C$341),C220)*10,0),"")</f>
        <v>2</v>
      </c>
      <c r="X220">
        <f t="array" ref="X220">IF(D220&lt;&gt;"",11-ROUNDUP(_xlfn.PERCENTRANK.EXC(IF($B$3:$B$341=$B220,D$3:D$341),D220)*10,0),"")</f>
        <v>4</v>
      </c>
      <c r="Y220">
        <f t="array" ref="Y220">IF(E220&lt;&gt;"",11-ROUNDUP(_xlfn.PERCENTRANK.EXC(IF($B$3:$B$341=$B220,E$3:E$341),E220)*10,0),"")</f>
        <v>2</v>
      </c>
      <c r="Z220">
        <f t="array" ref="Z220">IF(F220&lt;&gt;"",11-ROUNDUP(_xlfn.PERCENTRANK.EXC(IF($B$3:$B$341=$B220,F$3:F$341),F220)*10,0),"")</f>
        <v>5</v>
      </c>
      <c r="AA220">
        <f t="array" ref="AA220">IF(G220&lt;&gt;"",11-ROUNDUP(_xlfn.PERCENTRANK.EXC(IF($B$3:$B$341=$B220,G$3:G$341),G220)*10,0),"")</f>
        <v>2</v>
      </c>
      <c r="AB220">
        <f t="array" ref="AB220">IF(H220&lt;&gt;"",11-ROUNDUP(_xlfn.PERCENTRANK.EXC(IF($B$3:$B$341=$B220,H$3:H$341),H220)*10,0),"")</f>
        <v>5</v>
      </c>
      <c r="AC220">
        <f t="array" ref="AC220">IF(I220&lt;&gt;"",11-ROUNDUP(_xlfn.PERCENTRANK.EXC(IF($B$3:$B$341=$B220,I$3:I$341),I220)*10,0),"")</f>
        <v>6</v>
      </c>
      <c r="AD220">
        <f t="array" ref="AD220">IF(J220&lt;&gt;"",11-ROUNDUP(_xlfn.PERCENTRANK.EXC(IF($B$3:$B$341=$B220,J$3:J$341),J220)*10,0),"")</f>
        <v>7</v>
      </c>
    </row>
    <row r="221" spans="1:30" x14ac:dyDescent="0.2">
      <c r="A221" t="s">
        <v>316</v>
      </c>
      <c r="B221" t="s">
        <v>1035</v>
      </c>
      <c r="C221">
        <v>11.671079635620117</v>
      </c>
      <c r="E221">
        <v>0.10820846259593964</v>
      </c>
      <c r="F221">
        <v>31</v>
      </c>
      <c r="G221">
        <v>47.5</v>
      </c>
      <c r="H221">
        <v>0.12451597289448209</v>
      </c>
      <c r="I221">
        <v>17.202999999999999</v>
      </c>
      <c r="J221">
        <v>0</v>
      </c>
      <c r="L221" t="str">
        <f t="shared" si="31"/>
        <v>Redbridge</v>
      </c>
      <c r="M221">
        <f t="shared" si="32"/>
        <v>3</v>
      </c>
      <c r="N221" t="str">
        <f t="shared" si="33"/>
        <v/>
      </c>
      <c r="O221">
        <f t="shared" si="34"/>
        <v>1</v>
      </c>
      <c r="P221">
        <f t="shared" si="35"/>
        <v>10</v>
      </c>
      <c r="Q221">
        <f t="shared" si="36"/>
        <v>7</v>
      </c>
      <c r="R221">
        <f t="shared" si="37"/>
        <v>6</v>
      </c>
      <c r="S221">
        <f t="shared" si="38"/>
        <v>6</v>
      </c>
      <c r="T221">
        <f t="shared" si="39"/>
        <v>10</v>
      </c>
      <c r="V221" t="str">
        <f t="shared" si="40"/>
        <v>Redbridge</v>
      </c>
      <c r="W221">
        <f t="array" ref="W221">IF(C221&lt;&gt;"",11-ROUNDUP(_xlfn.PERCENTRANK.EXC(IF($B$3:$B$341=$B221,C$3:C$341),C221)*10,0),"")</f>
        <v>4</v>
      </c>
      <c r="X221" t="str">
        <f t="array" ref="X221">IF(D221&lt;&gt;"",11-ROUNDUP(_xlfn.PERCENTRANK.EXC(IF($B$3:$B$341=$B221,D$3:D$341),D221)*10,0),"")</f>
        <v/>
      </c>
      <c r="Y221">
        <f t="array" ref="Y221">IF(E221&lt;&gt;"",11-ROUNDUP(_xlfn.PERCENTRANK.EXC(IF($B$3:$B$341=$B221,E$3:E$341),E221)*10,0),"")</f>
        <v>6</v>
      </c>
      <c r="Z221">
        <f t="array" ref="Z221">IF(F221&lt;&gt;"",11-ROUNDUP(_xlfn.PERCENTRANK.EXC(IF($B$3:$B$341=$B221,F$3:F$341),F221)*10,0),"")</f>
        <v>10</v>
      </c>
      <c r="AA221">
        <f t="array" ref="AA221">IF(G221&lt;&gt;"",11-ROUNDUP(_xlfn.PERCENTRANK.EXC(IF($B$3:$B$341=$B221,G$3:G$341),G221)*10,0),"")</f>
        <v>5</v>
      </c>
      <c r="AB221">
        <f t="array" ref="AB221">IF(H221&lt;&gt;"",11-ROUNDUP(_xlfn.PERCENTRANK.EXC(IF($B$3:$B$341=$B221,H$3:H$341),H221)*10,0),"")</f>
        <v>8</v>
      </c>
      <c r="AC221">
        <f t="array" ref="AC221">IF(I221&lt;&gt;"",11-ROUNDUP(_xlfn.PERCENTRANK.EXC(IF($B$3:$B$341=$B221,I$3:I$341),I221)*10,0),"")</f>
        <v>7</v>
      </c>
      <c r="AD221">
        <f t="array" ref="AD221">IF(J221&lt;&gt;"",11-ROUNDUP(_xlfn.PERCENTRANK.EXC(IF($B$3:$B$341=$B221,J$3:J$341),J221)*10,0),"")</f>
        <v>10</v>
      </c>
    </row>
    <row r="222" spans="1:30" x14ac:dyDescent="0.2">
      <c r="A222" t="s">
        <v>16</v>
      </c>
      <c r="B222" t="s">
        <v>1037</v>
      </c>
      <c r="C222">
        <v>0</v>
      </c>
      <c r="D222">
        <v>1.5239207744598389</v>
      </c>
      <c r="E222">
        <v>2.3420853540301323E-2</v>
      </c>
      <c r="F222">
        <v>108</v>
      </c>
      <c r="G222">
        <v>72</v>
      </c>
      <c r="H222">
        <v>0.20041649689890895</v>
      </c>
      <c r="I222">
        <v>29.792000000000002</v>
      </c>
      <c r="J222">
        <v>0.23860000000000001</v>
      </c>
      <c r="L222" t="str">
        <f t="shared" si="31"/>
        <v>Redcar and Cleveland</v>
      </c>
      <c r="M222">
        <f t="shared" si="32"/>
        <v>10</v>
      </c>
      <c r="N222">
        <f t="shared" si="33"/>
        <v>9</v>
      </c>
      <c r="O222">
        <f t="shared" si="34"/>
        <v>7</v>
      </c>
      <c r="P222">
        <f t="shared" si="35"/>
        <v>2</v>
      </c>
      <c r="Q222">
        <f t="shared" si="36"/>
        <v>3</v>
      </c>
      <c r="R222">
        <f t="shared" si="37"/>
        <v>2</v>
      </c>
      <c r="S222">
        <f t="shared" si="38"/>
        <v>2</v>
      </c>
      <c r="T222">
        <f t="shared" si="39"/>
        <v>1</v>
      </c>
      <c r="V222" t="str">
        <f t="shared" si="40"/>
        <v>Redcar and Cleveland</v>
      </c>
      <c r="W222">
        <f t="array" ref="W222">IF(C222&lt;&gt;"",11-ROUNDUP(_xlfn.PERCENTRANK.EXC(IF($B$3:$B$341=$B222,C$3:C$341),C222)*10,0),"")</f>
        <v>10</v>
      </c>
      <c r="X222">
        <f t="array" ref="X222">IF(D222&lt;&gt;"",11-ROUNDUP(_xlfn.PERCENTRANK.EXC(IF($B$3:$B$341=$B222,D$3:D$341),D222)*10,0),"")</f>
        <v>9</v>
      </c>
      <c r="Y222">
        <f t="array" ref="Y222">IF(E222&lt;&gt;"",11-ROUNDUP(_xlfn.PERCENTRANK.EXC(IF($B$3:$B$341=$B222,E$3:E$341),E222)*10,0),"")</f>
        <v>8</v>
      </c>
      <c r="Z222">
        <f t="array" ref="Z222">IF(F222&lt;&gt;"",11-ROUNDUP(_xlfn.PERCENTRANK.EXC(IF($B$3:$B$341=$B222,F$3:F$341),F222)*10,0),"")</f>
        <v>2</v>
      </c>
      <c r="AA222">
        <f t="array" ref="AA222">IF(G222&lt;&gt;"",11-ROUNDUP(_xlfn.PERCENTRANK.EXC(IF($B$3:$B$341=$B222,G$3:G$341),G222)*10,0),"")</f>
        <v>4</v>
      </c>
      <c r="AB222">
        <f t="array" ref="AB222">IF(H222&lt;&gt;"",11-ROUNDUP(_xlfn.PERCENTRANK.EXC(IF($B$3:$B$341=$B222,H$3:H$341),H222)*10,0),"")</f>
        <v>2</v>
      </c>
      <c r="AC222">
        <f t="array" ref="AC222">IF(I222&lt;&gt;"",11-ROUNDUP(_xlfn.PERCENTRANK.EXC(IF($B$3:$B$341=$B222,I$3:I$341),I222)*10,0),"")</f>
        <v>2</v>
      </c>
      <c r="AD222">
        <f t="array" ref="AD222">IF(J222&lt;&gt;"",11-ROUNDUP(_xlfn.PERCENTRANK.EXC(IF($B$3:$B$341=$B222,J$3:J$341),J222)*10,0),"")</f>
        <v>2</v>
      </c>
    </row>
    <row r="223" spans="1:30" x14ac:dyDescent="0.2">
      <c r="A223" t="s">
        <v>244</v>
      </c>
      <c r="B223" t="s">
        <v>1034</v>
      </c>
      <c r="C223">
        <v>5.0909538269042969</v>
      </c>
      <c r="D223">
        <v>2.9204616546630859</v>
      </c>
      <c r="E223">
        <v>4.2278669774532318E-2</v>
      </c>
      <c r="H223">
        <v>0.1166559214441579</v>
      </c>
      <c r="I223">
        <v>22.524000000000001</v>
      </c>
      <c r="J223">
        <v>9.0899999999999995E-2</v>
      </c>
      <c r="L223" t="str">
        <f t="shared" si="31"/>
        <v>Redditch</v>
      </c>
      <c r="M223">
        <f t="shared" si="32"/>
        <v>6</v>
      </c>
      <c r="N223">
        <f t="shared" si="33"/>
        <v>4</v>
      </c>
      <c r="O223">
        <f t="shared" si="34"/>
        <v>3</v>
      </c>
      <c r="P223" t="str">
        <f t="shared" si="35"/>
        <v/>
      </c>
      <c r="Q223" t="str">
        <f t="shared" si="36"/>
        <v/>
      </c>
      <c r="R223">
        <f t="shared" si="37"/>
        <v>6</v>
      </c>
      <c r="S223">
        <f t="shared" si="38"/>
        <v>4</v>
      </c>
      <c r="T223">
        <f t="shared" si="39"/>
        <v>3</v>
      </c>
      <c r="V223" t="str">
        <f t="shared" si="40"/>
        <v>Redditch</v>
      </c>
      <c r="W223">
        <f t="array" ref="W223">IF(C223&lt;&gt;"",11-ROUNDUP(_xlfn.PERCENTRANK.EXC(IF($B$3:$B$341=$B223,C$3:C$341),C223)*10,0),"")</f>
        <v>5</v>
      </c>
      <c r="X223">
        <f t="array" ref="X223">IF(D223&lt;&gt;"",11-ROUNDUP(_xlfn.PERCENTRANK.EXC(IF($B$3:$B$341=$B223,D$3:D$341),D223)*10,0),"")</f>
        <v>3</v>
      </c>
      <c r="Y223">
        <f t="array" ref="Y223">IF(E223&lt;&gt;"",11-ROUNDUP(_xlfn.PERCENTRANK.EXC(IF($B$3:$B$341=$B223,E$3:E$341),E223)*10,0),"")</f>
        <v>1</v>
      </c>
      <c r="Z223" t="str">
        <f t="array" ref="Z223">IF(F223&lt;&gt;"",11-ROUNDUP(_xlfn.PERCENTRANK.EXC(IF($B$3:$B$341=$B223,F$3:F$341),F223)*10,0),"")</f>
        <v/>
      </c>
      <c r="AA223" t="str">
        <f t="array" ref="AA223">IF(G223&lt;&gt;"",11-ROUNDUP(_xlfn.PERCENTRANK.EXC(IF($B$3:$B$341=$B223,G$3:G$341),G223)*10,0),"")</f>
        <v/>
      </c>
      <c r="AB223">
        <f t="array" ref="AB223">IF(H223&lt;&gt;"",11-ROUNDUP(_xlfn.PERCENTRANK.EXC(IF($B$3:$B$341=$B223,H$3:H$341),H223)*10,0),"")</f>
        <v>5</v>
      </c>
      <c r="AC223">
        <f t="array" ref="AC223">IF(I223&lt;&gt;"",11-ROUNDUP(_xlfn.PERCENTRANK.EXC(IF($B$3:$B$341=$B223,I$3:I$341),I223)*10,0),"")</f>
        <v>2</v>
      </c>
      <c r="AD223">
        <f t="array" ref="AD223">IF(J223&lt;&gt;"",11-ROUNDUP(_xlfn.PERCENTRANK.EXC(IF($B$3:$B$341=$B223,J$3:J$341),J223)*10,0),"")</f>
        <v>2</v>
      </c>
    </row>
    <row r="224" spans="1:30" x14ac:dyDescent="0.2">
      <c r="A224" t="s">
        <v>225</v>
      </c>
      <c r="B224" t="s">
        <v>1034</v>
      </c>
      <c r="C224">
        <v>1.7785378694534302</v>
      </c>
      <c r="D224">
        <v>2.2281265258789062</v>
      </c>
      <c r="E224">
        <v>3.5093732178211212E-2</v>
      </c>
      <c r="H224">
        <v>8.7696962057229294E-2</v>
      </c>
      <c r="I224">
        <v>11.276</v>
      </c>
      <c r="J224">
        <v>0</v>
      </c>
      <c r="L224" t="str">
        <f t="shared" si="31"/>
        <v>Reigate and Banstead</v>
      </c>
      <c r="M224">
        <f t="shared" si="32"/>
        <v>9</v>
      </c>
      <c r="N224">
        <f t="shared" si="33"/>
        <v>7</v>
      </c>
      <c r="O224">
        <f t="shared" si="34"/>
        <v>4</v>
      </c>
      <c r="P224" t="str">
        <f t="shared" si="35"/>
        <v/>
      </c>
      <c r="Q224" t="str">
        <f t="shared" si="36"/>
        <v/>
      </c>
      <c r="R224">
        <f t="shared" si="37"/>
        <v>10</v>
      </c>
      <c r="S224">
        <f t="shared" si="38"/>
        <v>9</v>
      </c>
      <c r="T224">
        <f t="shared" si="39"/>
        <v>10</v>
      </c>
      <c r="V224" t="str">
        <f t="shared" si="40"/>
        <v>Reigate and Banstead</v>
      </c>
      <c r="W224">
        <f t="array" ref="W224">IF(C224&lt;&gt;"",11-ROUNDUP(_xlfn.PERCENTRANK.EXC(IF($B$3:$B$341=$B224,C$3:C$341),C224)*10,0),"")</f>
        <v>8</v>
      </c>
      <c r="X224">
        <f t="array" ref="X224">IF(D224&lt;&gt;"",11-ROUNDUP(_xlfn.PERCENTRANK.EXC(IF($B$3:$B$341=$B224,D$3:D$341),D224)*10,0),"")</f>
        <v>6</v>
      </c>
      <c r="Y224">
        <f t="array" ref="Y224">IF(E224&lt;&gt;"",11-ROUNDUP(_xlfn.PERCENTRANK.EXC(IF($B$3:$B$341=$B224,E$3:E$341),E224)*10,0),"")</f>
        <v>2</v>
      </c>
      <c r="Z224" t="str">
        <f t="array" ref="Z224">IF(F224&lt;&gt;"",11-ROUNDUP(_xlfn.PERCENTRANK.EXC(IF($B$3:$B$341=$B224,F$3:F$341),F224)*10,0),"")</f>
        <v/>
      </c>
      <c r="AA224" t="str">
        <f t="array" ref="AA224">IF(G224&lt;&gt;"",11-ROUNDUP(_xlfn.PERCENTRANK.EXC(IF($B$3:$B$341=$B224,G$3:G$341),G224)*10,0),"")</f>
        <v/>
      </c>
      <c r="AB224">
        <f t="array" ref="AB224">IF(H224&lt;&gt;"",11-ROUNDUP(_xlfn.PERCENTRANK.EXC(IF($B$3:$B$341=$B224,H$3:H$341),H224)*10,0),"")</f>
        <v>10</v>
      </c>
      <c r="AC224">
        <f t="array" ref="AC224">IF(I224&lt;&gt;"",11-ROUNDUP(_xlfn.PERCENTRANK.EXC(IF($B$3:$B$341=$B224,I$3:I$341),I224)*10,0),"")</f>
        <v>9</v>
      </c>
      <c r="AD224">
        <f t="array" ref="AD224">IF(J224&lt;&gt;"",11-ROUNDUP(_xlfn.PERCENTRANK.EXC(IF($B$3:$B$341=$B224,J$3:J$341),J224)*10,0),"")</f>
        <v>10</v>
      </c>
    </row>
    <row r="225" spans="1:30" x14ac:dyDescent="0.2">
      <c r="A225" t="s">
        <v>155</v>
      </c>
      <c r="B225" t="s">
        <v>1034</v>
      </c>
      <c r="C225">
        <v>0</v>
      </c>
      <c r="D225">
        <v>0.7330247163772583</v>
      </c>
      <c r="E225">
        <v>1.5762113034725189E-2</v>
      </c>
      <c r="H225">
        <v>0.15366286409699395</v>
      </c>
      <c r="I225">
        <v>10.593999999999999</v>
      </c>
      <c r="J225">
        <v>0</v>
      </c>
      <c r="L225" t="str">
        <f t="shared" si="31"/>
        <v>Ribble Valley</v>
      </c>
      <c r="M225">
        <f t="shared" si="32"/>
        <v>10</v>
      </c>
      <c r="N225">
        <f t="shared" si="33"/>
        <v>10</v>
      </c>
      <c r="O225">
        <f t="shared" si="34"/>
        <v>10</v>
      </c>
      <c r="P225" t="str">
        <f t="shared" si="35"/>
        <v/>
      </c>
      <c r="Q225" t="str">
        <f t="shared" si="36"/>
        <v/>
      </c>
      <c r="R225">
        <f t="shared" si="37"/>
        <v>3</v>
      </c>
      <c r="S225">
        <f t="shared" si="38"/>
        <v>9</v>
      </c>
      <c r="T225">
        <f t="shared" si="39"/>
        <v>10</v>
      </c>
      <c r="V225" t="str">
        <f t="shared" si="40"/>
        <v>Ribble Valley</v>
      </c>
      <c r="W225">
        <f t="array" ref="W225">IF(C225&lt;&gt;"",11-ROUNDUP(_xlfn.PERCENTRANK.EXC(IF($B$3:$B$341=$B225,C$3:C$341),C225)*10,0),"")</f>
        <v>10</v>
      </c>
      <c r="X225">
        <f t="array" ref="X225">IF(D225&lt;&gt;"",11-ROUNDUP(_xlfn.PERCENTRANK.EXC(IF($B$3:$B$341=$B225,D$3:D$341),D225)*10,0),"")</f>
        <v>10</v>
      </c>
      <c r="Y225">
        <f t="array" ref="Y225">IF(E225&lt;&gt;"",11-ROUNDUP(_xlfn.PERCENTRANK.EXC(IF($B$3:$B$341=$B225,E$3:E$341),E225)*10,0),"")</f>
        <v>10</v>
      </c>
      <c r="Z225" t="str">
        <f t="array" ref="Z225">IF(F225&lt;&gt;"",11-ROUNDUP(_xlfn.PERCENTRANK.EXC(IF($B$3:$B$341=$B225,F$3:F$341),F225)*10,0),"")</f>
        <v/>
      </c>
      <c r="AA225" t="str">
        <f t="array" ref="AA225">IF(G225&lt;&gt;"",11-ROUNDUP(_xlfn.PERCENTRANK.EXC(IF($B$3:$B$341=$B225,G$3:G$341),G225)*10,0),"")</f>
        <v/>
      </c>
      <c r="AB225">
        <f t="array" ref="AB225">IF(H225&lt;&gt;"",11-ROUNDUP(_xlfn.PERCENTRANK.EXC(IF($B$3:$B$341=$B225,H$3:H$341),H225)*10,0),"")</f>
        <v>2</v>
      </c>
      <c r="AC225">
        <f t="array" ref="AC225">IF(I225&lt;&gt;"",11-ROUNDUP(_xlfn.PERCENTRANK.EXC(IF($B$3:$B$341=$B225,I$3:I$341),I225)*10,0),"")</f>
        <v>9</v>
      </c>
      <c r="AD225">
        <f t="array" ref="AD225">IF(J225&lt;&gt;"",11-ROUNDUP(_xlfn.PERCENTRANK.EXC(IF($B$3:$B$341=$B225,J$3:J$341),J225)*10,0),"")</f>
        <v>10</v>
      </c>
    </row>
    <row r="226" spans="1:30" x14ac:dyDescent="0.2">
      <c r="A226" t="s">
        <v>317</v>
      </c>
      <c r="B226" t="s">
        <v>1035</v>
      </c>
      <c r="C226">
        <v>7.8789329528808594</v>
      </c>
      <c r="D226">
        <v>2.0318400859832764</v>
      </c>
      <c r="E226">
        <v>3.7777915596961975E-2</v>
      </c>
      <c r="F226">
        <v>25</v>
      </c>
      <c r="G226">
        <v>27.7</v>
      </c>
      <c r="H226">
        <v>8.6596170334381245E-2</v>
      </c>
      <c r="I226">
        <v>9.4250000000000007</v>
      </c>
      <c r="J226">
        <v>0</v>
      </c>
      <c r="L226" t="str">
        <f t="shared" si="31"/>
        <v>Richmond upon Thames</v>
      </c>
      <c r="M226">
        <f t="shared" si="32"/>
        <v>4</v>
      </c>
      <c r="N226">
        <f t="shared" si="33"/>
        <v>7</v>
      </c>
      <c r="O226">
        <f t="shared" si="34"/>
        <v>3</v>
      </c>
      <c r="P226">
        <f t="shared" si="35"/>
        <v>10</v>
      </c>
      <c r="Q226">
        <f t="shared" si="36"/>
        <v>10</v>
      </c>
      <c r="R226">
        <f t="shared" si="37"/>
        <v>10</v>
      </c>
      <c r="S226">
        <f t="shared" si="38"/>
        <v>10</v>
      </c>
      <c r="T226">
        <f t="shared" si="39"/>
        <v>10</v>
      </c>
      <c r="V226" t="str">
        <f t="shared" si="40"/>
        <v>Richmond upon Thames</v>
      </c>
      <c r="W226">
        <f t="array" ref="W226">IF(C226&lt;&gt;"",11-ROUNDUP(_xlfn.PERCENTRANK.EXC(IF($B$3:$B$341=$B226,C$3:C$341),C226)*10,0),"")</f>
        <v>6</v>
      </c>
      <c r="X226">
        <f t="array" ref="X226">IF(D226&lt;&gt;"",11-ROUNDUP(_xlfn.PERCENTRANK.EXC(IF($B$3:$B$341=$B226,D$3:D$341),D226)*10,0),"")</f>
        <v>9</v>
      </c>
      <c r="Y226">
        <f t="array" ref="Y226">IF(E226&lt;&gt;"",11-ROUNDUP(_xlfn.PERCENTRANK.EXC(IF($B$3:$B$341=$B226,E$3:E$341),E226)*10,0),"")</f>
        <v>10</v>
      </c>
      <c r="Z226">
        <f t="array" ref="Z226">IF(F226&lt;&gt;"",11-ROUNDUP(_xlfn.PERCENTRANK.EXC(IF($B$3:$B$341=$B226,F$3:F$341),F226)*10,0),"")</f>
        <v>10</v>
      </c>
      <c r="AA226">
        <f t="array" ref="AA226">IF(G226&lt;&gt;"",11-ROUNDUP(_xlfn.PERCENTRANK.EXC(IF($B$3:$B$341=$B226,G$3:G$341),G226)*10,0),"")</f>
        <v>9</v>
      </c>
      <c r="AB226">
        <f t="array" ref="AB226">IF(H226&lt;&gt;"",11-ROUNDUP(_xlfn.PERCENTRANK.EXC(IF($B$3:$B$341=$B226,H$3:H$341),H226)*10,0),"")</f>
        <v>10</v>
      </c>
      <c r="AC226">
        <f t="array" ref="AC226">IF(I226&lt;&gt;"",11-ROUNDUP(_xlfn.PERCENTRANK.EXC(IF($B$3:$B$341=$B226,I$3:I$341),I226)*10,0),"")</f>
        <v>10</v>
      </c>
      <c r="AD226">
        <f t="array" ref="AD226">IF(J226&lt;&gt;"",11-ROUNDUP(_xlfn.PERCENTRANK.EXC(IF($B$3:$B$341=$B226,J$3:J$341),J226)*10,0),"")</f>
        <v>10</v>
      </c>
    </row>
    <row r="227" spans="1:30" x14ac:dyDescent="0.2">
      <c r="A227" t="s">
        <v>191</v>
      </c>
      <c r="B227" t="s">
        <v>1034</v>
      </c>
      <c r="C227">
        <v>0.62669366598129272</v>
      </c>
      <c r="D227">
        <v>2.5885372161865234</v>
      </c>
      <c r="E227">
        <v>2.009204775094986E-2</v>
      </c>
      <c r="H227">
        <v>9.8238229811797251E-2</v>
      </c>
      <c r="I227">
        <v>12.135</v>
      </c>
      <c r="J227">
        <v>0</v>
      </c>
      <c r="L227" t="str">
        <f t="shared" si="31"/>
        <v>Richmondshire</v>
      </c>
      <c r="M227">
        <f t="shared" si="32"/>
        <v>10</v>
      </c>
      <c r="N227">
        <f t="shared" si="33"/>
        <v>5</v>
      </c>
      <c r="O227">
        <f t="shared" si="34"/>
        <v>9</v>
      </c>
      <c r="P227" t="str">
        <f t="shared" si="35"/>
        <v/>
      </c>
      <c r="Q227" t="str">
        <f t="shared" si="36"/>
        <v/>
      </c>
      <c r="R227">
        <f t="shared" si="37"/>
        <v>9</v>
      </c>
      <c r="S227">
        <f t="shared" si="38"/>
        <v>9</v>
      </c>
      <c r="T227">
        <f t="shared" si="39"/>
        <v>10</v>
      </c>
      <c r="V227" t="str">
        <f t="shared" si="40"/>
        <v>Richmondshire</v>
      </c>
      <c r="W227">
        <f t="array" ref="W227">IF(C227&lt;&gt;"",11-ROUNDUP(_xlfn.PERCENTRANK.EXC(IF($B$3:$B$341=$B227,C$3:C$341),C227)*10,0),"")</f>
        <v>10</v>
      </c>
      <c r="X227">
        <f t="array" ref="X227">IF(D227&lt;&gt;"",11-ROUNDUP(_xlfn.PERCENTRANK.EXC(IF($B$3:$B$341=$B227,D$3:D$341),D227)*10,0),"")</f>
        <v>4</v>
      </c>
      <c r="Y227">
        <f t="array" ref="Y227">IF(E227&lt;&gt;"",11-ROUNDUP(_xlfn.PERCENTRANK.EXC(IF($B$3:$B$341=$B227,E$3:E$341),E227)*10,0),"")</f>
        <v>8</v>
      </c>
      <c r="Z227" t="str">
        <f t="array" ref="Z227">IF(F227&lt;&gt;"",11-ROUNDUP(_xlfn.PERCENTRANK.EXC(IF($B$3:$B$341=$B227,F$3:F$341),F227)*10,0),"")</f>
        <v/>
      </c>
      <c r="AA227" t="str">
        <f t="array" ref="AA227">IF(G227&lt;&gt;"",11-ROUNDUP(_xlfn.PERCENTRANK.EXC(IF($B$3:$B$341=$B227,G$3:G$341),G227)*10,0),"")</f>
        <v/>
      </c>
      <c r="AB227">
        <f t="array" ref="AB227">IF(H227&lt;&gt;"",11-ROUNDUP(_xlfn.PERCENTRANK.EXC(IF($B$3:$B$341=$B227,H$3:H$341),H227)*10,0),"")</f>
        <v>8</v>
      </c>
      <c r="AC227">
        <f t="array" ref="AC227">IF(I227&lt;&gt;"",11-ROUNDUP(_xlfn.PERCENTRANK.EXC(IF($B$3:$B$341=$B227,I$3:I$341),I227)*10,0),"")</f>
        <v>8</v>
      </c>
      <c r="AD227">
        <f t="array" ref="AD227">IF(J227&lt;&gt;"",11-ROUNDUP(_xlfn.PERCENTRANK.EXC(IF($B$3:$B$341=$B227,J$3:J$341),J227)*10,0),"")</f>
        <v>10</v>
      </c>
    </row>
    <row r="228" spans="1:30" x14ac:dyDescent="0.2">
      <c r="A228" t="s">
        <v>259</v>
      </c>
      <c r="B228" t="s">
        <v>1036</v>
      </c>
      <c r="C228">
        <v>2.3876442909240723</v>
      </c>
      <c r="D228">
        <v>3.5746006965637207</v>
      </c>
      <c r="E228">
        <v>5.36024309694767E-2</v>
      </c>
      <c r="F228">
        <v>108</v>
      </c>
      <c r="G228">
        <v>81.2</v>
      </c>
      <c r="H228">
        <v>0.20826496007001422</v>
      </c>
      <c r="I228">
        <v>34.414999999999999</v>
      </c>
      <c r="J228">
        <v>0.29849999999999999</v>
      </c>
      <c r="L228" t="str">
        <f t="shared" si="31"/>
        <v>Rochdale</v>
      </c>
      <c r="M228">
        <f t="shared" si="32"/>
        <v>8</v>
      </c>
      <c r="N228">
        <f t="shared" si="33"/>
        <v>3</v>
      </c>
      <c r="O228">
        <f t="shared" si="34"/>
        <v>2</v>
      </c>
      <c r="P228">
        <f t="shared" si="35"/>
        <v>2</v>
      </c>
      <c r="Q228">
        <f t="shared" si="36"/>
        <v>2</v>
      </c>
      <c r="R228">
        <f t="shared" si="37"/>
        <v>1</v>
      </c>
      <c r="S228">
        <f t="shared" si="38"/>
        <v>1</v>
      </c>
      <c r="T228">
        <f t="shared" si="39"/>
        <v>1</v>
      </c>
      <c r="V228" t="str">
        <f t="shared" si="40"/>
        <v>Rochdale</v>
      </c>
      <c r="W228">
        <f t="array" ref="W228">IF(C228&lt;&gt;"",11-ROUNDUP(_xlfn.PERCENTRANK.EXC(IF($B$3:$B$341=$B228,C$3:C$341),C228)*10,0),"")</f>
        <v>8</v>
      </c>
      <c r="X228">
        <f t="array" ref="X228">IF(D228&lt;&gt;"",11-ROUNDUP(_xlfn.PERCENTRANK.EXC(IF($B$3:$B$341=$B228,D$3:D$341),D228)*10,0),"")</f>
        <v>3</v>
      </c>
      <c r="Y228">
        <f t="array" ref="Y228">IF(E228&lt;&gt;"",11-ROUNDUP(_xlfn.PERCENTRANK.EXC(IF($B$3:$B$341=$B228,E$3:E$341),E228)*10,0),"")</f>
        <v>2</v>
      </c>
      <c r="Z228">
        <f t="array" ref="Z228">IF(F228&lt;&gt;"",11-ROUNDUP(_xlfn.PERCENTRANK.EXC(IF($B$3:$B$341=$B228,F$3:F$341),F228)*10,0),"")</f>
        <v>3</v>
      </c>
      <c r="AA228">
        <f t="array" ref="AA228">IF(G228&lt;&gt;"",11-ROUNDUP(_xlfn.PERCENTRANK.EXC(IF($B$3:$B$341=$B228,G$3:G$341),G228)*10,0),"")</f>
        <v>4</v>
      </c>
      <c r="AB228">
        <f t="array" ref="AB228">IF(H228&lt;&gt;"",11-ROUNDUP(_xlfn.PERCENTRANK.EXC(IF($B$3:$B$341=$B228,H$3:H$341),H228)*10,0),"")</f>
        <v>4</v>
      </c>
      <c r="AC228">
        <f t="array" ref="AC228">IF(I228&lt;&gt;"",11-ROUNDUP(_xlfn.PERCENTRANK.EXC(IF($B$3:$B$341=$B228,I$3:I$341),I228)*10,0),"")</f>
        <v>2</v>
      </c>
      <c r="AD228">
        <f t="array" ref="AD228">IF(J228&lt;&gt;"",11-ROUNDUP(_xlfn.PERCENTRANK.EXC(IF($B$3:$B$341=$B228,J$3:J$341),J228)*10,0),"")</f>
        <v>3</v>
      </c>
    </row>
    <row r="229" spans="1:30" x14ac:dyDescent="0.2">
      <c r="A229" t="s">
        <v>110</v>
      </c>
      <c r="B229" t="s">
        <v>1034</v>
      </c>
      <c r="C229">
        <v>5.6668972969055176</v>
      </c>
      <c r="D229">
        <v>1.9912641048431396</v>
      </c>
      <c r="E229">
        <v>2.5712072849273682E-2</v>
      </c>
      <c r="H229">
        <v>0.11465647414118535</v>
      </c>
      <c r="I229">
        <v>10.449</v>
      </c>
      <c r="J229">
        <v>0</v>
      </c>
      <c r="L229" t="str">
        <f t="shared" si="31"/>
        <v>Rochford</v>
      </c>
      <c r="M229">
        <f t="shared" si="32"/>
        <v>5</v>
      </c>
      <c r="N229">
        <f t="shared" si="33"/>
        <v>7</v>
      </c>
      <c r="O229">
        <f t="shared" si="34"/>
        <v>6</v>
      </c>
      <c r="P229" t="str">
        <f t="shared" si="35"/>
        <v/>
      </c>
      <c r="Q229" t="str">
        <f t="shared" si="36"/>
        <v/>
      </c>
      <c r="R229">
        <f t="shared" si="37"/>
        <v>7</v>
      </c>
      <c r="S229">
        <f t="shared" si="38"/>
        <v>10</v>
      </c>
      <c r="T229">
        <f t="shared" si="39"/>
        <v>10</v>
      </c>
      <c r="V229" t="str">
        <f t="shared" si="40"/>
        <v>Rochford</v>
      </c>
      <c r="W229">
        <f t="array" ref="W229">IF(C229&lt;&gt;"",11-ROUNDUP(_xlfn.PERCENTRANK.EXC(IF($B$3:$B$341=$B229,C$3:C$341),C229)*10,0),"")</f>
        <v>5</v>
      </c>
      <c r="X229">
        <f t="array" ref="X229">IF(D229&lt;&gt;"",11-ROUNDUP(_xlfn.PERCENTRANK.EXC(IF($B$3:$B$341=$B229,D$3:D$341),D229)*10,0),"")</f>
        <v>6</v>
      </c>
      <c r="Y229">
        <f t="array" ref="Y229">IF(E229&lt;&gt;"",11-ROUNDUP(_xlfn.PERCENTRANK.EXC(IF($B$3:$B$341=$B229,E$3:E$341),E229)*10,0),"")</f>
        <v>5</v>
      </c>
      <c r="Z229" t="str">
        <f t="array" ref="Z229">IF(F229&lt;&gt;"",11-ROUNDUP(_xlfn.PERCENTRANK.EXC(IF($B$3:$B$341=$B229,F$3:F$341),F229)*10,0),"")</f>
        <v/>
      </c>
      <c r="AA229" t="str">
        <f t="array" ref="AA229">IF(G229&lt;&gt;"",11-ROUNDUP(_xlfn.PERCENTRANK.EXC(IF($B$3:$B$341=$B229,G$3:G$341),G229)*10,0),"")</f>
        <v/>
      </c>
      <c r="AB229">
        <f t="array" ref="AB229">IF(H229&lt;&gt;"",11-ROUNDUP(_xlfn.PERCENTRANK.EXC(IF($B$3:$B$341=$B229,H$3:H$341),H229)*10,0),"")</f>
        <v>5</v>
      </c>
      <c r="AC229">
        <f t="array" ref="AC229">IF(I229&lt;&gt;"",11-ROUNDUP(_xlfn.PERCENTRANK.EXC(IF($B$3:$B$341=$B229,I$3:I$341),I229)*10,0),"")</f>
        <v>9</v>
      </c>
      <c r="AD229">
        <f t="array" ref="AD229">IF(J229&lt;&gt;"",11-ROUNDUP(_xlfn.PERCENTRANK.EXC(IF($B$3:$B$341=$B229,J$3:J$341),J229)*10,0),"")</f>
        <v>10</v>
      </c>
    </row>
    <row r="230" spans="1:30" x14ac:dyDescent="0.2">
      <c r="A230" t="s">
        <v>156</v>
      </c>
      <c r="B230" t="s">
        <v>1034</v>
      </c>
      <c r="C230">
        <v>0</v>
      </c>
      <c r="D230">
        <v>3.8697910308837891</v>
      </c>
      <c r="E230">
        <v>3.4069791436195374E-2</v>
      </c>
      <c r="H230">
        <v>0.15366286409699395</v>
      </c>
      <c r="I230">
        <v>24.062000000000001</v>
      </c>
      <c r="J230">
        <v>0.13950000000000001</v>
      </c>
      <c r="L230" t="str">
        <f t="shared" si="31"/>
        <v>Rossendale</v>
      </c>
      <c r="M230">
        <f t="shared" si="32"/>
        <v>10</v>
      </c>
      <c r="N230">
        <f t="shared" si="33"/>
        <v>2</v>
      </c>
      <c r="O230">
        <f t="shared" si="34"/>
        <v>4</v>
      </c>
      <c r="P230" t="str">
        <f t="shared" si="35"/>
        <v/>
      </c>
      <c r="Q230" t="str">
        <f t="shared" si="36"/>
        <v/>
      </c>
      <c r="R230">
        <f t="shared" si="37"/>
        <v>3</v>
      </c>
      <c r="S230">
        <f t="shared" si="38"/>
        <v>3</v>
      </c>
      <c r="T230">
        <f t="shared" si="39"/>
        <v>3</v>
      </c>
      <c r="V230" t="str">
        <f t="shared" si="40"/>
        <v>Rossendale</v>
      </c>
      <c r="W230">
        <f t="array" ref="W230">IF(C230&lt;&gt;"",11-ROUNDUP(_xlfn.PERCENTRANK.EXC(IF($B$3:$B$341=$B230,C$3:C$341),C230)*10,0),"")</f>
        <v>10</v>
      </c>
      <c r="X230">
        <f t="array" ref="X230">IF(D230&lt;&gt;"",11-ROUNDUP(_xlfn.PERCENTRANK.EXC(IF($B$3:$B$341=$B230,D$3:D$341),D230)*10,0),"")</f>
        <v>2</v>
      </c>
      <c r="Y230">
        <f t="array" ref="Y230">IF(E230&lt;&gt;"",11-ROUNDUP(_xlfn.PERCENTRANK.EXC(IF($B$3:$B$341=$B230,E$3:E$341),E230)*10,0),"")</f>
        <v>3</v>
      </c>
      <c r="Z230" t="str">
        <f t="array" ref="Z230">IF(F230&lt;&gt;"",11-ROUNDUP(_xlfn.PERCENTRANK.EXC(IF($B$3:$B$341=$B230,F$3:F$341),F230)*10,0),"")</f>
        <v/>
      </c>
      <c r="AA230" t="str">
        <f t="array" ref="AA230">IF(G230&lt;&gt;"",11-ROUNDUP(_xlfn.PERCENTRANK.EXC(IF($B$3:$B$341=$B230,G$3:G$341),G230)*10,0),"")</f>
        <v/>
      </c>
      <c r="AB230">
        <f t="array" ref="AB230">IF(H230&lt;&gt;"",11-ROUNDUP(_xlfn.PERCENTRANK.EXC(IF($B$3:$B$341=$B230,H$3:H$341),H230)*10,0),"")</f>
        <v>2</v>
      </c>
      <c r="AC230">
        <f t="array" ref="AC230">IF(I230&lt;&gt;"",11-ROUNDUP(_xlfn.PERCENTRANK.EXC(IF($B$3:$B$341=$B230,I$3:I$341),I230)*10,0),"")</f>
        <v>2</v>
      </c>
      <c r="AD230">
        <f t="array" ref="AD230">IF(J230&lt;&gt;"",11-ROUNDUP(_xlfn.PERCENTRANK.EXC(IF($B$3:$B$341=$B230,J$3:J$341),J230)*10,0),"")</f>
        <v>2</v>
      </c>
    </row>
    <row r="231" spans="1:30" x14ac:dyDescent="0.2">
      <c r="A231" t="s">
        <v>99</v>
      </c>
      <c r="B231" t="s">
        <v>1034</v>
      </c>
      <c r="C231">
        <v>5.481109619140625</v>
      </c>
      <c r="D231">
        <v>2.4189121723175049</v>
      </c>
      <c r="E231">
        <v>2.3167062550783157E-2</v>
      </c>
      <c r="H231">
        <v>0.14598464565182018</v>
      </c>
      <c r="I231">
        <v>19.768000000000001</v>
      </c>
      <c r="J231">
        <v>3.4500000000000003E-2</v>
      </c>
      <c r="L231" t="str">
        <f t="shared" si="31"/>
        <v>Rother</v>
      </c>
      <c r="M231">
        <f t="shared" si="32"/>
        <v>5</v>
      </c>
      <c r="N231">
        <f t="shared" si="33"/>
        <v>6</v>
      </c>
      <c r="O231">
        <f t="shared" si="34"/>
        <v>7</v>
      </c>
      <c r="P231" t="str">
        <f t="shared" si="35"/>
        <v/>
      </c>
      <c r="Q231" t="str">
        <f t="shared" si="36"/>
        <v/>
      </c>
      <c r="R231">
        <f t="shared" si="37"/>
        <v>4</v>
      </c>
      <c r="S231">
        <f t="shared" si="38"/>
        <v>5</v>
      </c>
      <c r="T231">
        <f t="shared" si="39"/>
        <v>5</v>
      </c>
      <c r="V231" t="str">
        <f t="shared" si="40"/>
        <v>Rother</v>
      </c>
      <c r="W231">
        <f t="array" ref="W231">IF(C231&lt;&gt;"",11-ROUNDUP(_xlfn.PERCENTRANK.EXC(IF($B$3:$B$341=$B231,C$3:C$341),C231)*10,0),"")</f>
        <v>5</v>
      </c>
      <c r="X231">
        <f t="array" ref="X231">IF(D231&lt;&gt;"",11-ROUNDUP(_xlfn.PERCENTRANK.EXC(IF($B$3:$B$341=$B231,D$3:D$341),D231)*10,0),"")</f>
        <v>5</v>
      </c>
      <c r="Y231">
        <f t="array" ref="Y231">IF(E231&lt;&gt;"",11-ROUNDUP(_xlfn.PERCENTRANK.EXC(IF($B$3:$B$341=$B231,E$3:E$341),E231)*10,0),"")</f>
        <v>6</v>
      </c>
      <c r="Z231" t="str">
        <f t="array" ref="Z231">IF(F231&lt;&gt;"",11-ROUNDUP(_xlfn.PERCENTRANK.EXC(IF($B$3:$B$341=$B231,F$3:F$341),F231)*10,0),"")</f>
        <v/>
      </c>
      <c r="AA231" t="str">
        <f t="array" ref="AA231">IF(G231&lt;&gt;"",11-ROUNDUP(_xlfn.PERCENTRANK.EXC(IF($B$3:$B$341=$B231,G$3:G$341),G231)*10,0),"")</f>
        <v/>
      </c>
      <c r="AB231">
        <f t="array" ref="AB231">IF(H231&lt;&gt;"",11-ROUNDUP(_xlfn.PERCENTRANK.EXC(IF($B$3:$B$341=$B231,H$3:H$341),H231)*10,0),"")</f>
        <v>2</v>
      </c>
      <c r="AC231">
        <f t="array" ref="AC231">IF(I231&lt;&gt;"",11-ROUNDUP(_xlfn.PERCENTRANK.EXC(IF($B$3:$B$341=$B231,I$3:I$341),I231)*10,0),"")</f>
        <v>3</v>
      </c>
      <c r="AD231">
        <f t="array" ref="AD231">IF(J231&lt;&gt;"",11-ROUNDUP(_xlfn.PERCENTRANK.EXC(IF($B$3:$B$341=$B231,J$3:J$341),J231)*10,0),"")</f>
        <v>4</v>
      </c>
    </row>
    <row r="232" spans="1:30" x14ac:dyDescent="0.2">
      <c r="A232" t="s">
        <v>272</v>
      </c>
      <c r="B232" t="s">
        <v>1036</v>
      </c>
      <c r="C232">
        <v>2.1206378936767578</v>
      </c>
      <c r="D232">
        <v>3.9886002540588379</v>
      </c>
      <c r="E232">
        <v>3.0583694577217102E-2</v>
      </c>
      <c r="F232">
        <v>112</v>
      </c>
      <c r="G232">
        <v>119.1</v>
      </c>
      <c r="H232">
        <v>0.1688260004421844</v>
      </c>
      <c r="I232">
        <v>29.55</v>
      </c>
      <c r="J232">
        <v>0.21560000000000001</v>
      </c>
      <c r="L232" t="str">
        <f t="shared" si="31"/>
        <v>Rotherham</v>
      </c>
      <c r="M232">
        <f t="shared" si="32"/>
        <v>8</v>
      </c>
      <c r="N232">
        <f t="shared" si="33"/>
        <v>2</v>
      </c>
      <c r="O232">
        <f t="shared" si="34"/>
        <v>5</v>
      </c>
      <c r="P232">
        <f t="shared" si="35"/>
        <v>2</v>
      </c>
      <c r="Q232">
        <f t="shared" si="36"/>
        <v>1</v>
      </c>
      <c r="R232">
        <f t="shared" si="37"/>
        <v>2</v>
      </c>
      <c r="S232">
        <f t="shared" si="38"/>
        <v>2</v>
      </c>
      <c r="T232">
        <f t="shared" si="39"/>
        <v>2</v>
      </c>
      <c r="V232" t="str">
        <f t="shared" si="40"/>
        <v>Rotherham</v>
      </c>
      <c r="W232">
        <f t="array" ref="W232">IF(C232&lt;&gt;"",11-ROUNDUP(_xlfn.PERCENTRANK.EXC(IF($B$3:$B$341=$B232,C$3:C$341),C232)*10,0),"")</f>
        <v>8</v>
      </c>
      <c r="X232">
        <f t="array" ref="X232">IF(D232&lt;&gt;"",11-ROUNDUP(_xlfn.PERCENTRANK.EXC(IF($B$3:$B$341=$B232,D$3:D$341),D232)*10,0),"")</f>
        <v>2</v>
      </c>
      <c r="Y232">
        <f t="array" ref="Y232">IF(E232&lt;&gt;"",11-ROUNDUP(_xlfn.PERCENTRANK.EXC(IF($B$3:$B$341=$B232,E$3:E$341),E232)*10,0),"")</f>
        <v>8</v>
      </c>
      <c r="Z232">
        <f t="array" ref="Z232">IF(F232&lt;&gt;"",11-ROUNDUP(_xlfn.PERCENTRANK.EXC(IF($B$3:$B$341=$B232,F$3:F$341),F232)*10,0),"")</f>
        <v>2</v>
      </c>
      <c r="AA232">
        <f t="array" ref="AA232">IF(G232&lt;&gt;"",11-ROUNDUP(_xlfn.PERCENTRANK.EXC(IF($B$3:$B$341=$B232,G$3:G$341),G232)*10,0),"")</f>
        <v>1</v>
      </c>
      <c r="AB232">
        <f t="array" ref="AB232">IF(H232&lt;&gt;"",11-ROUNDUP(_xlfn.PERCENTRANK.EXC(IF($B$3:$B$341=$B232,H$3:H$341),H232)*10,0),"")</f>
        <v>8</v>
      </c>
      <c r="AC232">
        <f t="array" ref="AC232">IF(I232&lt;&gt;"",11-ROUNDUP(_xlfn.PERCENTRANK.EXC(IF($B$3:$B$341=$B232,I$3:I$341),I232)*10,0),"")</f>
        <v>6</v>
      </c>
      <c r="AD232">
        <f t="array" ref="AD232">IF(J232&lt;&gt;"",11-ROUNDUP(_xlfn.PERCENTRANK.EXC(IF($B$3:$B$341=$B232,J$3:J$341),J232)*10,0),"")</f>
        <v>6</v>
      </c>
    </row>
    <row r="233" spans="1:30" x14ac:dyDescent="0.2">
      <c r="A233" t="s">
        <v>234</v>
      </c>
      <c r="B233" t="s">
        <v>1034</v>
      </c>
      <c r="C233">
        <v>15.265198707580566</v>
      </c>
      <c r="D233">
        <v>2.886155366897583</v>
      </c>
      <c r="E233">
        <v>2.3546269163489342E-2</v>
      </c>
      <c r="H233">
        <v>0.11313256309270255</v>
      </c>
      <c r="I233">
        <v>14.119</v>
      </c>
      <c r="J233">
        <v>0</v>
      </c>
      <c r="L233" t="str">
        <f t="shared" si="31"/>
        <v>Rugby</v>
      </c>
      <c r="M233">
        <f t="shared" si="32"/>
        <v>2</v>
      </c>
      <c r="N233">
        <f t="shared" si="33"/>
        <v>4</v>
      </c>
      <c r="O233">
        <f t="shared" si="34"/>
        <v>7</v>
      </c>
      <c r="P233" t="str">
        <f t="shared" si="35"/>
        <v/>
      </c>
      <c r="Q233" t="str">
        <f t="shared" si="36"/>
        <v/>
      </c>
      <c r="R233">
        <f t="shared" si="37"/>
        <v>7</v>
      </c>
      <c r="S233">
        <f t="shared" si="38"/>
        <v>8</v>
      </c>
      <c r="T233">
        <f t="shared" si="39"/>
        <v>10</v>
      </c>
      <c r="V233" t="str">
        <f t="shared" si="40"/>
        <v>Rugby</v>
      </c>
      <c r="W233">
        <f t="array" ref="W233">IF(C233&lt;&gt;"",11-ROUNDUP(_xlfn.PERCENTRANK.EXC(IF($B$3:$B$341=$B233,C$3:C$341),C233)*10,0),"")</f>
        <v>1</v>
      </c>
      <c r="X233">
        <f t="array" ref="X233">IF(D233&lt;&gt;"",11-ROUNDUP(_xlfn.PERCENTRANK.EXC(IF($B$3:$B$341=$B233,D$3:D$341),D233)*10,0),"")</f>
        <v>3</v>
      </c>
      <c r="Y233">
        <f t="array" ref="Y233">IF(E233&lt;&gt;"",11-ROUNDUP(_xlfn.PERCENTRANK.EXC(IF($B$3:$B$341=$B233,E$3:E$341),E233)*10,0),"")</f>
        <v>6</v>
      </c>
      <c r="Z233" t="str">
        <f t="array" ref="Z233">IF(F233&lt;&gt;"",11-ROUNDUP(_xlfn.PERCENTRANK.EXC(IF($B$3:$B$341=$B233,F$3:F$341),F233)*10,0),"")</f>
        <v/>
      </c>
      <c r="AA233" t="str">
        <f t="array" ref="AA233">IF(G233&lt;&gt;"",11-ROUNDUP(_xlfn.PERCENTRANK.EXC(IF($B$3:$B$341=$B233,G$3:G$341),G233)*10,0),"")</f>
        <v/>
      </c>
      <c r="AB233">
        <f t="array" ref="AB233">IF(H233&lt;&gt;"",11-ROUNDUP(_xlfn.PERCENTRANK.EXC(IF($B$3:$B$341=$B233,H$3:H$341),H233)*10,0),"")</f>
        <v>6</v>
      </c>
      <c r="AC233">
        <f t="array" ref="AC233">IF(I233&lt;&gt;"",11-ROUNDUP(_xlfn.PERCENTRANK.EXC(IF($B$3:$B$341=$B233,I$3:I$341),I233)*10,0),"")</f>
        <v>6</v>
      </c>
      <c r="AD233">
        <f t="array" ref="AD233">IF(J233&lt;&gt;"",11-ROUNDUP(_xlfn.PERCENTRANK.EXC(IF($B$3:$B$341=$B233,J$3:J$341),J233)*10,0),"")</f>
        <v>10</v>
      </c>
    </row>
    <row r="234" spans="1:30" x14ac:dyDescent="0.2">
      <c r="A234" t="s">
        <v>226</v>
      </c>
      <c r="B234" t="s">
        <v>1034</v>
      </c>
      <c r="C234">
        <v>3.741295337677002</v>
      </c>
      <c r="D234">
        <v>1.7289172410964966</v>
      </c>
      <c r="E234">
        <v>3.3410772681236267E-2</v>
      </c>
      <c r="H234">
        <v>8.7696962057229294E-2</v>
      </c>
      <c r="I234">
        <v>12.012</v>
      </c>
      <c r="J234">
        <v>0</v>
      </c>
      <c r="L234" t="str">
        <f t="shared" si="31"/>
        <v>Runnymede</v>
      </c>
      <c r="M234">
        <f t="shared" si="32"/>
        <v>7</v>
      </c>
      <c r="N234">
        <f t="shared" si="33"/>
        <v>8</v>
      </c>
      <c r="O234">
        <f t="shared" si="34"/>
        <v>4</v>
      </c>
      <c r="P234" t="str">
        <f t="shared" si="35"/>
        <v/>
      </c>
      <c r="Q234" t="str">
        <f t="shared" si="36"/>
        <v/>
      </c>
      <c r="R234">
        <f t="shared" si="37"/>
        <v>10</v>
      </c>
      <c r="S234">
        <f t="shared" si="38"/>
        <v>9</v>
      </c>
      <c r="T234">
        <f t="shared" si="39"/>
        <v>10</v>
      </c>
      <c r="V234" t="str">
        <f t="shared" si="40"/>
        <v>Runnymede</v>
      </c>
      <c r="W234">
        <f t="array" ref="W234">IF(C234&lt;&gt;"",11-ROUNDUP(_xlfn.PERCENTRANK.EXC(IF($B$3:$B$341=$B234,C$3:C$341),C234)*10,0),"")</f>
        <v>6</v>
      </c>
      <c r="X234">
        <f t="array" ref="X234">IF(D234&lt;&gt;"",11-ROUNDUP(_xlfn.PERCENTRANK.EXC(IF($B$3:$B$341=$B234,D$3:D$341),D234)*10,0),"")</f>
        <v>8</v>
      </c>
      <c r="Y234">
        <f t="array" ref="Y234">IF(E234&lt;&gt;"",11-ROUNDUP(_xlfn.PERCENTRANK.EXC(IF($B$3:$B$341=$B234,E$3:E$341),E234)*10,0),"")</f>
        <v>3</v>
      </c>
      <c r="Z234" t="str">
        <f t="array" ref="Z234">IF(F234&lt;&gt;"",11-ROUNDUP(_xlfn.PERCENTRANK.EXC(IF($B$3:$B$341=$B234,F$3:F$341),F234)*10,0),"")</f>
        <v/>
      </c>
      <c r="AA234" t="str">
        <f t="array" ref="AA234">IF(G234&lt;&gt;"",11-ROUNDUP(_xlfn.PERCENTRANK.EXC(IF($B$3:$B$341=$B234,G$3:G$341),G234)*10,0),"")</f>
        <v/>
      </c>
      <c r="AB234">
        <f t="array" ref="AB234">IF(H234&lt;&gt;"",11-ROUNDUP(_xlfn.PERCENTRANK.EXC(IF($B$3:$B$341=$B234,H$3:H$341),H234)*10,0),"")</f>
        <v>10</v>
      </c>
      <c r="AC234">
        <f t="array" ref="AC234">IF(I234&lt;&gt;"",11-ROUNDUP(_xlfn.PERCENTRANK.EXC(IF($B$3:$B$341=$B234,I$3:I$341),I234)*10,0),"")</f>
        <v>8</v>
      </c>
      <c r="AD234">
        <f t="array" ref="AD234">IF(J234&lt;&gt;"",11-ROUNDUP(_xlfn.PERCENTRANK.EXC(IF($B$3:$B$341=$B234,J$3:J$341),J234)*10,0),"")</f>
        <v>10</v>
      </c>
    </row>
    <row r="235" spans="1:30" x14ac:dyDescent="0.2">
      <c r="A235" t="s">
        <v>201</v>
      </c>
      <c r="B235" t="s">
        <v>1034</v>
      </c>
      <c r="C235">
        <v>3.5992307662963867</v>
      </c>
      <c r="D235">
        <v>1.538493275642395</v>
      </c>
      <c r="E235">
        <v>1.647212915122509E-2</v>
      </c>
      <c r="H235">
        <v>0.13250059228638886</v>
      </c>
      <c r="I235">
        <v>7.18</v>
      </c>
      <c r="J235">
        <v>0</v>
      </c>
      <c r="L235" t="str">
        <f t="shared" si="31"/>
        <v>Rushcliffe</v>
      </c>
      <c r="M235">
        <f t="shared" si="32"/>
        <v>7</v>
      </c>
      <c r="N235">
        <f t="shared" si="33"/>
        <v>9</v>
      </c>
      <c r="O235">
        <f t="shared" si="34"/>
        <v>10</v>
      </c>
      <c r="P235" t="str">
        <f t="shared" si="35"/>
        <v/>
      </c>
      <c r="Q235" t="str">
        <f t="shared" si="36"/>
        <v/>
      </c>
      <c r="R235">
        <f t="shared" si="37"/>
        <v>5</v>
      </c>
      <c r="S235">
        <f t="shared" si="38"/>
        <v>10</v>
      </c>
      <c r="T235">
        <f t="shared" si="39"/>
        <v>10</v>
      </c>
      <c r="V235" t="str">
        <f t="shared" si="40"/>
        <v>Rushcliffe</v>
      </c>
      <c r="W235">
        <f t="array" ref="W235">IF(C235&lt;&gt;"",11-ROUNDUP(_xlfn.PERCENTRANK.EXC(IF($B$3:$B$341=$B235,C$3:C$341),C235)*10,0),"")</f>
        <v>7</v>
      </c>
      <c r="X235">
        <f t="array" ref="X235">IF(D235&lt;&gt;"",11-ROUNDUP(_xlfn.PERCENTRANK.EXC(IF($B$3:$B$341=$B235,D$3:D$341),D235)*10,0),"")</f>
        <v>9</v>
      </c>
      <c r="Y235">
        <f t="array" ref="Y235">IF(E235&lt;&gt;"",11-ROUNDUP(_xlfn.PERCENTRANK.EXC(IF($B$3:$B$341=$B235,E$3:E$341),E235)*10,0),"")</f>
        <v>9</v>
      </c>
      <c r="Z235" t="str">
        <f t="array" ref="Z235">IF(F235&lt;&gt;"",11-ROUNDUP(_xlfn.PERCENTRANK.EXC(IF($B$3:$B$341=$B235,F$3:F$341),F235)*10,0),"")</f>
        <v/>
      </c>
      <c r="AA235" t="str">
        <f t="array" ref="AA235">IF(G235&lt;&gt;"",11-ROUNDUP(_xlfn.PERCENTRANK.EXC(IF($B$3:$B$341=$B235,G$3:G$341),G235)*10,0),"")</f>
        <v/>
      </c>
      <c r="AB235">
        <f t="array" ref="AB235">IF(H235&lt;&gt;"",11-ROUNDUP(_xlfn.PERCENTRANK.EXC(IF($B$3:$B$341=$B235,H$3:H$341),H235)*10,0),"")</f>
        <v>3</v>
      </c>
      <c r="AC235">
        <f t="array" ref="AC235">IF(I235&lt;&gt;"",11-ROUNDUP(_xlfn.PERCENTRANK.EXC(IF($B$3:$B$341=$B235,I$3:I$341),I235)*10,0),"")</f>
        <v>10</v>
      </c>
      <c r="AD235">
        <f t="array" ref="AD235">IF(J235&lt;&gt;"",11-ROUNDUP(_xlfn.PERCENTRANK.EXC(IF($B$3:$B$341=$B235,J$3:J$341),J235)*10,0),"")</f>
        <v>10</v>
      </c>
    </row>
    <row r="236" spans="1:30" x14ac:dyDescent="0.2">
      <c r="A236" t="s">
        <v>127</v>
      </c>
      <c r="B236" t="s">
        <v>1034</v>
      </c>
      <c r="C236">
        <v>6.6932497024536133</v>
      </c>
      <c r="D236">
        <v>4.1159863471984863</v>
      </c>
      <c r="E236">
        <v>6.023002415895462E-2</v>
      </c>
      <c r="H236">
        <v>0.10417598640064418</v>
      </c>
      <c r="I236">
        <v>15.903</v>
      </c>
      <c r="J236">
        <v>0</v>
      </c>
      <c r="L236" t="str">
        <f t="shared" si="31"/>
        <v>Rushmoor</v>
      </c>
      <c r="M236">
        <f t="shared" si="32"/>
        <v>4</v>
      </c>
      <c r="N236">
        <f t="shared" si="33"/>
        <v>2</v>
      </c>
      <c r="O236">
        <f t="shared" si="34"/>
        <v>2</v>
      </c>
      <c r="P236" t="str">
        <f t="shared" si="35"/>
        <v/>
      </c>
      <c r="Q236" t="str">
        <f t="shared" si="36"/>
        <v/>
      </c>
      <c r="R236">
        <f t="shared" si="37"/>
        <v>8</v>
      </c>
      <c r="S236">
        <f t="shared" si="38"/>
        <v>7</v>
      </c>
      <c r="T236">
        <f t="shared" si="39"/>
        <v>10</v>
      </c>
      <c r="V236" t="str">
        <f t="shared" si="40"/>
        <v>Rushmoor</v>
      </c>
      <c r="W236">
        <f t="array" ref="W236">IF(C236&lt;&gt;"",11-ROUNDUP(_xlfn.PERCENTRANK.EXC(IF($B$3:$B$341=$B236,C$3:C$341),C236)*10,0),"")</f>
        <v>4</v>
      </c>
      <c r="X236">
        <f t="array" ref="X236">IF(D236&lt;&gt;"",11-ROUNDUP(_xlfn.PERCENTRANK.EXC(IF($B$3:$B$341=$B236,D$3:D$341),D236)*10,0),"")</f>
        <v>1</v>
      </c>
      <c r="Y236">
        <f t="array" ref="Y236">IF(E236&lt;&gt;"",11-ROUNDUP(_xlfn.PERCENTRANK.EXC(IF($B$3:$B$341=$B236,E$3:E$341),E236)*10,0),"")</f>
        <v>1</v>
      </c>
      <c r="Z236" t="str">
        <f t="array" ref="Z236">IF(F236&lt;&gt;"",11-ROUNDUP(_xlfn.PERCENTRANK.EXC(IF($B$3:$B$341=$B236,F$3:F$341),F236)*10,0),"")</f>
        <v/>
      </c>
      <c r="AA236" t="str">
        <f t="array" ref="AA236">IF(G236&lt;&gt;"",11-ROUNDUP(_xlfn.PERCENTRANK.EXC(IF($B$3:$B$341=$B236,G$3:G$341),G236)*10,0),"")</f>
        <v/>
      </c>
      <c r="AB236">
        <f t="array" ref="AB236">IF(H236&lt;&gt;"",11-ROUNDUP(_xlfn.PERCENTRANK.EXC(IF($B$3:$B$341=$B236,H$3:H$341),H236)*10,0),"")</f>
        <v>8</v>
      </c>
      <c r="AC236">
        <f t="array" ref="AC236">IF(I236&lt;&gt;"",11-ROUNDUP(_xlfn.PERCENTRANK.EXC(IF($B$3:$B$341=$B236,I$3:I$341),I236)*10,0),"")</f>
        <v>5</v>
      </c>
      <c r="AD236">
        <f t="array" ref="AD236">IF(J236&lt;&gt;"",11-ROUNDUP(_xlfn.PERCENTRANK.EXC(IF($B$3:$B$341=$B236,J$3:J$341),J236)*10,0),"")</f>
        <v>10</v>
      </c>
    </row>
    <row r="237" spans="1:30" x14ac:dyDescent="0.2">
      <c r="A237" t="s">
        <v>30</v>
      </c>
      <c r="B237" t="s">
        <v>1037</v>
      </c>
      <c r="C237">
        <v>3.3014333248138428</v>
      </c>
      <c r="D237">
        <v>1.2233432531356812</v>
      </c>
      <c r="E237">
        <v>1.2331688776612282E-2</v>
      </c>
      <c r="F237">
        <v>42</v>
      </c>
      <c r="G237">
        <v>44.8</v>
      </c>
      <c r="H237">
        <v>5.8977035490605428E-2</v>
      </c>
      <c r="I237">
        <v>8.3810000000000002</v>
      </c>
      <c r="J237">
        <v>0</v>
      </c>
      <c r="L237" t="str">
        <f t="shared" si="31"/>
        <v>Rutland</v>
      </c>
      <c r="M237">
        <f t="shared" si="32"/>
        <v>8</v>
      </c>
      <c r="N237">
        <f t="shared" si="33"/>
        <v>10</v>
      </c>
      <c r="O237">
        <f t="shared" si="34"/>
        <v>10</v>
      </c>
      <c r="P237">
        <f t="shared" si="35"/>
        <v>9</v>
      </c>
      <c r="Q237">
        <f t="shared" si="36"/>
        <v>8</v>
      </c>
      <c r="R237">
        <f t="shared" si="37"/>
        <v>10</v>
      </c>
      <c r="S237">
        <f t="shared" si="38"/>
        <v>10</v>
      </c>
      <c r="T237">
        <f t="shared" si="39"/>
        <v>10</v>
      </c>
      <c r="V237" t="str">
        <f t="shared" si="40"/>
        <v>Rutland</v>
      </c>
      <c r="W237">
        <f t="array" ref="W237">IF(C237&lt;&gt;"",11-ROUNDUP(_xlfn.PERCENTRANK.EXC(IF($B$3:$B$341=$B237,C$3:C$341),C237)*10,0),"")</f>
        <v>9</v>
      </c>
      <c r="X237">
        <f t="array" ref="X237">IF(D237&lt;&gt;"",11-ROUNDUP(_xlfn.PERCENTRANK.EXC(IF($B$3:$B$341=$B237,D$3:D$341),D237)*10,0),"")</f>
        <v>9</v>
      </c>
      <c r="Y237">
        <f t="array" ref="Y237">IF(E237&lt;&gt;"",11-ROUNDUP(_xlfn.PERCENTRANK.EXC(IF($B$3:$B$341=$B237,E$3:E$341),E237)*10,0),"")</f>
        <v>10</v>
      </c>
      <c r="Z237">
        <f t="array" ref="Z237">IF(F237&lt;&gt;"",11-ROUNDUP(_xlfn.PERCENTRANK.EXC(IF($B$3:$B$341=$B237,F$3:F$341),F237)*10,0),"")</f>
        <v>9</v>
      </c>
      <c r="AA237">
        <f t="array" ref="AA237">IF(G237&lt;&gt;"",11-ROUNDUP(_xlfn.PERCENTRANK.EXC(IF($B$3:$B$341=$B237,G$3:G$341),G237)*10,0),"")</f>
        <v>8</v>
      </c>
      <c r="AB237">
        <f t="array" ref="AB237">IF(H237&lt;&gt;"",11-ROUNDUP(_xlfn.PERCENTRANK.EXC(IF($B$3:$B$341=$B237,H$3:H$341),H237)*10,0),"")</f>
        <v>10</v>
      </c>
      <c r="AC237">
        <f t="array" ref="AC237">IF(I237&lt;&gt;"",11-ROUNDUP(_xlfn.PERCENTRANK.EXC(IF($B$3:$B$341=$B237,I$3:I$341),I237)*10,0),"")</f>
        <v>10</v>
      </c>
      <c r="AD237">
        <f t="array" ref="AD237">IF(J237&lt;&gt;"",11-ROUNDUP(_xlfn.PERCENTRANK.EXC(IF($B$3:$B$341=$B237,J$3:J$341),J237)*10,0),"")</f>
        <v>10</v>
      </c>
    </row>
    <row r="238" spans="1:30" x14ac:dyDescent="0.2">
      <c r="A238" t="s">
        <v>192</v>
      </c>
      <c r="B238" t="s">
        <v>1034</v>
      </c>
      <c r="C238">
        <v>2.9843814373016357</v>
      </c>
      <c r="D238">
        <v>1.8759019374847412</v>
      </c>
      <c r="E238">
        <v>1.7048481851816177E-2</v>
      </c>
      <c r="H238">
        <v>9.8238229811797251E-2</v>
      </c>
      <c r="I238">
        <v>15.664999999999999</v>
      </c>
      <c r="J238">
        <v>0</v>
      </c>
      <c r="L238" t="str">
        <f t="shared" si="31"/>
        <v>Ryedale</v>
      </c>
      <c r="M238">
        <f t="shared" si="32"/>
        <v>8</v>
      </c>
      <c r="N238">
        <f t="shared" si="33"/>
        <v>8</v>
      </c>
      <c r="O238">
        <f t="shared" si="34"/>
        <v>10</v>
      </c>
      <c r="P238" t="str">
        <f t="shared" si="35"/>
        <v/>
      </c>
      <c r="Q238" t="str">
        <f t="shared" si="36"/>
        <v/>
      </c>
      <c r="R238">
        <f t="shared" si="37"/>
        <v>9</v>
      </c>
      <c r="S238">
        <f t="shared" si="38"/>
        <v>7</v>
      </c>
      <c r="T238">
        <f t="shared" si="39"/>
        <v>10</v>
      </c>
      <c r="V238" t="str">
        <f t="shared" si="40"/>
        <v>Ryedale</v>
      </c>
      <c r="W238">
        <f t="array" ref="W238">IF(C238&lt;&gt;"",11-ROUNDUP(_xlfn.PERCENTRANK.EXC(IF($B$3:$B$341=$B238,C$3:C$341),C238)*10,0),"")</f>
        <v>7</v>
      </c>
      <c r="X238">
        <f t="array" ref="X238">IF(D238&lt;&gt;"",11-ROUNDUP(_xlfn.PERCENTRANK.EXC(IF($B$3:$B$341=$B238,D$3:D$341),D238)*10,0),"")</f>
        <v>7</v>
      </c>
      <c r="Y238">
        <f t="array" ref="Y238">IF(E238&lt;&gt;"",11-ROUNDUP(_xlfn.PERCENTRANK.EXC(IF($B$3:$B$341=$B238,E$3:E$341),E238)*10,0),"")</f>
        <v>9</v>
      </c>
      <c r="Z238" t="str">
        <f t="array" ref="Z238">IF(F238&lt;&gt;"",11-ROUNDUP(_xlfn.PERCENTRANK.EXC(IF($B$3:$B$341=$B238,F$3:F$341),F238)*10,0),"")</f>
        <v/>
      </c>
      <c r="AA238" t="str">
        <f t="array" ref="AA238">IF(G238&lt;&gt;"",11-ROUNDUP(_xlfn.PERCENTRANK.EXC(IF($B$3:$B$341=$B238,G$3:G$341),G238)*10,0),"")</f>
        <v/>
      </c>
      <c r="AB238">
        <f t="array" ref="AB238">IF(H238&lt;&gt;"",11-ROUNDUP(_xlfn.PERCENTRANK.EXC(IF($B$3:$B$341=$B238,H$3:H$341),H238)*10,0),"")</f>
        <v>8</v>
      </c>
      <c r="AC238">
        <f t="array" ref="AC238">IF(I238&lt;&gt;"",11-ROUNDUP(_xlfn.PERCENTRANK.EXC(IF($B$3:$B$341=$B238,I$3:I$341),I238)*10,0),"")</f>
        <v>6</v>
      </c>
      <c r="AD238">
        <f t="array" ref="AD238">IF(J238&lt;&gt;"",11-ROUNDUP(_xlfn.PERCENTRANK.EXC(IF($B$3:$B$341=$B238,J$3:J$341),J238)*10,0),"")</f>
        <v>10</v>
      </c>
    </row>
    <row r="239" spans="1:30" x14ac:dyDescent="0.2">
      <c r="A239" t="s">
        <v>260</v>
      </c>
      <c r="B239" t="s">
        <v>1036</v>
      </c>
      <c r="C239">
        <v>10.863862991333008</v>
      </c>
      <c r="D239">
        <v>5.6465954780578613</v>
      </c>
      <c r="E239">
        <v>4.1600678116083145E-2</v>
      </c>
      <c r="F239">
        <v>103</v>
      </c>
      <c r="G239">
        <v>92.5</v>
      </c>
      <c r="H239">
        <v>0.24211330640759743</v>
      </c>
      <c r="I239">
        <v>34.21</v>
      </c>
      <c r="J239">
        <v>0.3</v>
      </c>
      <c r="L239" t="str">
        <f t="shared" si="31"/>
        <v>Salford</v>
      </c>
      <c r="M239">
        <f t="shared" si="32"/>
        <v>3</v>
      </c>
      <c r="N239">
        <f t="shared" si="33"/>
        <v>1</v>
      </c>
      <c r="O239">
        <f t="shared" si="34"/>
        <v>3</v>
      </c>
      <c r="P239">
        <f t="shared" si="35"/>
        <v>2</v>
      </c>
      <c r="Q239">
        <f t="shared" si="36"/>
        <v>1</v>
      </c>
      <c r="R239">
        <f t="shared" si="37"/>
        <v>1</v>
      </c>
      <c r="S239">
        <f t="shared" si="38"/>
        <v>1</v>
      </c>
      <c r="T239">
        <f t="shared" si="39"/>
        <v>1</v>
      </c>
      <c r="V239" t="str">
        <f t="shared" si="40"/>
        <v>Salford</v>
      </c>
      <c r="W239">
        <f t="array" ref="W239">IF(C239&lt;&gt;"",11-ROUNDUP(_xlfn.PERCENTRANK.EXC(IF($B$3:$B$341=$B239,C$3:C$341),C239)*10,0),"")</f>
        <v>1</v>
      </c>
      <c r="X239">
        <f t="array" ref="X239">IF(D239&lt;&gt;"",11-ROUNDUP(_xlfn.PERCENTRANK.EXC(IF($B$3:$B$341=$B239,D$3:D$341),D239)*10,0),"")</f>
        <v>1</v>
      </c>
      <c r="Y239">
        <f t="array" ref="Y239">IF(E239&lt;&gt;"",11-ROUNDUP(_xlfn.PERCENTRANK.EXC(IF($B$3:$B$341=$B239,E$3:E$341),E239)*10,0),"")</f>
        <v>5</v>
      </c>
      <c r="Z239">
        <f t="array" ref="Z239">IF(F239&lt;&gt;"",11-ROUNDUP(_xlfn.PERCENTRANK.EXC(IF($B$3:$B$341=$B239,F$3:F$341),F239)*10,0),"")</f>
        <v>3</v>
      </c>
      <c r="AA239">
        <f t="array" ref="AA239">IF(G239&lt;&gt;"",11-ROUNDUP(_xlfn.PERCENTRANK.EXC(IF($B$3:$B$341=$B239,G$3:G$341),G239)*10,0),"")</f>
        <v>2</v>
      </c>
      <c r="AB239">
        <f t="array" ref="AB239">IF(H239&lt;&gt;"",11-ROUNDUP(_xlfn.PERCENTRANK.EXC(IF($B$3:$B$341=$B239,H$3:H$341),H239)*10,0),"")</f>
        <v>2</v>
      </c>
      <c r="AC239">
        <f t="array" ref="AC239">IF(I239&lt;&gt;"",11-ROUNDUP(_xlfn.PERCENTRANK.EXC(IF($B$3:$B$341=$B239,I$3:I$341),I239)*10,0),"")</f>
        <v>3</v>
      </c>
      <c r="AD239">
        <f t="array" ref="AD239">IF(J239&lt;&gt;"",11-ROUNDUP(_xlfn.PERCENTRANK.EXC(IF($B$3:$B$341=$B239,J$3:J$341),J239)*10,0),"")</f>
        <v>2</v>
      </c>
    </row>
    <row r="240" spans="1:30" x14ac:dyDescent="0.2">
      <c r="A240" t="s">
        <v>281</v>
      </c>
      <c r="B240" t="s">
        <v>1036</v>
      </c>
      <c r="C240">
        <v>3.4165699481964111</v>
      </c>
      <c r="D240">
        <v>2.2020978927612305</v>
      </c>
      <c r="E240">
        <v>6.7128680646419525E-2</v>
      </c>
      <c r="F240">
        <v>109</v>
      </c>
      <c r="G240">
        <v>91.6</v>
      </c>
      <c r="H240">
        <v>0.20831133694074172</v>
      </c>
      <c r="I240">
        <v>34.884</v>
      </c>
      <c r="J240">
        <v>0.19889999999999999</v>
      </c>
      <c r="L240" t="str">
        <f t="shared" si="31"/>
        <v>Sandwell</v>
      </c>
      <c r="M240">
        <f t="shared" si="32"/>
        <v>7</v>
      </c>
      <c r="N240">
        <f t="shared" si="33"/>
        <v>7</v>
      </c>
      <c r="O240">
        <f t="shared" si="34"/>
        <v>1</v>
      </c>
      <c r="P240">
        <f t="shared" si="35"/>
        <v>2</v>
      </c>
      <c r="Q240">
        <f t="shared" si="36"/>
        <v>1</v>
      </c>
      <c r="R240">
        <f t="shared" si="37"/>
        <v>1</v>
      </c>
      <c r="S240">
        <f t="shared" si="38"/>
        <v>1</v>
      </c>
      <c r="T240">
        <f t="shared" si="39"/>
        <v>2</v>
      </c>
      <c r="V240" t="str">
        <f t="shared" si="40"/>
        <v>Sandwell</v>
      </c>
      <c r="W240">
        <f t="array" ref="W240">IF(C240&lt;&gt;"",11-ROUNDUP(_xlfn.PERCENTRANK.EXC(IF($B$3:$B$341=$B240,C$3:C$341),C240)*10,0),"")</f>
        <v>5</v>
      </c>
      <c r="X240">
        <f t="array" ref="X240">IF(D240&lt;&gt;"",11-ROUNDUP(_xlfn.PERCENTRANK.EXC(IF($B$3:$B$341=$B240,D$3:D$341),D240)*10,0),"")</f>
        <v>9</v>
      </c>
      <c r="Y240">
        <f t="array" ref="Y240">IF(E240&lt;&gt;"",11-ROUNDUP(_xlfn.PERCENTRANK.EXC(IF($B$3:$B$341=$B240,E$3:E$341),E240)*10,0),"")</f>
        <v>1</v>
      </c>
      <c r="Z240">
        <f t="array" ref="Z240">IF(F240&lt;&gt;"",11-ROUNDUP(_xlfn.PERCENTRANK.EXC(IF($B$3:$B$341=$B240,F$3:F$341),F240)*10,0),"")</f>
        <v>3</v>
      </c>
      <c r="AA240">
        <f t="array" ref="AA240">IF(G240&lt;&gt;"",11-ROUNDUP(_xlfn.PERCENTRANK.EXC(IF($B$3:$B$341=$B240,G$3:G$341),G240)*10,0),"")</f>
        <v>2</v>
      </c>
      <c r="AB240">
        <f t="array" ref="AB240">IF(H240&lt;&gt;"",11-ROUNDUP(_xlfn.PERCENTRANK.EXC(IF($B$3:$B$341=$B240,H$3:H$341),H240)*10,0),"")</f>
        <v>4</v>
      </c>
      <c r="AC240">
        <f t="array" ref="AC240">IF(I240&lt;&gt;"",11-ROUNDUP(_xlfn.PERCENTRANK.EXC(IF($B$3:$B$341=$B240,I$3:I$341),I240)*10,0),"")</f>
        <v>2</v>
      </c>
      <c r="AD240">
        <f t="array" ref="AD240">IF(J240&lt;&gt;"",11-ROUNDUP(_xlfn.PERCENTRANK.EXC(IF($B$3:$B$341=$B240,J$3:J$341),J240)*10,0),"")</f>
        <v>7</v>
      </c>
    </row>
    <row r="241" spans="1:30" x14ac:dyDescent="0.2">
      <c r="A241" t="s">
        <v>193</v>
      </c>
      <c r="B241" t="s">
        <v>1034</v>
      </c>
      <c r="C241">
        <v>5.7879838943481445</v>
      </c>
      <c r="D241">
        <v>4.1547365188598633</v>
      </c>
      <c r="E241">
        <v>2.5285728275775909E-2</v>
      </c>
      <c r="H241">
        <v>9.8238229811797251E-2</v>
      </c>
      <c r="I241">
        <v>26.28</v>
      </c>
      <c r="J241">
        <v>0.1268</v>
      </c>
      <c r="L241" t="str">
        <f t="shared" si="31"/>
        <v>Scarborough</v>
      </c>
      <c r="M241">
        <f t="shared" si="32"/>
        <v>5</v>
      </c>
      <c r="N241">
        <f t="shared" si="33"/>
        <v>2</v>
      </c>
      <c r="O241">
        <f t="shared" si="34"/>
        <v>6</v>
      </c>
      <c r="P241" t="str">
        <f t="shared" si="35"/>
        <v/>
      </c>
      <c r="Q241" t="str">
        <f t="shared" si="36"/>
        <v/>
      </c>
      <c r="R241">
        <f t="shared" si="37"/>
        <v>9</v>
      </c>
      <c r="S241">
        <f t="shared" si="38"/>
        <v>3</v>
      </c>
      <c r="T241">
        <f t="shared" si="39"/>
        <v>3</v>
      </c>
      <c r="V241" t="str">
        <f t="shared" si="40"/>
        <v>Scarborough</v>
      </c>
      <c r="W241">
        <f t="array" ref="W241">IF(C241&lt;&gt;"",11-ROUNDUP(_xlfn.PERCENTRANK.EXC(IF($B$3:$B$341=$B241,C$3:C$341),C241)*10,0),"")</f>
        <v>5</v>
      </c>
      <c r="X241">
        <f t="array" ref="X241">IF(D241&lt;&gt;"",11-ROUNDUP(_xlfn.PERCENTRANK.EXC(IF($B$3:$B$341=$B241,D$3:D$341),D241)*10,0),"")</f>
        <v>1</v>
      </c>
      <c r="Y241">
        <f t="array" ref="Y241">IF(E241&lt;&gt;"",11-ROUNDUP(_xlfn.PERCENTRANK.EXC(IF($B$3:$B$341=$B241,E$3:E$341),E241)*10,0),"")</f>
        <v>5</v>
      </c>
      <c r="Z241" t="str">
        <f t="array" ref="Z241">IF(F241&lt;&gt;"",11-ROUNDUP(_xlfn.PERCENTRANK.EXC(IF($B$3:$B$341=$B241,F$3:F$341),F241)*10,0),"")</f>
        <v/>
      </c>
      <c r="AA241" t="str">
        <f t="array" ref="AA241">IF(G241&lt;&gt;"",11-ROUNDUP(_xlfn.PERCENTRANK.EXC(IF($B$3:$B$341=$B241,G$3:G$341),G241)*10,0),"")</f>
        <v/>
      </c>
      <c r="AB241">
        <f t="array" ref="AB241">IF(H241&lt;&gt;"",11-ROUNDUP(_xlfn.PERCENTRANK.EXC(IF($B$3:$B$341=$B241,H$3:H$341),H241)*10,0),"")</f>
        <v>8</v>
      </c>
      <c r="AC241">
        <f t="array" ref="AC241">IF(I241&lt;&gt;"",11-ROUNDUP(_xlfn.PERCENTRANK.EXC(IF($B$3:$B$341=$B241,I$3:I$341),I241)*10,0),"")</f>
        <v>1</v>
      </c>
      <c r="AD241">
        <f t="array" ref="AD241">IF(J241&lt;&gt;"",11-ROUNDUP(_xlfn.PERCENTRANK.EXC(IF($B$3:$B$341=$B241,J$3:J$341),J241)*10,0),"")</f>
        <v>2</v>
      </c>
    </row>
    <row r="242" spans="1:30" x14ac:dyDescent="0.2">
      <c r="A242" t="s">
        <v>208</v>
      </c>
      <c r="B242" t="s">
        <v>1034</v>
      </c>
      <c r="C242">
        <v>9.372157096862793</v>
      </c>
      <c r="D242">
        <v>2.7901368141174316</v>
      </c>
      <c r="E242">
        <v>2.1905288100242615E-2</v>
      </c>
      <c r="H242">
        <v>0.13439526360304482</v>
      </c>
      <c r="I242">
        <v>21.306000000000001</v>
      </c>
      <c r="J242">
        <v>5.7099999999999998E-2</v>
      </c>
      <c r="L242" t="str">
        <f t="shared" si="31"/>
        <v>Sedgemoor</v>
      </c>
      <c r="M242">
        <f t="shared" si="32"/>
        <v>3</v>
      </c>
      <c r="N242">
        <f t="shared" si="33"/>
        <v>5</v>
      </c>
      <c r="O242">
        <f t="shared" si="34"/>
        <v>8</v>
      </c>
      <c r="P242" t="str">
        <f t="shared" si="35"/>
        <v/>
      </c>
      <c r="Q242" t="str">
        <f t="shared" si="36"/>
        <v/>
      </c>
      <c r="R242">
        <f t="shared" si="37"/>
        <v>5</v>
      </c>
      <c r="S242">
        <f t="shared" si="38"/>
        <v>4</v>
      </c>
      <c r="T242">
        <f t="shared" si="39"/>
        <v>4</v>
      </c>
      <c r="V242" t="str">
        <f t="shared" si="40"/>
        <v>Sedgemoor</v>
      </c>
      <c r="W242">
        <f t="array" ref="W242">IF(C242&lt;&gt;"",11-ROUNDUP(_xlfn.PERCENTRANK.EXC(IF($B$3:$B$341=$B242,C$3:C$341),C242)*10,0),"")</f>
        <v>3</v>
      </c>
      <c r="X242">
        <f t="array" ref="X242">IF(D242&lt;&gt;"",11-ROUNDUP(_xlfn.PERCENTRANK.EXC(IF($B$3:$B$341=$B242,D$3:D$341),D242)*10,0),"")</f>
        <v>4</v>
      </c>
      <c r="Y242">
        <f t="array" ref="Y242">IF(E242&lt;&gt;"",11-ROUNDUP(_xlfn.PERCENTRANK.EXC(IF($B$3:$B$341=$B242,E$3:E$341),E242)*10,0),"")</f>
        <v>7</v>
      </c>
      <c r="Z242" t="str">
        <f t="array" ref="Z242">IF(F242&lt;&gt;"",11-ROUNDUP(_xlfn.PERCENTRANK.EXC(IF($B$3:$B$341=$B242,F$3:F$341),F242)*10,0),"")</f>
        <v/>
      </c>
      <c r="AA242" t="str">
        <f t="array" ref="AA242">IF(G242&lt;&gt;"",11-ROUNDUP(_xlfn.PERCENTRANK.EXC(IF($B$3:$B$341=$B242,G$3:G$341),G242)*10,0),"")</f>
        <v/>
      </c>
      <c r="AB242">
        <f t="array" ref="AB242">IF(H242&lt;&gt;"",11-ROUNDUP(_xlfn.PERCENTRANK.EXC(IF($B$3:$B$341=$B242,H$3:H$341),H242)*10,0),"")</f>
        <v>3</v>
      </c>
      <c r="AC242">
        <f t="array" ref="AC242">IF(I242&lt;&gt;"",11-ROUNDUP(_xlfn.PERCENTRANK.EXC(IF($B$3:$B$341=$B242,I$3:I$341),I242)*10,0),"")</f>
        <v>3</v>
      </c>
      <c r="AD242">
        <f t="array" ref="AD242">IF(J242&lt;&gt;"",11-ROUNDUP(_xlfn.PERCENTRANK.EXC(IF($B$3:$B$341=$B242,J$3:J$341),J242)*10,0),"")</f>
        <v>3</v>
      </c>
    </row>
    <row r="243" spans="1:30" x14ac:dyDescent="0.2">
      <c r="A243" t="s">
        <v>268</v>
      </c>
      <c r="B243" t="s">
        <v>1036</v>
      </c>
      <c r="C243">
        <v>2.6494951248168945</v>
      </c>
      <c r="D243">
        <v>1.3068370819091797</v>
      </c>
      <c r="E243">
        <v>2.857627347111702E-2</v>
      </c>
      <c r="F243">
        <v>98</v>
      </c>
      <c r="G243">
        <v>59.4</v>
      </c>
      <c r="H243">
        <v>0.16514264357792449</v>
      </c>
      <c r="I243">
        <v>27.035</v>
      </c>
      <c r="J243">
        <v>0.2011</v>
      </c>
      <c r="L243" t="str">
        <f t="shared" si="31"/>
        <v>Sefton</v>
      </c>
      <c r="M243">
        <f t="shared" si="32"/>
        <v>8</v>
      </c>
      <c r="N243">
        <f t="shared" si="33"/>
        <v>10</v>
      </c>
      <c r="O243">
        <f t="shared" si="34"/>
        <v>5</v>
      </c>
      <c r="P243">
        <f t="shared" si="35"/>
        <v>2</v>
      </c>
      <c r="Q243">
        <f t="shared" si="36"/>
        <v>5</v>
      </c>
      <c r="R243">
        <f t="shared" si="37"/>
        <v>3</v>
      </c>
      <c r="S243">
        <f t="shared" si="38"/>
        <v>2</v>
      </c>
      <c r="T243">
        <f t="shared" si="39"/>
        <v>2</v>
      </c>
      <c r="V243" t="str">
        <f t="shared" si="40"/>
        <v>Sefton</v>
      </c>
      <c r="W243">
        <f t="array" ref="W243">IF(C243&lt;&gt;"",11-ROUNDUP(_xlfn.PERCENTRANK.EXC(IF($B$3:$B$341=$B243,C$3:C$341),C243)*10,0),"")</f>
        <v>7</v>
      </c>
      <c r="X243">
        <f t="array" ref="X243">IF(D243&lt;&gt;"",11-ROUNDUP(_xlfn.PERCENTRANK.EXC(IF($B$3:$B$341=$B243,D$3:D$341),D243)*10,0),"")</f>
        <v>10</v>
      </c>
      <c r="Y243">
        <f t="array" ref="Y243">IF(E243&lt;&gt;"",11-ROUNDUP(_xlfn.PERCENTRANK.EXC(IF($B$3:$B$341=$B243,E$3:E$341),E243)*10,0),"")</f>
        <v>8</v>
      </c>
      <c r="Z243">
        <f t="array" ref="Z243">IF(F243&lt;&gt;"",11-ROUNDUP(_xlfn.PERCENTRANK.EXC(IF($B$3:$B$341=$B243,F$3:F$341),F243)*10,0),"")</f>
        <v>4</v>
      </c>
      <c r="AA243">
        <f t="array" ref="AA243">IF(G243&lt;&gt;"",11-ROUNDUP(_xlfn.PERCENTRANK.EXC(IF($B$3:$B$341=$B243,G$3:G$341),G243)*10,0),"")</f>
        <v>8</v>
      </c>
      <c r="AB243">
        <f t="array" ref="AB243">IF(H243&lt;&gt;"",11-ROUNDUP(_xlfn.PERCENTRANK.EXC(IF($B$3:$B$341=$B243,H$3:H$341),H243)*10,0),"")</f>
        <v>9</v>
      </c>
      <c r="AC243">
        <f t="array" ref="AC243">IF(I243&lt;&gt;"",11-ROUNDUP(_xlfn.PERCENTRANK.EXC(IF($B$3:$B$341=$B243,I$3:I$341),I243)*10,0),"")</f>
        <v>8</v>
      </c>
      <c r="AD243">
        <f t="array" ref="AD243">IF(J243&lt;&gt;"",11-ROUNDUP(_xlfn.PERCENTRANK.EXC(IF($B$3:$B$341=$B243,J$3:J$341),J243)*10,0),"")</f>
        <v>7</v>
      </c>
    </row>
    <row r="244" spans="1:30" x14ac:dyDescent="0.2">
      <c r="A244" t="s">
        <v>194</v>
      </c>
      <c r="B244" t="s">
        <v>1034</v>
      </c>
      <c r="C244">
        <v>2.5599052906036377</v>
      </c>
      <c r="D244">
        <v>1.8988364934921265</v>
      </c>
      <c r="E244">
        <v>1.9936919212341309E-2</v>
      </c>
      <c r="H244">
        <v>9.8238229811797251E-2</v>
      </c>
      <c r="I244">
        <v>12.73</v>
      </c>
      <c r="J244">
        <v>0.02</v>
      </c>
      <c r="L244" t="str">
        <f t="shared" si="31"/>
        <v>Selby</v>
      </c>
      <c r="M244">
        <f t="shared" si="32"/>
        <v>8</v>
      </c>
      <c r="N244">
        <f t="shared" si="33"/>
        <v>8</v>
      </c>
      <c r="O244">
        <f t="shared" si="34"/>
        <v>9</v>
      </c>
      <c r="P244" t="str">
        <f t="shared" si="35"/>
        <v/>
      </c>
      <c r="Q244" t="str">
        <f t="shared" si="36"/>
        <v/>
      </c>
      <c r="R244">
        <f t="shared" si="37"/>
        <v>9</v>
      </c>
      <c r="S244">
        <f t="shared" si="38"/>
        <v>8</v>
      </c>
      <c r="T244">
        <f t="shared" si="39"/>
        <v>6</v>
      </c>
      <c r="V244" t="str">
        <f t="shared" si="40"/>
        <v>Selby</v>
      </c>
      <c r="W244">
        <f t="array" ref="W244">IF(C244&lt;&gt;"",11-ROUNDUP(_xlfn.PERCENTRANK.EXC(IF($B$3:$B$341=$B244,C$3:C$341),C244)*10,0),"")</f>
        <v>7</v>
      </c>
      <c r="X244">
        <f t="array" ref="X244">IF(D244&lt;&gt;"",11-ROUNDUP(_xlfn.PERCENTRANK.EXC(IF($B$3:$B$341=$B244,D$3:D$341),D244)*10,0),"")</f>
        <v>7</v>
      </c>
      <c r="Y244">
        <f t="array" ref="Y244">IF(E244&lt;&gt;"",11-ROUNDUP(_xlfn.PERCENTRANK.EXC(IF($B$3:$B$341=$B244,E$3:E$341),E244)*10,0),"")</f>
        <v>8</v>
      </c>
      <c r="Z244" t="str">
        <f t="array" ref="Z244">IF(F244&lt;&gt;"",11-ROUNDUP(_xlfn.PERCENTRANK.EXC(IF($B$3:$B$341=$B244,F$3:F$341),F244)*10,0),"")</f>
        <v/>
      </c>
      <c r="AA244" t="str">
        <f t="array" ref="AA244">IF(G244&lt;&gt;"",11-ROUNDUP(_xlfn.PERCENTRANK.EXC(IF($B$3:$B$341=$B244,G$3:G$341),G244)*10,0),"")</f>
        <v/>
      </c>
      <c r="AB244">
        <f t="array" ref="AB244">IF(H244&lt;&gt;"",11-ROUNDUP(_xlfn.PERCENTRANK.EXC(IF($B$3:$B$341=$B244,H$3:H$341),H244)*10,0),"")</f>
        <v>8</v>
      </c>
      <c r="AC244">
        <f t="array" ref="AC244">IF(I244&lt;&gt;"",11-ROUNDUP(_xlfn.PERCENTRANK.EXC(IF($B$3:$B$341=$B244,I$3:I$341),I244)*10,0),"")</f>
        <v>8</v>
      </c>
      <c r="AD244">
        <f t="array" ref="AD244">IF(J244&lt;&gt;"",11-ROUNDUP(_xlfn.PERCENTRANK.EXC(IF($B$3:$B$341=$B244,J$3:J$341),J244)*10,0),"")</f>
        <v>4</v>
      </c>
    </row>
    <row r="245" spans="1:30" x14ac:dyDescent="0.2">
      <c r="A245" t="s">
        <v>142</v>
      </c>
      <c r="B245" t="s">
        <v>1034</v>
      </c>
      <c r="C245">
        <v>4.1181106567382812</v>
      </c>
      <c r="D245">
        <v>2.6786074638366699</v>
      </c>
      <c r="E245">
        <v>2.4649085476994514E-2</v>
      </c>
      <c r="H245">
        <v>0.1308530376068521</v>
      </c>
      <c r="I245">
        <v>12.436999999999999</v>
      </c>
      <c r="J245">
        <v>0</v>
      </c>
      <c r="L245" t="str">
        <f t="shared" si="31"/>
        <v>Sevenoaks</v>
      </c>
      <c r="M245">
        <f t="shared" si="32"/>
        <v>7</v>
      </c>
      <c r="N245">
        <f t="shared" si="33"/>
        <v>5</v>
      </c>
      <c r="O245">
        <f t="shared" si="34"/>
        <v>7</v>
      </c>
      <c r="P245" t="str">
        <f t="shared" si="35"/>
        <v/>
      </c>
      <c r="Q245" t="str">
        <f t="shared" si="36"/>
        <v/>
      </c>
      <c r="R245">
        <f t="shared" si="37"/>
        <v>5</v>
      </c>
      <c r="S245">
        <f t="shared" si="38"/>
        <v>9</v>
      </c>
      <c r="T245">
        <f t="shared" si="39"/>
        <v>10</v>
      </c>
      <c r="V245" t="str">
        <f t="shared" si="40"/>
        <v>Sevenoaks</v>
      </c>
      <c r="W245">
        <f t="array" ref="W245">IF(C245&lt;&gt;"",11-ROUNDUP(_xlfn.PERCENTRANK.EXC(IF($B$3:$B$341=$B245,C$3:C$341),C245)*10,0),"")</f>
        <v>6</v>
      </c>
      <c r="X245">
        <f t="array" ref="X245">IF(D245&lt;&gt;"",11-ROUNDUP(_xlfn.PERCENTRANK.EXC(IF($B$3:$B$341=$B245,D$3:D$341),D245)*10,0),"")</f>
        <v>4</v>
      </c>
      <c r="Y245">
        <f t="array" ref="Y245">IF(E245&lt;&gt;"",11-ROUNDUP(_xlfn.PERCENTRANK.EXC(IF($B$3:$B$341=$B245,E$3:E$341),E245)*10,0),"")</f>
        <v>5</v>
      </c>
      <c r="Z245" t="str">
        <f t="array" ref="Z245">IF(F245&lt;&gt;"",11-ROUNDUP(_xlfn.PERCENTRANK.EXC(IF($B$3:$B$341=$B245,F$3:F$341),F245)*10,0),"")</f>
        <v/>
      </c>
      <c r="AA245" t="str">
        <f t="array" ref="AA245">IF(G245&lt;&gt;"",11-ROUNDUP(_xlfn.PERCENTRANK.EXC(IF($B$3:$B$341=$B245,G$3:G$341),G245)*10,0),"")</f>
        <v/>
      </c>
      <c r="AB245">
        <f t="array" ref="AB245">IF(H245&lt;&gt;"",11-ROUNDUP(_xlfn.PERCENTRANK.EXC(IF($B$3:$B$341=$B245,H$3:H$341),H245)*10,0),"")</f>
        <v>4</v>
      </c>
      <c r="AC245">
        <f t="array" ref="AC245">IF(I245&lt;&gt;"",11-ROUNDUP(_xlfn.PERCENTRANK.EXC(IF($B$3:$B$341=$B245,I$3:I$341),I245)*10,0),"")</f>
        <v>8</v>
      </c>
      <c r="AD245">
        <f t="array" ref="AD245">IF(J245&lt;&gt;"",11-ROUNDUP(_xlfn.PERCENTRANK.EXC(IF($B$3:$B$341=$B245,J$3:J$341),J245)*10,0),"")</f>
        <v>10</v>
      </c>
    </row>
    <row r="246" spans="1:30" x14ac:dyDescent="0.2">
      <c r="A246" t="s">
        <v>273</v>
      </c>
      <c r="B246" t="s">
        <v>1036</v>
      </c>
      <c r="C246">
        <v>4.2393712997436523</v>
      </c>
      <c r="D246">
        <v>3.1881260871887207</v>
      </c>
      <c r="E246">
        <v>4.7310464084148407E-2</v>
      </c>
      <c r="F246">
        <v>53</v>
      </c>
      <c r="G246">
        <v>65.599999999999994</v>
      </c>
      <c r="H246">
        <v>0.22687781810183658</v>
      </c>
      <c r="I246">
        <v>27.06</v>
      </c>
      <c r="J246">
        <v>0.23769999999999999</v>
      </c>
      <c r="L246" t="str">
        <f t="shared" si="31"/>
        <v>Sheffield</v>
      </c>
      <c r="M246">
        <f t="shared" si="32"/>
        <v>6</v>
      </c>
      <c r="N246">
        <f t="shared" si="33"/>
        <v>3</v>
      </c>
      <c r="O246">
        <f t="shared" si="34"/>
        <v>2</v>
      </c>
      <c r="P246">
        <f t="shared" si="35"/>
        <v>7</v>
      </c>
      <c r="Q246">
        <f t="shared" si="36"/>
        <v>4</v>
      </c>
      <c r="R246">
        <f t="shared" si="37"/>
        <v>1</v>
      </c>
      <c r="S246">
        <f t="shared" si="38"/>
        <v>2</v>
      </c>
      <c r="T246">
        <f t="shared" si="39"/>
        <v>1</v>
      </c>
      <c r="V246" t="str">
        <f t="shared" si="40"/>
        <v>Sheffield</v>
      </c>
      <c r="W246">
        <f t="array" ref="W246">IF(C246&lt;&gt;"",11-ROUNDUP(_xlfn.PERCENTRANK.EXC(IF($B$3:$B$341=$B246,C$3:C$341),C246)*10,0),"")</f>
        <v>4</v>
      </c>
      <c r="X246">
        <f t="array" ref="X246">IF(D246&lt;&gt;"",11-ROUNDUP(_xlfn.PERCENTRANK.EXC(IF($B$3:$B$341=$B246,D$3:D$341),D246)*10,0),"")</f>
        <v>5</v>
      </c>
      <c r="Y246">
        <f t="array" ref="Y246">IF(E246&lt;&gt;"",11-ROUNDUP(_xlfn.PERCENTRANK.EXC(IF($B$3:$B$341=$B246,E$3:E$341),E246)*10,0),"")</f>
        <v>3</v>
      </c>
      <c r="Z246">
        <f t="array" ref="Z246">IF(F246&lt;&gt;"",11-ROUNDUP(_xlfn.PERCENTRANK.EXC(IF($B$3:$B$341=$B246,F$3:F$341),F246)*10,0),"")</f>
        <v>10</v>
      </c>
      <c r="AA246">
        <f t="array" ref="AA246">IF(G246&lt;&gt;"",11-ROUNDUP(_xlfn.PERCENTRANK.EXC(IF($B$3:$B$341=$B246,G$3:G$341),G246)*10,0),"")</f>
        <v>6</v>
      </c>
      <c r="AB246">
        <f t="array" ref="AB246">IF(H246&lt;&gt;"",11-ROUNDUP(_xlfn.PERCENTRANK.EXC(IF($B$3:$B$341=$B246,H$3:H$341),H246)*10,0),"")</f>
        <v>3</v>
      </c>
      <c r="AC246">
        <f t="array" ref="AC246">IF(I246&lt;&gt;"",11-ROUNDUP(_xlfn.PERCENTRANK.EXC(IF($B$3:$B$341=$B246,I$3:I$341),I246)*10,0),"")</f>
        <v>7</v>
      </c>
      <c r="AD246">
        <f t="array" ref="AD246">IF(J246&lt;&gt;"",11-ROUNDUP(_xlfn.PERCENTRANK.EXC(IF($B$3:$B$341=$B246,J$3:J$341),J246)*10,0),"")</f>
        <v>4</v>
      </c>
    </row>
    <row r="247" spans="1:30" x14ac:dyDescent="0.2">
      <c r="A247" t="s">
        <v>61</v>
      </c>
      <c r="B247" t="s">
        <v>1037</v>
      </c>
      <c r="C247">
        <v>5.1016483306884766</v>
      </c>
      <c r="D247">
        <v>1.8768255710601807</v>
      </c>
      <c r="E247">
        <v>2.261054702103138E-2</v>
      </c>
      <c r="F247">
        <v>66</v>
      </c>
      <c r="G247">
        <v>65</v>
      </c>
      <c r="H247">
        <v>0.10341760894422564</v>
      </c>
      <c r="I247">
        <v>17.152999999999999</v>
      </c>
      <c r="J247">
        <v>1.04E-2</v>
      </c>
      <c r="L247" t="str">
        <f t="shared" si="31"/>
        <v>Shropshire</v>
      </c>
      <c r="M247">
        <f t="shared" si="32"/>
        <v>6</v>
      </c>
      <c r="N247">
        <f t="shared" si="33"/>
        <v>8</v>
      </c>
      <c r="O247">
        <f t="shared" si="34"/>
        <v>8</v>
      </c>
      <c r="P247">
        <f t="shared" si="35"/>
        <v>6</v>
      </c>
      <c r="Q247">
        <f t="shared" si="36"/>
        <v>4</v>
      </c>
      <c r="R247">
        <f t="shared" si="37"/>
        <v>8</v>
      </c>
      <c r="S247">
        <f t="shared" si="38"/>
        <v>6</v>
      </c>
      <c r="T247">
        <f t="shared" si="39"/>
        <v>6</v>
      </c>
      <c r="V247" t="str">
        <f t="shared" si="40"/>
        <v>Shropshire</v>
      </c>
      <c r="W247">
        <f t="array" ref="W247">IF(C247&lt;&gt;"",11-ROUNDUP(_xlfn.PERCENTRANK.EXC(IF($B$3:$B$341=$B247,C$3:C$341),C247)*10,0),"")</f>
        <v>7</v>
      </c>
      <c r="X247">
        <f t="array" ref="X247">IF(D247&lt;&gt;"",11-ROUNDUP(_xlfn.PERCENTRANK.EXC(IF($B$3:$B$341=$B247,D$3:D$341),D247)*10,0),"")</f>
        <v>8</v>
      </c>
      <c r="Y247">
        <f t="array" ref="Y247">IF(E247&lt;&gt;"",11-ROUNDUP(_xlfn.PERCENTRANK.EXC(IF($B$3:$B$341=$B247,E$3:E$341),E247)*10,0),"")</f>
        <v>9</v>
      </c>
      <c r="Z247">
        <f t="array" ref="Z247">IF(F247&lt;&gt;"",11-ROUNDUP(_xlfn.PERCENTRANK.EXC(IF($B$3:$B$341=$B247,F$3:F$341),F247)*10,0),"")</f>
        <v>7</v>
      </c>
      <c r="AA247">
        <f t="array" ref="AA247">IF(G247&lt;&gt;"",11-ROUNDUP(_xlfn.PERCENTRANK.EXC(IF($B$3:$B$341=$B247,G$3:G$341),G247)*10,0),"")</f>
        <v>4</v>
      </c>
      <c r="AB247">
        <f t="array" ref="AB247">IF(H247&lt;&gt;"",11-ROUNDUP(_xlfn.PERCENTRANK.EXC(IF($B$3:$B$341=$B247,H$3:H$341),H247)*10,0),"")</f>
        <v>8</v>
      </c>
      <c r="AC247">
        <f t="array" ref="AC247">IF(I247&lt;&gt;"",11-ROUNDUP(_xlfn.PERCENTRANK.EXC(IF($B$3:$B$341=$B247,I$3:I$341),I247)*10,0),"")</f>
        <v>8</v>
      </c>
      <c r="AD247">
        <f t="array" ref="AD247">IF(J247&lt;&gt;"",11-ROUNDUP(_xlfn.PERCENTRANK.EXC(IF($B$3:$B$341=$B247,J$3:J$341),J247)*10,0),"")</f>
        <v>8</v>
      </c>
    </row>
    <row r="248" spans="1:30" x14ac:dyDescent="0.2">
      <c r="A248" t="s">
        <v>50</v>
      </c>
      <c r="B248" t="s">
        <v>1037</v>
      </c>
      <c r="C248">
        <v>17.957704544067383</v>
      </c>
      <c r="D248">
        <v>3.9240021705627441</v>
      </c>
      <c r="E248">
        <v>0.1265413910150528</v>
      </c>
      <c r="F248">
        <v>50</v>
      </c>
      <c r="G248">
        <v>61.1</v>
      </c>
      <c r="H248">
        <v>0.10768943053953807</v>
      </c>
      <c r="I248">
        <v>22.965</v>
      </c>
      <c r="J248">
        <v>0</v>
      </c>
      <c r="L248" t="str">
        <f t="shared" si="31"/>
        <v>Slough</v>
      </c>
      <c r="M248">
        <f t="shared" si="32"/>
        <v>1</v>
      </c>
      <c r="N248">
        <f t="shared" si="33"/>
        <v>2</v>
      </c>
      <c r="O248">
        <f t="shared" si="34"/>
        <v>1</v>
      </c>
      <c r="P248">
        <f t="shared" si="35"/>
        <v>8</v>
      </c>
      <c r="Q248">
        <f t="shared" si="36"/>
        <v>4</v>
      </c>
      <c r="R248">
        <f t="shared" si="37"/>
        <v>8</v>
      </c>
      <c r="S248">
        <f t="shared" si="38"/>
        <v>4</v>
      </c>
      <c r="T248">
        <f t="shared" si="39"/>
        <v>10</v>
      </c>
      <c r="V248" t="str">
        <f t="shared" si="40"/>
        <v>Slough</v>
      </c>
      <c r="W248">
        <f t="array" ref="W248">IF(C248&lt;&gt;"",11-ROUNDUP(_xlfn.PERCENTRANK.EXC(IF($B$3:$B$341=$B248,C$3:C$341),C248)*10,0),"")</f>
        <v>2</v>
      </c>
      <c r="X248">
        <f t="array" ref="X248">IF(D248&lt;&gt;"",11-ROUNDUP(_xlfn.PERCENTRANK.EXC(IF($B$3:$B$341=$B248,D$3:D$341),D248)*10,0),"")</f>
        <v>4</v>
      </c>
      <c r="Y248">
        <f t="array" ref="Y248">IF(E248&lt;&gt;"",11-ROUNDUP(_xlfn.PERCENTRANK.EXC(IF($B$3:$B$341=$B248,E$3:E$341),E248)*10,0),"")</f>
        <v>1</v>
      </c>
      <c r="Z248">
        <f t="array" ref="Z248">IF(F248&lt;&gt;"",11-ROUNDUP(_xlfn.PERCENTRANK.EXC(IF($B$3:$B$341=$B248,F$3:F$341),F248)*10,0),"")</f>
        <v>9</v>
      </c>
      <c r="AA248">
        <f t="array" ref="AA248">IF(G248&lt;&gt;"",11-ROUNDUP(_xlfn.PERCENTRANK.EXC(IF($B$3:$B$341=$B248,G$3:G$341),G248)*10,0),"")</f>
        <v>5</v>
      </c>
      <c r="AB248">
        <f t="array" ref="AB248">IF(H248&lt;&gt;"",11-ROUNDUP(_xlfn.PERCENTRANK.EXC(IF($B$3:$B$341=$B248,H$3:H$341),H248)*10,0),"")</f>
        <v>8</v>
      </c>
      <c r="AC248">
        <f t="array" ref="AC248">IF(I248&lt;&gt;"",11-ROUNDUP(_xlfn.PERCENTRANK.EXC(IF($B$3:$B$341=$B248,I$3:I$341),I248)*10,0),"")</f>
        <v>5</v>
      </c>
      <c r="AD248">
        <f t="array" ref="AD248">IF(J248&lt;&gt;"",11-ROUNDUP(_xlfn.PERCENTRANK.EXC(IF($B$3:$B$341=$B248,J$3:J$341),J248)*10,0),"")</f>
        <v>10</v>
      </c>
    </row>
    <row r="249" spans="1:30" x14ac:dyDescent="0.2">
      <c r="A249" t="s">
        <v>282</v>
      </c>
      <c r="B249" t="s">
        <v>1036</v>
      </c>
      <c r="C249">
        <v>1.8372853994369507</v>
      </c>
      <c r="D249">
        <v>2.965848445892334</v>
      </c>
      <c r="E249">
        <v>2.6273589581251144E-2</v>
      </c>
      <c r="F249">
        <v>90</v>
      </c>
      <c r="G249">
        <v>51.3</v>
      </c>
      <c r="H249">
        <v>0.14885640238532571</v>
      </c>
      <c r="I249">
        <v>17.37</v>
      </c>
      <c r="J249">
        <v>0.11940000000000001</v>
      </c>
      <c r="L249" t="str">
        <f t="shared" si="31"/>
        <v>Solihull</v>
      </c>
      <c r="M249">
        <f t="shared" si="32"/>
        <v>9</v>
      </c>
      <c r="N249">
        <f t="shared" si="33"/>
        <v>4</v>
      </c>
      <c r="O249">
        <f t="shared" si="34"/>
        <v>6</v>
      </c>
      <c r="P249">
        <f t="shared" si="35"/>
        <v>3</v>
      </c>
      <c r="Q249">
        <f t="shared" si="36"/>
        <v>6</v>
      </c>
      <c r="R249">
        <f t="shared" si="37"/>
        <v>4</v>
      </c>
      <c r="S249">
        <f t="shared" si="38"/>
        <v>6</v>
      </c>
      <c r="T249">
        <f t="shared" si="39"/>
        <v>3</v>
      </c>
      <c r="V249" t="str">
        <f t="shared" si="40"/>
        <v>Solihull</v>
      </c>
      <c r="W249">
        <f t="array" ref="W249">IF(C249&lt;&gt;"",11-ROUNDUP(_xlfn.PERCENTRANK.EXC(IF($B$3:$B$341=$B249,C$3:C$341),C249)*10,0),"")</f>
        <v>9</v>
      </c>
      <c r="X249">
        <f t="array" ref="X249">IF(D249&lt;&gt;"",11-ROUNDUP(_xlfn.PERCENTRANK.EXC(IF($B$3:$B$341=$B249,D$3:D$341),D249)*10,0),"")</f>
        <v>6</v>
      </c>
      <c r="Y249">
        <f t="array" ref="Y249">IF(E249&lt;&gt;"",11-ROUNDUP(_xlfn.PERCENTRANK.EXC(IF($B$3:$B$341=$B249,E$3:E$341),E249)*10,0),"")</f>
        <v>9</v>
      </c>
      <c r="Z249">
        <f t="array" ref="Z249">IF(F249&lt;&gt;"",11-ROUNDUP(_xlfn.PERCENTRANK.EXC(IF($B$3:$B$341=$B249,F$3:F$341),F249)*10,0),"")</f>
        <v>6</v>
      </c>
      <c r="AA249">
        <f t="array" ref="AA249">IF(G249&lt;&gt;"",11-ROUNDUP(_xlfn.PERCENTRANK.EXC(IF($B$3:$B$341=$B249,G$3:G$341),G249)*10,0),"")</f>
        <v>9</v>
      </c>
      <c r="AB249">
        <f t="array" ref="AB249">IF(H249&lt;&gt;"",11-ROUNDUP(_xlfn.PERCENTRANK.EXC(IF($B$3:$B$341=$B249,H$3:H$341),H249)*10,0),"")</f>
        <v>10</v>
      </c>
      <c r="AC249">
        <f t="array" ref="AC249">IF(I249&lt;&gt;"",11-ROUNDUP(_xlfn.PERCENTRANK.EXC(IF($B$3:$B$341=$B249,I$3:I$341),I249)*10,0),"")</f>
        <v>10</v>
      </c>
      <c r="AD249">
        <f t="array" ref="AD249">IF(J249&lt;&gt;"",11-ROUNDUP(_xlfn.PERCENTRANK.EXC(IF($B$3:$B$341=$B249,J$3:J$341),J249)*10,0),"")</f>
        <v>9</v>
      </c>
    </row>
    <row r="250" spans="1:30" x14ac:dyDescent="0.2">
      <c r="A250" t="s">
        <v>1027</v>
      </c>
      <c r="B250" t="s">
        <v>1038</v>
      </c>
      <c r="C250">
        <v>9.6301374435424805</v>
      </c>
      <c r="D250">
        <v>2.4762392044067383</v>
      </c>
      <c r="E250">
        <v>2.2547347471117973E-2</v>
      </c>
      <c r="F250">
        <v>48</v>
      </c>
      <c r="G250">
        <v>43.6</v>
      </c>
      <c r="H250">
        <v>0.13439526360304482</v>
      </c>
      <c r="I250">
        <v>18.553000000000001</v>
      </c>
      <c r="J250">
        <v>2.75E-2</v>
      </c>
      <c r="L250" t="str">
        <f t="shared" si="31"/>
        <v>Somerset</v>
      </c>
      <c r="M250">
        <f t="shared" si="32"/>
        <v>3</v>
      </c>
      <c r="N250">
        <f t="shared" si="33"/>
        <v>6</v>
      </c>
      <c r="O250">
        <f t="shared" si="34"/>
        <v>8</v>
      </c>
      <c r="P250">
        <f t="shared" si="35"/>
        <v>8</v>
      </c>
      <c r="Q250">
        <f t="shared" si="36"/>
        <v>8</v>
      </c>
      <c r="R250">
        <f t="shared" si="37"/>
        <v>5</v>
      </c>
      <c r="S250">
        <f t="shared" si="38"/>
        <v>5</v>
      </c>
      <c r="T250">
        <f t="shared" si="39"/>
        <v>5</v>
      </c>
      <c r="V250" t="str">
        <f t="shared" si="40"/>
        <v>Somerset</v>
      </c>
      <c r="W250">
        <f t="array" ref="W250">IF(C250&lt;&gt;"",11-ROUNDUP(_xlfn.PERCENTRANK.EXC(IF($B$3:$B$341=$B250,C$3:C$341),C250)*10,0),"")</f>
        <v>3</v>
      </c>
      <c r="X250">
        <f t="array" ref="X250">IF(D250&lt;&gt;"",11-ROUNDUP(_xlfn.PERCENTRANK.EXC(IF($B$3:$B$341=$B250,D$3:D$341),D250)*10,0),"")</f>
        <v>6</v>
      </c>
      <c r="Y250">
        <f t="array" ref="Y250">IF(E250&lt;&gt;"",11-ROUNDUP(_xlfn.PERCENTRANK.EXC(IF($B$3:$B$341=$B250,E$3:E$341),E250)*10,0),"")</f>
        <v>7</v>
      </c>
      <c r="Z250">
        <f t="array" ref="Z250">IF(F250&lt;&gt;"",11-ROUNDUP(_xlfn.PERCENTRANK.EXC(IF($B$3:$B$341=$B250,F$3:F$341),F250)*10,0),"")</f>
        <v>7</v>
      </c>
      <c r="AA250">
        <f t="array" ref="AA250">IF(G250&lt;&gt;"",11-ROUNDUP(_xlfn.PERCENTRANK.EXC(IF($B$3:$B$341=$B250,G$3:G$341),G250)*10,0),"")</f>
        <v>7</v>
      </c>
      <c r="AB250">
        <f t="array" ref="AB250">IF(H250&lt;&gt;"",11-ROUNDUP(_xlfn.PERCENTRANK.EXC(IF($B$3:$B$341=$B250,H$3:H$341),H250)*10,0),"")</f>
        <v>3</v>
      </c>
      <c r="AC250">
        <f t="array" ref="AC250">IF(I250&lt;&gt;"",11-ROUNDUP(_xlfn.PERCENTRANK.EXC(IF($B$3:$B$341=$B250,I$3:I$341),I250)*10,0),"")</f>
        <v>4</v>
      </c>
      <c r="AD250">
        <f t="array" ref="AD250">IF(J250&lt;&gt;"",11-ROUNDUP(_xlfn.PERCENTRANK.EXC(IF($B$3:$B$341=$B250,J$3:J$341),J250)*10,0),"")</f>
        <v>6</v>
      </c>
    </row>
    <row r="251" spans="1:30" x14ac:dyDescent="0.2">
      <c r="A251" t="s">
        <v>254</v>
      </c>
      <c r="B251" t="s">
        <v>1034</v>
      </c>
      <c r="C251">
        <v>14.413643836975098</v>
      </c>
      <c r="D251">
        <v>2.314953088760376</v>
      </c>
      <c r="E251">
        <v>2.4516232311725616E-2</v>
      </c>
      <c r="H251">
        <v>0.13439526360304482</v>
      </c>
      <c r="I251">
        <v>19.141999999999999</v>
      </c>
      <c r="J251">
        <v>3.4099999999999998E-2</v>
      </c>
      <c r="L251" t="str">
        <f t="shared" si="31"/>
        <v>Somerset West and Taunton</v>
      </c>
      <c r="M251">
        <f t="shared" si="32"/>
        <v>2</v>
      </c>
      <c r="N251">
        <f t="shared" si="33"/>
        <v>6</v>
      </c>
      <c r="O251">
        <f t="shared" si="34"/>
        <v>7</v>
      </c>
      <c r="P251" t="str">
        <f t="shared" si="35"/>
        <v/>
      </c>
      <c r="Q251" t="str">
        <f t="shared" si="36"/>
        <v/>
      </c>
      <c r="R251">
        <f t="shared" si="37"/>
        <v>5</v>
      </c>
      <c r="S251">
        <f t="shared" si="38"/>
        <v>5</v>
      </c>
      <c r="T251">
        <f t="shared" si="39"/>
        <v>5</v>
      </c>
      <c r="V251" t="str">
        <f t="shared" si="40"/>
        <v>Somerset West and Taunton</v>
      </c>
      <c r="W251">
        <f t="array" ref="W251">IF(C251&lt;&gt;"",11-ROUNDUP(_xlfn.PERCENTRANK.EXC(IF($B$3:$B$341=$B251,C$3:C$341),C251)*10,0),"")</f>
        <v>2</v>
      </c>
      <c r="X251">
        <f t="array" ref="X251">IF(D251&lt;&gt;"",11-ROUNDUP(_xlfn.PERCENTRANK.EXC(IF($B$3:$B$341=$B251,D$3:D$341),D251)*10,0),"")</f>
        <v>5</v>
      </c>
      <c r="Y251">
        <f t="array" ref="Y251">IF(E251&lt;&gt;"",11-ROUNDUP(_xlfn.PERCENTRANK.EXC(IF($B$3:$B$341=$B251,E$3:E$341),E251)*10,0),"")</f>
        <v>6</v>
      </c>
      <c r="Z251" t="str">
        <f t="array" ref="Z251">IF(F251&lt;&gt;"",11-ROUNDUP(_xlfn.PERCENTRANK.EXC(IF($B$3:$B$341=$B251,F$3:F$341),F251)*10,0),"")</f>
        <v/>
      </c>
      <c r="AA251" t="str">
        <f t="array" ref="AA251">IF(G251&lt;&gt;"",11-ROUNDUP(_xlfn.PERCENTRANK.EXC(IF($B$3:$B$341=$B251,G$3:G$341),G251)*10,0),"")</f>
        <v/>
      </c>
      <c r="AB251">
        <f t="array" ref="AB251">IF(H251&lt;&gt;"",11-ROUNDUP(_xlfn.PERCENTRANK.EXC(IF($B$3:$B$341=$B251,H$3:H$341),H251)*10,0),"")</f>
        <v>3</v>
      </c>
      <c r="AC251">
        <f t="array" ref="AC251">IF(I251&lt;&gt;"",11-ROUNDUP(_xlfn.PERCENTRANK.EXC(IF($B$3:$B$341=$B251,I$3:I$341),I251)*10,0),"")</f>
        <v>4</v>
      </c>
      <c r="AD251">
        <f t="array" ref="AD251">IF(J251&lt;&gt;"",11-ROUNDUP(_xlfn.PERCENTRANK.EXC(IF($B$3:$B$341=$B251,J$3:J$341),J251)*10,0),"")</f>
        <v>4</v>
      </c>
    </row>
    <row r="252" spans="1:30" x14ac:dyDescent="0.2">
      <c r="A252" t="s">
        <v>74</v>
      </c>
      <c r="B252" t="s">
        <v>1034</v>
      </c>
      <c r="C252">
        <v>1.2562458515167236</v>
      </c>
      <c r="D252">
        <v>1.8582621812820435</v>
      </c>
      <c r="E252">
        <v>2.1030686795711517E-2</v>
      </c>
      <c r="H252">
        <v>0.12119923208681557</v>
      </c>
      <c r="I252">
        <v>8.4960000000000004</v>
      </c>
      <c r="J252">
        <v>0</v>
      </c>
      <c r="L252" t="str">
        <f t="shared" si="31"/>
        <v>South Cambridgeshire</v>
      </c>
      <c r="M252">
        <f t="shared" si="32"/>
        <v>9</v>
      </c>
      <c r="N252">
        <f t="shared" si="33"/>
        <v>8</v>
      </c>
      <c r="O252">
        <f t="shared" si="34"/>
        <v>8</v>
      </c>
      <c r="P252" t="str">
        <f t="shared" si="35"/>
        <v/>
      </c>
      <c r="Q252" t="str">
        <f t="shared" si="36"/>
        <v/>
      </c>
      <c r="R252">
        <f t="shared" si="37"/>
        <v>6</v>
      </c>
      <c r="S252">
        <f t="shared" si="38"/>
        <v>10</v>
      </c>
      <c r="T252">
        <f t="shared" si="39"/>
        <v>10</v>
      </c>
      <c r="V252" t="str">
        <f t="shared" si="40"/>
        <v>South Cambridgeshire</v>
      </c>
      <c r="W252">
        <f t="array" ref="W252">IF(C252&lt;&gt;"",11-ROUNDUP(_xlfn.PERCENTRANK.EXC(IF($B$3:$B$341=$B252,C$3:C$341),C252)*10,0),"")</f>
        <v>9</v>
      </c>
      <c r="X252">
        <f t="array" ref="X252">IF(D252&lt;&gt;"",11-ROUNDUP(_xlfn.PERCENTRANK.EXC(IF($B$3:$B$341=$B252,D$3:D$341),D252)*10,0),"")</f>
        <v>7</v>
      </c>
      <c r="Y252">
        <f t="array" ref="Y252">IF(E252&lt;&gt;"",11-ROUNDUP(_xlfn.PERCENTRANK.EXC(IF($B$3:$B$341=$B252,E$3:E$341),E252)*10,0),"")</f>
        <v>7</v>
      </c>
      <c r="Z252" t="str">
        <f t="array" ref="Z252">IF(F252&lt;&gt;"",11-ROUNDUP(_xlfn.PERCENTRANK.EXC(IF($B$3:$B$341=$B252,F$3:F$341),F252)*10,0),"")</f>
        <v/>
      </c>
      <c r="AA252" t="str">
        <f t="array" ref="AA252">IF(G252&lt;&gt;"",11-ROUNDUP(_xlfn.PERCENTRANK.EXC(IF($B$3:$B$341=$B252,G$3:G$341),G252)*10,0),"")</f>
        <v/>
      </c>
      <c r="AB252">
        <f t="array" ref="AB252">IF(H252&lt;&gt;"",11-ROUNDUP(_xlfn.PERCENTRANK.EXC(IF($B$3:$B$341=$B252,H$3:H$341),H252)*10,0),"")</f>
        <v>4</v>
      </c>
      <c r="AC252">
        <f t="array" ref="AC252">IF(I252&lt;&gt;"",11-ROUNDUP(_xlfn.PERCENTRANK.EXC(IF($B$3:$B$341=$B252,I$3:I$341),I252)*10,0),"")</f>
        <v>10</v>
      </c>
      <c r="AD252">
        <f t="array" ref="AD252">IF(J252&lt;&gt;"",11-ROUNDUP(_xlfn.PERCENTRANK.EXC(IF($B$3:$B$341=$B252,J$3:J$341),J252)*10,0),"")</f>
        <v>10</v>
      </c>
    </row>
    <row r="253" spans="1:30" x14ac:dyDescent="0.2">
      <c r="A253" t="s">
        <v>87</v>
      </c>
      <c r="B253" t="s">
        <v>1034</v>
      </c>
      <c r="C253">
        <v>0.61634975671768188</v>
      </c>
      <c r="D253">
        <v>2.1136305332183838</v>
      </c>
      <c r="E253">
        <v>1.754206046462059E-2</v>
      </c>
      <c r="H253">
        <v>0.15583538424529525</v>
      </c>
      <c r="I253">
        <v>14.494</v>
      </c>
      <c r="J253">
        <v>0</v>
      </c>
      <c r="L253" t="str">
        <f t="shared" si="31"/>
        <v>South Derbyshire</v>
      </c>
      <c r="M253">
        <f t="shared" si="32"/>
        <v>10</v>
      </c>
      <c r="N253">
        <f t="shared" si="33"/>
        <v>7</v>
      </c>
      <c r="O253">
        <f t="shared" si="34"/>
        <v>9</v>
      </c>
      <c r="P253" t="str">
        <f t="shared" si="35"/>
        <v/>
      </c>
      <c r="Q253" t="str">
        <f t="shared" si="36"/>
        <v/>
      </c>
      <c r="R253">
        <f t="shared" si="37"/>
        <v>3</v>
      </c>
      <c r="S253">
        <f t="shared" si="38"/>
        <v>7</v>
      </c>
      <c r="T253">
        <f t="shared" si="39"/>
        <v>10</v>
      </c>
      <c r="V253" t="str">
        <f t="shared" si="40"/>
        <v>South Derbyshire</v>
      </c>
      <c r="W253">
        <f t="array" ref="W253">IF(C253&lt;&gt;"",11-ROUNDUP(_xlfn.PERCENTRANK.EXC(IF($B$3:$B$341=$B253,C$3:C$341),C253)*10,0),"")</f>
        <v>10</v>
      </c>
      <c r="X253">
        <f t="array" ref="X253">IF(D253&lt;&gt;"",11-ROUNDUP(_xlfn.PERCENTRANK.EXC(IF($B$3:$B$341=$B253,D$3:D$341),D253)*10,0),"")</f>
        <v>6</v>
      </c>
      <c r="Y253">
        <f t="array" ref="Y253">IF(E253&lt;&gt;"",11-ROUNDUP(_xlfn.PERCENTRANK.EXC(IF($B$3:$B$341=$B253,E$3:E$341),E253)*10,0),"")</f>
        <v>9</v>
      </c>
      <c r="Z253" t="str">
        <f t="array" ref="Z253">IF(F253&lt;&gt;"",11-ROUNDUP(_xlfn.PERCENTRANK.EXC(IF($B$3:$B$341=$B253,F$3:F$341),F253)*10,0),"")</f>
        <v/>
      </c>
      <c r="AA253" t="str">
        <f t="array" ref="AA253">IF(G253&lt;&gt;"",11-ROUNDUP(_xlfn.PERCENTRANK.EXC(IF($B$3:$B$341=$B253,G$3:G$341),G253)*10,0),"")</f>
        <v/>
      </c>
      <c r="AB253">
        <f t="array" ref="AB253">IF(H253&lt;&gt;"",11-ROUNDUP(_xlfn.PERCENTRANK.EXC(IF($B$3:$B$341=$B253,H$3:H$341),H253)*10,0),"")</f>
        <v>1</v>
      </c>
      <c r="AC253">
        <f t="array" ref="AC253">IF(I253&lt;&gt;"",11-ROUNDUP(_xlfn.PERCENTRANK.EXC(IF($B$3:$B$341=$B253,I$3:I$341),I253)*10,0),"")</f>
        <v>6</v>
      </c>
      <c r="AD253">
        <f t="array" ref="AD253">IF(J253&lt;&gt;"",11-ROUNDUP(_xlfn.PERCENTRANK.EXC(IF($B$3:$B$341=$B253,J$3:J$341),J253)*10,0),"")</f>
        <v>10</v>
      </c>
    </row>
    <row r="254" spans="1:30" x14ac:dyDescent="0.2">
      <c r="A254" t="s">
        <v>38</v>
      </c>
      <c r="B254" t="s">
        <v>1037</v>
      </c>
      <c r="C254">
        <v>1.4969480037689209</v>
      </c>
      <c r="D254">
        <v>2.0919876098632812</v>
      </c>
      <c r="E254">
        <v>2.3898528888821602E-2</v>
      </c>
      <c r="F254">
        <v>33</v>
      </c>
      <c r="G254">
        <v>43</v>
      </c>
      <c r="H254">
        <v>9.3930489411287871E-2</v>
      </c>
      <c r="I254">
        <v>11.66</v>
      </c>
      <c r="J254">
        <v>0</v>
      </c>
      <c r="L254" t="str">
        <f t="shared" si="31"/>
        <v>South Gloucestershire</v>
      </c>
      <c r="M254">
        <f t="shared" si="32"/>
        <v>9</v>
      </c>
      <c r="N254">
        <f t="shared" si="33"/>
        <v>7</v>
      </c>
      <c r="O254">
        <f t="shared" si="34"/>
        <v>7</v>
      </c>
      <c r="P254">
        <f t="shared" si="35"/>
        <v>10</v>
      </c>
      <c r="Q254">
        <f t="shared" si="36"/>
        <v>8</v>
      </c>
      <c r="R254">
        <f t="shared" si="37"/>
        <v>9</v>
      </c>
      <c r="S254">
        <f t="shared" si="38"/>
        <v>9</v>
      </c>
      <c r="T254">
        <f t="shared" si="39"/>
        <v>10</v>
      </c>
      <c r="V254" t="str">
        <f t="shared" si="40"/>
        <v>South Gloucestershire</v>
      </c>
      <c r="W254">
        <f t="array" ref="W254">IF(C254&lt;&gt;"",11-ROUNDUP(_xlfn.PERCENTRANK.EXC(IF($B$3:$B$341=$B254,C$3:C$341),C254)*10,0),"")</f>
        <v>10</v>
      </c>
      <c r="X254">
        <f t="array" ref="X254">IF(D254&lt;&gt;"",11-ROUNDUP(_xlfn.PERCENTRANK.EXC(IF($B$3:$B$341=$B254,D$3:D$341),D254)*10,0),"")</f>
        <v>7</v>
      </c>
      <c r="Y254">
        <f t="array" ref="Y254">IF(E254&lt;&gt;"",11-ROUNDUP(_xlfn.PERCENTRANK.EXC(IF($B$3:$B$341=$B254,E$3:E$341),E254)*10,0),"")</f>
        <v>8</v>
      </c>
      <c r="Z254">
        <f t="array" ref="Z254">IF(F254&lt;&gt;"",11-ROUNDUP(_xlfn.PERCENTRANK.EXC(IF($B$3:$B$341=$B254,F$3:F$341),F254)*10,0),"")</f>
        <v>10</v>
      </c>
      <c r="AA254">
        <f t="array" ref="AA254">IF(G254&lt;&gt;"",11-ROUNDUP(_xlfn.PERCENTRANK.EXC(IF($B$3:$B$341=$B254,G$3:G$341),G254)*10,0),"")</f>
        <v>9</v>
      </c>
      <c r="AB254">
        <f t="array" ref="AB254">IF(H254&lt;&gt;"",11-ROUNDUP(_xlfn.PERCENTRANK.EXC(IF($B$3:$B$341=$B254,H$3:H$341),H254)*10,0),"")</f>
        <v>9</v>
      </c>
      <c r="AC254">
        <f t="array" ref="AC254">IF(I254&lt;&gt;"",11-ROUNDUP(_xlfn.PERCENTRANK.EXC(IF($B$3:$B$341=$B254,I$3:I$341),I254)*10,0),"")</f>
        <v>9</v>
      </c>
      <c r="AD254">
        <f t="array" ref="AD254">IF(J254&lt;&gt;"",11-ROUNDUP(_xlfn.PERCENTRANK.EXC(IF($B$3:$B$341=$B254,J$3:J$341),J254)*10,0),"")</f>
        <v>10</v>
      </c>
    </row>
    <row r="255" spans="1:30" x14ac:dyDescent="0.2">
      <c r="A255" t="s">
        <v>92</v>
      </c>
      <c r="B255" t="s">
        <v>1034</v>
      </c>
      <c r="C255">
        <v>5.7008967399597168</v>
      </c>
      <c r="D255">
        <v>3.5098171234130859</v>
      </c>
      <c r="E255">
        <v>1.6414346173405647E-2</v>
      </c>
      <c r="H255">
        <v>0.10974476799360672</v>
      </c>
      <c r="I255">
        <v>13.724</v>
      </c>
      <c r="J255">
        <v>0</v>
      </c>
      <c r="L255" t="str">
        <f t="shared" si="31"/>
        <v>South Hams</v>
      </c>
      <c r="M255">
        <f t="shared" si="32"/>
        <v>5</v>
      </c>
      <c r="N255">
        <f t="shared" si="33"/>
        <v>3</v>
      </c>
      <c r="O255">
        <f t="shared" si="34"/>
        <v>10</v>
      </c>
      <c r="P255" t="str">
        <f t="shared" si="35"/>
        <v/>
      </c>
      <c r="Q255" t="str">
        <f t="shared" si="36"/>
        <v/>
      </c>
      <c r="R255">
        <f t="shared" si="37"/>
        <v>7</v>
      </c>
      <c r="S255">
        <f t="shared" si="38"/>
        <v>8</v>
      </c>
      <c r="T255">
        <f t="shared" si="39"/>
        <v>10</v>
      </c>
      <c r="V255" t="str">
        <f t="shared" si="40"/>
        <v>South Hams</v>
      </c>
      <c r="W255">
        <f t="array" ref="W255">IF(C255&lt;&gt;"",11-ROUNDUP(_xlfn.PERCENTRANK.EXC(IF($B$3:$B$341=$B255,C$3:C$341),C255)*10,0),"")</f>
        <v>5</v>
      </c>
      <c r="X255">
        <f t="array" ref="X255">IF(D255&lt;&gt;"",11-ROUNDUP(_xlfn.PERCENTRANK.EXC(IF($B$3:$B$341=$B255,D$3:D$341),D255)*10,0),"")</f>
        <v>2</v>
      </c>
      <c r="Y255">
        <f t="array" ref="Y255">IF(E255&lt;&gt;"",11-ROUNDUP(_xlfn.PERCENTRANK.EXC(IF($B$3:$B$341=$B255,E$3:E$341),E255)*10,0),"")</f>
        <v>10</v>
      </c>
      <c r="Z255" t="str">
        <f t="array" ref="Z255">IF(F255&lt;&gt;"",11-ROUNDUP(_xlfn.PERCENTRANK.EXC(IF($B$3:$B$341=$B255,F$3:F$341),F255)*10,0),"")</f>
        <v/>
      </c>
      <c r="AA255" t="str">
        <f t="array" ref="AA255">IF(G255&lt;&gt;"",11-ROUNDUP(_xlfn.PERCENTRANK.EXC(IF($B$3:$B$341=$B255,G$3:G$341),G255)*10,0),"")</f>
        <v/>
      </c>
      <c r="AB255">
        <f t="array" ref="AB255">IF(H255&lt;&gt;"",11-ROUNDUP(_xlfn.PERCENTRANK.EXC(IF($B$3:$B$341=$B255,H$3:H$341),H255)*10,0),"")</f>
        <v>7</v>
      </c>
      <c r="AC255">
        <f t="array" ref="AC255">IF(I255&lt;&gt;"",11-ROUNDUP(_xlfn.PERCENTRANK.EXC(IF($B$3:$B$341=$B255,I$3:I$341),I255)*10,0),"")</f>
        <v>7</v>
      </c>
      <c r="AD255">
        <f t="array" ref="AD255">IF(J255&lt;&gt;"",11-ROUNDUP(_xlfn.PERCENTRANK.EXC(IF($B$3:$B$341=$B255,J$3:J$341),J255)*10,0),"")</f>
        <v>10</v>
      </c>
    </row>
    <row r="256" spans="1:30" x14ac:dyDescent="0.2">
      <c r="A256" t="s">
        <v>171</v>
      </c>
      <c r="B256" t="s">
        <v>1034</v>
      </c>
      <c r="C256">
        <v>7.9956059455871582</v>
      </c>
      <c r="D256">
        <v>2.617337703704834</v>
      </c>
      <c r="E256">
        <v>3.0538856983184814E-2</v>
      </c>
      <c r="H256">
        <v>0.14194806046803685</v>
      </c>
      <c r="I256">
        <v>17.896000000000001</v>
      </c>
      <c r="J256">
        <v>0</v>
      </c>
      <c r="L256" t="str">
        <f t="shared" si="31"/>
        <v>South Holland</v>
      </c>
      <c r="M256">
        <f t="shared" si="32"/>
        <v>4</v>
      </c>
      <c r="N256">
        <f t="shared" si="33"/>
        <v>5</v>
      </c>
      <c r="O256">
        <f t="shared" si="34"/>
        <v>5</v>
      </c>
      <c r="P256" t="str">
        <f t="shared" si="35"/>
        <v/>
      </c>
      <c r="Q256" t="str">
        <f t="shared" si="36"/>
        <v/>
      </c>
      <c r="R256">
        <f t="shared" si="37"/>
        <v>4</v>
      </c>
      <c r="S256">
        <f t="shared" si="38"/>
        <v>6</v>
      </c>
      <c r="T256">
        <f t="shared" si="39"/>
        <v>10</v>
      </c>
      <c r="V256" t="str">
        <f t="shared" si="40"/>
        <v>South Holland</v>
      </c>
      <c r="W256">
        <f t="array" ref="W256">IF(C256&lt;&gt;"",11-ROUNDUP(_xlfn.PERCENTRANK.EXC(IF($B$3:$B$341=$B256,C$3:C$341),C256)*10,0),"")</f>
        <v>3</v>
      </c>
      <c r="X256">
        <f t="array" ref="X256">IF(D256&lt;&gt;"",11-ROUNDUP(_xlfn.PERCENTRANK.EXC(IF($B$3:$B$341=$B256,D$3:D$341),D256)*10,0),"")</f>
        <v>4</v>
      </c>
      <c r="Y256">
        <f t="array" ref="Y256">IF(E256&lt;&gt;"",11-ROUNDUP(_xlfn.PERCENTRANK.EXC(IF($B$3:$B$341=$B256,E$3:E$341),E256)*10,0),"")</f>
        <v>3</v>
      </c>
      <c r="Z256" t="str">
        <f t="array" ref="Z256">IF(F256&lt;&gt;"",11-ROUNDUP(_xlfn.PERCENTRANK.EXC(IF($B$3:$B$341=$B256,F$3:F$341),F256)*10,0),"")</f>
        <v/>
      </c>
      <c r="AA256" t="str">
        <f t="array" ref="AA256">IF(G256&lt;&gt;"",11-ROUNDUP(_xlfn.PERCENTRANK.EXC(IF($B$3:$B$341=$B256,G$3:G$341),G256)*10,0),"")</f>
        <v/>
      </c>
      <c r="AB256">
        <f t="array" ref="AB256">IF(H256&lt;&gt;"",11-ROUNDUP(_xlfn.PERCENTRANK.EXC(IF($B$3:$B$341=$B256,H$3:H$341),H256)*10,0),"")</f>
        <v>3</v>
      </c>
      <c r="AC256">
        <f t="array" ref="AC256">IF(I256&lt;&gt;"",11-ROUNDUP(_xlfn.PERCENTRANK.EXC(IF($B$3:$B$341=$B256,I$3:I$341),I256)*10,0),"")</f>
        <v>4</v>
      </c>
      <c r="AD256">
        <f t="array" ref="AD256">IF(J256&lt;&gt;"",11-ROUNDUP(_xlfn.PERCENTRANK.EXC(IF($B$3:$B$341=$B256,J$3:J$341),J256)*10,0),"")</f>
        <v>10</v>
      </c>
    </row>
    <row r="257" spans="1:30" x14ac:dyDescent="0.2">
      <c r="A257" t="s">
        <v>172</v>
      </c>
      <c r="B257" t="s">
        <v>1034</v>
      </c>
      <c r="C257">
        <v>3.2555124759674072</v>
      </c>
      <c r="D257">
        <v>3.3094339370727539</v>
      </c>
      <c r="E257">
        <v>1.482282392680645E-2</v>
      </c>
      <c r="H257">
        <v>0.14194806046803685</v>
      </c>
      <c r="I257">
        <v>13.499000000000001</v>
      </c>
      <c r="J257">
        <v>1.23E-2</v>
      </c>
      <c r="L257" t="str">
        <f t="shared" si="31"/>
        <v>South Kesteven</v>
      </c>
      <c r="M257">
        <f t="shared" si="32"/>
        <v>8</v>
      </c>
      <c r="N257">
        <f t="shared" si="33"/>
        <v>3</v>
      </c>
      <c r="O257">
        <f t="shared" si="34"/>
        <v>10</v>
      </c>
      <c r="P257" t="str">
        <f t="shared" si="35"/>
        <v/>
      </c>
      <c r="Q257" t="str">
        <f t="shared" si="36"/>
        <v/>
      </c>
      <c r="R257">
        <f t="shared" si="37"/>
        <v>4</v>
      </c>
      <c r="S257">
        <f t="shared" si="38"/>
        <v>8</v>
      </c>
      <c r="T257">
        <f t="shared" si="39"/>
        <v>6</v>
      </c>
      <c r="V257" t="str">
        <f t="shared" si="40"/>
        <v>South Kesteven</v>
      </c>
      <c r="W257">
        <f t="array" ref="W257">IF(C257&lt;&gt;"",11-ROUNDUP(_xlfn.PERCENTRANK.EXC(IF($B$3:$B$341=$B257,C$3:C$341),C257)*10,0),"")</f>
        <v>7</v>
      </c>
      <c r="X257">
        <f t="array" ref="X257">IF(D257&lt;&gt;"",11-ROUNDUP(_xlfn.PERCENTRANK.EXC(IF($B$3:$B$341=$B257,D$3:D$341),D257)*10,0),"")</f>
        <v>2</v>
      </c>
      <c r="Y257">
        <f t="array" ref="Y257">IF(E257&lt;&gt;"",11-ROUNDUP(_xlfn.PERCENTRANK.EXC(IF($B$3:$B$341=$B257,E$3:E$341),E257)*10,0),"")</f>
        <v>10</v>
      </c>
      <c r="Z257" t="str">
        <f t="array" ref="Z257">IF(F257&lt;&gt;"",11-ROUNDUP(_xlfn.PERCENTRANK.EXC(IF($B$3:$B$341=$B257,F$3:F$341),F257)*10,0),"")</f>
        <v/>
      </c>
      <c r="AA257" t="str">
        <f t="array" ref="AA257">IF(G257&lt;&gt;"",11-ROUNDUP(_xlfn.PERCENTRANK.EXC(IF($B$3:$B$341=$B257,G$3:G$341),G257)*10,0),"")</f>
        <v/>
      </c>
      <c r="AB257">
        <f t="array" ref="AB257">IF(H257&lt;&gt;"",11-ROUNDUP(_xlfn.PERCENTRANK.EXC(IF($B$3:$B$341=$B257,H$3:H$341),H257)*10,0),"")</f>
        <v>3</v>
      </c>
      <c r="AC257">
        <f t="array" ref="AC257">IF(I257&lt;&gt;"",11-ROUNDUP(_xlfn.PERCENTRANK.EXC(IF($B$3:$B$341=$B257,I$3:I$341),I257)*10,0),"")</f>
        <v>7</v>
      </c>
      <c r="AD257">
        <f t="array" ref="AD257">IF(J257&lt;&gt;"",11-ROUNDUP(_xlfn.PERCENTRANK.EXC(IF($B$3:$B$341=$B257,J$3:J$341),J257)*10,0),"")</f>
        <v>5</v>
      </c>
    </row>
    <row r="258" spans="1:30" x14ac:dyDescent="0.2">
      <c r="A258" t="s">
        <v>80</v>
      </c>
      <c r="B258" t="s">
        <v>1034</v>
      </c>
      <c r="C258">
        <v>5.3788342475891113</v>
      </c>
      <c r="D258">
        <v>1.6145998239517212</v>
      </c>
      <c r="E258">
        <v>1.4134731143712997E-2</v>
      </c>
      <c r="H258">
        <v>0.11151807091551705</v>
      </c>
      <c r="I258">
        <v>12.500999999999999</v>
      </c>
      <c r="J258">
        <v>0</v>
      </c>
      <c r="L258" t="str">
        <f t="shared" si="31"/>
        <v>South Lakeland</v>
      </c>
      <c r="M258">
        <f t="shared" si="32"/>
        <v>6</v>
      </c>
      <c r="N258">
        <f t="shared" si="33"/>
        <v>9</v>
      </c>
      <c r="O258">
        <f t="shared" si="34"/>
        <v>10</v>
      </c>
      <c r="P258" t="str">
        <f t="shared" si="35"/>
        <v/>
      </c>
      <c r="Q258" t="str">
        <f t="shared" si="36"/>
        <v/>
      </c>
      <c r="R258">
        <f t="shared" si="37"/>
        <v>7</v>
      </c>
      <c r="S258">
        <f t="shared" si="38"/>
        <v>9</v>
      </c>
      <c r="T258">
        <f t="shared" si="39"/>
        <v>10</v>
      </c>
      <c r="V258" t="str">
        <f t="shared" si="40"/>
        <v>South Lakeland</v>
      </c>
      <c r="W258">
        <f t="array" ref="W258">IF(C258&lt;&gt;"",11-ROUNDUP(_xlfn.PERCENTRANK.EXC(IF($B$3:$B$341=$B258,C$3:C$341),C258)*10,0),"")</f>
        <v>5</v>
      </c>
      <c r="X258">
        <f t="array" ref="X258">IF(D258&lt;&gt;"",11-ROUNDUP(_xlfn.PERCENTRANK.EXC(IF($B$3:$B$341=$B258,D$3:D$341),D258)*10,0),"")</f>
        <v>8</v>
      </c>
      <c r="Y258">
        <f t="array" ref="Y258">IF(E258&lt;&gt;"",11-ROUNDUP(_xlfn.PERCENTRANK.EXC(IF($B$3:$B$341=$B258,E$3:E$341),E258)*10,0),"")</f>
        <v>10</v>
      </c>
      <c r="Z258" t="str">
        <f t="array" ref="Z258">IF(F258&lt;&gt;"",11-ROUNDUP(_xlfn.PERCENTRANK.EXC(IF($B$3:$B$341=$B258,F$3:F$341),F258)*10,0),"")</f>
        <v/>
      </c>
      <c r="AA258" t="str">
        <f t="array" ref="AA258">IF(G258&lt;&gt;"",11-ROUNDUP(_xlfn.PERCENTRANK.EXC(IF($B$3:$B$341=$B258,G$3:G$341),G258)*10,0),"")</f>
        <v/>
      </c>
      <c r="AB258">
        <f t="array" ref="AB258">IF(H258&lt;&gt;"",11-ROUNDUP(_xlfn.PERCENTRANK.EXC(IF($B$3:$B$341=$B258,H$3:H$341),H258)*10,0),"")</f>
        <v>6</v>
      </c>
      <c r="AC258">
        <f t="array" ref="AC258">IF(I258&lt;&gt;"",11-ROUNDUP(_xlfn.PERCENTRANK.EXC(IF($B$3:$B$341=$B258,I$3:I$341),I258)*10,0),"")</f>
        <v>8</v>
      </c>
      <c r="AD258">
        <f t="array" ref="AD258">IF(J258&lt;&gt;"",11-ROUNDUP(_xlfn.PERCENTRANK.EXC(IF($B$3:$B$341=$B258,J$3:J$341),J258)*10,0),"")</f>
        <v>10</v>
      </c>
    </row>
    <row r="259" spans="1:30" x14ac:dyDescent="0.2">
      <c r="A259" t="s">
        <v>180</v>
      </c>
      <c r="B259" t="s">
        <v>1034</v>
      </c>
      <c r="C259">
        <v>0.93433171510696411</v>
      </c>
      <c r="D259">
        <v>1.1349008083343506</v>
      </c>
      <c r="E259">
        <v>1.4277868904173374E-2</v>
      </c>
      <c r="H259">
        <v>0.1432495264336146</v>
      </c>
      <c r="I259">
        <v>13.318</v>
      </c>
      <c r="J259">
        <v>0</v>
      </c>
      <c r="L259" t="str">
        <f t="shared" si="31"/>
        <v>South Norfolk</v>
      </c>
      <c r="M259">
        <f t="shared" si="32"/>
        <v>10</v>
      </c>
      <c r="N259">
        <f t="shared" si="33"/>
        <v>10</v>
      </c>
      <c r="O259">
        <f t="shared" si="34"/>
        <v>10</v>
      </c>
      <c r="P259" t="str">
        <f t="shared" si="35"/>
        <v/>
      </c>
      <c r="Q259" t="str">
        <f t="shared" si="36"/>
        <v/>
      </c>
      <c r="R259">
        <f t="shared" si="37"/>
        <v>4</v>
      </c>
      <c r="S259">
        <f t="shared" si="38"/>
        <v>8</v>
      </c>
      <c r="T259">
        <f t="shared" si="39"/>
        <v>10</v>
      </c>
      <c r="V259" t="str">
        <f t="shared" si="40"/>
        <v>South Norfolk</v>
      </c>
      <c r="W259">
        <f t="array" ref="W259">IF(C259&lt;&gt;"",11-ROUNDUP(_xlfn.PERCENTRANK.EXC(IF($B$3:$B$341=$B259,C$3:C$341),C259)*10,0),"")</f>
        <v>9</v>
      </c>
      <c r="X259">
        <f t="array" ref="X259">IF(D259&lt;&gt;"",11-ROUNDUP(_xlfn.PERCENTRANK.EXC(IF($B$3:$B$341=$B259,D$3:D$341),D259)*10,0),"")</f>
        <v>10</v>
      </c>
      <c r="Y259">
        <f t="array" ref="Y259">IF(E259&lt;&gt;"",11-ROUNDUP(_xlfn.PERCENTRANK.EXC(IF($B$3:$B$341=$B259,E$3:E$341),E259)*10,0),"")</f>
        <v>10</v>
      </c>
      <c r="Z259" t="str">
        <f t="array" ref="Z259">IF(F259&lt;&gt;"",11-ROUNDUP(_xlfn.PERCENTRANK.EXC(IF($B$3:$B$341=$B259,F$3:F$341),F259)*10,0),"")</f>
        <v/>
      </c>
      <c r="AA259" t="str">
        <f t="array" ref="AA259">IF(G259&lt;&gt;"",11-ROUNDUP(_xlfn.PERCENTRANK.EXC(IF($B$3:$B$341=$B259,G$3:G$341),G259)*10,0),"")</f>
        <v/>
      </c>
      <c r="AB259">
        <f t="array" ref="AB259">IF(H259&lt;&gt;"",11-ROUNDUP(_xlfn.PERCENTRANK.EXC(IF($B$3:$B$341=$B259,H$3:H$341),H259)*10,0),"")</f>
        <v>2</v>
      </c>
      <c r="AC259">
        <f t="array" ref="AC259">IF(I259&lt;&gt;"",11-ROUNDUP(_xlfn.PERCENTRANK.EXC(IF($B$3:$B$341=$B259,I$3:I$341),I259)*10,0),"")</f>
        <v>7</v>
      </c>
      <c r="AD259">
        <f t="array" ref="AD259">IF(J259&lt;&gt;"",11-ROUNDUP(_xlfn.PERCENTRANK.EXC(IF($B$3:$B$341=$B259,J$3:J$341),J259)*10,0),"")</f>
        <v>10</v>
      </c>
    </row>
    <row r="260" spans="1:30" x14ac:dyDescent="0.2">
      <c r="A260" t="s">
        <v>186</v>
      </c>
      <c r="B260" t="s">
        <v>1034</v>
      </c>
      <c r="C260">
        <v>2.1073284149169922</v>
      </c>
      <c r="D260">
        <v>1.5530002117156982</v>
      </c>
      <c r="E260">
        <v>1.1809776537120342E-2</v>
      </c>
      <c r="H260">
        <v>0.10404746054084117</v>
      </c>
      <c r="I260">
        <v>7.6520000000000001</v>
      </c>
      <c r="J260">
        <v>0</v>
      </c>
      <c r="L260" t="str">
        <f t="shared" ref="L260:L323" si="41">A260</f>
        <v>South Northamptonshire</v>
      </c>
      <c r="M260">
        <f t="shared" ref="M260:M323" si="42">IF(C260&lt;&gt;"",11-ROUNDUP(_xlfn.PERCENTRANK.EXC(C$3:C$341,C260)*10,0),"")</f>
        <v>8</v>
      </c>
      <c r="N260">
        <f t="shared" ref="N260:N323" si="43">IF(D260&lt;&gt;"",11-ROUNDUP(_xlfn.PERCENTRANK.EXC(D$3:D$341,D260)*10,0),"")</f>
        <v>9</v>
      </c>
      <c r="O260">
        <f t="shared" ref="O260:O323" si="44">IF(E260&lt;&gt;"",11-ROUNDUP(_xlfn.PERCENTRANK.EXC(E$3:E$341,E260)*10,0),"")</f>
        <v>10</v>
      </c>
      <c r="P260" t="str">
        <f t="shared" ref="P260:P323" si="45">IF(F260&lt;&gt;"",11-ROUNDUP(_xlfn.PERCENTRANK.EXC(F$3:F$341,F260)*10,0),"")</f>
        <v/>
      </c>
      <c r="Q260" t="str">
        <f t="shared" ref="Q260:Q323" si="46">IF(G260&lt;&gt;"",11-ROUNDUP(_xlfn.PERCENTRANK.EXC(G$3:G$341,G260)*10,0),"")</f>
        <v/>
      </c>
      <c r="R260">
        <f t="shared" ref="R260:R323" si="47">IF(H260&lt;&gt;"",11-ROUNDUP(_xlfn.PERCENTRANK.EXC(H$3:H$341,H260)*10,0),"")</f>
        <v>8</v>
      </c>
      <c r="S260">
        <f t="shared" ref="S260:S323" si="48">IF(I260&lt;&gt;"",11-ROUNDUP(_xlfn.PERCENTRANK.EXC(I$3:I$341,I260)*10,0),"")</f>
        <v>10</v>
      </c>
      <c r="T260">
        <f t="shared" ref="T260:T323" si="49">IF(J260&lt;&gt;"",11-ROUNDUP(_xlfn.PERCENTRANK.EXC(J$3:J$341,J260)*10,0),"")</f>
        <v>10</v>
      </c>
      <c r="V260" t="str">
        <f t="shared" ref="V260:V323" si="50">A260</f>
        <v>South Northamptonshire</v>
      </c>
      <c r="W260">
        <f t="array" ref="W260">IF(C260&lt;&gt;"",11-ROUNDUP(_xlfn.PERCENTRANK.EXC(IF($B$3:$B$341=$B260,C$3:C$341),C260)*10,0),"")</f>
        <v>8</v>
      </c>
      <c r="X260">
        <f t="array" ref="X260">IF(D260&lt;&gt;"",11-ROUNDUP(_xlfn.PERCENTRANK.EXC(IF($B$3:$B$341=$B260,D$3:D$341),D260)*10,0),"")</f>
        <v>8</v>
      </c>
      <c r="Y260">
        <f t="array" ref="Y260">IF(E260&lt;&gt;"",11-ROUNDUP(_xlfn.PERCENTRANK.EXC(IF($B$3:$B$341=$B260,E$3:E$341),E260)*10,0),"")</f>
        <v>10</v>
      </c>
      <c r="Z260" t="str">
        <f t="array" ref="Z260">IF(F260&lt;&gt;"",11-ROUNDUP(_xlfn.PERCENTRANK.EXC(IF($B$3:$B$341=$B260,F$3:F$341),F260)*10,0),"")</f>
        <v/>
      </c>
      <c r="AA260" t="str">
        <f t="array" ref="AA260">IF(G260&lt;&gt;"",11-ROUNDUP(_xlfn.PERCENTRANK.EXC(IF($B$3:$B$341=$B260,G$3:G$341),G260)*10,0),"")</f>
        <v/>
      </c>
      <c r="AB260">
        <f t="array" ref="AB260">IF(H260&lt;&gt;"",11-ROUNDUP(_xlfn.PERCENTRANK.EXC(IF($B$3:$B$341=$B260,H$3:H$341),H260)*10,0),"")</f>
        <v>8</v>
      </c>
      <c r="AC260">
        <f t="array" ref="AC260">IF(I260&lt;&gt;"",11-ROUNDUP(_xlfn.PERCENTRANK.EXC(IF($B$3:$B$341=$B260,I$3:I$341),I260)*10,0),"")</f>
        <v>10</v>
      </c>
      <c r="AD260">
        <f t="array" ref="AD260">IF(J260&lt;&gt;"",11-ROUNDUP(_xlfn.PERCENTRANK.EXC(IF($B$3:$B$341=$B260,J$3:J$341),J260)*10,0),"")</f>
        <v>10</v>
      </c>
    </row>
    <row r="261" spans="1:30" x14ac:dyDescent="0.2">
      <c r="A261" t="s">
        <v>204</v>
      </c>
      <c r="B261" t="s">
        <v>1034</v>
      </c>
      <c r="C261">
        <v>2.1144435405731201</v>
      </c>
      <c r="D261">
        <v>1.4037797451019287</v>
      </c>
      <c r="E261">
        <v>2.4083247408270836E-2</v>
      </c>
      <c r="H261">
        <v>9.1381686082926225E-2</v>
      </c>
      <c r="I261">
        <v>8.4589999999999996</v>
      </c>
      <c r="J261">
        <v>0</v>
      </c>
      <c r="L261" t="str">
        <f t="shared" si="41"/>
        <v>South Oxfordshire</v>
      </c>
      <c r="M261">
        <f t="shared" si="42"/>
        <v>8</v>
      </c>
      <c r="N261">
        <f t="shared" si="43"/>
        <v>10</v>
      </c>
      <c r="O261">
        <f t="shared" si="44"/>
        <v>7</v>
      </c>
      <c r="P261" t="str">
        <f t="shared" si="45"/>
        <v/>
      </c>
      <c r="Q261" t="str">
        <f t="shared" si="46"/>
        <v/>
      </c>
      <c r="R261">
        <f t="shared" si="47"/>
        <v>9</v>
      </c>
      <c r="S261">
        <f t="shared" si="48"/>
        <v>10</v>
      </c>
      <c r="T261">
        <f t="shared" si="49"/>
        <v>10</v>
      </c>
      <c r="V261" t="str">
        <f t="shared" si="50"/>
        <v>South Oxfordshire</v>
      </c>
      <c r="W261">
        <f t="array" ref="W261">IF(C261&lt;&gt;"",11-ROUNDUP(_xlfn.PERCENTRANK.EXC(IF($B$3:$B$341=$B261,C$3:C$341),C261)*10,0),"")</f>
        <v>8</v>
      </c>
      <c r="X261">
        <f t="array" ref="X261">IF(D261&lt;&gt;"",11-ROUNDUP(_xlfn.PERCENTRANK.EXC(IF($B$3:$B$341=$B261,D$3:D$341),D261)*10,0),"")</f>
        <v>9</v>
      </c>
      <c r="Y261">
        <f t="array" ref="Y261">IF(E261&lt;&gt;"",11-ROUNDUP(_xlfn.PERCENTRANK.EXC(IF($B$3:$B$341=$B261,E$3:E$341),E261)*10,0),"")</f>
        <v>6</v>
      </c>
      <c r="Z261" t="str">
        <f t="array" ref="Z261">IF(F261&lt;&gt;"",11-ROUNDUP(_xlfn.PERCENTRANK.EXC(IF($B$3:$B$341=$B261,F$3:F$341),F261)*10,0),"")</f>
        <v/>
      </c>
      <c r="AA261" t="str">
        <f t="array" ref="AA261">IF(G261&lt;&gt;"",11-ROUNDUP(_xlfn.PERCENTRANK.EXC(IF($B$3:$B$341=$B261,G$3:G$341),G261)*10,0),"")</f>
        <v/>
      </c>
      <c r="AB261">
        <f t="array" ref="AB261">IF(H261&lt;&gt;"",11-ROUNDUP(_xlfn.PERCENTRANK.EXC(IF($B$3:$B$341=$B261,H$3:H$341),H261)*10,0),"")</f>
        <v>9</v>
      </c>
      <c r="AC261">
        <f t="array" ref="AC261">IF(I261&lt;&gt;"",11-ROUNDUP(_xlfn.PERCENTRANK.EXC(IF($B$3:$B$341=$B261,I$3:I$341),I261)*10,0),"")</f>
        <v>10</v>
      </c>
      <c r="AD261">
        <f t="array" ref="AD261">IF(J261&lt;&gt;"",11-ROUNDUP(_xlfn.PERCENTRANK.EXC(IF($B$3:$B$341=$B261,J$3:J$341),J261)*10,0),"")</f>
        <v>10</v>
      </c>
    </row>
    <row r="262" spans="1:30" x14ac:dyDescent="0.2">
      <c r="A262" t="s">
        <v>157</v>
      </c>
      <c r="B262" t="s">
        <v>1034</v>
      </c>
      <c r="C262">
        <v>1.8009727001190186</v>
      </c>
      <c r="D262">
        <v>3.2438902854919434</v>
      </c>
      <c r="E262">
        <v>1.9977441057562828E-2</v>
      </c>
      <c r="H262">
        <v>0.15366286409699395</v>
      </c>
      <c r="I262">
        <v>15.33</v>
      </c>
      <c r="J262">
        <v>4.2900000000000001E-2</v>
      </c>
      <c r="L262" t="str">
        <f t="shared" si="41"/>
        <v>South Ribble</v>
      </c>
      <c r="M262">
        <f t="shared" si="42"/>
        <v>9</v>
      </c>
      <c r="N262">
        <f t="shared" si="43"/>
        <v>3</v>
      </c>
      <c r="O262">
        <f t="shared" si="44"/>
        <v>9</v>
      </c>
      <c r="P262" t="str">
        <f t="shared" si="45"/>
        <v/>
      </c>
      <c r="Q262" t="str">
        <f t="shared" si="46"/>
        <v/>
      </c>
      <c r="R262">
        <f t="shared" si="47"/>
        <v>3</v>
      </c>
      <c r="S262">
        <f t="shared" si="48"/>
        <v>7</v>
      </c>
      <c r="T262">
        <f t="shared" si="49"/>
        <v>5</v>
      </c>
      <c r="V262" t="str">
        <f t="shared" si="50"/>
        <v>South Ribble</v>
      </c>
      <c r="W262">
        <f t="array" ref="W262">IF(C262&lt;&gt;"",11-ROUNDUP(_xlfn.PERCENTRANK.EXC(IF($B$3:$B$341=$B262,C$3:C$341),C262)*10,0),"")</f>
        <v>8</v>
      </c>
      <c r="X262">
        <f t="array" ref="X262">IF(D262&lt;&gt;"",11-ROUNDUP(_xlfn.PERCENTRANK.EXC(IF($B$3:$B$341=$B262,D$3:D$341),D262)*10,0),"")</f>
        <v>2</v>
      </c>
      <c r="Y262">
        <f t="array" ref="Y262">IF(E262&lt;&gt;"",11-ROUNDUP(_xlfn.PERCENTRANK.EXC(IF($B$3:$B$341=$B262,E$3:E$341),E262)*10,0),"")</f>
        <v>8</v>
      </c>
      <c r="Z262" t="str">
        <f t="array" ref="Z262">IF(F262&lt;&gt;"",11-ROUNDUP(_xlfn.PERCENTRANK.EXC(IF($B$3:$B$341=$B262,F$3:F$341),F262)*10,0),"")</f>
        <v/>
      </c>
      <c r="AA262" t="str">
        <f t="array" ref="AA262">IF(G262&lt;&gt;"",11-ROUNDUP(_xlfn.PERCENTRANK.EXC(IF($B$3:$B$341=$B262,G$3:G$341),G262)*10,0),"")</f>
        <v/>
      </c>
      <c r="AB262">
        <f t="array" ref="AB262">IF(H262&lt;&gt;"",11-ROUNDUP(_xlfn.PERCENTRANK.EXC(IF($B$3:$B$341=$B262,H$3:H$341),H262)*10,0),"")</f>
        <v>2</v>
      </c>
      <c r="AC262">
        <f t="array" ref="AC262">IF(I262&lt;&gt;"",11-ROUNDUP(_xlfn.PERCENTRANK.EXC(IF($B$3:$B$341=$B262,I$3:I$341),I262)*10,0),"")</f>
        <v>6</v>
      </c>
      <c r="AD262">
        <f t="array" ref="AD262">IF(J262&lt;&gt;"",11-ROUNDUP(_xlfn.PERCENTRANK.EXC(IF($B$3:$B$341=$B262,J$3:J$341),J262)*10,0),"")</f>
        <v>3</v>
      </c>
    </row>
    <row r="263" spans="1:30" x14ac:dyDescent="0.2">
      <c r="A263" t="s">
        <v>209</v>
      </c>
      <c r="B263" t="s">
        <v>1034</v>
      </c>
      <c r="C263">
        <v>2.9530668258666992</v>
      </c>
      <c r="D263">
        <v>1.5241837501525879</v>
      </c>
      <c r="E263">
        <v>2.1150775253772736E-2</v>
      </c>
      <c r="H263">
        <v>0.13439526360304482</v>
      </c>
      <c r="I263">
        <v>17.347000000000001</v>
      </c>
      <c r="J263">
        <v>9.7000000000000003E-3</v>
      </c>
      <c r="L263" t="str">
        <f t="shared" si="41"/>
        <v>South Somerset</v>
      </c>
      <c r="M263">
        <f t="shared" si="42"/>
        <v>8</v>
      </c>
      <c r="N263">
        <f t="shared" si="43"/>
        <v>9</v>
      </c>
      <c r="O263">
        <f t="shared" si="44"/>
        <v>8</v>
      </c>
      <c r="P263" t="str">
        <f t="shared" si="45"/>
        <v/>
      </c>
      <c r="Q263" t="str">
        <f t="shared" si="46"/>
        <v/>
      </c>
      <c r="R263">
        <f t="shared" si="47"/>
        <v>5</v>
      </c>
      <c r="S263">
        <f t="shared" si="48"/>
        <v>6</v>
      </c>
      <c r="T263">
        <f t="shared" si="49"/>
        <v>6</v>
      </c>
      <c r="V263" t="str">
        <f t="shared" si="50"/>
        <v>South Somerset</v>
      </c>
      <c r="W263">
        <f t="array" ref="W263">IF(C263&lt;&gt;"",11-ROUNDUP(_xlfn.PERCENTRANK.EXC(IF($B$3:$B$341=$B263,C$3:C$341),C263)*10,0),"")</f>
        <v>7</v>
      </c>
      <c r="X263">
        <f t="array" ref="X263">IF(D263&lt;&gt;"",11-ROUNDUP(_xlfn.PERCENTRANK.EXC(IF($B$3:$B$341=$B263,D$3:D$341),D263)*10,0),"")</f>
        <v>9</v>
      </c>
      <c r="Y263">
        <f t="array" ref="Y263">IF(E263&lt;&gt;"",11-ROUNDUP(_xlfn.PERCENTRANK.EXC(IF($B$3:$B$341=$B263,E$3:E$341),E263)*10,0),"")</f>
        <v>7</v>
      </c>
      <c r="Z263" t="str">
        <f t="array" ref="Z263">IF(F263&lt;&gt;"",11-ROUNDUP(_xlfn.PERCENTRANK.EXC(IF($B$3:$B$341=$B263,F$3:F$341),F263)*10,0),"")</f>
        <v/>
      </c>
      <c r="AA263" t="str">
        <f t="array" ref="AA263">IF(G263&lt;&gt;"",11-ROUNDUP(_xlfn.PERCENTRANK.EXC(IF($B$3:$B$341=$B263,G$3:G$341),G263)*10,0),"")</f>
        <v/>
      </c>
      <c r="AB263">
        <f t="array" ref="AB263">IF(H263&lt;&gt;"",11-ROUNDUP(_xlfn.PERCENTRANK.EXC(IF($B$3:$B$341=$B263,H$3:H$341),H263)*10,0),"")</f>
        <v>3</v>
      </c>
      <c r="AC263">
        <f t="array" ref="AC263">IF(I263&lt;&gt;"",11-ROUNDUP(_xlfn.PERCENTRANK.EXC(IF($B$3:$B$341=$B263,I$3:I$341),I263)*10,0),"")</f>
        <v>5</v>
      </c>
      <c r="AD263">
        <f t="array" ref="AD263">IF(J263&lt;&gt;"",11-ROUNDUP(_xlfn.PERCENTRANK.EXC(IF($B$3:$B$341=$B263,J$3:J$341),J263)*10,0),"")</f>
        <v>5</v>
      </c>
    </row>
    <row r="264" spans="1:30" x14ac:dyDescent="0.2">
      <c r="A264" t="s">
        <v>214</v>
      </c>
      <c r="B264" t="s">
        <v>1034</v>
      </c>
      <c r="C264">
        <v>0.29562202095985413</v>
      </c>
      <c r="D264">
        <v>0.6078832745552063</v>
      </c>
      <c r="E264">
        <v>2.159341424703598E-2</v>
      </c>
      <c r="H264">
        <v>0.10861210913728857</v>
      </c>
      <c r="I264">
        <v>13.124000000000001</v>
      </c>
      <c r="J264">
        <v>0</v>
      </c>
      <c r="L264" t="str">
        <f t="shared" si="41"/>
        <v>South Staffordshire</v>
      </c>
      <c r="M264">
        <f t="shared" si="42"/>
        <v>10</v>
      </c>
      <c r="N264">
        <f t="shared" si="43"/>
        <v>10</v>
      </c>
      <c r="O264">
        <f t="shared" si="44"/>
        <v>8</v>
      </c>
      <c r="P264" t="str">
        <f t="shared" si="45"/>
        <v/>
      </c>
      <c r="Q264" t="str">
        <f t="shared" si="46"/>
        <v/>
      </c>
      <c r="R264">
        <f t="shared" si="47"/>
        <v>8</v>
      </c>
      <c r="S264">
        <f t="shared" si="48"/>
        <v>8</v>
      </c>
      <c r="T264">
        <f t="shared" si="49"/>
        <v>10</v>
      </c>
      <c r="V264" t="str">
        <f t="shared" si="50"/>
        <v>South Staffordshire</v>
      </c>
      <c r="W264">
        <f t="array" ref="W264">IF(C264&lt;&gt;"",11-ROUNDUP(_xlfn.PERCENTRANK.EXC(IF($B$3:$B$341=$B264,C$3:C$341),C264)*10,0),"")</f>
        <v>10</v>
      </c>
      <c r="X264">
        <f t="array" ref="X264">IF(D264&lt;&gt;"",11-ROUNDUP(_xlfn.PERCENTRANK.EXC(IF($B$3:$B$341=$B264,D$3:D$341),D264)*10,0),"")</f>
        <v>10</v>
      </c>
      <c r="Y264">
        <f t="array" ref="Y264">IF(E264&lt;&gt;"",11-ROUNDUP(_xlfn.PERCENTRANK.EXC(IF($B$3:$B$341=$B264,E$3:E$341),E264)*10,0),"")</f>
        <v>7</v>
      </c>
      <c r="Z264" t="str">
        <f t="array" ref="Z264">IF(F264&lt;&gt;"",11-ROUNDUP(_xlfn.PERCENTRANK.EXC(IF($B$3:$B$341=$B264,F$3:F$341),F264)*10,0),"")</f>
        <v/>
      </c>
      <c r="AA264" t="str">
        <f t="array" ref="AA264">IF(G264&lt;&gt;"",11-ROUNDUP(_xlfn.PERCENTRANK.EXC(IF($B$3:$B$341=$B264,G$3:G$341),G264)*10,0),"")</f>
        <v/>
      </c>
      <c r="AB264">
        <f t="array" ref="AB264">IF(H264&lt;&gt;"",11-ROUNDUP(_xlfn.PERCENTRANK.EXC(IF($B$3:$B$341=$B264,H$3:H$341),H264)*10,0),"")</f>
        <v>7</v>
      </c>
      <c r="AC264">
        <f t="array" ref="AC264">IF(I264&lt;&gt;"",11-ROUNDUP(_xlfn.PERCENTRANK.EXC(IF($B$3:$B$341=$B264,I$3:I$341),I264)*10,0),"")</f>
        <v>7</v>
      </c>
      <c r="AD264">
        <f t="array" ref="AD264">IF(J264&lt;&gt;"",11-ROUNDUP(_xlfn.PERCENTRANK.EXC(IF($B$3:$B$341=$B264,J$3:J$341),J264)*10,0),"")</f>
        <v>10</v>
      </c>
    </row>
    <row r="265" spans="1:30" x14ac:dyDescent="0.2">
      <c r="A265" t="s">
        <v>276</v>
      </c>
      <c r="B265" t="s">
        <v>1036</v>
      </c>
      <c r="C265">
        <v>0.66052818298339844</v>
      </c>
      <c r="D265">
        <v>5.4906845092773438</v>
      </c>
      <c r="E265">
        <v>3.3632587641477585E-2</v>
      </c>
      <c r="F265">
        <v>102</v>
      </c>
      <c r="G265">
        <v>75.5</v>
      </c>
      <c r="H265">
        <v>0.22406953420993983</v>
      </c>
      <c r="I265">
        <v>31.509</v>
      </c>
      <c r="J265">
        <v>0.24510000000000001</v>
      </c>
      <c r="L265" t="str">
        <f t="shared" si="41"/>
        <v>South Tyneside</v>
      </c>
      <c r="M265">
        <f t="shared" si="42"/>
        <v>10</v>
      </c>
      <c r="N265">
        <f t="shared" si="43"/>
        <v>1</v>
      </c>
      <c r="O265">
        <f t="shared" si="44"/>
        <v>4</v>
      </c>
      <c r="P265">
        <f t="shared" si="45"/>
        <v>2</v>
      </c>
      <c r="Q265">
        <f t="shared" si="46"/>
        <v>3</v>
      </c>
      <c r="R265">
        <f t="shared" si="47"/>
        <v>1</v>
      </c>
      <c r="S265">
        <f t="shared" si="48"/>
        <v>1</v>
      </c>
      <c r="T265">
        <f t="shared" si="49"/>
        <v>1</v>
      </c>
      <c r="V265" t="str">
        <f t="shared" si="50"/>
        <v>South Tyneside</v>
      </c>
      <c r="W265">
        <f t="array" ref="W265">IF(C265&lt;&gt;"",11-ROUNDUP(_xlfn.PERCENTRANK.EXC(IF($B$3:$B$341=$B265,C$3:C$341),C265)*10,0),"")</f>
        <v>10</v>
      </c>
      <c r="X265">
        <f t="array" ref="X265">IF(D265&lt;&gt;"",11-ROUNDUP(_xlfn.PERCENTRANK.EXC(IF($B$3:$B$341=$B265,D$3:D$341),D265)*10,0),"")</f>
        <v>1</v>
      </c>
      <c r="Y265">
        <f t="array" ref="Y265">IF(E265&lt;&gt;"",11-ROUNDUP(_xlfn.PERCENTRANK.EXC(IF($B$3:$B$341=$B265,E$3:E$341),E265)*10,0),"")</f>
        <v>7</v>
      </c>
      <c r="Z265">
        <f t="array" ref="Z265">IF(F265&lt;&gt;"",11-ROUNDUP(_xlfn.PERCENTRANK.EXC(IF($B$3:$B$341=$B265,F$3:F$341),F265)*10,0),"")</f>
        <v>4</v>
      </c>
      <c r="AA265">
        <f t="array" ref="AA265">IF(G265&lt;&gt;"",11-ROUNDUP(_xlfn.PERCENTRANK.EXC(IF($B$3:$B$341=$B265,G$3:G$341),G265)*10,0),"")</f>
        <v>5</v>
      </c>
      <c r="AB265">
        <f t="array" ref="AB265">IF(H265&lt;&gt;"",11-ROUNDUP(_xlfn.PERCENTRANK.EXC(IF($B$3:$B$341=$B265,H$3:H$341),H265)*10,0),"")</f>
        <v>3</v>
      </c>
      <c r="AC265">
        <f t="array" ref="AC265">IF(I265&lt;&gt;"",11-ROUNDUP(_xlfn.PERCENTRANK.EXC(IF($B$3:$B$341=$B265,I$3:I$341),I265)*10,0),"")</f>
        <v>4</v>
      </c>
      <c r="AD265">
        <f t="array" ref="AD265">IF(J265&lt;&gt;"",11-ROUNDUP(_xlfn.PERCENTRANK.EXC(IF($B$3:$B$341=$B265,J$3:J$341),J265)*10,0),"")</f>
        <v>4</v>
      </c>
    </row>
    <row r="266" spans="1:30" x14ac:dyDescent="0.2">
      <c r="A266" t="s">
        <v>56</v>
      </c>
      <c r="B266" t="s">
        <v>1037</v>
      </c>
      <c r="C266">
        <v>9.528172492980957</v>
      </c>
      <c r="D266">
        <v>2.692786693572998</v>
      </c>
      <c r="E266">
        <v>5.843019112944603E-2</v>
      </c>
      <c r="F266">
        <v>95</v>
      </c>
      <c r="G266">
        <v>75.099999999999994</v>
      </c>
      <c r="H266">
        <v>0.21922792303897384</v>
      </c>
      <c r="I266">
        <v>26.876000000000001</v>
      </c>
      <c r="J266">
        <v>0.12839999999999999</v>
      </c>
      <c r="L266" t="str">
        <f t="shared" si="41"/>
        <v>Southampton</v>
      </c>
      <c r="M266">
        <f t="shared" si="42"/>
        <v>3</v>
      </c>
      <c r="N266">
        <f t="shared" si="43"/>
        <v>5</v>
      </c>
      <c r="O266">
        <f t="shared" si="44"/>
        <v>2</v>
      </c>
      <c r="P266">
        <f t="shared" si="45"/>
        <v>3</v>
      </c>
      <c r="Q266">
        <f t="shared" si="46"/>
        <v>3</v>
      </c>
      <c r="R266">
        <f t="shared" si="47"/>
        <v>1</v>
      </c>
      <c r="S266">
        <f t="shared" si="48"/>
        <v>2</v>
      </c>
      <c r="T266">
        <f t="shared" si="49"/>
        <v>3</v>
      </c>
      <c r="V266" t="str">
        <f t="shared" si="50"/>
        <v>Southampton</v>
      </c>
      <c r="W266">
        <f t="array" ref="W266">IF(C266&lt;&gt;"",11-ROUNDUP(_xlfn.PERCENTRANK.EXC(IF($B$3:$B$341=$B266,C$3:C$341),C266)*10,0),"")</f>
        <v>5</v>
      </c>
      <c r="X266">
        <f t="array" ref="X266">IF(D266&lt;&gt;"",11-ROUNDUP(_xlfn.PERCENTRANK.EXC(IF($B$3:$B$341=$B266,D$3:D$341),D266)*10,0),"")</f>
        <v>6</v>
      </c>
      <c r="Y266">
        <f t="array" ref="Y266">IF(E266&lt;&gt;"",11-ROUNDUP(_xlfn.PERCENTRANK.EXC(IF($B$3:$B$341=$B266,E$3:E$341),E266)*10,0),"")</f>
        <v>2</v>
      </c>
      <c r="Z266">
        <f t="array" ref="Z266">IF(F266&lt;&gt;"",11-ROUNDUP(_xlfn.PERCENTRANK.EXC(IF($B$3:$B$341=$B266,F$3:F$341),F266)*10,0),"")</f>
        <v>3</v>
      </c>
      <c r="AA266">
        <f t="array" ref="AA266">IF(G266&lt;&gt;"",11-ROUNDUP(_xlfn.PERCENTRANK.EXC(IF($B$3:$B$341=$B266,G$3:G$341),G266)*10,0),"")</f>
        <v>3</v>
      </c>
      <c r="AB266">
        <f t="array" ref="AB266">IF(H266&lt;&gt;"",11-ROUNDUP(_xlfn.PERCENTRANK.EXC(IF($B$3:$B$341=$B266,H$3:H$341),H266)*10,0),"")</f>
        <v>2</v>
      </c>
      <c r="AC266">
        <f t="array" ref="AC266">IF(I266&lt;&gt;"",11-ROUNDUP(_xlfn.PERCENTRANK.EXC(IF($B$3:$B$341=$B266,I$3:I$341),I266)*10,0),"")</f>
        <v>3</v>
      </c>
      <c r="AD266">
        <f t="array" ref="AD266">IF(J266&lt;&gt;"",11-ROUNDUP(_xlfn.PERCENTRANK.EXC(IF($B$3:$B$341=$B266,J$3:J$341),J266)*10,0),"")</f>
        <v>4</v>
      </c>
    </row>
    <row r="267" spans="1:30" x14ac:dyDescent="0.2">
      <c r="A267" t="s">
        <v>44</v>
      </c>
      <c r="B267" t="s">
        <v>1037</v>
      </c>
      <c r="C267">
        <v>20.733978271484375</v>
      </c>
      <c r="D267">
        <v>2.49772047996521</v>
      </c>
      <c r="E267">
        <v>4.7470472753047943E-2</v>
      </c>
      <c r="F267">
        <v>78</v>
      </c>
      <c r="G267">
        <v>52.4</v>
      </c>
      <c r="H267">
        <v>0.13759559908761573</v>
      </c>
      <c r="I267">
        <v>22.375</v>
      </c>
      <c r="J267">
        <v>8.4099999999999994E-2</v>
      </c>
      <c r="L267" t="str">
        <f t="shared" si="41"/>
        <v>Southend-on-Sea</v>
      </c>
      <c r="M267">
        <f t="shared" si="42"/>
        <v>1</v>
      </c>
      <c r="N267">
        <f t="shared" si="43"/>
        <v>5</v>
      </c>
      <c r="O267">
        <f t="shared" si="44"/>
        <v>2</v>
      </c>
      <c r="P267">
        <f t="shared" si="45"/>
        <v>4</v>
      </c>
      <c r="Q267">
        <f t="shared" si="46"/>
        <v>6</v>
      </c>
      <c r="R267">
        <f t="shared" si="47"/>
        <v>4</v>
      </c>
      <c r="S267">
        <f t="shared" si="48"/>
        <v>4</v>
      </c>
      <c r="T267">
        <f t="shared" si="49"/>
        <v>3</v>
      </c>
      <c r="V267" t="str">
        <f t="shared" si="50"/>
        <v>Southend-on-Sea</v>
      </c>
      <c r="W267">
        <f t="array" ref="W267">IF(C267&lt;&gt;"",11-ROUNDUP(_xlfn.PERCENTRANK.EXC(IF($B$3:$B$341=$B267,C$3:C$341),C267)*10,0),"")</f>
        <v>1</v>
      </c>
      <c r="X267">
        <f t="array" ref="X267">IF(D267&lt;&gt;"",11-ROUNDUP(_xlfn.PERCENTRANK.EXC(IF($B$3:$B$341=$B267,D$3:D$341),D267)*10,0),"")</f>
        <v>6</v>
      </c>
      <c r="Y267">
        <f t="array" ref="Y267">IF(E267&lt;&gt;"",11-ROUNDUP(_xlfn.PERCENTRANK.EXC(IF($B$3:$B$341=$B267,E$3:E$341),E267)*10,0),"")</f>
        <v>3</v>
      </c>
      <c r="Z267">
        <f t="array" ref="Z267">IF(F267&lt;&gt;"",11-ROUNDUP(_xlfn.PERCENTRANK.EXC(IF($B$3:$B$341=$B267,F$3:F$341),F267)*10,0),"")</f>
        <v>4</v>
      </c>
      <c r="AA267">
        <f t="array" ref="AA267">IF(G267&lt;&gt;"",11-ROUNDUP(_xlfn.PERCENTRANK.EXC(IF($B$3:$B$341=$B267,G$3:G$341),G267)*10,0),"")</f>
        <v>7</v>
      </c>
      <c r="AB267">
        <f t="array" ref="AB267">IF(H267&lt;&gt;"",11-ROUNDUP(_xlfn.PERCENTRANK.EXC(IF($B$3:$B$341=$B267,H$3:H$341),H267)*10,0),"")</f>
        <v>6</v>
      </c>
      <c r="AC267">
        <f t="array" ref="AC267">IF(I267&lt;&gt;"",11-ROUNDUP(_xlfn.PERCENTRANK.EXC(IF($B$3:$B$341=$B267,I$3:I$341),I267)*10,0),"")</f>
        <v>5</v>
      </c>
      <c r="AD267">
        <f t="array" ref="AD267">IF(J267&lt;&gt;"",11-ROUNDUP(_xlfn.PERCENTRANK.EXC(IF($B$3:$B$341=$B267,J$3:J$341),J267)*10,0),"")</f>
        <v>5</v>
      </c>
    </row>
    <row r="268" spans="1:30" x14ac:dyDescent="0.2">
      <c r="A268" t="s">
        <v>318</v>
      </c>
      <c r="B268" t="s">
        <v>1035</v>
      </c>
      <c r="C268">
        <v>13.881879806518555</v>
      </c>
      <c r="D268">
        <v>5.4344954490661621</v>
      </c>
      <c r="E268">
        <v>0.15341880917549133</v>
      </c>
      <c r="F268">
        <v>70</v>
      </c>
      <c r="G268">
        <v>50.2</v>
      </c>
      <c r="H268">
        <v>0.243252484726908</v>
      </c>
      <c r="I268">
        <v>25.811</v>
      </c>
      <c r="J268">
        <v>3.0099999999999998E-2</v>
      </c>
      <c r="L268" t="str">
        <f t="shared" si="41"/>
        <v>Southwark</v>
      </c>
      <c r="M268">
        <f t="shared" si="42"/>
        <v>2</v>
      </c>
      <c r="N268">
        <f t="shared" si="43"/>
        <v>1</v>
      </c>
      <c r="O268">
        <f t="shared" si="44"/>
        <v>1</v>
      </c>
      <c r="P268">
        <f t="shared" si="45"/>
        <v>5</v>
      </c>
      <c r="Q268">
        <f t="shared" si="46"/>
        <v>7</v>
      </c>
      <c r="R268">
        <f t="shared" si="47"/>
        <v>1</v>
      </c>
      <c r="S268">
        <f t="shared" si="48"/>
        <v>3</v>
      </c>
      <c r="T268">
        <f t="shared" si="49"/>
        <v>5</v>
      </c>
      <c r="V268" t="str">
        <f t="shared" si="50"/>
        <v>Southwark</v>
      </c>
      <c r="W268">
        <f t="array" ref="W268">IF(C268&lt;&gt;"",11-ROUNDUP(_xlfn.PERCENTRANK.EXC(IF($B$3:$B$341=$B268,C$3:C$341),C268)*10,0),"")</f>
        <v>3</v>
      </c>
      <c r="X268">
        <f t="array" ref="X268">IF(D268&lt;&gt;"",11-ROUNDUP(_xlfn.PERCENTRANK.EXC(IF($B$3:$B$341=$B268,D$3:D$341),D268)*10,0),"")</f>
        <v>1</v>
      </c>
      <c r="Y268">
        <f t="array" ref="Y268">IF(E268&lt;&gt;"",11-ROUNDUP(_xlfn.PERCENTRANK.EXC(IF($B$3:$B$341=$B268,E$3:E$341),E268)*10,0),"")</f>
        <v>2</v>
      </c>
      <c r="Z268">
        <f t="array" ref="Z268">IF(F268&lt;&gt;"",11-ROUNDUP(_xlfn.PERCENTRANK.EXC(IF($B$3:$B$341=$B268,F$3:F$341),F268)*10,0),"")</f>
        <v>3</v>
      </c>
      <c r="AA268">
        <f t="array" ref="AA268">IF(G268&lt;&gt;"",11-ROUNDUP(_xlfn.PERCENTRANK.EXC(IF($B$3:$B$341=$B268,G$3:G$341),G268)*10,0),"")</f>
        <v>4</v>
      </c>
      <c r="AB268">
        <f t="array" ref="AB268">IF(H268&lt;&gt;"",11-ROUNDUP(_xlfn.PERCENTRANK.EXC(IF($B$3:$B$341=$B268,H$3:H$341),H268)*10,0),"")</f>
        <v>2</v>
      </c>
      <c r="AC268">
        <f t="array" ref="AC268">IF(I268&lt;&gt;"",11-ROUNDUP(_xlfn.PERCENTRANK.EXC(IF($B$3:$B$341=$B268,I$3:I$341),I268)*10,0),"")</f>
        <v>3</v>
      </c>
      <c r="AD268">
        <f t="array" ref="AD268">IF(J268&lt;&gt;"",11-ROUNDUP(_xlfn.PERCENTRANK.EXC(IF($B$3:$B$341=$B268,J$3:J$341),J268)*10,0),"")</f>
        <v>3</v>
      </c>
    </row>
    <row r="269" spans="1:30" x14ac:dyDescent="0.2">
      <c r="A269" t="s">
        <v>227</v>
      </c>
      <c r="B269" t="s">
        <v>1034</v>
      </c>
      <c r="C269">
        <v>7.0131144523620605</v>
      </c>
      <c r="D269">
        <v>2.9242284297943115</v>
      </c>
      <c r="E269">
        <v>4.3151449412107468E-2</v>
      </c>
      <c r="H269">
        <v>8.7696962057229294E-2</v>
      </c>
      <c r="I269">
        <v>14.943</v>
      </c>
      <c r="J269">
        <v>0</v>
      </c>
      <c r="L269" t="str">
        <f t="shared" si="41"/>
        <v>Spelthorne</v>
      </c>
      <c r="M269">
        <f t="shared" si="42"/>
        <v>4</v>
      </c>
      <c r="N269">
        <f t="shared" si="43"/>
        <v>4</v>
      </c>
      <c r="O269">
        <f t="shared" si="44"/>
        <v>3</v>
      </c>
      <c r="P269" t="str">
        <f t="shared" si="45"/>
        <v/>
      </c>
      <c r="Q269" t="str">
        <f t="shared" si="46"/>
        <v/>
      </c>
      <c r="R269">
        <f t="shared" si="47"/>
        <v>10</v>
      </c>
      <c r="S269">
        <f t="shared" si="48"/>
        <v>7</v>
      </c>
      <c r="T269">
        <f t="shared" si="49"/>
        <v>10</v>
      </c>
      <c r="V269" t="str">
        <f t="shared" si="50"/>
        <v>Spelthorne</v>
      </c>
      <c r="W269">
        <f t="array" ref="W269">IF(C269&lt;&gt;"",11-ROUNDUP(_xlfn.PERCENTRANK.EXC(IF($B$3:$B$341=$B269,C$3:C$341),C269)*10,0),"")</f>
        <v>4</v>
      </c>
      <c r="X269">
        <f t="array" ref="X269">IF(D269&lt;&gt;"",11-ROUNDUP(_xlfn.PERCENTRANK.EXC(IF($B$3:$B$341=$B269,D$3:D$341),D269)*10,0),"")</f>
        <v>3</v>
      </c>
      <c r="Y269">
        <f t="array" ref="Y269">IF(E269&lt;&gt;"",11-ROUNDUP(_xlfn.PERCENTRANK.EXC(IF($B$3:$B$341=$B269,E$3:E$341),E269)*10,0),"")</f>
        <v>1</v>
      </c>
      <c r="Z269" t="str">
        <f t="array" ref="Z269">IF(F269&lt;&gt;"",11-ROUNDUP(_xlfn.PERCENTRANK.EXC(IF($B$3:$B$341=$B269,F$3:F$341),F269)*10,0),"")</f>
        <v/>
      </c>
      <c r="AA269" t="str">
        <f t="array" ref="AA269">IF(G269&lt;&gt;"",11-ROUNDUP(_xlfn.PERCENTRANK.EXC(IF($B$3:$B$341=$B269,G$3:G$341),G269)*10,0),"")</f>
        <v/>
      </c>
      <c r="AB269">
        <f t="array" ref="AB269">IF(H269&lt;&gt;"",11-ROUNDUP(_xlfn.PERCENTRANK.EXC(IF($B$3:$B$341=$B269,H$3:H$341),H269)*10,0),"")</f>
        <v>10</v>
      </c>
      <c r="AC269">
        <f t="array" ref="AC269">IF(I269&lt;&gt;"",11-ROUNDUP(_xlfn.PERCENTRANK.EXC(IF($B$3:$B$341=$B269,I$3:I$341),I269)*10,0),"")</f>
        <v>6</v>
      </c>
      <c r="AD269">
        <f t="array" ref="AD269">IF(J269&lt;&gt;"",11-ROUNDUP(_xlfn.PERCENTRANK.EXC(IF($B$3:$B$341=$B269,J$3:J$341),J269)*10,0),"")</f>
        <v>10</v>
      </c>
    </row>
    <row r="270" spans="1:30" x14ac:dyDescent="0.2">
      <c r="A270" t="s">
        <v>248</v>
      </c>
      <c r="B270" t="s">
        <v>1034</v>
      </c>
      <c r="C270">
        <v>5.6346163749694824</v>
      </c>
      <c r="D270">
        <v>1.8544294834136963</v>
      </c>
      <c r="E270">
        <v>3.2757394015789032E-2</v>
      </c>
      <c r="H270">
        <v>8.6446905138541613E-2</v>
      </c>
      <c r="I270">
        <v>8.3390000000000004</v>
      </c>
      <c r="J270">
        <v>0</v>
      </c>
      <c r="L270" t="str">
        <f t="shared" si="41"/>
        <v>St Albans</v>
      </c>
      <c r="M270">
        <f t="shared" si="42"/>
        <v>5</v>
      </c>
      <c r="N270">
        <f t="shared" si="43"/>
        <v>8</v>
      </c>
      <c r="O270">
        <f t="shared" si="44"/>
        <v>4</v>
      </c>
      <c r="P270" t="str">
        <f t="shared" si="45"/>
        <v/>
      </c>
      <c r="Q270" t="str">
        <f t="shared" si="46"/>
        <v/>
      </c>
      <c r="R270">
        <f t="shared" si="47"/>
        <v>10</v>
      </c>
      <c r="S270">
        <f t="shared" si="48"/>
        <v>10</v>
      </c>
      <c r="T270">
        <f t="shared" si="49"/>
        <v>10</v>
      </c>
      <c r="V270" t="str">
        <f t="shared" si="50"/>
        <v>St Albans</v>
      </c>
      <c r="W270">
        <f t="array" ref="W270">IF(C270&lt;&gt;"",11-ROUNDUP(_xlfn.PERCENTRANK.EXC(IF($B$3:$B$341=$B270,C$3:C$341),C270)*10,0),"")</f>
        <v>5</v>
      </c>
      <c r="X270">
        <f t="array" ref="X270">IF(D270&lt;&gt;"",11-ROUNDUP(_xlfn.PERCENTRANK.EXC(IF($B$3:$B$341=$B270,D$3:D$341),D270)*10,0),"")</f>
        <v>7</v>
      </c>
      <c r="Y270">
        <f t="array" ref="Y270">IF(E270&lt;&gt;"",11-ROUNDUP(_xlfn.PERCENTRANK.EXC(IF($B$3:$B$341=$B270,E$3:E$341),E270)*10,0),"")</f>
        <v>3</v>
      </c>
      <c r="Z270" t="str">
        <f t="array" ref="Z270">IF(F270&lt;&gt;"",11-ROUNDUP(_xlfn.PERCENTRANK.EXC(IF($B$3:$B$341=$B270,F$3:F$341),F270)*10,0),"")</f>
        <v/>
      </c>
      <c r="AA270" t="str">
        <f t="array" ref="AA270">IF(G270&lt;&gt;"",11-ROUNDUP(_xlfn.PERCENTRANK.EXC(IF($B$3:$B$341=$B270,G$3:G$341),G270)*10,0),"")</f>
        <v/>
      </c>
      <c r="AB270">
        <f t="array" ref="AB270">IF(H270&lt;&gt;"",11-ROUNDUP(_xlfn.PERCENTRANK.EXC(IF($B$3:$B$341=$B270,H$3:H$341),H270)*10,0),"")</f>
        <v>10</v>
      </c>
      <c r="AC270">
        <f t="array" ref="AC270">IF(I270&lt;&gt;"",11-ROUNDUP(_xlfn.PERCENTRANK.EXC(IF($B$3:$B$341=$B270,I$3:I$341),I270)*10,0),"")</f>
        <v>10</v>
      </c>
      <c r="AD270">
        <f t="array" ref="AD270">IF(J270&lt;&gt;"",11-ROUNDUP(_xlfn.PERCENTRANK.EXC(IF($B$3:$B$341=$B270,J$3:J$341),J270)*10,0),"")</f>
        <v>10</v>
      </c>
    </row>
    <row r="271" spans="1:30" x14ac:dyDescent="0.2">
      <c r="A271" t="s">
        <v>267</v>
      </c>
      <c r="B271" t="s">
        <v>1036</v>
      </c>
      <c r="C271">
        <v>6.240056037902832</v>
      </c>
      <c r="D271">
        <v>2.7336862087249756</v>
      </c>
      <c r="E271">
        <v>2.8308862820267677E-2</v>
      </c>
      <c r="F271">
        <v>127</v>
      </c>
      <c r="G271">
        <v>79.400000000000006</v>
      </c>
      <c r="H271">
        <v>0.17392278395937569</v>
      </c>
      <c r="I271">
        <v>31.518000000000001</v>
      </c>
      <c r="J271">
        <v>0.2437</v>
      </c>
      <c r="L271" t="str">
        <f t="shared" si="41"/>
        <v>St. Helens</v>
      </c>
      <c r="M271">
        <f t="shared" si="42"/>
        <v>5</v>
      </c>
      <c r="N271">
        <f t="shared" si="43"/>
        <v>5</v>
      </c>
      <c r="O271">
        <f t="shared" si="44"/>
        <v>6</v>
      </c>
      <c r="P271">
        <f t="shared" si="45"/>
        <v>1</v>
      </c>
      <c r="Q271">
        <f t="shared" si="46"/>
        <v>2</v>
      </c>
      <c r="R271">
        <f t="shared" si="47"/>
        <v>2</v>
      </c>
      <c r="S271">
        <f t="shared" si="48"/>
        <v>1</v>
      </c>
      <c r="T271">
        <f t="shared" si="49"/>
        <v>1</v>
      </c>
      <c r="V271" t="str">
        <f t="shared" si="50"/>
        <v>St. Helens</v>
      </c>
      <c r="W271">
        <f t="array" ref="W271">IF(C271&lt;&gt;"",11-ROUNDUP(_xlfn.PERCENTRANK.EXC(IF($B$3:$B$341=$B271,C$3:C$341),C271)*10,0),"")</f>
        <v>2</v>
      </c>
      <c r="X271">
        <f t="array" ref="X271">IF(D271&lt;&gt;"",11-ROUNDUP(_xlfn.PERCENTRANK.EXC(IF($B$3:$B$341=$B271,D$3:D$341),D271)*10,0),"")</f>
        <v>7</v>
      </c>
      <c r="Y271">
        <f t="array" ref="Y271">IF(E271&lt;&gt;"",11-ROUNDUP(_xlfn.PERCENTRANK.EXC(IF($B$3:$B$341=$B271,E$3:E$341),E271)*10,0),"")</f>
        <v>9</v>
      </c>
      <c r="Z271">
        <f t="array" ref="Z271">IF(F271&lt;&gt;"",11-ROUNDUP(_xlfn.PERCENTRANK.EXC(IF($B$3:$B$341=$B271,F$3:F$341),F271)*10,0),"")</f>
        <v>1</v>
      </c>
      <c r="AA271">
        <f t="array" ref="AA271">IF(G271&lt;&gt;"",11-ROUNDUP(_xlfn.PERCENTRANK.EXC(IF($B$3:$B$341=$B271,G$3:G$341),G271)*10,0),"")</f>
        <v>4</v>
      </c>
      <c r="AB271">
        <f t="array" ref="AB271">IF(H271&lt;&gt;"",11-ROUNDUP(_xlfn.PERCENTRANK.EXC(IF($B$3:$B$341=$B271,H$3:H$341),H271)*10,0),"")</f>
        <v>7</v>
      </c>
      <c r="AC271">
        <f t="array" ref="AC271">IF(I271&lt;&gt;"",11-ROUNDUP(_xlfn.PERCENTRANK.EXC(IF($B$3:$B$341=$B271,I$3:I$341),I271)*10,0),"")</f>
        <v>4</v>
      </c>
      <c r="AD271">
        <f t="array" ref="AD271">IF(J271&lt;&gt;"",11-ROUNDUP(_xlfn.PERCENTRANK.EXC(IF($B$3:$B$341=$B271,J$3:J$341),J271)*10,0),"")</f>
        <v>4</v>
      </c>
    </row>
    <row r="272" spans="1:30" x14ac:dyDescent="0.2">
      <c r="A272" t="s">
        <v>215</v>
      </c>
      <c r="B272" t="s">
        <v>1034</v>
      </c>
      <c r="C272">
        <v>4.5853085517883301</v>
      </c>
      <c r="D272">
        <v>1.2974306344985962</v>
      </c>
      <c r="E272">
        <v>1.9406495615839958E-2</v>
      </c>
      <c r="H272">
        <v>0.10861210913728857</v>
      </c>
      <c r="I272">
        <v>13.678000000000001</v>
      </c>
      <c r="J272">
        <v>0</v>
      </c>
      <c r="L272" t="str">
        <f t="shared" si="41"/>
        <v>Stafford</v>
      </c>
      <c r="M272">
        <f t="shared" si="42"/>
        <v>6</v>
      </c>
      <c r="N272">
        <f t="shared" si="43"/>
        <v>10</v>
      </c>
      <c r="O272">
        <f t="shared" si="44"/>
        <v>9</v>
      </c>
      <c r="P272" t="str">
        <f t="shared" si="45"/>
        <v/>
      </c>
      <c r="Q272" t="str">
        <f t="shared" si="46"/>
        <v/>
      </c>
      <c r="R272">
        <f t="shared" si="47"/>
        <v>8</v>
      </c>
      <c r="S272">
        <f t="shared" si="48"/>
        <v>8</v>
      </c>
      <c r="T272">
        <f t="shared" si="49"/>
        <v>10</v>
      </c>
      <c r="V272" t="str">
        <f t="shared" si="50"/>
        <v>Stafford</v>
      </c>
      <c r="W272">
        <f t="array" ref="W272">IF(C272&lt;&gt;"",11-ROUNDUP(_xlfn.PERCENTRANK.EXC(IF($B$3:$B$341=$B272,C$3:C$341),C272)*10,0),"")</f>
        <v>6</v>
      </c>
      <c r="X272">
        <f t="array" ref="X272">IF(D272&lt;&gt;"",11-ROUNDUP(_xlfn.PERCENTRANK.EXC(IF($B$3:$B$341=$B272,D$3:D$341),D272)*10,0),"")</f>
        <v>10</v>
      </c>
      <c r="Y272">
        <f t="array" ref="Y272">IF(E272&lt;&gt;"",11-ROUNDUP(_xlfn.PERCENTRANK.EXC(IF($B$3:$B$341=$B272,E$3:E$341),E272)*10,0),"")</f>
        <v>8</v>
      </c>
      <c r="Z272" t="str">
        <f t="array" ref="Z272">IF(F272&lt;&gt;"",11-ROUNDUP(_xlfn.PERCENTRANK.EXC(IF($B$3:$B$341=$B272,F$3:F$341),F272)*10,0),"")</f>
        <v/>
      </c>
      <c r="AA272" t="str">
        <f t="array" ref="AA272">IF(G272&lt;&gt;"",11-ROUNDUP(_xlfn.PERCENTRANK.EXC(IF($B$3:$B$341=$B272,G$3:G$341),G272)*10,0),"")</f>
        <v/>
      </c>
      <c r="AB272">
        <f t="array" ref="AB272">IF(H272&lt;&gt;"",11-ROUNDUP(_xlfn.PERCENTRANK.EXC(IF($B$3:$B$341=$B272,H$3:H$341),H272)*10,0),"")</f>
        <v>7</v>
      </c>
      <c r="AC272">
        <f t="array" ref="AC272">IF(I272&lt;&gt;"",11-ROUNDUP(_xlfn.PERCENTRANK.EXC(IF($B$3:$B$341=$B272,I$3:I$341),I272)*10,0),"")</f>
        <v>7</v>
      </c>
      <c r="AD272">
        <f t="array" ref="AD272">IF(J272&lt;&gt;"",11-ROUNDUP(_xlfn.PERCENTRANK.EXC(IF($B$3:$B$341=$B272,J$3:J$341),J272)*10,0),"")</f>
        <v>10</v>
      </c>
    </row>
    <row r="273" spans="1:30" x14ac:dyDescent="0.2">
      <c r="A273" t="s">
        <v>1028</v>
      </c>
      <c r="B273" t="s">
        <v>1038</v>
      </c>
      <c r="C273">
        <v>4.0369234085083008</v>
      </c>
      <c r="D273">
        <v>1.5094143152236938</v>
      </c>
      <c r="E273">
        <v>2.4640899151563644E-2</v>
      </c>
      <c r="F273">
        <v>69</v>
      </c>
      <c r="G273">
        <v>58.7</v>
      </c>
      <c r="H273">
        <v>0.10861210913728857</v>
      </c>
      <c r="I273">
        <v>16.567</v>
      </c>
      <c r="J273">
        <v>2.0799999999999999E-2</v>
      </c>
      <c r="L273" t="str">
        <f t="shared" si="41"/>
        <v>Staffordshire</v>
      </c>
      <c r="M273">
        <f t="shared" si="42"/>
        <v>7</v>
      </c>
      <c r="N273">
        <f t="shared" si="43"/>
        <v>9</v>
      </c>
      <c r="O273">
        <f t="shared" si="44"/>
        <v>7</v>
      </c>
      <c r="P273">
        <f t="shared" si="45"/>
        <v>5</v>
      </c>
      <c r="Q273">
        <f t="shared" si="46"/>
        <v>5</v>
      </c>
      <c r="R273">
        <f t="shared" si="47"/>
        <v>8</v>
      </c>
      <c r="S273">
        <f t="shared" si="48"/>
        <v>6</v>
      </c>
      <c r="T273">
        <f t="shared" si="49"/>
        <v>6</v>
      </c>
      <c r="V273" t="str">
        <f t="shared" si="50"/>
        <v>Staffordshire</v>
      </c>
      <c r="W273">
        <f t="array" ref="W273">IF(C273&lt;&gt;"",11-ROUNDUP(_xlfn.PERCENTRANK.EXC(IF($B$3:$B$341=$B273,C$3:C$341),C273)*10,0),"")</f>
        <v>9</v>
      </c>
      <c r="X273">
        <f t="array" ref="X273">IF(D273&lt;&gt;"",11-ROUNDUP(_xlfn.PERCENTRANK.EXC(IF($B$3:$B$341=$B273,D$3:D$341),D273)*10,0),"")</f>
        <v>10</v>
      </c>
      <c r="Y273">
        <f t="array" ref="Y273">IF(E273&lt;&gt;"",11-ROUNDUP(_xlfn.PERCENTRANK.EXC(IF($B$3:$B$341=$B273,E$3:E$341),E273)*10,0),"")</f>
        <v>6</v>
      </c>
      <c r="Z273">
        <f t="array" ref="Z273">IF(F273&lt;&gt;"",11-ROUNDUP(_xlfn.PERCENTRANK.EXC(IF($B$3:$B$341=$B273,F$3:F$341),F273)*10,0),"")</f>
        <v>2</v>
      </c>
      <c r="AA273">
        <f t="array" ref="AA273">IF(G273&lt;&gt;"",11-ROUNDUP(_xlfn.PERCENTRANK.EXC(IF($B$3:$B$341=$B273,G$3:G$341),G273)*10,0),"")</f>
        <v>3</v>
      </c>
      <c r="AB273">
        <f t="array" ref="AB273">IF(H273&lt;&gt;"",11-ROUNDUP(_xlfn.PERCENTRANK.EXC(IF($B$3:$B$341=$B273,H$3:H$341),H273)*10,0),"")</f>
        <v>7</v>
      </c>
      <c r="AC273">
        <f t="array" ref="AC273">IF(I273&lt;&gt;"",11-ROUNDUP(_xlfn.PERCENTRANK.EXC(IF($B$3:$B$341=$B273,I$3:I$341),I273)*10,0),"")</f>
        <v>6</v>
      </c>
      <c r="AD273">
        <f t="array" ref="AD273">IF(J273&lt;&gt;"",11-ROUNDUP(_xlfn.PERCENTRANK.EXC(IF($B$3:$B$341=$B273,J$3:J$341),J273)*10,0),"")</f>
        <v>7</v>
      </c>
    </row>
    <row r="274" spans="1:30" x14ac:dyDescent="0.2">
      <c r="A274" t="s">
        <v>216</v>
      </c>
      <c r="B274" t="s">
        <v>1034</v>
      </c>
      <c r="C274">
        <v>2.3635177612304688</v>
      </c>
      <c r="D274">
        <v>1.6742998361587524</v>
      </c>
      <c r="E274">
        <v>1.9103705883026123E-2</v>
      </c>
      <c r="H274">
        <v>0.10861210913728857</v>
      </c>
      <c r="I274">
        <v>15.04</v>
      </c>
      <c r="J274">
        <v>0</v>
      </c>
      <c r="L274" t="str">
        <f t="shared" si="41"/>
        <v>Staffordshire Moorlands</v>
      </c>
      <c r="M274">
        <f t="shared" si="42"/>
        <v>8</v>
      </c>
      <c r="N274">
        <f t="shared" si="43"/>
        <v>9</v>
      </c>
      <c r="O274">
        <f t="shared" si="44"/>
        <v>9</v>
      </c>
      <c r="P274" t="str">
        <f t="shared" si="45"/>
        <v/>
      </c>
      <c r="Q274" t="str">
        <f t="shared" si="46"/>
        <v/>
      </c>
      <c r="R274">
        <f t="shared" si="47"/>
        <v>8</v>
      </c>
      <c r="S274">
        <f t="shared" si="48"/>
        <v>7</v>
      </c>
      <c r="T274">
        <f t="shared" si="49"/>
        <v>10</v>
      </c>
      <c r="V274" t="str">
        <f t="shared" si="50"/>
        <v>Staffordshire Moorlands</v>
      </c>
      <c r="W274">
        <f t="array" ref="W274">IF(C274&lt;&gt;"",11-ROUNDUP(_xlfn.PERCENTRANK.EXC(IF($B$3:$B$341=$B274,C$3:C$341),C274)*10,0),"")</f>
        <v>7</v>
      </c>
      <c r="X274">
        <f t="array" ref="X274">IF(D274&lt;&gt;"",11-ROUNDUP(_xlfn.PERCENTRANK.EXC(IF($B$3:$B$341=$B274,D$3:D$341),D274)*10,0),"")</f>
        <v>8</v>
      </c>
      <c r="Y274">
        <f t="array" ref="Y274">IF(E274&lt;&gt;"",11-ROUNDUP(_xlfn.PERCENTRANK.EXC(IF($B$3:$B$341=$B274,E$3:E$341),E274)*10,0),"")</f>
        <v>8</v>
      </c>
      <c r="Z274" t="str">
        <f t="array" ref="Z274">IF(F274&lt;&gt;"",11-ROUNDUP(_xlfn.PERCENTRANK.EXC(IF($B$3:$B$341=$B274,F$3:F$341),F274)*10,0),"")</f>
        <v/>
      </c>
      <c r="AA274" t="str">
        <f t="array" ref="AA274">IF(G274&lt;&gt;"",11-ROUNDUP(_xlfn.PERCENTRANK.EXC(IF($B$3:$B$341=$B274,G$3:G$341),G274)*10,0),"")</f>
        <v/>
      </c>
      <c r="AB274">
        <f t="array" ref="AB274">IF(H274&lt;&gt;"",11-ROUNDUP(_xlfn.PERCENTRANK.EXC(IF($B$3:$B$341=$B274,H$3:H$341),H274)*10,0),"")</f>
        <v>7</v>
      </c>
      <c r="AC274">
        <f t="array" ref="AC274">IF(I274&lt;&gt;"",11-ROUNDUP(_xlfn.PERCENTRANK.EXC(IF($B$3:$B$341=$B274,I$3:I$341),I274)*10,0),"")</f>
        <v>6</v>
      </c>
      <c r="AD274">
        <f t="array" ref="AD274">IF(J274&lt;&gt;"",11-ROUNDUP(_xlfn.PERCENTRANK.EXC(IF($B$3:$B$341=$B274,J$3:J$341),J274)*10,0),"")</f>
        <v>10</v>
      </c>
    </row>
    <row r="275" spans="1:30" x14ac:dyDescent="0.2">
      <c r="A275" t="s">
        <v>251</v>
      </c>
      <c r="B275" t="s">
        <v>1034</v>
      </c>
      <c r="C275">
        <v>12.091779708862305</v>
      </c>
      <c r="D275">
        <v>3.1364419460296631</v>
      </c>
      <c r="E275">
        <v>3.7652589380741119E-2</v>
      </c>
      <c r="H275">
        <v>8.6446905138541613E-2</v>
      </c>
      <c r="I275">
        <v>19.695</v>
      </c>
      <c r="J275">
        <v>0</v>
      </c>
      <c r="L275" t="str">
        <f t="shared" si="41"/>
        <v>Stevenage</v>
      </c>
      <c r="M275">
        <f t="shared" si="42"/>
        <v>2</v>
      </c>
      <c r="N275">
        <f t="shared" si="43"/>
        <v>4</v>
      </c>
      <c r="O275">
        <f t="shared" si="44"/>
        <v>3</v>
      </c>
      <c r="P275" t="str">
        <f t="shared" si="45"/>
        <v/>
      </c>
      <c r="Q275" t="str">
        <f t="shared" si="46"/>
        <v/>
      </c>
      <c r="R275">
        <f t="shared" si="47"/>
        <v>10</v>
      </c>
      <c r="S275">
        <f t="shared" si="48"/>
        <v>5</v>
      </c>
      <c r="T275">
        <f t="shared" si="49"/>
        <v>10</v>
      </c>
      <c r="V275" t="str">
        <f t="shared" si="50"/>
        <v>Stevenage</v>
      </c>
      <c r="W275">
        <f t="array" ref="W275">IF(C275&lt;&gt;"",11-ROUNDUP(_xlfn.PERCENTRANK.EXC(IF($B$3:$B$341=$B275,C$3:C$341),C275)*10,0),"")</f>
        <v>2</v>
      </c>
      <c r="X275">
        <f t="array" ref="X275">IF(D275&lt;&gt;"",11-ROUNDUP(_xlfn.PERCENTRANK.EXC(IF($B$3:$B$341=$B275,D$3:D$341),D275)*10,0),"")</f>
        <v>3</v>
      </c>
      <c r="Y275">
        <f t="array" ref="Y275">IF(E275&lt;&gt;"",11-ROUNDUP(_xlfn.PERCENTRANK.EXC(IF($B$3:$B$341=$B275,E$3:E$341),E275)*10,0),"")</f>
        <v>2</v>
      </c>
      <c r="Z275" t="str">
        <f t="array" ref="Z275">IF(F275&lt;&gt;"",11-ROUNDUP(_xlfn.PERCENTRANK.EXC(IF($B$3:$B$341=$B275,F$3:F$341),F275)*10,0),"")</f>
        <v/>
      </c>
      <c r="AA275" t="str">
        <f t="array" ref="AA275">IF(G275&lt;&gt;"",11-ROUNDUP(_xlfn.PERCENTRANK.EXC(IF($B$3:$B$341=$B275,G$3:G$341),G275)*10,0),"")</f>
        <v/>
      </c>
      <c r="AB275">
        <f t="array" ref="AB275">IF(H275&lt;&gt;"",11-ROUNDUP(_xlfn.PERCENTRANK.EXC(IF($B$3:$B$341=$B275,H$3:H$341),H275)*10,0),"")</f>
        <v>10</v>
      </c>
      <c r="AC275">
        <f t="array" ref="AC275">IF(I275&lt;&gt;"",11-ROUNDUP(_xlfn.PERCENTRANK.EXC(IF($B$3:$B$341=$B275,I$3:I$341),I275)*10,0),"")</f>
        <v>3</v>
      </c>
      <c r="AD275">
        <f t="array" ref="AD275">IF(J275&lt;&gt;"",11-ROUNDUP(_xlfn.PERCENTRANK.EXC(IF($B$3:$B$341=$B275,J$3:J$341),J275)*10,0),"")</f>
        <v>10</v>
      </c>
    </row>
    <row r="276" spans="1:30" x14ac:dyDescent="0.2">
      <c r="A276" t="s">
        <v>261</v>
      </c>
      <c r="B276" t="s">
        <v>1036</v>
      </c>
      <c r="C276">
        <v>3.2873892784118652</v>
      </c>
      <c r="D276">
        <v>1.9406682252883911</v>
      </c>
      <c r="E276">
        <v>2.9267333447933197E-2</v>
      </c>
      <c r="F276">
        <v>57</v>
      </c>
      <c r="G276">
        <v>52.4</v>
      </c>
      <c r="H276">
        <v>0.13041733547351525</v>
      </c>
      <c r="I276">
        <v>20.826000000000001</v>
      </c>
      <c r="J276">
        <v>8.9499999999999996E-2</v>
      </c>
      <c r="L276" t="str">
        <f t="shared" si="41"/>
        <v>Stockport</v>
      </c>
      <c r="M276">
        <f t="shared" si="42"/>
        <v>8</v>
      </c>
      <c r="N276">
        <f t="shared" si="43"/>
        <v>8</v>
      </c>
      <c r="O276">
        <f t="shared" si="44"/>
        <v>5</v>
      </c>
      <c r="P276">
        <f t="shared" si="45"/>
        <v>7</v>
      </c>
      <c r="Q276">
        <f t="shared" si="46"/>
        <v>6</v>
      </c>
      <c r="R276">
        <f t="shared" si="47"/>
        <v>5</v>
      </c>
      <c r="S276">
        <f t="shared" si="48"/>
        <v>4</v>
      </c>
      <c r="T276">
        <f t="shared" si="49"/>
        <v>3</v>
      </c>
      <c r="V276" t="str">
        <f t="shared" si="50"/>
        <v>Stockport</v>
      </c>
      <c r="W276">
        <f t="array" ref="W276">IF(C276&lt;&gt;"",11-ROUNDUP(_xlfn.PERCENTRANK.EXC(IF($B$3:$B$341=$B276,C$3:C$341),C276)*10,0),"")</f>
        <v>5</v>
      </c>
      <c r="X276">
        <f t="array" ref="X276">IF(D276&lt;&gt;"",11-ROUNDUP(_xlfn.PERCENTRANK.EXC(IF($B$3:$B$341=$B276,D$3:D$341),D276)*10,0),"")</f>
        <v>9</v>
      </c>
      <c r="Y276">
        <f t="array" ref="Y276">IF(E276&lt;&gt;"",11-ROUNDUP(_xlfn.PERCENTRANK.EXC(IF($B$3:$B$341=$B276,E$3:E$341),E276)*10,0),"")</f>
        <v>8</v>
      </c>
      <c r="Z276">
        <f t="array" ref="Z276">IF(F276&lt;&gt;"",11-ROUNDUP(_xlfn.PERCENTRANK.EXC(IF($B$3:$B$341=$B276,F$3:F$341),F276)*10,0),"")</f>
        <v>10</v>
      </c>
      <c r="AA276">
        <f t="array" ref="AA276">IF(G276&lt;&gt;"",11-ROUNDUP(_xlfn.PERCENTRANK.EXC(IF($B$3:$B$341=$B276,G$3:G$341),G276)*10,0),"")</f>
        <v>9</v>
      </c>
      <c r="AB276">
        <f t="array" ref="AB276">IF(H276&lt;&gt;"",11-ROUNDUP(_xlfn.PERCENTRANK.EXC(IF($B$3:$B$341=$B276,H$3:H$341),H276)*10,0),"")</f>
        <v>10</v>
      </c>
      <c r="AC276">
        <f t="array" ref="AC276">IF(I276&lt;&gt;"",11-ROUNDUP(_xlfn.PERCENTRANK.EXC(IF($B$3:$B$341=$B276,I$3:I$341),I276)*10,0),"")</f>
        <v>10</v>
      </c>
      <c r="AD276">
        <f t="array" ref="AD276">IF(J276&lt;&gt;"",11-ROUNDUP(_xlfn.PERCENTRANK.EXC(IF($B$3:$B$341=$B276,J$3:J$341),J276)*10,0),"")</f>
        <v>10</v>
      </c>
    </row>
    <row r="277" spans="1:30" x14ac:dyDescent="0.2">
      <c r="A277" t="s">
        <v>17</v>
      </c>
      <c r="B277" t="s">
        <v>1037</v>
      </c>
      <c r="C277">
        <v>2.1857647895812988</v>
      </c>
      <c r="D277">
        <v>6.0920929908752441</v>
      </c>
      <c r="E277">
        <v>2.9775515198707581E-2</v>
      </c>
      <c r="F277">
        <v>115</v>
      </c>
      <c r="G277">
        <v>78.8</v>
      </c>
      <c r="H277">
        <v>0.18131316301550437</v>
      </c>
      <c r="I277">
        <v>25.79</v>
      </c>
      <c r="J277">
        <v>0.20830000000000001</v>
      </c>
      <c r="L277" t="str">
        <f t="shared" si="41"/>
        <v>Stockton-on-Tees</v>
      </c>
      <c r="M277">
        <f t="shared" si="42"/>
        <v>8</v>
      </c>
      <c r="N277">
        <f t="shared" si="43"/>
        <v>1</v>
      </c>
      <c r="O277">
        <f t="shared" si="44"/>
        <v>5</v>
      </c>
      <c r="P277">
        <f t="shared" si="45"/>
        <v>1</v>
      </c>
      <c r="Q277">
        <f t="shared" si="46"/>
        <v>2</v>
      </c>
      <c r="R277">
        <f t="shared" si="47"/>
        <v>2</v>
      </c>
      <c r="S277">
        <f t="shared" si="48"/>
        <v>3</v>
      </c>
      <c r="T277">
        <f t="shared" si="49"/>
        <v>2</v>
      </c>
      <c r="V277" t="str">
        <f t="shared" si="50"/>
        <v>Stockton-on-Tees</v>
      </c>
      <c r="W277">
        <f t="array" ref="W277">IF(C277&lt;&gt;"",11-ROUNDUP(_xlfn.PERCENTRANK.EXC(IF($B$3:$B$341=$B277,C$3:C$341),C277)*10,0),"")</f>
        <v>9</v>
      </c>
      <c r="X277">
        <f t="array" ref="X277">IF(D277&lt;&gt;"",11-ROUNDUP(_xlfn.PERCENTRANK.EXC(IF($B$3:$B$341=$B277,D$3:D$341),D277)*10,0),"")</f>
        <v>1</v>
      </c>
      <c r="Y277">
        <f t="array" ref="Y277">IF(E277&lt;&gt;"",11-ROUNDUP(_xlfn.PERCENTRANK.EXC(IF($B$3:$B$341=$B277,E$3:E$341),E277)*10,0),"")</f>
        <v>5</v>
      </c>
      <c r="Z277">
        <f t="array" ref="Z277">IF(F277&lt;&gt;"",11-ROUNDUP(_xlfn.PERCENTRANK.EXC(IF($B$3:$B$341=$B277,F$3:F$341),F277)*10,0),"")</f>
        <v>2</v>
      </c>
      <c r="AA277">
        <f t="array" ref="AA277">IF(G277&lt;&gt;"",11-ROUNDUP(_xlfn.PERCENTRANK.EXC(IF($B$3:$B$341=$B277,G$3:G$341),G277)*10,0),"")</f>
        <v>3</v>
      </c>
      <c r="AB277">
        <f t="array" ref="AB277">IF(H277&lt;&gt;"",11-ROUNDUP(_xlfn.PERCENTRANK.EXC(IF($B$3:$B$341=$B277,H$3:H$341),H277)*10,0),"")</f>
        <v>3</v>
      </c>
      <c r="AC277">
        <f t="array" ref="AC277">IF(I277&lt;&gt;"",11-ROUNDUP(_xlfn.PERCENTRANK.EXC(IF($B$3:$B$341=$B277,I$3:I$341),I277)*10,0),"")</f>
        <v>4</v>
      </c>
      <c r="AD277">
        <f t="array" ref="AD277">IF(J277&lt;&gt;"",11-ROUNDUP(_xlfn.PERCENTRANK.EXC(IF($B$3:$B$341=$B277,J$3:J$341),J277)*10,0),"")</f>
        <v>2</v>
      </c>
    </row>
    <row r="278" spans="1:30" x14ac:dyDescent="0.2">
      <c r="A278" t="s">
        <v>34</v>
      </c>
      <c r="B278" t="s">
        <v>1037</v>
      </c>
      <c r="C278">
        <v>8.919184684753418</v>
      </c>
      <c r="D278">
        <v>3.8561053276062012</v>
      </c>
      <c r="E278">
        <v>4.3960027396678925E-2</v>
      </c>
      <c r="F278">
        <v>148</v>
      </c>
      <c r="G278">
        <v>73</v>
      </c>
      <c r="H278">
        <v>0.23493990709563251</v>
      </c>
      <c r="I278">
        <v>34.503999999999998</v>
      </c>
      <c r="J278">
        <v>0.32079999999999997</v>
      </c>
      <c r="L278" t="str">
        <f t="shared" si="41"/>
        <v>Stoke-on-Trent</v>
      </c>
      <c r="M278">
        <f t="shared" si="42"/>
        <v>4</v>
      </c>
      <c r="N278">
        <f t="shared" si="43"/>
        <v>2</v>
      </c>
      <c r="O278">
        <f t="shared" si="44"/>
        <v>3</v>
      </c>
      <c r="P278">
        <f t="shared" si="45"/>
        <v>1</v>
      </c>
      <c r="Q278">
        <f t="shared" si="46"/>
        <v>3</v>
      </c>
      <c r="R278">
        <f t="shared" si="47"/>
        <v>1</v>
      </c>
      <c r="S278">
        <f t="shared" si="48"/>
        <v>1</v>
      </c>
      <c r="T278">
        <f t="shared" si="49"/>
        <v>1</v>
      </c>
      <c r="V278" t="str">
        <f t="shared" si="50"/>
        <v>Stoke-on-Trent</v>
      </c>
      <c r="W278">
        <f t="array" ref="W278">IF(C278&lt;&gt;"",11-ROUNDUP(_xlfn.PERCENTRANK.EXC(IF($B$3:$B$341=$B278,C$3:C$341),C278)*10,0),"")</f>
        <v>5</v>
      </c>
      <c r="X278">
        <f t="array" ref="X278">IF(D278&lt;&gt;"",11-ROUNDUP(_xlfn.PERCENTRANK.EXC(IF($B$3:$B$341=$B278,D$3:D$341),D278)*10,0),"")</f>
        <v>4</v>
      </c>
      <c r="Y278">
        <f t="array" ref="Y278">IF(E278&lt;&gt;"",11-ROUNDUP(_xlfn.PERCENTRANK.EXC(IF($B$3:$B$341=$B278,E$3:E$341),E278)*10,0),"")</f>
        <v>3</v>
      </c>
      <c r="Z278">
        <f t="array" ref="Z278">IF(F278&lt;&gt;"",11-ROUNDUP(_xlfn.PERCENTRANK.EXC(IF($B$3:$B$341=$B278,F$3:F$341),F278)*10,0),"")</f>
        <v>1</v>
      </c>
      <c r="AA278">
        <f t="array" ref="AA278">IF(G278&lt;&gt;"",11-ROUNDUP(_xlfn.PERCENTRANK.EXC(IF($B$3:$B$341=$B278,G$3:G$341),G278)*10,0),"")</f>
        <v>4</v>
      </c>
      <c r="AB278">
        <f t="array" ref="AB278">IF(H278&lt;&gt;"",11-ROUNDUP(_xlfn.PERCENTRANK.EXC(IF($B$3:$B$341=$B278,H$3:H$341),H278)*10,0),"")</f>
        <v>2</v>
      </c>
      <c r="AC278">
        <f t="array" ref="AC278">IF(I278&lt;&gt;"",11-ROUNDUP(_xlfn.PERCENTRANK.EXC(IF($B$3:$B$341=$B278,I$3:I$341),I278)*10,0),"")</f>
        <v>2</v>
      </c>
      <c r="AD278">
        <f t="array" ref="AD278">IF(J278&lt;&gt;"",11-ROUNDUP(_xlfn.PERCENTRANK.EXC(IF($B$3:$B$341=$B278,J$3:J$341),J278)*10,0),"")</f>
        <v>2</v>
      </c>
    </row>
    <row r="279" spans="1:30" x14ac:dyDescent="0.2">
      <c r="A279" t="s">
        <v>235</v>
      </c>
      <c r="B279" t="s">
        <v>1034</v>
      </c>
      <c r="C279">
        <v>8.3627548217773438</v>
      </c>
      <c r="D279">
        <v>2.4462645053863525</v>
      </c>
      <c r="E279">
        <v>1.6311045736074448E-2</v>
      </c>
      <c r="H279">
        <v>0.11313256309270255</v>
      </c>
      <c r="I279">
        <v>11.728</v>
      </c>
      <c r="J279">
        <v>0</v>
      </c>
      <c r="L279" t="str">
        <f t="shared" si="41"/>
        <v>Stratford-on-Avon</v>
      </c>
      <c r="M279">
        <f t="shared" si="42"/>
        <v>4</v>
      </c>
      <c r="N279">
        <f t="shared" si="43"/>
        <v>6</v>
      </c>
      <c r="O279">
        <f t="shared" si="44"/>
        <v>10</v>
      </c>
      <c r="P279" t="str">
        <f t="shared" si="45"/>
        <v/>
      </c>
      <c r="Q279" t="str">
        <f t="shared" si="46"/>
        <v/>
      </c>
      <c r="R279">
        <f t="shared" si="47"/>
        <v>7</v>
      </c>
      <c r="S279">
        <f t="shared" si="48"/>
        <v>9</v>
      </c>
      <c r="T279">
        <f t="shared" si="49"/>
        <v>10</v>
      </c>
      <c r="V279" t="str">
        <f t="shared" si="50"/>
        <v>Stratford-on-Avon</v>
      </c>
      <c r="W279">
        <f t="array" ref="W279">IF(C279&lt;&gt;"",11-ROUNDUP(_xlfn.PERCENTRANK.EXC(IF($B$3:$B$341=$B279,C$3:C$341),C279)*10,0),"")</f>
        <v>3</v>
      </c>
      <c r="X279">
        <f t="array" ref="X279">IF(D279&lt;&gt;"",11-ROUNDUP(_xlfn.PERCENTRANK.EXC(IF($B$3:$B$341=$B279,D$3:D$341),D279)*10,0),"")</f>
        <v>5</v>
      </c>
      <c r="Y279">
        <f t="array" ref="Y279">IF(E279&lt;&gt;"",11-ROUNDUP(_xlfn.PERCENTRANK.EXC(IF($B$3:$B$341=$B279,E$3:E$341),E279)*10,0),"")</f>
        <v>10</v>
      </c>
      <c r="Z279" t="str">
        <f t="array" ref="Z279">IF(F279&lt;&gt;"",11-ROUNDUP(_xlfn.PERCENTRANK.EXC(IF($B$3:$B$341=$B279,F$3:F$341),F279)*10,0),"")</f>
        <v/>
      </c>
      <c r="AA279" t="str">
        <f t="array" ref="AA279">IF(G279&lt;&gt;"",11-ROUNDUP(_xlfn.PERCENTRANK.EXC(IF($B$3:$B$341=$B279,G$3:G$341),G279)*10,0),"")</f>
        <v/>
      </c>
      <c r="AB279">
        <f t="array" ref="AB279">IF(H279&lt;&gt;"",11-ROUNDUP(_xlfn.PERCENTRANK.EXC(IF($B$3:$B$341=$B279,H$3:H$341),H279)*10,0),"")</f>
        <v>6</v>
      </c>
      <c r="AC279">
        <f t="array" ref="AC279">IF(I279&lt;&gt;"",11-ROUNDUP(_xlfn.PERCENTRANK.EXC(IF($B$3:$B$341=$B279,I$3:I$341),I279)*10,0),"")</f>
        <v>8</v>
      </c>
      <c r="AD279">
        <f t="array" ref="AD279">IF(J279&lt;&gt;"",11-ROUNDUP(_xlfn.PERCENTRANK.EXC(IF($B$3:$B$341=$B279,J$3:J$341),J279)*10,0),"")</f>
        <v>10</v>
      </c>
    </row>
    <row r="280" spans="1:30" x14ac:dyDescent="0.2">
      <c r="A280" t="s">
        <v>117</v>
      </c>
      <c r="B280" t="s">
        <v>1034</v>
      </c>
      <c r="C280">
        <v>2.2096090316772461</v>
      </c>
      <c r="D280">
        <v>2.2617788314819336</v>
      </c>
      <c r="E280">
        <v>2.0881282165646553E-2</v>
      </c>
      <c r="H280">
        <v>0.1101200258412576</v>
      </c>
      <c r="I280">
        <v>10.797000000000001</v>
      </c>
      <c r="J280">
        <v>0</v>
      </c>
      <c r="L280" t="str">
        <f t="shared" si="41"/>
        <v>Stroud</v>
      </c>
      <c r="M280">
        <f t="shared" si="42"/>
        <v>8</v>
      </c>
      <c r="N280">
        <f t="shared" si="43"/>
        <v>6</v>
      </c>
      <c r="O280">
        <f t="shared" si="44"/>
        <v>8</v>
      </c>
      <c r="P280" t="str">
        <f t="shared" si="45"/>
        <v/>
      </c>
      <c r="Q280" t="str">
        <f t="shared" si="46"/>
        <v/>
      </c>
      <c r="R280">
        <f t="shared" si="47"/>
        <v>7</v>
      </c>
      <c r="S280">
        <f t="shared" si="48"/>
        <v>9</v>
      </c>
      <c r="T280">
        <f t="shared" si="49"/>
        <v>10</v>
      </c>
      <c r="V280" t="str">
        <f t="shared" si="50"/>
        <v>Stroud</v>
      </c>
      <c r="W280">
        <f t="array" ref="W280">IF(C280&lt;&gt;"",11-ROUNDUP(_xlfn.PERCENTRANK.EXC(IF($B$3:$B$341=$B280,C$3:C$341),C280)*10,0),"")</f>
        <v>8</v>
      </c>
      <c r="X280">
        <f t="array" ref="X280">IF(D280&lt;&gt;"",11-ROUNDUP(_xlfn.PERCENTRANK.EXC(IF($B$3:$B$341=$B280,D$3:D$341),D280)*10,0),"")</f>
        <v>6</v>
      </c>
      <c r="Y280">
        <f t="array" ref="Y280">IF(E280&lt;&gt;"",11-ROUNDUP(_xlfn.PERCENTRANK.EXC(IF($B$3:$B$341=$B280,E$3:E$341),E280)*10,0),"")</f>
        <v>7</v>
      </c>
      <c r="Z280" t="str">
        <f t="array" ref="Z280">IF(F280&lt;&gt;"",11-ROUNDUP(_xlfn.PERCENTRANK.EXC(IF($B$3:$B$341=$B280,F$3:F$341),F280)*10,0),"")</f>
        <v/>
      </c>
      <c r="AA280" t="str">
        <f t="array" ref="AA280">IF(G280&lt;&gt;"",11-ROUNDUP(_xlfn.PERCENTRANK.EXC(IF($B$3:$B$341=$B280,G$3:G$341),G280)*10,0),"")</f>
        <v/>
      </c>
      <c r="AB280">
        <f t="array" ref="AB280">IF(H280&lt;&gt;"",11-ROUNDUP(_xlfn.PERCENTRANK.EXC(IF($B$3:$B$341=$B280,H$3:H$341),H280)*10,0),"")</f>
        <v>6</v>
      </c>
      <c r="AC280">
        <f t="array" ref="AC280">IF(I280&lt;&gt;"",11-ROUNDUP(_xlfn.PERCENTRANK.EXC(IF($B$3:$B$341=$B280,I$3:I$341),I280)*10,0),"")</f>
        <v>9</v>
      </c>
      <c r="AD280">
        <f t="array" ref="AD280">IF(J280&lt;&gt;"",11-ROUNDUP(_xlfn.PERCENTRANK.EXC(IF($B$3:$B$341=$B280,J$3:J$341),J280)*10,0),"")</f>
        <v>10</v>
      </c>
    </row>
    <row r="281" spans="1:30" x14ac:dyDescent="0.2">
      <c r="A281" t="s">
        <v>1029</v>
      </c>
      <c r="B281" t="s">
        <v>1038</v>
      </c>
      <c r="C281">
        <v>6.7894086837768555</v>
      </c>
      <c r="D281">
        <v>3.3244521617889404</v>
      </c>
      <c r="E281">
        <v>2.3913498967885971E-2</v>
      </c>
      <c r="F281">
        <v>57</v>
      </c>
      <c r="G281">
        <v>38.200000000000003</v>
      </c>
      <c r="H281">
        <v>0.12619476918901104</v>
      </c>
      <c r="I281">
        <v>18.46</v>
      </c>
      <c r="J281">
        <v>4.99E-2</v>
      </c>
      <c r="L281" t="str">
        <f t="shared" si="41"/>
        <v>Suffolk</v>
      </c>
      <c r="M281">
        <f t="shared" si="42"/>
        <v>4</v>
      </c>
      <c r="N281">
        <f t="shared" si="43"/>
        <v>3</v>
      </c>
      <c r="O281">
        <f t="shared" si="44"/>
        <v>7</v>
      </c>
      <c r="P281">
        <f t="shared" si="45"/>
        <v>7</v>
      </c>
      <c r="Q281">
        <f t="shared" si="46"/>
        <v>9</v>
      </c>
      <c r="R281">
        <f t="shared" si="47"/>
        <v>6</v>
      </c>
      <c r="S281">
        <f t="shared" si="48"/>
        <v>5</v>
      </c>
      <c r="T281">
        <f t="shared" si="49"/>
        <v>4</v>
      </c>
      <c r="V281" t="str">
        <f t="shared" si="50"/>
        <v>Suffolk</v>
      </c>
      <c r="W281">
        <f t="array" ref="W281">IF(C281&lt;&gt;"",11-ROUNDUP(_xlfn.PERCENTRANK.EXC(IF($B$3:$B$341=$B281,C$3:C$341),C281)*10,0),"")</f>
        <v>5</v>
      </c>
      <c r="X281">
        <f t="array" ref="X281">IF(D281&lt;&gt;"",11-ROUNDUP(_xlfn.PERCENTRANK.EXC(IF($B$3:$B$341=$B281,D$3:D$341),D281)*10,0),"")</f>
        <v>1</v>
      </c>
      <c r="Y281">
        <f t="array" ref="Y281">IF(E281&lt;&gt;"",11-ROUNDUP(_xlfn.PERCENTRANK.EXC(IF($B$3:$B$341=$B281,E$3:E$341),E281)*10,0),"")</f>
        <v>7</v>
      </c>
      <c r="Z281">
        <f t="array" ref="Z281">IF(F281&lt;&gt;"",11-ROUNDUP(_xlfn.PERCENTRANK.EXC(IF($B$3:$B$341=$B281,F$3:F$341),F281)*10,0),"")</f>
        <v>4</v>
      </c>
      <c r="AA281">
        <f t="array" ref="AA281">IF(G281&lt;&gt;"",11-ROUNDUP(_xlfn.PERCENTRANK.EXC(IF($B$3:$B$341=$B281,G$3:G$341),G281)*10,0),"")</f>
        <v>9</v>
      </c>
      <c r="AB281">
        <f t="array" ref="AB281">IF(H281&lt;&gt;"",11-ROUNDUP(_xlfn.PERCENTRANK.EXC(IF($B$3:$B$341=$B281,H$3:H$341),H281)*10,0),"")</f>
        <v>4</v>
      </c>
      <c r="AC281">
        <f t="array" ref="AC281">IF(I281&lt;&gt;"",11-ROUNDUP(_xlfn.PERCENTRANK.EXC(IF($B$3:$B$341=$B281,I$3:I$341),I281)*10,0),"")</f>
        <v>4</v>
      </c>
      <c r="AD281">
        <f t="array" ref="AD281">IF(J281&lt;&gt;"",11-ROUNDUP(_xlfn.PERCENTRANK.EXC(IF($B$3:$B$341=$B281,J$3:J$341),J281)*10,0),"")</f>
        <v>4</v>
      </c>
    </row>
    <row r="282" spans="1:30" x14ac:dyDescent="0.2">
      <c r="A282" t="s">
        <v>277</v>
      </c>
      <c r="B282" t="s">
        <v>1036</v>
      </c>
      <c r="C282">
        <v>0.72061789035797119</v>
      </c>
      <c r="D282">
        <v>3.3158347606658936</v>
      </c>
      <c r="E282">
        <v>3.4260760992765427E-2</v>
      </c>
      <c r="F282">
        <v>109</v>
      </c>
      <c r="G282">
        <v>126.5</v>
      </c>
      <c r="H282">
        <v>0.22349043600222473</v>
      </c>
      <c r="I282">
        <v>30.585999999999999</v>
      </c>
      <c r="J282">
        <v>0.22700000000000001</v>
      </c>
      <c r="L282" t="str">
        <f t="shared" si="41"/>
        <v>Sunderland</v>
      </c>
      <c r="M282">
        <f t="shared" si="42"/>
        <v>10</v>
      </c>
      <c r="N282">
        <f t="shared" si="43"/>
        <v>3</v>
      </c>
      <c r="O282">
        <f t="shared" si="44"/>
        <v>4</v>
      </c>
      <c r="P282">
        <f t="shared" si="45"/>
        <v>2</v>
      </c>
      <c r="Q282">
        <f t="shared" si="46"/>
        <v>1</v>
      </c>
      <c r="R282">
        <f t="shared" si="47"/>
        <v>1</v>
      </c>
      <c r="S282">
        <f t="shared" si="48"/>
        <v>2</v>
      </c>
      <c r="T282">
        <f t="shared" si="49"/>
        <v>2</v>
      </c>
      <c r="V282" t="str">
        <f t="shared" si="50"/>
        <v>Sunderland</v>
      </c>
      <c r="W282">
        <f t="array" ref="W282">IF(C282&lt;&gt;"",11-ROUNDUP(_xlfn.PERCENTRANK.EXC(IF($B$3:$B$341=$B282,C$3:C$341),C282)*10,0),"")</f>
        <v>10</v>
      </c>
      <c r="X282">
        <f t="array" ref="X282">IF(D282&lt;&gt;"",11-ROUNDUP(_xlfn.PERCENTRANK.EXC(IF($B$3:$B$341=$B282,D$3:D$341),D282)*10,0),"")</f>
        <v>4</v>
      </c>
      <c r="Y282">
        <f t="array" ref="Y282">IF(E282&lt;&gt;"",11-ROUNDUP(_xlfn.PERCENTRANK.EXC(IF($B$3:$B$341=$B282,E$3:E$341),E282)*10,0),"")</f>
        <v>6</v>
      </c>
      <c r="Z282">
        <f t="array" ref="Z282">IF(F282&lt;&gt;"",11-ROUNDUP(_xlfn.PERCENTRANK.EXC(IF($B$3:$B$341=$B282,F$3:F$341),F282)*10,0),"")</f>
        <v>3</v>
      </c>
      <c r="AA282">
        <f t="array" ref="AA282">IF(G282&lt;&gt;"",11-ROUNDUP(_xlfn.PERCENTRANK.EXC(IF($B$3:$B$341=$B282,G$3:G$341),G282)*10,0),"")</f>
        <v>1</v>
      </c>
      <c r="AB282">
        <f t="array" ref="AB282">IF(H282&lt;&gt;"",11-ROUNDUP(_xlfn.PERCENTRANK.EXC(IF($B$3:$B$341=$B282,H$3:H$341),H282)*10,0),"")</f>
        <v>3</v>
      </c>
      <c r="AC282">
        <f t="array" ref="AC282">IF(I282&lt;&gt;"",11-ROUNDUP(_xlfn.PERCENTRANK.EXC(IF($B$3:$B$341=$B282,I$3:I$341),I282)*10,0),"")</f>
        <v>5</v>
      </c>
      <c r="AD282">
        <f t="array" ref="AD282">IF(J282&lt;&gt;"",11-ROUNDUP(_xlfn.PERCENTRANK.EXC(IF($B$3:$B$341=$B282,J$3:J$341),J282)*10,0),"")</f>
        <v>5</v>
      </c>
    </row>
    <row r="283" spans="1:30" x14ac:dyDescent="0.2">
      <c r="A283" t="s">
        <v>1030</v>
      </c>
      <c r="B283" t="s">
        <v>1038</v>
      </c>
      <c r="C283">
        <v>5.8760333061218262</v>
      </c>
      <c r="D283">
        <v>1.9082509279251099</v>
      </c>
      <c r="E283">
        <v>3.2615825533866882E-2</v>
      </c>
      <c r="F283">
        <v>37</v>
      </c>
      <c r="G283">
        <v>43.3</v>
      </c>
      <c r="H283">
        <v>8.7696962057229294E-2</v>
      </c>
      <c r="I283">
        <v>10.087</v>
      </c>
      <c r="J283">
        <v>0</v>
      </c>
      <c r="L283" t="str">
        <f t="shared" si="41"/>
        <v>Surrey</v>
      </c>
      <c r="M283">
        <f t="shared" si="42"/>
        <v>5</v>
      </c>
      <c r="N283">
        <f t="shared" si="43"/>
        <v>8</v>
      </c>
      <c r="O283">
        <f t="shared" si="44"/>
        <v>4</v>
      </c>
      <c r="P283">
        <f t="shared" si="45"/>
        <v>10</v>
      </c>
      <c r="Q283">
        <f t="shared" si="46"/>
        <v>8</v>
      </c>
      <c r="R283">
        <f t="shared" si="47"/>
        <v>10</v>
      </c>
      <c r="S283">
        <f t="shared" si="48"/>
        <v>10</v>
      </c>
      <c r="T283">
        <f t="shared" si="49"/>
        <v>10</v>
      </c>
      <c r="V283" t="str">
        <f t="shared" si="50"/>
        <v>Surrey</v>
      </c>
      <c r="W283">
        <f t="array" ref="W283">IF(C283&lt;&gt;"",11-ROUNDUP(_xlfn.PERCENTRANK.EXC(IF($B$3:$B$341=$B283,C$3:C$341),C283)*10,0),"")</f>
        <v>6</v>
      </c>
      <c r="X283">
        <f t="array" ref="X283">IF(D283&lt;&gt;"",11-ROUNDUP(_xlfn.PERCENTRANK.EXC(IF($B$3:$B$341=$B283,D$3:D$341),D283)*10,0),"")</f>
        <v>9</v>
      </c>
      <c r="Y283">
        <f t="array" ref="Y283">IF(E283&lt;&gt;"",11-ROUNDUP(_xlfn.PERCENTRANK.EXC(IF($B$3:$B$341=$B283,E$3:E$341),E283)*10,0),"")</f>
        <v>2</v>
      </c>
      <c r="Z283">
        <f t="array" ref="Z283">IF(F283&lt;&gt;"",11-ROUNDUP(_xlfn.PERCENTRANK.EXC(IF($B$3:$B$341=$B283,F$3:F$341),F283)*10,0),"")</f>
        <v>9</v>
      </c>
      <c r="AA283">
        <f t="array" ref="AA283">IF(G283&lt;&gt;"",11-ROUNDUP(_xlfn.PERCENTRANK.EXC(IF($B$3:$B$341=$B283,G$3:G$341),G283)*10,0),"")</f>
        <v>7</v>
      </c>
      <c r="AB283">
        <f t="array" ref="AB283">IF(H283&lt;&gt;"",11-ROUNDUP(_xlfn.PERCENTRANK.EXC(IF($B$3:$B$341=$B283,H$3:H$341),H283)*10,0),"")</f>
        <v>9</v>
      </c>
      <c r="AC283">
        <f t="array" ref="AC283">IF(I283&lt;&gt;"",11-ROUNDUP(_xlfn.PERCENTRANK.EXC(IF($B$3:$B$341=$B283,I$3:I$341),I283)*10,0),"")</f>
        <v>10</v>
      </c>
      <c r="AD283">
        <f t="array" ref="AD283">IF(J283&lt;&gt;"",11-ROUNDUP(_xlfn.PERCENTRANK.EXC(IF($B$3:$B$341=$B283,J$3:J$341),J283)*10,0),"")</f>
        <v>10</v>
      </c>
    </row>
    <row r="284" spans="1:30" x14ac:dyDescent="0.2">
      <c r="A284" t="s">
        <v>228</v>
      </c>
      <c r="B284" t="s">
        <v>1034</v>
      </c>
      <c r="C284">
        <v>8.6158971786499023</v>
      </c>
      <c r="D284">
        <v>2.0941734313964844</v>
      </c>
      <c r="E284">
        <v>2.7961604297161102E-2</v>
      </c>
      <c r="H284">
        <v>8.7696962057229294E-2</v>
      </c>
      <c r="I284">
        <v>8.0660000000000007</v>
      </c>
      <c r="J284">
        <v>0</v>
      </c>
      <c r="L284" t="str">
        <f t="shared" si="41"/>
        <v>Surrey Heath</v>
      </c>
      <c r="M284">
        <f t="shared" si="42"/>
        <v>4</v>
      </c>
      <c r="N284">
        <f t="shared" si="43"/>
        <v>7</v>
      </c>
      <c r="O284">
        <f t="shared" si="44"/>
        <v>6</v>
      </c>
      <c r="P284" t="str">
        <f t="shared" si="45"/>
        <v/>
      </c>
      <c r="Q284" t="str">
        <f t="shared" si="46"/>
        <v/>
      </c>
      <c r="R284">
        <f t="shared" si="47"/>
        <v>10</v>
      </c>
      <c r="S284">
        <f t="shared" si="48"/>
        <v>10</v>
      </c>
      <c r="T284">
        <f t="shared" si="49"/>
        <v>10</v>
      </c>
      <c r="V284" t="str">
        <f t="shared" si="50"/>
        <v>Surrey Heath</v>
      </c>
      <c r="W284">
        <f t="array" ref="W284">IF(C284&lt;&gt;"",11-ROUNDUP(_xlfn.PERCENTRANK.EXC(IF($B$3:$B$341=$B284,C$3:C$341),C284)*10,0),"")</f>
        <v>3</v>
      </c>
      <c r="X284">
        <f t="array" ref="X284">IF(D284&lt;&gt;"",11-ROUNDUP(_xlfn.PERCENTRANK.EXC(IF($B$3:$B$341=$B284,D$3:D$341),D284)*10,0),"")</f>
        <v>6</v>
      </c>
      <c r="Y284">
        <f t="array" ref="Y284">IF(E284&lt;&gt;"",11-ROUNDUP(_xlfn.PERCENTRANK.EXC(IF($B$3:$B$341=$B284,E$3:E$341),E284)*10,0),"")</f>
        <v>4</v>
      </c>
      <c r="Z284" t="str">
        <f t="array" ref="Z284">IF(F284&lt;&gt;"",11-ROUNDUP(_xlfn.PERCENTRANK.EXC(IF($B$3:$B$341=$B284,F$3:F$341),F284)*10,0),"")</f>
        <v/>
      </c>
      <c r="AA284" t="str">
        <f t="array" ref="AA284">IF(G284&lt;&gt;"",11-ROUNDUP(_xlfn.PERCENTRANK.EXC(IF($B$3:$B$341=$B284,G$3:G$341),G284)*10,0),"")</f>
        <v/>
      </c>
      <c r="AB284">
        <f t="array" ref="AB284">IF(H284&lt;&gt;"",11-ROUNDUP(_xlfn.PERCENTRANK.EXC(IF($B$3:$B$341=$B284,H$3:H$341),H284)*10,0),"")</f>
        <v>10</v>
      </c>
      <c r="AC284">
        <f t="array" ref="AC284">IF(I284&lt;&gt;"",11-ROUNDUP(_xlfn.PERCENTRANK.EXC(IF($B$3:$B$341=$B284,I$3:I$341),I284)*10,0),"")</f>
        <v>10</v>
      </c>
      <c r="AD284">
        <f t="array" ref="AD284">IF(J284&lt;&gt;"",11-ROUNDUP(_xlfn.PERCENTRANK.EXC(IF($B$3:$B$341=$B284,J$3:J$341),J284)*10,0),"")</f>
        <v>10</v>
      </c>
    </row>
    <row r="285" spans="1:30" x14ac:dyDescent="0.2">
      <c r="A285" t="s">
        <v>319</v>
      </c>
      <c r="B285" t="s">
        <v>1035</v>
      </c>
      <c r="C285">
        <v>2.0947527885437012</v>
      </c>
      <c r="D285">
        <v>2.572500467300415</v>
      </c>
      <c r="E285">
        <v>5.2830863744020462E-2</v>
      </c>
      <c r="F285">
        <v>49</v>
      </c>
      <c r="G285">
        <v>55.5</v>
      </c>
      <c r="H285">
        <v>0.117053455682367</v>
      </c>
      <c r="I285">
        <v>13.987</v>
      </c>
      <c r="J285">
        <v>8.3000000000000001E-3</v>
      </c>
      <c r="L285" t="str">
        <f t="shared" si="41"/>
        <v>Sutton</v>
      </c>
      <c r="M285">
        <f t="shared" si="42"/>
        <v>9</v>
      </c>
      <c r="N285">
        <f t="shared" si="43"/>
        <v>5</v>
      </c>
      <c r="O285">
        <f t="shared" si="44"/>
        <v>2</v>
      </c>
      <c r="P285">
        <f t="shared" si="45"/>
        <v>8</v>
      </c>
      <c r="Q285">
        <f t="shared" si="46"/>
        <v>5</v>
      </c>
      <c r="R285">
        <f t="shared" si="47"/>
        <v>6</v>
      </c>
      <c r="S285">
        <f t="shared" si="48"/>
        <v>8</v>
      </c>
      <c r="T285">
        <f t="shared" si="49"/>
        <v>7</v>
      </c>
      <c r="V285" t="str">
        <f t="shared" si="50"/>
        <v>Sutton</v>
      </c>
      <c r="W285">
        <f t="array" ref="W285">IF(C285&lt;&gt;"",11-ROUNDUP(_xlfn.PERCENTRANK.EXC(IF($B$3:$B$341=$B285,C$3:C$341),C285)*10,0),"")</f>
        <v>10</v>
      </c>
      <c r="X285">
        <f t="array" ref="X285">IF(D285&lt;&gt;"",11-ROUNDUP(_xlfn.PERCENTRANK.EXC(IF($B$3:$B$341=$B285,D$3:D$341),D285)*10,0),"")</f>
        <v>7</v>
      </c>
      <c r="Y285">
        <f t="array" ref="Y285">IF(E285&lt;&gt;"",11-ROUNDUP(_xlfn.PERCENTRANK.EXC(IF($B$3:$B$341=$B285,E$3:E$341),E285)*10,0),"")</f>
        <v>9</v>
      </c>
      <c r="Z285">
        <f t="array" ref="Z285">IF(F285&lt;&gt;"",11-ROUNDUP(_xlfn.PERCENTRANK.EXC(IF($B$3:$B$341=$B285,F$3:F$341),F285)*10,0),"")</f>
        <v>4</v>
      </c>
      <c r="AA285">
        <f t="array" ref="AA285">IF(G285&lt;&gt;"",11-ROUNDUP(_xlfn.PERCENTRANK.EXC(IF($B$3:$B$341=$B285,G$3:G$341),G285)*10,0),"")</f>
        <v>2</v>
      </c>
      <c r="AB285">
        <f t="array" ref="AB285">IF(H285&lt;&gt;"",11-ROUNDUP(_xlfn.PERCENTRANK.EXC(IF($B$3:$B$341=$B285,H$3:H$341),H285)*10,0),"")</f>
        <v>9</v>
      </c>
      <c r="AC285">
        <f t="array" ref="AC285">IF(I285&lt;&gt;"",11-ROUNDUP(_xlfn.PERCENTRANK.EXC(IF($B$3:$B$341=$B285,I$3:I$341),I285)*10,0),"")</f>
        <v>10</v>
      </c>
      <c r="AD285">
        <f t="array" ref="AD285">IF(J285&lt;&gt;"",11-ROUNDUP(_xlfn.PERCENTRANK.EXC(IF($B$3:$B$341=$B285,J$3:J$341),J285)*10,0),"")</f>
        <v>6</v>
      </c>
    </row>
    <row r="286" spans="1:30" x14ac:dyDescent="0.2">
      <c r="A286" t="s">
        <v>144</v>
      </c>
      <c r="B286" t="s">
        <v>1034</v>
      </c>
      <c r="C286">
        <v>11.186764717102051</v>
      </c>
      <c r="D286">
        <v>2.9011507034301758</v>
      </c>
      <c r="E286">
        <v>3.3480256795883179E-2</v>
      </c>
      <c r="H286">
        <v>0.1308530376068521</v>
      </c>
      <c r="I286">
        <v>27.076000000000001</v>
      </c>
      <c r="J286">
        <v>0.18820000000000001</v>
      </c>
      <c r="L286" t="str">
        <f t="shared" si="41"/>
        <v>Swale</v>
      </c>
      <c r="M286">
        <f t="shared" si="42"/>
        <v>3</v>
      </c>
      <c r="N286">
        <f t="shared" si="43"/>
        <v>4</v>
      </c>
      <c r="O286">
        <f t="shared" si="44"/>
        <v>4</v>
      </c>
      <c r="P286" t="str">
        <f t="shared" si="45"/>
        <v/>
      </c>
      <c r="Q286" t="str">
        <f t="shared" si="46"/>
        <v/>
      </c>
      <c r="R286">
        <f t="shared" si="47"/>
        <v>5</v>
      </c>
      <c r="S286">
        <f t="shared" si="48"/>
        <v>2</v>
      </c>
      <c r="T286">
        <f t="shared" si="49"/>
        <v>2</v>
      </c>
      <c r="V286" t="str">
        <f t="shared" si="50"/>
        <v>Swale</v>
      </c>
      <c r="W286">
        <f t="array" ref="W286">IF(C286&lt;&gt;"",11-ROUNDUP(_xlfn.PERCENTRANK.EXC(IF($B$3:$B$341=$B286,C$3:C$341),C286)*10,0),"")</f>
        <v>3</v>
      </c>
      <c r="X286">
        <f t="array" ref="X286">IF(D286&lt;&gt;"",11-ROUNDUP(_xlfn.PERCENTRANK.EXC(IF($B$3:$B$341=$B286,D$3:D$341),D286)*10,0),"")</f>
        <v>3</v>
      </c>
      <c r="Y286">
        <f t="array" ref="Y286">IF(E286&lt;&gt;"",11-ROUNDUP(_xlfn.PERCENTRANK.EXC(IF($B$3:$B$341=$B286,E$3:E$341),E286)*10,0),"")</f>
        <v>3</v>
      </c>
      <c r="Z286" t="str">
        <f t="array" ref="Z286">IF(F286&lt;&gt;"",11-ROUNDUP(_xlfn.PERCENTRANK.EXC(IF($B$3:$B$341=$B286,F$3:F$341),F286)*10,0),"")</f>
        <v/>
      </c>
      <c r="AA286" t="str">
        <f t="array" ref="AA286">IF(G286&lt;&gt;"",11-ROUNDUP(_xlfn.PERCENTRANK.EXC(IF($B$3:$B$341=$B286,G$3:G$341),G286)*10,0),"")</f>
        <v/>
      </c>
      <c r="AB286">
        <f t="array" ref="AB286">IF(H286&lt;&gt;"",11-ROUNDUP(_xlfn.PERCENTRANK.EXC(IF($B$3:$B$341=$B286,H$3:H$341),H286)*10,0),"")</f>
        <v>4</v>
      </c>
      <c r="AC286">
        <f t="array" ref="AC286">IF(I286&lt;&gt;"",11-ROUNDUP(_xlfn.PERCENTRANK.EXC(IF($B$3:$B$341=$B286,I$3:I$341),I286)*10,0),"")</f>
        <v>1</v>
      </c>
      <c r="AD286">
        <f t="array" ref="AD286">IF(J286&lt;&gt;"",11-ROUNDUP(_xlfn.PERCENTRANK.EXC(IF($B$3:$B$341=$B286,J$3:J$341),J286)*10,0),"")</f>
        <v>1</v>
      </c>
    </row>
    <row r="287" spans="1:30" x14ac:dyDescent="0.2">
      <c r="A287" t="s">
        <v>41</v>
      </c>
      <c r="B287" t="s">
        <v>1037</v>
      </c>
      <c r="C287">
        <v>14.052021026611328</v>
      </c>
      <c r="D287">
        <v>1.5130724906921387</v>
      </c>
      <c r="E287">
        <v>3.3306926488876343E-2</v>
      </c>
      <c r="F287">
        <v>69</v>
      </c>
      <c r="G287">
        <v>83.6</v>
      </c>
      <c r="H287">
        <v>0.13993833030748393</v>
      </c>
      <c r="I287">
        <v>18.622</v>
      </c>
      <c r="J287">
        <v>9.0899999999999995E-2</v>
      </c>
      <c r="L287" t="str">
        <f t="shared" si="41"/>
        <v>Swindon</v>
      </c>
      <c r="M287">
        <f t="shared" si="42"/>
        <v>2</v>
      </c>
      <c r="N287">
        <f t="shared" si="43"/>
        <v>9</v>
      </c>
      <c r="O287">
        <f t="shared" si="44"/>
        <v>4</v>
      </c>
      <c r="P287">
        <f t="shared" si="45"/>
        <v>5</v>
      </c>
      <c r="Q287">
        <f t="shared" si="46"/>
        <v>2</v>
      </c>
      <c r="R287">
        <f t="shared" si="47"/>
        <v>4</v>
      </c>
      <c r="S287">
        <f t="shared" si="48"/>
        <v>5</v>
      </c>
      <c r="T287">
        <f t="shared" si="49"/>
        <v>3</v>
      </c>
      <c r="V287" t="str">
        <f t="shared" si="50"/>
        <v>Swindon</v>
      </c>
      <c r="W287">
        <f t="array" ref="W287">IF(C287&lt;&gt;"",11-ROUNDUP(_xlfn.PERCENTRANK.EXC(IF($B$3:$B$341=$B287,C$3:C$341),C287)*10,0),"")</f>
        <v>3</v>
      </c>
      <c r="X287">
        <f t="array" ref="X287">IF(D287&lt;&gt;"",11-ROUNDUP(_xlfn.PERCENTRANK.EXC(IF($B$3:$B$341=$B287,D$3:D$341),D287)*10,0),"")</f>
        <v>9</v>
      </c>
      <c r="Y287">
        <f t="array" ref="Y287">IF(E287&lt;&gt;"",11-ROUNDUP(_xlfn.PERCENTRANK.EXC(IF($B$3:$B$341=$B287,E$3:E$341),E287)*10,0),"")</f>
        <v>5</v>
      </c>
      <c r="Z287">
        <f t="array" ref="Z287">IF(F287&lt;&gt;"",11-ROUNDUP(_xlfn.PERCENTRANK.EXC(IF($B$3:$B$341=$B287,F$3:F$341),F287)*10,0),"")</f>
        <v>6</v>
      </c>
      <c r="AA287">
        <f t="array" ref="AA287">IF(G287&lt;&gt;"",11-ROUNDUP(_xlfn.PERCENTRANK.EXC(IF($B$3:$B$341=$B287,G$3:G$341),G287)*10,0),"")</f>
        <v>2</v>
      </c>
      <c r="AB287">
        <f t="array" ref="AB287">IF(H287&lt;&gt;"",11-ROUNDUP(_xlfn.PERCENTRANK.EXC(IF($B$3:$B$341=$B287,H$3:H$341),H287)*10,0),"")</f>
        <v>6</v>
      </c>
      <c r="AC287">
        <f t="array" ref="AC287">IF(I287&lt;&gt;"",11-ROUNDUP(_xlfn.PERCENTRANK.EXC(IF($B$3:$B$341=$B287,I$3:I$341),I287)*10,0),"")</f>
        <v>7</v>
      </c>
      <c r="AD287">
        <f t="array" ref="AD287">IF(J287&lt;&gt;"",11-ROUNDUP(_xlfn.PERCENTRANK.EXC(IF($B$3:$B$341=$B287,J$3:J$341),J287)*10,0),"")</f>
        <v>5</v>
      </c>
    </row>
    <row r="288" spans="1:30" x14ac:dyDescent="0.2">
      <c r="A288" t="s">
        <v>262</v>
      </c>
      <c r="B288" t="s">
        <v>1036</v>
      </c>
      <c r="C288">
        <v>12.30466365814209</v>
      </c>
      <c r="D288">
        <v>3.5580029487609863</v>
      </c>
      <c r="E288">
        <v>3.9356313645839691E-2</v>
      </c>
      <c r="F288">
        <v>132</v>
      </c>
      <c r="G288">
        <v>82.2</v>
      </c>
      <c r="H288">
        <v>0.19500919217043367</v>
      </c>
      <c r="I288">
        <v>31.373999999999999</v>
      </c>
      <c r="J288">
        <v>0.20569999999999999</v>
      </c>
      <c r="L288" t="str">
        <f t="shared" si="41"/>
        <v>Tameside</v>
      </c>
      <c r="M288">
        <f t="shared" si="42"/>
        <v>2</v>
      </c>
      <c r="N288">
        <f t="shared" si="43"/>
        <v>3</v>
      </c>
      <c r="O288">
        <f t="shared" si="44"/>
        <v>3</v>
      </c>
      <c r="P288">
        <f t="shared" si="45"/>
        <v>1</v>
      </c>
      <c r="Q288">
        <f t="shared" si="46"/>
        <v>2</v>
      </c>
      <c r="R288">
        <f t="shared" si="47"/>
        <v>2</v>
      </c>
      <c r="S288">
        <f t="shared" si="48"/>
        <v>1</v>
      </c>
      <c r="T288">
        <f t="shared" si="49"/>
        <v>2</v>
      </c>
      <c r="V288" t="str">
        <f t="shared" si="50"/>
        <v>Tameside</v>
      </c>
      <c r="W288">
        <f t="array" ref="W288">IF(C288&lt;&gt;"",11-ROUNDUP(_xlfn.PERCENTRANK.EXC(IF($B$3:$B$341=$B288,C$3:C$341),C288)*10,0),"")</f>
        <v>1</v>
      </c>
      <c r="X288">
        <f t="array" ref="X288">IF(D288&lt;&gt;"",11-ROUNDUP(_xlfn.PERCENTRANK.EXC(IF($B$3:$B$341=$B288,D$3:D$341),D288)*10,0),"")</f>
        <v>4</v>
      </c>
      <c r="Y288">
        <f t="array" ref="Y288">IF(E288&lt;&gt;"",11-ROUNDUP(_xlfn.PERCENTRANK.EXC(IF($B$3:$B$341=$B288,E$3:E$341),E288)*10,0),"")</f>
        <v>5</v>
      </c>
      <c r="Z288">
        <f t="array" ref="Z288">IF(F288&lt;&gt;"",11-ROUNDUP(_xlfn.PERCENTRANK.EXC(IF($B$3:$B$341=$B288,F$3:F$341),F288)*10,0),"")</f>
        <v>1</v>
      </c>
      <c r="AA288">
        <f t="array" ref="AA288">IF(G288&lt;&gt;"",11-ROUNDUP(_xlfn.PERCENTRANK.EXC(IF($B$3:$B$341=$B288,G$3:G$341),G288)*10,0),"")</f>
        <v>3</v>
      </c>
      <c r="AB288">
        <f t="array" ref="AB288">IF(H288&lt;&gt;"",11-ROUNDUP(_xlfn.PERCENTRANK.EXC(IF($B$3:$B$341=$B288,H$3:H$341),H288)*10,0),"")</f>
        <v>5</v>
      </c>
      <c r="AC288">
        <f t="array" ref="AC288">IF(I288&lt;&gt;"",11-ROUNDUP(_xlfn.PERCENTRANK.EXC(IF($B$3:$B$341=$B288,I$3:I$341),I288)*10,0),"")</f>
        <v>4</v>
      </c>
      <c r="AD288">
        <f t="array" ref="AD288">IF(J288&lt;&gt;"",11-ROUNDUP(_xlfn.PERCENTRANK.EXC(IF($B$3:$B$341=$B288,J$3:J$341),J288)*10,0),"")</f>
        <v>6</v>
      </c>
    </row>
    <row r="289" spans="1:30" x14ac:dyDescent="0.2">
      <c r="A289" t="s">
        <v>217</v>
      </c>
      <c r="B289" t="s">
        <v>1034</v>
      </c>
      <c r="C289">
        <v>5.2318768501281738</v>
      </c>
      <c r="D289">
        <v>2.4635093212127686</v>
      </c>
      <c r="E289">
        <v>2.6915900409221649E-2</v>
      </c>
      <c r="H289">
        <v>0.10861210913728857</v>
      </c>
      <c r="I289">
        <v>21.061</v>
      </c>
      <c r="J289">
        <v>7.8399999999999997E-2</v>
      </c>
      <c r="L289" t="str">
        <f t="shared" si="41"/>
        <v>Tamworth</v>
      </c>
      <c r="M289">
        <f t="shared" si="42"/>
        <v>6</v>
      </c>
      <c r="N289">
        <f t="shared" si="43"/>
        <v>6</v>
      </c>
      <c r="O289">
        <f t="shared" si="44"/>
        <v>6</v>
      </c>
      <c r="P289" t="str">
        <f t="shared" si="45"/>
        <v/>
      </c>
      <c r="Q289" t="str">
        <f t="shared" si="46"/>
        <v/>
      </c>
      <c r="R289">
        <f t="shared" si="47"/>
        <v>8</v>
      </c>
      <c r="S289">
        <f t="shared" si="48"/>
        <v>4</v>
      </c>
      <c r="T289">
        <f t="shared" si="49"/>
        <v>3</v>
      </c>
      <c r="V289" t="str">
        <f t="shared" si="50"/>
        <v>Tamworth</v>
      </c>
      <c r="W289">
        <f t="array" ref="W289">IF(C289&lt;&gt;"",11-ROUNDUP(_xlfn.PERCENTRANK.EXC(IF($B$3:$B$341=$B289,C$3:C$341),C289)*10,0),"")</f>
        <v>5</v>
      </c>
      <c r="X289">
        <f t="array" ref="X289">IF(D289&lt;&gt;"",11-ROUNDUP(_xlfn.PERCENTRANK.EXC(IF($B$3:$B$341=$B289,D$3:D$341),D289)*10,0),"")</f>
        <v>5</v>
      </c>
      <c r="Y289">
        <f t="array" ref="Y289">IF(E289&lt;&gt;"",11-ROUNDUP(_xlfn.PERCENTRANK.EXC(IF($B$3:$B$341=$B289,E$3:E$341),E289)*10,0),"")</f>
        <v>4</v>
      </c>
      <c r="Z289" t="str">
        <f t="array" ref="Z289">IF(F289&lt;&gt;"",11-ROUNDUP(_xlfn.PERCENTRANK.EXC(IF($B$3:$B$341=$B289,F$3:F$341),F289)*10,0),"")</f>
        <v/>
      </c>
      <c r="AA289" t="str">
        <f t="array" ref="AA289">IF(G289&lt;&gt;"",11-ROUNDUP(_xlfn.PERCENTRANK.EXC(IF($B$3:$B$341=$B289,G$3:G$341),G289)*10,0),"")</f>
        <v/>
      </c>
      <c r="AB289">
        <f t="array" ref="AB289">IF(H289&lt;&gt;"",11-ROUNDUP(_xlfn.PERCENTRANK.EXC(IF($B$3:$B$341=$B289,H$3:H$341),H289)*10,0),"")</f>
        <v>7</v>
      </c>
      <c r="AC289">
        <f t="array" ref="AC289">IF(I289&lt;&gt;"",11-ROUNDUP(_xlfn.PERCENTRANK.EXC(IF($B$3:$B$341=$B289,I$3:I$341),I289)*10,0),"")</f>
        <v>3</v>
      </c>
      <c r="AD289">
        <f t="array" ref="AD289">IF(J289&lt;&gt;"",11-ROUNDUP(_xlfn.PERCENTRANK.EXC(IF($B$3:$B$341=$B289,J$3:J$341),J289)*10,0),"")</f>
        <v>2</v>
      </c>
    </row>
    <row r="290" spans="1:30" x14ac:dyDescent="0.2">
      <c r="A290" t="s">
        <v>229</v>
      </c>
      <c r="B290" t="s">
        <v>1034</v>
      </c>
      <c r="C290">
        <v>1.8878318071365356</v>
      </c>
      <c r="D290">
        <v>1.6994956731796265</v>
      </c>
      <c r="E290">
        <v>3.0322115868330002E-2</v>
      </c>
      <c r="H290">
        <v>8.7696962057229294E-2</v>
      </c>
      <c r="I290">
        <v>11.896000000000001</v>
      </c>
      <c r="J290">
        <v>0</v>
      </c>
      <c r="L290" t="str">
        <f t="shared" si="41"/>
        <v>Tandridge</v>
      </c>
      <c r="M290">
        <f t="shared" si="42"/>
        <v>9</v>
      </c>
      <c r="N290">
        <f t="shared" si="43"/>
        <v>9</v>
      </c>
      <c r="O290">
        <f t="shared" si="44"/>
        <v>5</v>
      </c>
      <c r="P290" t="str">
        <f t="shared" si="45"/>
        <v/>
      </c>
      <c r="Q290" t="str">
        <f t="shared" si="46"/>
        <v/>
      </c>
      <c r="R290">
        <f t="shared" si="47"/>
        <v>10</v>
      </c>
      <c r="S290">
        <f t="shared" si="48"/>
        <v>9</v>
      </c>
      <c r="T290">
        <f t="shared" si="49"/>
        <v>10</v>
      </c>
      <c r="V290" t="str">
        <f t="shared" si="50"/>
        <v>Tandridge</v>
      </c>
      <c r="W290">
        <f t="array" ref="W290">IF(C290&lt;&gt;"",11-ROUNDUP(_xlfn.PERCENTRANK.EXC(IF($B$3:$B$341=$B290,C$3:C$341),C290)*10,0),"")</f>
        <v>8</v>
      </c>
      <c r="X290">
        <f t="array" ref="X290">IF(D290&lt;&gt;"",11-ROUNDUP(_xlfn.PERCENTRANK.EXC(IF($B$3:$B$341=$B290,D$3:D$341),D290)*10,0),"")</f>
        <v>8</v>
      </c>
      <c r="Y290">
        <f t="array" ref="Y290">IF(E290&lt;&gt;"",11-ROUNDUP(_xlfn.PERCENTRANK.EXC(IF($B$3:$B$341=$B290,E$3:E$341),E290)*10,0),"")</f>
        <v>3</v>
      </c>
      <c r="Z290" t="str">
        <f t="array" ref="Z290">IF(F290&lt;&gt;"",11-ROUNDUP(_xlfn.PERCENTRANK.EXC(IF($B$3:$B$341=$B290,F$3:F$341),F290)*10,0),"")</f>
        <v/>
      </c>
      <c r="AA290" t="str">
        <f t="array" ref="AA290">IF(G290&lt;&gt;"",11-ROUNDUP(_xlfn.PERCENTRANK.EXC(IF($B$3:$B$341=$B290,G$3:G$341),G290)*10,0),"")</f>
        <v/>
      </c>
      <c r="AB290">
        <f t="array" ref="AB290">IF(H290&lt;&gt;"",11-ROUNDUP(_xlfn.PERCENTRANK.EXC(IF($B$3:$B$341=$B290,H$3:H$341),H290)*10,0),"")</f>
        <v>10</v>
      </c>
      <c r="AC290">
        <f t="array" ref="AC290">IF(I290&lt;&gt;"",11-ROUNDUP(_xlfn.PERCENTRANK.EXC(IF($B$3:$B$341=$B290,I$3:I$341),I290)*10,0),"")</f>
        <v>8</v>
      </c>
      <c r="AD290">
        <f t="array" ref="AD290">IF(J290&lt;&gt;"",11-ROUNDUP(_xlfn.PERCENTRANK.EXC(IF($B$3:$B$341=$B290,J$3:J$341),J290)*10,0),"")</f>
        <v>10</v>
      </c>
    </row>
    <row r="291" spans="1:30" x14ac:dyDescent="0.2">
      <c r="A291" t="s">
        <v>93</v>
      </c>
      <c r="B291" t="s">
        <v>1034</v>
      </c>
      <c r="C291">
        <v>3.6806356906890869</v>
      </c>
      <c r="D291">
        <v>3.2427928447723389</v>
      </c>
      <c r="E291">
        <v>1.8517490476369858E-2</v>
      </c>
      <c r="H291">
        <v>0.10974476799360672</v>
      </c>
      <c r="I291">
        <v>15.893000000000001</v>
      </c>
      <c r="J291">
        <v>0</v>
      </c>
      <c r="L291" t="str">
        <f t="shared" si="41"/>
        <v>Teignbridge</v>
      </c>
      <c r="M291">
        <f t="shared" si="42"/>
        <v>7</v>
      </c>
      <c r="N291">
        <f t="shared" si="43"/>
        <v>3</v>
      </c>
      <c r="O291">
        <f t="shared" si="44"/>
        <v>9</v>
      </c>
      <c r="P291" t="str">
        <f t="shared" si="45"/>
        <v/>
      </c>
      <c r="Q291" t="str">
        <f t="shared" si="46"/>
        <v/>
      </c>
      <c r="R291">
        <f t="shared" si="47"/>
        <v>7</v>
      </c>
      <c r="S291">
        <f t="shared" si="48"/>
        <v>7</v>
      </c>
      <c r="T291">
        <f t="shared" si="49"/>
        <v>10</v>
      </c>
      <c r="V291" t="str">
        <f t="shared" si="50"/>
        <v>Teignbridge</v>
      </c>
      <c r="W291">
        <f t="array" ref="W291">IF(C291&lt;&gt;"",11-ROUNDUP(_xlfn.PERCENTRANK.EXC(IF($B$3:$B$341=$B291,C$3:C$341),C291)*10,0),"")</f>
        <v>6</v>
      </c>
      <c r="X291">
        <f t="array" ref="X291">IF(D291&lt;&gt;"",11-ROUNDUP(_xlfn.PERCENTRANK.EXC(IF($B$3:$B$341=$B291,D$3:D$341),D291)*10,0),"")</f>
        <v>3</v>
      </c>
      <c r="Y291">
        <f t="array" ref="Y291">IF(E291&lt;&gt;"",11-ROUNDUP(_xlfn.PERCENTRANK.EXC(IF($B$3:$B$341=$B291,E$3:E$341),E291)*10,0),"")</f>
        <v>8</v>
      </c>
      <c r="Z291" t="str">
        <f t="array" ref="Z291">IF(F291&lt;&gt;"",11-ROUNDUP(_xlfn.PERCENTRANK.EXC(IF($B$3:$B$341=$B291,F$3:F$341),F291)*10,0),"")</f>
        <v/>
      </c>
      <c r="AA291" t="str">
        <f t="array" ref="AA291">IF(G291&lt;&gt;"",11-ROUNDUP(_xlfn.PERCENTRANK.EXC(IF($B$3:$B$341=$B291,G$3:G$341),G291)*10,0),"")</f>
        <v/>
      </c>
      <c r="AB291">
        <f t="array" ref="AB291">IF(H291&lt;&gt;"",11-ROUNDUP(_xlfn.PERCENTRANK.EXC(IF($B$3:$B$341=$B291,H$3:H$341),H291)*10,0),"")</f>
        <v>7</v>
      </c>
      <c r="AC291">
        <f t="array" ref="AC291">IF(I291&lt;&gt;"",11-ROUNDUP(_xlfn.PERCENTRANK.EXC(IF($B$3:$B$341=$B291,I$3:I$341),I291)*10,0),"")</f>
        <v>5</v>
      </c>
      <c r="AD291">
        <f t="array" ref="AD291">IF(J291&lt;&gt;"",11-ROUNDUP(_xlfn.PERCENTRANK.EXC(IF($B$3:$B$341=$B291,J$3:J$341),J291)*10,0),"")</f>
        <v>10</v>
      </c>
    </row>
    <row r="292" spans="1:30" x14ac:dyDescent="0.2">
      <c r="A292" t="s">
        <v>33</v>
      </c>
      <c r="B292" t="s">
        <v>1037</v>
      </c>
      <c r="C292">
        <v>7.8854489326477051</v>
      </c>
      <c r="D292">
        <v>1.551427960395813</v>
      </c>
      <c r="E292">
        <v>3.4245137125253677E-2</v>
      </c>
      <c r="F292">
        <v>96</v>
      </c>
      <c r="G292">
        <v>77.3</v>
      </c>
      <c r="H292">
        <v>0.17167167167167166</v>
      </c>
      <c r="I292">
        <v>24.988</v>
      </c>
      <c r="J292">
        <v>0.16669999999999999</v>
      </c>
      <c r="L292" t="str">
        <f t="shared" si="41"/>
        <v>Telford and Wrekin</v>
      </c>
      <c r="M292">
        <f t="shared" si="42"/>
        <v>4</v>
      </c>
      <c r="N292">
        <f t="shared" si="43"/>
        <v>9</v>
      </c>
      <c r="O292">
        <f t="shared" si="44"/>
        <v>4</v>
      </c>
      <c r="P292">
        <f t="shared" si="45"/>
        <v>2</v>
      </c>
      <c r="Q292">
        <f t="shared" si="46"/>
        <v>3</v>
      </c>
      <c r="R292">
        <f t="shared" si="47"/>
        <v>2</v>
      </c>
      <c r="S292">
        <f t="shared" si="48"/>
        <v>3</v>
      </c>
      <c r="T292">
        <f t="shared" si="49"/>
        <v>2</v>
      </c>
      <c r="V292" t="str">
        <f t="shared" si="50"/>
        <v>Telford and Wrekin</v>
      </c>
      <c r="W292">
        <f t="array" ref="W292">IF(C292&lt;&gt;"",11-ROUNDUP(_xlfn.PERCENTRANK.EXC(IF($B$3:$B$341=$B292,C$3:C$341),C292)*10,0),"")</f>
        <v>6</v>
      </c>
      <c r="X292">
        <f t="array" ref="X292">IF(D292&lt;&gt;"",11-ROUNDUP(_xlfn.PERCENTRANK.EXC(IF($B$3:$B$341=$B292,D$3:D$341),D292)*10,0),"")</f>
        <v>8</v>
      </c>
      <c r="Y292">
        <f t="array" ref="Y292">IF(E292&lt;&gt;"",11-ROUNDUP(_xlfn.PERCENTRANK.EXC(IF($B$3:$B$341=$B292,E$3:E$341),E292)*10,0),"")</f>
        <v>5</v>
      </c>
      <c r="Z292">
        <f t="array" ref="Z292">IF(F292&lt;&gt;"",11-ROUNDUP(_xlfn.PERCENTRANK.EXC(IF($B$3:$B$341=$B292,F$3:F$341),F292)*10,0),"")</f>
        <v>3</v>
      </c>
      <c r="AA292">
        <f t="array" ref="AA292">IF(G292&lt;&gt;"",11-ROUNDUP(_xlfn.PERCENTRANK.EXC(IF($B$3:$B$341=$B292,G$3:G$341),G292)*10,0),"")</f>
        <v>3</v>
      </c>
      <c r="AB292">
        <f t="array" ref="AB292">IF(H292&lt;&gt;"",11-ROUNDUP(_xlfn.PERCENTRANK.EXC(IF($B$3:$B$341=$B292,H$3:H$341),H292)*10,0),"")</f>
        <v>4</v>
      </c>
      <c r="AC292">
        <f t="array" ref="AC292">IF(I292&lt;&gt;"",11-ROUNDUP(_xlfn.PERCENTRANK.EXC(IF($B$3:$B$341=$B292,I$3:I$341),I292)*10,0),"")</f>
        <v>4</v>
      </c>
      <c r="AD292">
        <f t="array" ref="AD292">IF(J292&lt;&gt;"",11-ROUNDUP(_xlfn.PERCENTRANK.EXC(IF($B$3:$B$341=$B292,J$3:J$341),J292)*10,0),"")</f>
        <v>3</v>
      </c>
    </row>
    <row r="293" spans="1:30" x14ac:dyDescent="0.2">
      <c r="A293" t="s">
        <v>111</v>
      </c>
      <c r="B293" t="s">
        <v>1034</v>
      </c>
      <c r="C293">
        <v>3.5884666442871094</v>
      </c>
      <c r="D293">
        <v>2.6642849445343018</v>
      </c>
      <c r="E293">
        <v>2.5263667106628418E-2</v>
      </c>
      <c r="H293">
        <v>0.11465647414118535</v>
      </c>
      <c r="I293">
        <v>30.484000000000002</v>
      </c>
      <c r="J293">
        <v>0.17979999999999999</v>
      </c>
      <c r="L293" t="str">
        <f t="shared" si="41"/>
        <v>Tendring</v>
      </c>
      <c r="M293">
        <f t="shared" si="42"/>
        <v>7</v>
      </c>
      <c r="N293">
        <f t="shared" si="43"/>
        <v>5</v>
      </c>
      <c r="O293">
        <f t="shared" si="44"/>
        <v>7</v>
      </c>
      <c r="P293" t="str">
        <f t="shared" si="45"/>
        <v/>
      </c>
      <c r="Q293" t="str">
        <f t="shared" si="46"/>
        <v/>
      </c>
      <c r="R293">
        <f t="shared" si="47"/>
        <v>7</v>
      </c>
      <c r="S293">
        <f t="shared" si="48"/>
        <v>2</v>
      </c>
      <c r="T293">
        <f t="shared" si="49"/>
        <v>2</v>
      </c>
      <c r="V293" t="str">
        <f t="shared" si="50"/>
        <v>Tendring</v>
      </c>
      <c r="W293">
        <f t="array" ref="W293">IF(C293&lt;&gt;"",11-ROUNDUP(_xlfn.PERCENTRANK.EXC(IF($B$3:$B$341=$B293,C$3:C$341),C293)*10,0),"")</f>
        <v>7</v>
      </c>
      <c r="X293">
        <f t="array" ref="X293">IF(D293&lt;&gt;"",11-ROUNDUP(_xlfn.PERCENTRANK.EXC(IF($B$3:$B$341=$B293,D$3:D$341),D293)*10,0),"")</f>
        <v>4</v>
      </c>
      <c r="Y293">
        <f t="array" ref="Y293">IF(E293&lt;&gt;"",11-ROUNDUP(_xlfn.PERCENTRANK.EXC(IF($B$3:$B$341=$B293,E$3:E$341),E293)*10,0),"")</f>
        <v>5</v>
      </c>
      <c r="Z293" t="str">
        <f t="array" ref="Z293">IF(F293&lt;&gt;"",11-ROUNDUP(_xlfn.PERCENTRANK.EXC(IF($B$3:$B$341=$B293,F$3:F$341),F293)*10,0),"")</f>
        <v/>
      </c>
      <c r="AA293" t="str">
        <f t="array" ref="AA293">IF(G293&lt;&gt;"",11-ROUNDUP(_xlfn.PERCENTRANK.EXC(IF($B$3:$B$341=$B293,G$3:G$341),G293)*10,0),"")</f>
        <v/>
      </c>
      <c r="AB293">
        <f t="array" ref="AB293">IF(H293&lt;&gt;"",11-ROUNDUP(_xlfn.PERCENTRANK.EXC(IF($B$3:$B$341=$B293,H$3:H$341),H293)*10,0),"")</f>
        <v>5</v>
      </c>
      <c r="AC293">
        <f t="array" ref="AC293">IF(I293&lt;&gt;"",11-ROUNDUP(_xlfn.PERCENTRANK.EXC(IF($B$3:$B$341=$B293,I$3:I$341),I293)*10,0),"")</f>
        <v>1</v>
      </c>
      <c r="AD293">
        <f t="array" ref="AD293">IF(J293&lt;&gt;"",11-ROUNDUP(_xlfn.PERCENTRANK.EXC(IF($B$3:$B$341=$B293,J$3:J$341),J293)*10,0),"")</f>
        <v>1</v>
      </c>
    </row>
    <row r="294" spans="1:30" x14ac:dyDescent="0.2">
      <c r="A294" t="s">
        <v>128</v>
      </c>
      <c r="B294" t="s">
        <v>1034</v>
      </c>
      <c r="C294">
        <v>4.4470744132995605</v>
      </c>
      <c r="D294">
        <v>2.7544467449188232</v>
      </c>
      <c r="E294">
        <v>2.3285599425435066E-2</v>
      </c>
      <c r="H294">
        <v>0.10417598640064418</v>
      </c>
      <c r="I294">
        <v>11.930999999999999</v>
      </c>
      <c r="J294">
        <v>0</v>
      </c>
      <c r="L294" t="str">
        <f t="shared" si="41"/>
        <v>Test Valley</v>
      </c>
      <c r="M294">
        <f t="shared" si="42"/>
        <v>6</v>
      </c>
      <c r="N294">
        <f t="shared" si="43"/>
        <v>5</v>
      </c>
      <c r="O294">
        <f t="shared" si="44"/>
        <v>7</v>
      </c>
      <c r="P294" t="str">
        <f t="shared" si="45"/>
        <v/>
      </c>
      <c r="Q294" t="str">
        <f t="shared" si="46"/>
        <v/>
      </c>
      <c r="R294">
        <f t="shared" si="47"/>
        <v>8</v>
      </c>
      <c r="S294">
        <f t="shared" si="48"/>
        <v>9</v>
      </c>
      <c r="T294">
        <f t="shared" si="49"/>
        <v>10</v>
      </c>
      <c r="V294" t="str">
        <f t="shared" si="50"/>
        <v>Test Valley</v>
      </c>
      <c r="W294">
        <f t="array" ref="W294">IF(C294&lt;&gt;"",11-ROUNDUP(_xlfn.PERCENTRANK.EXC(IF($B$3:$B$341=$B294,C$3:C$341),C294)*10,0),"")</f>
        <v>6</v>
      </c>
      <c r="X294">
        <f t="array" ref="X294">IF(D294&lt;&gt;"",11-ROUNDUP(_xlfn.PERCENTRANK.EXC(IF($B$3:$B$341=$B294,D$3:D$341),D294)*10,0),"")</f>
        <v>4</v>
      </c>
      <c r="Y294">
        <f t="array" ref="Y294">IF(E294&lt;&gt;"",11-ROUNDUP(_xlfn.PERCENTRANK.EXC(IF($B$3:$B$341=$B294,E$3:E$341),E294)*10,0),"")</f>
        <v>6</v>
      </c>
      <c r="Z294" t="str">
        <f t="array" ref="Z294">IF(F294&lt;&gt;"",11-ROUNDUP(_xlfn.PERCENTRANK.EXC(IF($B$3:$B$341=$B294,F$3:F$341),F294)*10,0),"")</f>
        <v/>
      </c>
      <c r="AA294" t="str">
        <f t="array" ref="AA294">IF(G294&lt;&gt;"",11-ROUNDUP(_xlfn.PERCENTRANK.EXC(IF($B$3:$B$341=$B294,G$3:G$341),G294)*10,0),"")</f>
        <v/>
      </c>
      <c r="AB294">
        <f t="array" ref="AB294">IF(H294&lt;&gt;"",11-ROUNDUP(_xlfn.PERCENTRANK.EXC(IF($B$3:$B$341=$B294,H$3:H$341),H294)*10,0),"")</f>
        <v>8</v>
      </c>
      <c r="AC294">
        <f t="array" ref="AC294">IF(I294&lt;&gt;"",11-ROUNDUP(_xlfn.PERCENTRANK.EXC(IF($B$3:$B$341=$B294,I$3:I$341),I294)*10,0),"")</f>
        <v>8</v>
      </c>
      <c r="AD294">
        <f t="array" ref="AD294">IF(J294&lt;&gt;"",11-ROUNDUP(_xlfn.PERCENTRANK.EXC(IF($B$3:$B$341=$B294,J$3:J$341),J294)*10,0),"")</f>
        <v>10</v>
      </c>
    </row>
    <row r="295" spans="1:30" x14ac:dyDescent="0.2">
      <c r="A295" t="s">
        <v>118</v>
      </c>
      <c r="B295" t="s">
        <v>1034</v>
      </c>
      <c r="C295">
        <v>1.7311124801635742</v>
      </c>
      <c r="D295">
        <v>2.121577262878418</v>
      </c>
      <c r="E295">
        <v>1.7650743946433067E-2</v>
      </c>
      <c r="H295">
        <v>0.1101200258412576</v>
      </c>
      <c r="I295">
        <v>12.141999999999999</v>
      </c>
      <c r="J295">
        <v>0</v>
      </c>
      <c r="L295" t="str">
        <f t="shared" si="41"/>
        <v>Tewkesbury</v>
      </c>
      <c r="M295">
        <f t="shared" si="42"/>
        <v>9</v>
      </c>
      <c r="N295">
        <f t="shared" si="43"/>
        <v>7</v>
      </c>
      <c r="O295">
        <f t="shared" si="44"/>
        <v>9</v>
      </c>
      <c r="P295" t="str">
        <f t="shared" si="45"/>
        <v/>
      </c>
      <c r="Q295" t="str">
        <f t="shared" si="46"/>
        <v/>
      </c>
      <c r="R295">
        <f t="shared" si="47"/>
        <v>7</v>
      </c>
      <c r="S295">
        <f t="shared" si="48"/>
        <v>9</v>
      </c>
      <c r="T295">
        <f t="shared" si="49"/>
        <v>10</v>
      </c>
      <c r="V295" t="str">
        <f t="shared" si="50"/>
        <v>Tewkesbury</v>
      </c>
      <c r="W295">
        <f t="array" ref="W295">IF(C295&lt;&gt;"",11-ROUNDUP(_xlfn.PERCENTRANK.EXC(IF($B$3:$B$341=$B295,C$3:C$341),C295)*10,0),"")</f>
        <v>8</v>
      </c>
      <c r="X295">
        <f t="array" ref="X295">IF(D295&lt;&gt;"",11-ROUNDUP(_xlfn.PERCENTRANK.EXC(IF($B$3:$B$341=$B295,D$3:D$341),D295)*10,0),"")</f>
        <v>6</v>
      </c>
      <c r="Y295">
        <f t="array" ref="Y295">IF(E295&lt;&gt;"",11-ROUNDUP(_xlfn.PERCENTRANK.EXC(IF($B$3:$B$341=$B295,E$3:E$341),E295)*10,0),"")</f>
        <v>9</v>
      </c>
      <c r="Z295" t="str">
        <f t="array" ref="Z295">IF(F295&lt;&gt;"",11-ROUNDUP(_xlfn.PERCENTRANK.EXC(IF($B$3:$B$341=$B295,F$3:F$341),F295)*10,0),"")</f>
        <v/>
      </c>
      <c r="AA295" t="str">
        <f t="array" ref="AA295">IF(G295&lt;&gt;"",11-ROUNDUP(_xlfn.PERCENTRANK.EXC(IF($B$3:$B$341=$B295,G$3:G$341),G295)*10,0),"")</f>
        <v/>
      </c>
      <c r="AB295">
        <f t="array" ref="AB295">IF(H295&lt;&gt;"",11-ROUNDUP(_xlfn.PERCENTRANK.EXC(IF($B$3:$B$341=$B295,H$3:H$341),H295)*10,0),"")</f>
        <v>6</v>
      </c>
      <c r="AC295">
        <f t="array" ref="AC295">IF(I295&lt;&gt;"",11-ROUNDUP(_xlfn.PERCENTRANK.EXC(IF($B$3:$B$341=$B295,I$3:I$341),I295)*10,0),"")</f>
        <v>8</v>
      </c>
      <c r="AD295">
        <f t="array" ref="AD295">IF(J295&lt;&gt;"",11-ROUNDUP(_xlfn.PERCENTRANK.EXC(IF($B$3:$B$341=$B295,J$3:J$341),J295)*10,0),"")</f>
        <v>10</v>
      </c>
    </row>
    <row r="296" spans="1:30" x14ac:dyDescent="0.2">
      <c r="A296" t="s">
        <v>145</v>
      </c>
      <c r="B296" t="s">
        <v>1034</v>
      </c>
      <c r="C296">
        <v>19.997785568237305</v>
      </c>
      <c r="D296">
        <v>5.6887431144714355</v>
      </c>
      <c r="E296">
        <v>3.5639271140098572E-2</v>
      </c>
      <c r="H296">
        <v>0.1308530376068521</v>
      </c>
      <c r="I296">
        <v>31.314</v>
      </c>
      <c r="J296">
        <v>0.21429999999999999</v>
      </c>
      <c r="L296" t="str">
        <f t="shared" si="41"/>
        <v>Thanet</v>
      </c>
      <c r="M296">
        <f t="shared" si="42"/>
        <v>1</v>
      </c>
      <c r="N296">
        <f t="shared" si="43"/>
        <v>1</v>
      </c>
      <c r="O296">
        <f t="shared" si="44"/>
        <v>4</v>
      </c>
      <c r="P296" t="str">
        <f t="shared" si="45"/>
        <v/>
      </c>
      <c r="Q296" t="str">
        <f t="shared" si="46"/>
        <v/>
      </c>
      <c r="R296">
        <f t="shared" si="47"/>
        <v>5</v>
      </c>
      <c r="S296">
        <f t="shared" si="48"/>
        <v>1</v>
      </c>
      <c r="T296">
        <f t="shared" si="49"/>
        <v>2</v>
      </c>
      <c r="V296" t="str">
        <f t="shared" si="50"/>
        <v>Thanet</v>
      </c>
      <c r="W296">
        <f t="array" ref="W296">IF(C296&lt;&gt;"",11-ROUNDUP(_xlfn.PERCENTRANK.EXC(IF($B$3:$B$341=$B296,C$3:C$341),C296)*10,0),"")</f>
        <v>1</v>
      </c>
      <c r="X296">
        <f t="array" ref="X296">IF(D296&lt;&gt;"",11-ROUNDUP(_xlfn.PERCENTRANK.EXC(IF($B$3:$B$341=$B296,D$3:D$341),D296)*10,0),"")</f>
        <v>1</v>
      </c>
      <c r="Y296">
        <f t="array" ref="Y296">IF(E296&lt;&gt;"",11-ROUNDUP(_xlfn.PERCENTRANK.EXC(IF($B$3:$B$341=$B296,E$3:E$341),E296)*10,0),"")</f>
        <v>2</v>
      </c>
      <c r="Z296" t="str">
        <f t="array" ref="Z296">IF(F296&lt;&gt;"",11-ROUNDUP(_xlfn.PERCENTRANK.EXC(IF($B$3:$B$341=$B296,F$3:F$341),F296)*10,0),"")</f>
        <v/>
      </c>
      <c r="AA296" t="str">
        <f t="array" ref="AA296">IF(G296&lt;&gt;"",11-ROUNDUP(_xlfn.PERCENTRANK.EXC(IF($B$3:$B$341=$B296,G$3:G$341),G296)*10,0),"")</f>
        <v/>
      </c>
      <c r="AB296">
        <f t="array" ref="AB296">IF(H296&lt;&gt;"",11-ROUNDUP(_xlfn.PERCENTRANK.EXC(IF($B$3:$B$341=$B296,H$3:H$341),H296)*10,0),"")</f>
        <v>4</v>
      </c>
      <c r="AC296">
        <f t="array" ref="AC296">IF(I296&lt;&gt;"",11-ROUNDUP(_xlfn.PERCENTRANK.EXC(IF($B$3:$B$341=$B296,I$3:I$341),I296)*10,0),"")</f>
        <v>1</v>
      </c>
      <c r="AD296">
        <f t="array" ref="AD296">IF(J296&lt;&gt;"",11-ROUNDUP(_xlfn.PERCENTRANK.EXC(IF($B$3:$B$341=$B296,J$3:J$341),J296)*10,0),"")</f>
        <v>1</v>
      </c>
    </row>
    <row r="297" spans="1:30" x14ac:dyDescent="0.2">
      <c r="A297" t="s">
        <v>134</v>
      </c>
      <c r="B297" t="s">
        <v>1034</v>
      </c>
      <c r="C297">
        <v>1.7891865968704224</v>
      </c>
      <c r="D297">
        <v>1.8366492986679077</v>
      </c>
      <c r="E297">
        <v>3.6003191024065018E-2</v>
      </c>
      <c r="H297">
        <v>8.6446905138541613E-2</v>
      </c>
      <c r="I297">
        <v>9.8710000000000004</v>
      </c>
      <c r="J297">
        <v>0</v>
      </c>
      <c r="L297" t="str">
        <f t="shared" si="41"/>
        <v>Three Rivers</v>
      </c>
      <c r="M297">
        <f t="shared" si="42"/>
        <v>9</v>
      </c>
      <c r="N297">
        <f t="shared" si="43"/>
        <v>8</v>
      </c>
      <c r="O297">
        <f t="shared" si="44"/>
        <v>4</v>
      </c>
      <c r="P297" t="str">
        <f t="shared" si="45"/>
        <v/>
      </c>
      <c r="Q297" t="str">
        <f t="shared" si="46"/>
        <v/>
      </c>
      <c r="R297">
        <f t="shared" si="47"/>
        <v>10</v>
      </c>
      <c r="S297">
        <f t="shared" si="48"/>
        <v>10</v>
      </c>
      <c r="T297">
        <f t="shared" si="49"/>
        <v>10</v>
      </c>
      <c r="V297" t="str">
        <f t="shared" si="50"/>
        <v>Three Rivers</v>
      </c>
      <c r="W297">
        <f t="array" ref="W297">IF(C297&lt;&gt;"",11-ROUNDUP(_xlfn.PERCENTRANK.EXC(IF($B$3:$B$341=$B297,C$3:C$341),C297)*10,0),"")</f>
        <v>8</v>
      </c>
      <c r="X297">
        <f t="array" ref="X297">IF(D297&lt;&gt;"",11-ROUNDUP(_xlfn.PERCENTRANK.EXC(IF($B$3:$B$341=$B297,D$3:D$341),D297)*10,0),"")</f>
        <v>7</v>
      </c>
      <c r="Y297">
        <f t="array" ref="Y297">IF(E297&lt;&gt;"",11-ROUNDUP(_xlfn.PERCENTRANK.EXC(IF($B$3:$B$341=$B297,E$3:E$341),E297)*10,0),"")</f>
        <v>2</v>
      </c>
      <c r="Z297" t="str">
        <f t="array" ref="Z297">IF(F297&lt;&gt;"",11-ROUNDUP(_xlfn.PERCENTRANK.EXC(IF($B$3:$B$341=$B297,F$3:F$341),F297)*10,0),"")</f>
        <v/>
      </c>
      <c r="AA297" t="str">
        <f t="array" ref="AA297">IF(G297&lt;&gt;"",11-ROUNDUP(_xlfn.PERCENTRANK.EXC(IF($B$3:$B$341=$B297,G$3:G$341),G297)*10,0),"")</f>
        <v/>
      </c>
      <c r="AB297">
        <f t="array" ref="AB297">IF(H297&lt;&gt;"",11-ROUNDUP(_xlfn.PERCENTRANK.EXC(IF($B$3:$B$341=$B297,H$3:H$341),H297)*10,0),"")</f>
        <v>10</v>
      </c>
      <c r="AC297">
        <f t="array" ref="AC297">IF(I297&lt;&gt;"",11-ROUNDUP(_xlfn.PERCENTRANK.EXC(IF($B$3:$B$341=$B297,I$3:I$341),I297)*10,0),"")</f>
        <v>9</v>
      </c>
      <c r="AD297">
        <f t="array" ref="AD297">IF(J297&lt;&gt;"",11-ROUNDUP(_xlfn.PERCENTRANK.EXC(IF($B$3:$B$341=$B297,J$3:J$341),J297)*10,0),"")</f>
        <v>10</v>
      </c>
    </row>
    <row r="298" spans="1:30" x14ac:dyDescent="0.2">
      <c r="A298" t="s">
        <v>45</v>
      </c>
      <c r="B298" t="s">
        <v>1037</v>
      </c>
      <c r="C298">
        <v>4.9068317413330078</v>
      </c>
      <c r="D298">
        <v>4.1369214057922363</v>
      </c>
      <c r="E298">
        <v>5.4175421595573425E-2</v>
      </c>
      <c r="F298">
        <v>67</v>
      </c>
      <c r="G298">
        <v>48.2</v>
      </c>
      <c r="H298">
        <v>0.133805952258639</v>
      </c>
      <c r="I298">
        <v>20.928000000000001</v>
      </c>
      <c r="J298">
        <v>4.0800000000000003E-2</v>
      </c>
      <c r="L298" t="str">
        <f t="shared" si="41"/>
        <v>Thurrock</v>
      </c>
      <c r="M298">
        <f t="shared" si="42"/>
        <v>6</v>
      </c>
      <c r="N298">
        <f t="shared" si="43"/>
        <v>2</v>
      </c>
      <c r="O298">
        <f t="shared" si="44"/>
        <v>2</v>
      </c>
      <c r="P298">
        <f t="shared" si="45"/>
        <v>5</v>
      </c>
      <c r="Q298">
        <f t="shared" si="46"/>
        <v>7</v>
      </c>
      <c r="R298">
        <f t="shared" si="47"/>
        <v>5</v>
      </c>
      <c r="S298">
        <f t="shared" si="48"/>
        <v>4</v>
      </c>
      <c r="T298">
        <f t="shared" si="49"/>
        <v>5</v>
      </c>
      <c r="V298" t="str">
        <f t="shared" si="50"/>
        <v>Thurrock</v>
      </c>
      <c r="W298">
        <f t="array" ref="W298">IF(C298&lt;&gt;"",11-ROUNDUP(_xlfn.PERCENTRANK.EXC(IF($B$3:$B$341=$B298,C$3:C$341),C298)*10,0),"")</f>
        <v>8</v>
      </c>
      <c r="X298">
        <f t="array" ref="X298">IF(D298&lt;&gt;"",11-ROUNDUP(_xlfn.PERCENTRANK.EXC(IF($B$3:$B$341=$B298,D$3:D$341),D298)*10,0),"")</f>
        <v>3</v>
      </c>
      <c r="Y298">
        <f t="array" ref="Y298">IF(E298&lt;&gt;"",11-ROUNDUP(_xlfn.PERCENTRANK.EXC(IF($B$3:$B$341=$B298,E$3:E$341),E298)*10,0),"")</f>
        <v>2</v>
      </c>
      <c r="Z298">
        <f t="array" ref="Z298">IF(F298&lt;&gt;"",11-ROUNDUP(_xlfn.PERCENTRANK.EXC(IF($B$3:$B$341=$B298,F$3:F$341),F298)*10,0),"")</f>
        <v>6</v>
      </c>
      <c r="AA298">
        <f t="array" ref="AA298">IF(G298&lt;&gt;"",11-ROUNDUP(_xlfn.PERCENTRANK.EXC(IF($B$3:$B$341=$B298,G$3:G$341),G298)*10,0),"")</f>
        <v>8</v>
      </c>
      <c r="AB298">
        <f t="array" ref="AB298">IF(H298&lt;&gt;"",11-ROUNDUP(_xlfn.PERCENTRANK.EXC(IF($B$3:$B$341=$B298,H$3:H$341),H298)*10,0),"")</f>
        <v>6</v>
      </c>
      <c r="AC298">
        <f t="array" ref="AC298">IF(I298&lt;&gt;"",11-ROUNDUP(_xlfn.PERCENTRANK.EXC(IF($B$3:$B$341=$B298,I$3:I$341),I298)*10,0),"")</f>
        <v>6</v>
      </c>
      <c r="AD298">
        <f t="array" ref="AD298">IF(J298&lt;&gt;"",11-ROUNDUP(_xlfn.PERCENTRANK.EXC(IF($B$3:$B$341=$B298,J$3:J$341),J298)*10,0),"")</f>
        <v>7</v>
      </c>
    </row>
    <row r="299" spans="1:30" x14ac:dyDescent="0.2">
      <c r="A299" t="s">
        <v>146</v>
      </c>
      <c r="B299" t="s">
        <v>1034</v>
      </c>
      <c r="C299">
        <v>6.504880428314209</v>
      </c>
      <c r="D299">
        <v>1.578355073928833</v>
      </c>
      <c r="E299">
        <v>2.6755297556519508E-2</v>
      </c>
      <c r="H299">
        <v>0.1308530376068521</v>
      </c>
      <c r="I299">
        <v>13.333</v>
      </c>
      <c r="J299">
        <v>0</v>
      </c>
      <c r="L299" t="str">
        <f t="shared" si="41"/>
        <v>Tonbridge and Malling</v>
      </c>
      <c r="M299">
        <f t="shared" si="42"/>
        <v>5</v>
      </c>
      <c r="N299">
        <f t="shared" si="43"/>
        <v>9</v>
      </c>
      <c r="O299">
        <f t="shared" si="44"/>
        <v>6</v>
      </c>
      <c r="P299" t="str">
        <f t="shared" si="45"/>
        <v/>
      </c>
      <c r="Q299" t="str">
        <f t="shared" si="46"/>
        <v/>
      </c>
      <c r="R299">
        <f t="shared" si="47"/>
        <v>5</v>
      </c>
      <c r="S299">
        <f t="shared" si="48"/>
        <v>8</v>
      </c>
      <c r="T299">
        <f t="shared" si="49"/>
        <v>10</v>
      </c>
      <c r="V299" t="str">
        <f t="shared" si="50"/>
        <v>Tonbridge and Malling</v>
      </c>
      <c r="W299">
        <f t="array" ref="W299">IF(C299&lt;&gt;"",11-ROUNDUP(_xlfn.PERCENTRANK.EXC(IF($B$3:$B$341=$B299,C$3:C$341),C299)*10,0),"")</f>
        <v>4</v>
      </c>
      <c r="X299">
        <f t="array" ref="X299">IF(D299&lt;&gt;"",11-ROUNDUP(_xlfn.PERCENTRANK.EXC(IF($B$3:$B$341=$B299,D$3:D$341),D299)*10,0),"")</f>
        <v>8</v>
      </c>
      <c r="Y299">
        <f t="array" ref="Y299">IF(E299&lt;&gt;"",11-ROUNDUP(_xlfn.PERCENTRANK.EXC(IF($B$3:$B$341=$B299,E$3:E$341),E299)*10,0),"")</f>
        <v>4</v>
      </c>
      <c r="Z299" t="str">
        <f t="array" ref="Z299">IF(F299&lt;&gt;"",11-ROUNDUP(_xlfn.PERCENTRANK.EXC(IF($B$3:$B$341=$B299,F$3:F$341),F299)*10,0),"")</f>
        <v/>
      </c>
      <c r="AA299" t="str">
        <f t="array" ref="AA299">IF(G299&lt;&gt;"",11-ROUNDUP(_xlfn.PERCENTRANK.EXC(IF($B$3:$B$341=$B299,G$3:G$341),G299)*10,0),"")</f>
        <v/>
      </c>
      <c r="AB299">
        <f t="array" ref="AB299">IF(H299&lt;&gt;"",11-ROUNDUP(_xlfn.PERCENTRANK.EXC(IF($B$3:$B$341=$B299,H$3:H$341),H299)*10,0),"")</f>
        <v>4</v>
      </c>
      <c r="AC299">
        <f t="array" ref="AC299">IF(I299&lt;&gt;"",11-ROUNDUP(_xlfn.PERCENTRANK.EXC(IF($B$3:$B$341=$B299,I$3:I$341),I299)*10,0),"")</f>
        <v>7</v>
      </c>
      <c r="AD299">
        <f t="array" ref="AD299">IF(J299&lt;&gt;"",11-ROUNDUP(_xlfn.PERCENTRANK.EXC(IF($B$3:$B$341=$B299,J$3:J$341),J299)*10,0),"")</f>
        <v>10</v>
      </c>
    </row>
    <row r="300" spans="1:30" x14ac:dyDescent="0.2">
      <c r="A300" t="s">
        <v>40</v>
      </c>
      <c r="B300" t="s">
        <v>1037</v>
      </c>
      <c r="C300">
        <v>14.303435325622559</v>
      </c>
      <c r="D300">
        <v>4.4258546829223633</v>
      </c>
      <c r="E300">
        <v>2.5741400197148323E-2</v>
      </c>
      <c r="F300">
        <v>142</v>
      </c>
      <c r="G300">
        <v>94.8</v>
      </c>
      <c r="H300">
        <v>0.18100978164213022</v>
      </c>
      <c r="I300">
        <v>28.103999999999999</v>
      </c>
      <c r="J300">
        <v>0.1573</v>
      </c>
      <c r="L300" t="str">
        <f t="shared" si="41"/>
        <v>Torbay</v>
      </c>
      <c r="M300">
        <f t="shared" si="42"/>
        <v>2</v>
      </c>
      <c r="N300">
        <f t="shared" si="43"/>
        <v>1</v>
      </c>
      <c r="O300">
        <f t="shared" si="44"/>
        <v>6</v>
      </c>
      <c r="P300">
        <f t="shared" si="45"/>
        <v>1</v>
      </c>
      <c r="Q300">
        <f t="shared" si="46"/>
        <v>1</v>
      </c>
      <c r="R300">
        <f t="shared" si="47"/>
        <v>2</v>
      </c>
      <c r="S300">
        <f t="shared" si="48"/>
        <v>2</v>
      </c>
      <c r="T300">
        <f t="shared" si="49"/>
        <v>2</v>
      </c>
      <c r="V300" t="str">
        <f t="shared" si="50"/>
        <v>Torbay</v>
      </c>
      <c r="W300">
        <f t="array" ref="W300">IF(C300&lt;&gt;"",11-ROUNDUP(_xlfn.PERCENTRANK.EXC(IF($B$3:$B$341=$B300,C$3:C$341),C300)*10,0),"")</f>
        <v>2</v>
      </c>
      <c r="X300">
        <f t="array" ref="X300">IF(D300&lt;&gt;"",11-ROUNDUP(_xlfn.PERCENTRANK.EXC(IF($B$3:$B$341=$B300,D$3:D$341),D300)*10,0),"")</f>
        <v>3</v>
      </c>
      <c r="Y300">
        <f t="array" ref="Y300">IF(E300&lt;&gt;"",11-ROUNDUP(_xlfn.PERCENTRANK.EXC(IF($B$3:$B$341=$B300,E$3:E$341),E300)*10,0),"")</f>
        <v>7</v>
      </c>
      <c r="Z300">
        <f t="array" ref="Z300">IF(F300&lt;&gt;"",11-ROUNDUP(_xlfn.PERCENTRANK.EXC(IF($B$3:$B$341=$B300,F$3:F$341),F300)*10,0),"")</f>
        <v>1</v>
      </c>
      <c r="AA300">
        <f t="array" ref="AA300">IF(G300&lt;&gt;"",11-ROUNDUP(_xlfn.PERCENTRANK.EXC(IF($B$3:$B$341=$B300,G$3:G$341),G300)*10,0),"")</f>
        <v>2</v>
      </c>
      <c r="AB300">
        <f t="array" ref="AB300">IF(H300&lt;&gt;"",11-ROUNDUP(_xlfn.PERCENTRANK.EXC(IF($B$3:$B$341=$B300,H$3:H$341),H300)*10,0),"")</f>
        <v>3</v>
      </c>
      <c r="AC300">
        <f t="array" ref="AC300">IF(I300&lt;&gt;"",11-ROUNDUP(_xlfn.PERCENTRANK.EXC(IF($B$3:$B$341=$B300,I$3:I$341),I300)*10,0),"")</f>
        <v>3</v>
      </c>
      <c r="AD300">
        <f t="array" ref="AD300">IF(J300&lt;&gt;"",11-ROUNDUP(_xlfn.PERCENTRANK.EXC(IF($B$3:$B$341=$B300,J$3:J$341),J300)*10,0),"")</f>
        <v>3</v>
      </c>
    </row>
    <row r="301" spans="1:30" x14ac:dyDescent="0.2">
      <c r="A301" t="s">
        <v>94</v>
      </c>
      <c r="B301" t="s">
        <v>1034</v>
      </c>
      <c r="C301">
        <v>4.8064122200012207</v>
      </c>
      <c r="D301">
        <v>3.3955998420715332</v>
      </c>
      <c r="E301">
        <v>1.6436789184808731E-2</v>
      </c>
      <c r="H301">
        <v>0.10974476799360672</v>
      </c>
      <c r="I301">
        <v>23.268999999999998</v>
      </c>
      <c r="J301">
        <v>0</v>
      </c>
      <c r="L301" t="str">
        <f t="shared" si="41"/>
        <v>Torridge</v>
      </c>
      <c r="M301">
        <f t="shared" si="42"/>
        <v>6</v>
      </c>
      <c r="N301">
        <f t="shared" si="43"/>
        <v>3</v>
      </c>
      <c r="O301">
        <f t="shared" si="44"/>
        <v>10</v>
      </c>
      <c r="P301" t="str">
        <f t="shared" si="45"/>
        <v/>
      </c>
      <c r="Q301" t="str">
        <f t="shared" si="46"/>
        <v/>
      </c>
      <c r="R301">
        <f t="shared" si="47"/>
        <v>7</v>
      </c>
      <c r="S301">
        <f t="shared" si="48"/>
        <v>3</v>
      </c>
      <c r="T301">
        <f t="shared" si="49"/>
        <v>10</v>
      </c>
      <c r="V301" t="str">
        <f t="shared" si="50"/>
        <v>Torridge</v>
      </c>
      <c r="W301">
        <f t="array" ref="W301">IF(C301&lt;&gt;"",11-ROUNDUP(_xlfn.PERCENTRANK.EXC(IF($B$3:$B$341=$B301,C$3:C$341),C301)*10,0),"")</f>
        <v>5</v>
      </c>
      <c r="X301">
        <f t="array" ref="X301">IF(D301&lt;&gt;"",11-ROUNDUP(_xlfn.PERCENTRANK.EXC(IF($B$3:$B$341=$B301,D$3:D$341),D301)*10,0),"")</f>
        <v>2</v>
      </c>
      <c r="Y301">
        <f t="array" ref="Y301">IF(E301&lt;&gt;"",11-ROUNDUP(_xlfn.PERCENTRANK.EXC(IF($B$3:$B$341=$B301,E$3:E$341),E301)*10,0),"")</f>
        <v>9</v>
      </c>
      <c r="Z301" t="str">
        <f t="array" ref="Z301">IF(F301&lt;&gt;"",11-ROUNDUP(_xlfn.PERCENTRANK.EXC(IF($B$3:$B$341=$B301,F$3:F$341),F301)*10,0),"")</f>
        <v/>
      </c>
      <c r="AA301" t="str">
        <f t="array" ref="AA301">IF(G301&lt;&gt;"",11-ROUNDUP(_xlfn.PERCENTRANK.EXC(IF($B$3:$B$341=$B301,G$3:G$341),G301)*10,0),"")</f>
        <v/>
      </c>
      <c r="AB301">
        <f t="array" ref="AB301">IF(H301&lt;&gt;"",11-ROUNDUP(_xlfn.PERCENTRANK.EXC(IF($B$3:$B$341=$B301,H$3:H$341),H301)*10,0),"")</f>
        <v>7</v>
      </c>
      <c r="AC301">
        <f t="array" ref="AC301">IF(I301&lt;&gt;"",11-ROUNDUP(_xlfn.PERCENTRANK.EXC(IF($B$3:$B$341=$B301,I$3:I$341),I301)*10,0),"")</f>
        <v>2</v>
      </c>
      <c r="AD301">
        <f t="array" ref="AD301">IF(J301&lt;&gt;"",11-ROUNDUP(_xlfn.PERCENTRANK.EXC(IF($B$3:$B$341=$B301,J$3:J$341),J301)*10,0),"")</f>
        <v>10</v>
      </c>
    </row>
    <row r="302" spans="1:30" x14ac:dyDescent="0.2">
      <c r="A302" t="s">
        <v>320</v>
      </c>
      <c r="B302" t="s">
        <v>1035</v>
      </c>
      <c r="C302">
        <v>4.817817211151123</v>
      </c>
      <c r="D302">
        <v>4.4093952178955078</v>
      </c>
      <c r="E302">
        <v>0.16398866474628448</v>
      </c>
      <c r="F302">
        <v>46</v>
      </c>
      <c r="G302">
        <v>53.4</v>
      </c>
      <c r="H302">
        <v>0.33879493759733281</v>
      </c>
      <c r="I302">
        <v>27.913</v>
      </c>
      <c r="J302">
        <v>1.3899999999999999E-2</v>
      </c>
      <c r="L302" t="str">
        <f t="shared" si="41"/>
        <v>Tower Hamlets</v>
      </c>
      <c r="M302">
        <f t="shared" si="42"/>
        <v>6</v>
      </c>
      <c r="N302">
        <f t="shared" si="43"/>
        <v>2</v>
      </c>
      <c r="O302">
        <f t="shared" si="44"/>
        <v>1</v>
      </c>
      <c r="P302">
        <f t="shared" si="45"/>
        <v>8</v>
      </c>
      <c r="Q302">
        <f t="shared" si="46"/>
        <v>6</v>
      </c>
      <c r="R302">
        <f t="shared" si="47"/>
        <v>1</v>
      </c>
      <c r="S302">
        <f t="shared" si="48"/>
        <v>2</v>
      </c>
      <c r="T302">
        <f t="shared" si="49"/>
        <v>6</v>
      </c>
      <c r="V302" t="str">
        <f t="shared" si="50"/>
        <v>Tower Hamlets</v>
      </c>
      <c r="W302">
        <f t="array" ref="W302">IF(C302&lt;&gt;"",11-ROUNDUP(_xlfn.PERCENTRANK.EXC(IF($B$3:$B$341=$B302,C$3:C$341),C302)*10,0),"")</f>
        <v>7</v>
      </c>
      <c r="X302">
        <f t="array" ref="X302">IF(D302&lt;&gt;"",11-ROUNDUP(_xlfn.PERCENTRANK.EXC(IF($B$3:$B$341=$B302,D$3:D$341),D302)*10,0),"")</f>
        <v>3</v>
      </c>
      <c r="Y302">
        <f t="array" ref="Y302">IF(E302&lt;&gt;"",11-ROUNDUP(_xlfn.PERCENTRANK.EXC(IF($B$3:$B$341=$B302,E$3:E$341),E302)*10,0),"")</f>
        <v>1</v>
      </c>
      <c r="Z302">
        <f t="array" ref="Z302">IF(F302&lt;&gt;"",11-ROUNDUP(_xlfn.PERCENTRANK.EXC(IF($B$3:$B$341=$B302,F$3:F$341),F302)*10,0),"")</f>
        <v>5</v>
      </c>
      <c r="AA302">
        <f t="array" ref="AA302">IF(G302&lt;&gt;"",11-ROUNDUP(_xlfn.PERCENTRANK.EXC(IF($B$3:$B$341=$B302,G$3:G$341),G302)*10,0),"")</f>
        <v>3</v>
      </c>
      <c r="AB302">
        <f t="array" ref="AB302">IF(H302&lt;&gt;"",11-ROUNDUP(_xlfn.PERCENTRANK.EXC(IF($B$3:$B$341=$B302,H$3:H$341),H302)*10,0),"")</f>
        <v>1</v>
      </c>
      <c r="AC302">
        <f t="array" ref="AC302">IF(I302&lt;&gt;"",11-ROUNDUP(_xlfn.PERCENTRANK.EXC(IF($B$3:$B$341=$B302,I$3:I$341),I302)*10,0),"")</f>
        <v>2</v>
      </c>
      <c r="AD302">
        <f t="array" ref="AD302">IF(J302&lt;&gt;"",11-ROUNDUP(_xlfn.PERCENTRANK.EXC(IF($B$3:$B$341=$B302,J$3:J$341),J302)*10,0),"")</f>
        <v>5</v>
      </c>
    </row>
    <row r="303" spans="1:30" x14ac:dyDescent="0.2">
      <c r="A303" t="s">
        <v>263</v>
      </c>
      <c r="B303" t="s">
        <v>1036</v>
      </c>
      <c r="C303">
        <v>1.2562130689620972</v>
      </c>
      <c r="D303">
        <v>2.9923026561737061</v>
      </c>
      <c r="E303">
        <v>3.2407604157924652E-2</v>
      </c>
      <c r="F303">
        <v>74</v>
      </c>
      <c r="G303">
        <v>41.9</v>
      </c>
      <c r="H303">
        <v>9.1519771319676035E-2</v>
      </c>
      <c r="I303">
        <v>16.088000000000001</v>
      </c>
      <c r="J303">
        <v>5.0700000000000002E-2</v>
      </c>
      <c r="L303" t="str">
        <f t="shared" si="41"/>
        <v>Trafford</v>
      </c>
      <c r="M303">
        <f t="shared" si="42"/>
        <v>9</v>
      </c>
      <c r="N303">
        <f t="shared" si="43"/>
        <v>4</v>
      </c>
      <c r="O303">
        <f t="shared" si="44"/>
        <v>5</v>
      </c>
      <c r="P303">
        <f t="shared" si="45"/>
        <v>4</v>
      </c>
      <c r="Q303">
        <f t="shared" si="46"/>
        <v>9</v>
      </c>
      <c r="R303">
        <f t="shared" si="47"/>
        <v>9</v>
      </c>
      <c r="S303">
        <f t="shared" si="48"/>
        <v>7</v>
      </c>
      <c r="T303">
        <f t="shared" si="49"/>
        <v>4</v>
      </c>
      <c r="V303" t="str">
        <f t="shared" si="50"/>
        <v>Trafford</v>
      </c>
      <c r="W303">
        <f t="array" ref="W303">IF(C303&lt;&gt;"",11-ROUNDUP(_xlfn.PERCENTRANK.EXC(IF($B$3:$B$341=$B303,C$3:C$341),C303)*10,0),"")</f>
        <v>9</v>
      </c>
      <c r="X303">
        <f t="array" ref="X303">IF(D303&lt;&gt;"",11-ROUNDUP(_xlfn.PERCENTRANK.EXC(IF($B$3:$B$341=$B303,D$3:D$341),D303)*10,0),"")</f>
        <v>6</v>
      </c>
      <c r="Y303">
        <f t="array" ref="Y303">IF(E303&lt;&gt;"",11-ROUNDUP(_xlfn.PERCENTRANK.EXC(IF($B$3:$B$341=$B303,E$3:E$341),E303)*10,0),"")</f>
        <v>7</v>
      </c>
      <c r="Z303">
        <f t="array" ref="Z303">IF(F303&lt;&gt;"",11-ROUNDUP(_xlfn.PERCENTRANK.EXC(IF($B$3:$B$341=$B303,F$3:F$341),F303)*10,0),"")</f>
        <v>8</v>
      </c>
      <c r="AA303">
        <f t="array" ref="AA303">IF(G303&lt;&gt;"",11-ROUNDUP(_xlfn.PERCENTRANK.EXC(IF($B$3:$B$341=$B303,G$3:G$341),G303)*10,0),"")</f>
        <v>10</v>
      </c>
      <c r="AB303">
        <f t="array" ref="AB303">IF(H303&lt;&gt;"",11-ROUNDUP(_xlfn.PERCENTRANK.EXC(IF($B$3:$B$341=$B303,H$3:H$341),H303)*10,0),"")</f>
        <v>10</v>
      </c>
      <c r="AC303">
        <f t="array" ref="AC303">IF(I303&lt;&gt;"",11-ROUNDUP(_xlfn.PERCENTRANK.EXC(IF($B$3:$B$341=$B303,I$3:I$341),I303)*10,0),"")</f>
        <v>10</v>
      </c>
      <c r="AD303">
        <f t="array" ref="AD303">IF(J303&lt;&gt;"",11-ROUNDUP(_xlfn.PERCENTRANK.EXC(IF($B$3:$B$341=$B303,J$3:J$341),J303)*10,0),"")</f>
        <v>10</v>
      </c>
    </row>
    <row r="304" spans="1:30" x14ac:dyDescent="0.2">
      <c r="A304" t="s">
        <v>147</v>
      </c>
      <c r="B304" t="s">
        <v>1034</v>
      </c>
      <c r="C304">
        <v>10.657889366149902</v>
      </c>
      <c r="D304">
        <v>2.7470307350158691</v>
      </c>
      <c r="E304">
        <v>3.7669055163860321E-2</v>
      </c>
      <c r="H304">
        <v>0.1308530376068521</v>
      </c>
      <c r="I304">
        <v>11.31</v>
      </c>
      <c r="J304">
        <v>0</v>
      </c>
      <c r="L304" t="str">
        <f t="shared" si="41"/>
        <v>Tunbridge Wells</v>
      </c>
      <c r="M304">
        <f t="shared" si="42"/>
        <v>3</v>
      </c>
      <c r="N304">
        <f t="shared" si="43"/>
        <v>5</v>
      </c>
      <c r="O304">
        <f t="shared" si="44"/>
        <v>3</v>
      </c>
      <c r="P304" t="str">
        <f t="shared" si="45"/>
        <v/>
      </c>
      <c r="Q304" t="str">
        <f t="shared" si="46"/>
        <v/>
      </c>
      <c r="R304">
        <f t="shared" si="47"/>
        <v>5</v>
      </c>
      <c r="S304">
        <f t="shared" si="48"/>
        <v>9</v>
      </c>
      <c r="T304">
        <f t="shared" si="49"/>
        <v>10</v>
      </c>
      <c r="V304" t="str">
        <f t="shared" si="50"/>
        <v>Tunbridge Wells</v>
      </c>
      <c r="W304">
        <f t="array" ref="W304">IF(C304&lt;&gt;"",11-ROUNDUP(_xlfn.PERCENTRANK.EXC(IF($B$3:$B$341=$B304,C$3:C$341),C304)*10,0),"")</f>
        <v>3</v>
      </c>
      <c r="X304">
        <f t="array" ref="X304">IF(D304&lt;&gt;"",11-ROUNDUP(_xlfn.PERCENTRANK.EXC(IF($B$3:$B$341=$B304,D$3:D$341),D304)*10,0),"")</f>
        <v>4</v>
      </c>
      <c r="Y304">
        <f t="array" ref="Y304">IF(E304&lt;&gt;"",11-ROUNDUP(_xlfn.PERCENTRANK.EXC(IF($B$3:$B$341=$B304,E$3:E$341),E304)*10,0),"")</f>
        <v>2</v>
      </c>
      <c r="Z304" t="str">
        <f t="array" ref="Z304">IF(F304&lt;&gt;"",11-ROUNDUP(_xlfn.PERCENTRANK.EXC(IF($B$3:$B$341=$B304,F$3:F$341),F304)*10,0),"")</f>
        <v/>
      </c>
      <c r="AA304" t="str">
        <f t="array" ref="AA304">IF(G304&lt;&gt;"",11-ROUNDUP(_xlfn.PERCENTRANK.EXC(IF($B$3:$B$341=$B304,G$3:G$341),G304)*10,0),"")</f>
        <v/>
      </c>
      <c r="AB304">
        <f t="array" ref="AB304">IF(H304&lt;&gt;"",11-ROUNDUP(_xlfn.PERCENTRANK.EXC(IF($B$3:$B$341=$B304,H$3:H$341),H304)*10,0),"")</f>
        <v>4</v>
      </c>
      <c r="AC304">
        <f t="array" ref="AC304">IF(I304&lt;&gt;"",11-ROUNDUP(_xlfn.PERCENTRANK.EXC(IF($B$3:$B$341=$B304,I$3:I$341),I304)*10,0),"")</f>
        <v>9</v>
      </c>
      <c r="AD304">
        <f t="array" ref="AD304">IF(J304&lt;&gt;"",11-ROUNDUP(_xlfn.PERCENTRANK.EXC(IF($B$3:$B$341=$B304,J$3:J$341),J304)*10,0),"")</f>
        <v>10</v>
      </c>
    </row>
    <row r="305" spans="1:30" x14ac:dyDescent="0.2">
      <c r="A305" t="s">
        <v>112</v>
      </c>
      <c r="B305" t="s">
        <v>1034</v>
      </c>
      <c r="C305">
        <v>0.72776871919631958</v>
      </c>
      <c r="D305">
        <v>1.3923441171646118</v>
      </c>
      <c r="E305">
        <v>2.2065397351980209E-2</v>
      </c>
      <c r="H305">
        <v>0.11465647414118535</v>
      </c>
      <c r="I305">
        <v>9.2579999999999991</v>
      </c>
      <c r="J305">
        <v>0</v>
      </c>
      <c r="L305" t="str">
        <f t="shared" si="41"/>
        <v>Uttlesford</v>
      </c>
      <c r="M305">
        <f t="shared" si="42"/>
        <v>10</v>
      </c>
      <c r="N305">
        <f t="shared" si="43"/>
        <v>10</v>
      </c>
      <c r="O305">
        <f t="shared" si="44"/>
        <v>8</v>
      </c>
      <c r="P305" t="str">
        <f t="shared" si="45"/>
        <v/>
      </c>
      <c r="Q305" t="str">
        <f t="shared" si="46"/>
        <v/>
      </c>
      <c r="R305">
        <f t="shared" si="47"/>
        <v>7</v>
      </c>
      <c r="S305">
        <f t="shared" si="48"/>
        <v>10</v>
      </c>
      <c r="T305">
        <f t="shared" si="49"/>
        <v>10</v>
      </c>
      <c r="V305" t="str">
        <f t="shared" si="50"/>
        <v>Uttlesford</v>
      </c>
      <c r="W305">
        <f t="array" ref="W305">IF(C305&lt;&gt;"",11-ROUNDUP(_xlfn.PERCENTRANK.EXC(IF($B$3:$B$341=$B305,C$3:C$341),C305)*10,0),"")</f>
        <v>10</v>
      </c>
      <c r="X305">
        <f t="array" ref="X305">IF(D305&lt;&gt;"",11-ROUNDUP(_xlfn.PERCENTRANK.EXC(IF($B$3:$B$341=$B305,D$3:D$341),D305)*10,0),"")</f>
        <v>9</v>
      </c>
      <c r="Y305">
        <f t="array" ref="Y305">IF(E305&lt;&gt;"",11-ROUNDUP(_xlfn.PERCENTRANK.EXC(IF($B$3:$B$341=$B305,E$3:E$341),E305)*10,0),"")</f>
        <v>7</v>
      </c>
      <c r="Z305" t="str">
        <f t="array" ref="Z305">IF(F305&lt;&gt;"",11-ROUNDUP(_xlfn.PERCENTRANK.EXC(IF($B$3:$B$341=$B305,F$3:F$341),F305)*10,0),"")</f>
        <v/>
      </c>
      <c r="AA305" t="str">
        <f t="array" ref="AA305">IF(G305&lt;&gt;"",11-ROUNDUP(_xlfn.PERCENTRANK.EXC(IF($B$3:$B$341=$B305,G$3:G$341),G305)*10,0),"")</f>
        <v/>
      </c>
      <c r="AB305">
        <f t="array" ref="AB305">IF(H305&lt;&gt;"",11-ROUNDUP(_xlfn.PERCENTRANK.EXC(IF($B$3:$B$341=$B305,H$3:H$341),H305)*10,0),"")</f>
        <v>5</v>
      </c>
      <c r="AC305">
        <f t="array" ref="AC305">IF(I305&lt;&gt;"",11-ROUNDUP(_xlfn.PERCENTRANK.EXC(IF($B$3:$B$341=$B305,I$3:I$341),I305)*10,0),"")</f>
        <v>10</v>
      </c>
      <c r="AD305">
        <f t="array" ref="AD305">IF(J305&lt;&gt;"",11-ROUNDUP(_xlfn.PERCENTRANK.EXC(IF($B$3:$B$341=$B305,J$3:J$341),J305)*10,0),"")</f>
        <v>10</v>
      </c>
    </row>
    <row r="306" spans="1:30" x14ac:dyDescent="0.2">
      <c r="A306" t="s">
        <v>205</v>
      </c>
      <c r="B306" t="s">
        <v>1034</v>
      </c>
      <c r="C306">
        <v>5.3051910400390625</v>
      </c>
      <c r="D306">
        <v>1.2697103023529053</v>
      </c>
      <c r="E306">
        <v>1.9713805988430977E-2</v>
      </c>
      <c r="H306">
        <v>9.1381686082926225E-2</v>
      </c>
      <c r="I306">
        <v>8.3580000000000005</v>
      </c>
      <c r="J306">
        <v>0</v>
      </c>
      <c r="L306" t="str">
        <f t="shared" si="41"/>
        <v>Vale of White Horse</v>
      </c>
      <c r="M306">
        <f t="shared" si="42"/>
        <v>6</v>
      </c>
      <c r="N306">
        <f t="shared" si="43"/>
        <v>10</v>
      </c>
      <c r="O306">
        <f t="shared" si="44"/>
        <v>9</v>
      </c>
      <c r="P306" t="str">
        <f t="shared" si="45"/>
        <v/>
      </c>
      <c r="Q306" t="str">
        <f t="shared" si="46"/>
        <v/>
      </c>
      <c r="R306">
        <f t="shared" si="47"/>
        <v>9</v>
      </c>
      <c r="S306">
        <f t="shared" si="48"/>
        <v>10</v>
      </c>
      <c r="T306">
        <f t="shared" si="49"/>
        <v>10</v>
      </c>
      <c r="V306" t="str">
        <f t="shared" si="50"/>
        <v>Vale of White Horse</v>
      </c>
      <c r="W306">
        <f t="array" ref="W306">IF(C306&lt;&gt;"",11-ROUNDUP(_xlfn.PERCENTRANK.EXC(IF($B$3:$B$341=$B306,C$3:C$341),C306)*10,0),"")</f>
        <v>5</v>
      </c>
      <c r="X306">
        <f t="array" ref="X306">IF(D306&lt;&gt;"",11-ROUNDUP(_xlfn.PERCENTRANK.EXC(IF($B$3:$B$341=$B306,D$3:D$341),D306)*10,0),"")</f>
        <v>10</v>
      </c>
      <c r="Y306">
        <f t="array" ref="Y306">IF(E306&lt;&gt;"",11-ROUNDUP(_xlfn.PERCENTRANK.EXC(IF($B$3:$B$341=$B306,E$3:E$341),E306)*10,0),"")</f>
        <v>8</v>
      </c>
      <c r="Z306" t="str">
        <f t="array" ref="Z306">IF(F306&lt;&gt;"",11-ROUNDUP(_xlfn.PERCENTRANK.EXC(IF($B$3:$B$341=$B306,F$3:F$341),F306)*10,0),"")</f>
        <v/>
      </c>
      <c r="AA306" t="str">
        <f t="array" ref="AA306">IF(G306&lt;&gt;"",11-ROUNDUP(_xlfn.PERCENTRANK.EXC(IF($B$3:$B$341=$B306,G$3:G$341),G306)*10,0),"")</f>
        <v/>
      </c>
      <c r="AB306">
        <f t="array" ref="AB306">IF(H306&lt;&gt;"",11-ROUNDUP(_xlfn.PERCENTRANK.EXC(IF($B$3:$B$341=$B306,H$3:H$341),H306)*10,0),"")</f>
        <v>9</v>
      </c>
      <c r="AC306">
        <f t="array" ref="AC306">IF(I306&lt;&gt;"",11-ROUNDUP(_xlfn.PERCENTRANK.EXC(IF($B$3:$B$341=$B306,I$3:I$341),I306)*10,0),"")</f>
        <v>10</v>
      </c>
      <c r="AD306">
        <f t="array" ref="AD306">IF(J306&lt;&gt;"",11-ROUNDUP(_xlfn.PERCENTRANK.EXC(IF($B$3:$B$341=$B306,J$3:J$341),J306)*10,0),"")</f>
        <v>10</v>
      </c>
    </row>
    <row r="307" spans="1:30" x14ac:dyDescent="0.2">
      <c r="A307" t="s">
        <v>289</v>
      </c>
      <c r="B307" t="s">
        <v>1036</v>
      </c>
      <c r="C307">
        <v>2.7385644912719727</v>
      </c>
      <c r="D307">
        <v>1.9687166213989258</v>
      </c>
      <c r="E307">
        <v>2.6899026706814766E-2</v>
      </c>
      <c r="F307">
        <v>84</v>
      </c>
      <c r="G307">
        <v>95.8</v>
      </c>
      <c r="H307">
        <v>0.15124478611376091</v>
      </c>
      <c r="I307">
        <v>27.306000000000001</v>
      </c>
      <c r="J307">
        <v>0.15790000000000001</v>
      </c>
      <c r="L307" t="str">
        <f t="shared" si="41"/>
        <v>Wakefield</v>
      </c>
      <c r="M307">
        <f t="shared" si="42"/>
        <v>8</v>
      </c>
      <c r="N307">
        <f t="shared" si="43"/>
        <v>7</v>
      </c>
      <c r="O307">
        <f t="shared" si="44"/>
        <v>6</v>
      </c>
      <c r="P307">
        <f t="shared" si="45"/>
        <v>4</v>
      </c>
      <c r="Q307">
        <f t="shared" si="46"/>
        <v>1</v>
      </c>
      <c r="R307">
        <f t="shared" si="47"/>
        <v>3</v>
      </c>
      <c r="S307">
        <f t="shared" si="48"/>
        <v>2</v>
      </c>
      <c r="T307">
        <f t="shared" si="49"/>
        <v>2</v>
      </c>
      <c r="V307" t="str">
        <f t="shared" si="50"/>
        <v>Wakefield</v>
      </c>
      <c r="W307">
        <f t="array" ref="W307">IF(C307&lt;&gt;"",11-ROUNDUP(_xlfn.PERCENTRANK.EXC(IF($B$3:$B$341=$B307,C$3:C$341),C307)*10,0),"")</f>
        <v>7</v>
      </c>
      <c r="X307">
        <f t="array" ref="X307">IF(D307&lt;&gt;"",11-ROUNDUP(_xlfn.PERCENTRANK.EXC(IF($B$3:$B$341=$B307,D$3:D$341),D307)*10,0),"")</f>
        <v>9</v>
      </c>
      <c r="Y307">
        <f t="array" ref="Y307">IF(E307&lt;&gt;"",11-ROUNDUP(_xlfn.PERCENTRANK.EXC(IF($B$3:$B$341=$B307,E$3:E$341),E307)*10,0),"")</f>
        <v>9</v>
      </c>
      <c r="Z307">
        <f t="array" ref="Z307">IF(F307&lt;&gt;"",11-ROUNDUP(_xlfn.PERCENTRANK.EXC(IF($B$3:$B$341=$B307,F$3:F$341),F307)*10,0),"")</f>
        <v>7</v>
      </c>
      <c r="AA307">
        <f t="array" ref="AA307">IF(G307&lt;&gt;"",11-ROUNDUP(_xlfn.PERCENTRANK.EXC(IF($B$3:$B$341=$B307,G$3:G$341),G307)*10,0),"")</f>
        <v>2</v>
      </c>
      <c r="AB307">
        <f t="array" ref="AB307">IF(H307&lt;&gt;"",11-ROUNDUP(_xlfn.PERCENTRANK.EXC(IF($B$3:$B$341=$B307,H$3:H$341),H307)*10,0),"")</f>
        <v>9</v>
      </c>
      <c r="AC307">
        <f t="array" ref="AC307">IF(I307&lt;&gt;"",11-ROUNDUP(_xlfn.PERCENTRANK.EXC(IF($B$3:$B$341=$B307,I$3:I$341),I307)*10,0),"")</f>
        <v>7</v>
      </c>
      <c r="AD307">
        <f t="array" ref="AD307">IF(J307&lt;&gt;"",11-ROUNDUP(_xlfn.PERCENTRANK.EXC(IF($B$3:$B$341=$B307,J$3:J$341),J307)*10,0),"")</f>
        <v>8</v>
      </c>
    </row>
    <row r="308" spans="1:30" x14ac:dyDescent="0.2">
      <c r="A308" t="s">
        <v>283</v>
      </c>
      <c r="B308" t="s">
        <v>1036</v>
      </c>
      <c r="C308">
        <v>4.2902102470397949</v>
      </c>
      <c r="D308">
        <v>2.4443359375</v>
      </c>
      <c r="E308">
        <v>5.0852332264184952E-2</v>
      </c>
      <c r="F308">
        <v>90</v>
      </c>
      <c r="G308">
        <v>84.1</v>
      </c>
      <c r="H308">
        <v>0.22321189647922321</v>
      </c>
      <c r="I308">
        <v>31.555</v>
      </c>
      <c r="J308">
        <v>0.26350000000000001</v>
      </c>
      <c r="L308" t="str">
        <f t="shared" si="41"/>
        <v>Walsall</v>
      </c>
      <c r="M308">
        <f t="shared" si="42"/>
        <v>6</v>
      </c>
      <c r="N308">
        <f t="shared" si="43"/>
        <v>6</v>
      </c>
      <c r="O308">
        <f t="shared" si="44"/>
        <v>2</v>
      </c>
      <c r="P308">
        <f t="shared" si="45"/>
        <v>3</v>
      </c>
      <c r="Q308">
        <f t="shared" si="46"/>
        <v>2</v>
      </c>
      <c r="R308">
        <f t="shared" si="47"/>
        <v>1</v>
      </c>
      <c r="S308">
        <f t="shared" si="48"/>
        <v>1</v>
      </c>
      <c r="T308">
        <f t="shared" si="49"/>
        <v>1</v>
      </c>
      <c r="V308" t="str">
        <f t="shared" si="50"/>
        <v>Walsall</v>
      </c>
      <c r="W308">
        <f t="array" ref="W308">IF(C308&lt;&gt;"",11-ROUNDUP(_xlfn.PERCENTRANK.EXC(IF($B$3:$B$341=$B308,C$3:C$341),C308)*10,0),"")</f>
        <v>4</v>
      </c>
      <c r="X308">
        <f t="array" ref="X308">IF(D308&lt;&gt;"",11-ROUNDUP(_xlfn.PERCENTRANK.EXC(IF($B$3:$B$341=$B308,D$3:D$341),D308)*10,0),"")</f>
        <v>8</v>
      </c>
      <c r="Y308">
        <f t="array" ref="Y308">IF(E308&lt;&gt;"",11-ROUNDUP(_xlfn.PERCENTRANK.EXC(IF($B$3:$B$341=$B308,E$3:E$341),E308)*10,0),"")</f>
        <v>3</v>
      </c>
      <c r="Z308">
        <f t="array" ref="Z308">IF(F308&lt;&gt;"",11-ROUNDUP(_xlfn.PERCENTRANK.EXC(IF($B$3:$B$341=$B308,F$3:F$341),F308)*10,0),"")</f>
        <v>6</v>
      </c>
      <c r="AA308">
        <f t="array" ref="AA308">IF(G308&lt;&gt;"",11-ROUNDUP(_xlfn.PERCENTRANK.EXC(IF($B$3:$B$341=$B308,G$3:G$341),G308)*10,0),"")</f>
        <v>3</v>
      </c>
      <c r="AB308">
        <f t="array" ref="AB308">IF(H308&lt;&gt;"",11-ROUNDUP(_xlfn.PERCENTRANK.EXC(IF($B$3:$B$341=$B308,H$3:H$341),H308)*10,0),"")</f>
        <v>3</v>
      </c>
      <c r="AC308">
        <f t="array" ref="AC308">IF(I308&lt;&gt;"",11-ROUNDUP(_xlfn.PERCENTRANK.EXC(IF($B$3:$B$341=$B308,I$3:I$341),I308)*10,0),"")</f>
        <v>3</v>
      </c>
      <c r="AD308">
        <f t="array" ref="AD308">IF(J308&lt;&gt;"",11-ROUNDUP(_xlfn.PERCENTRANK.EXC(IF($B$3:$B$341=$B308,J$3:J$341),J308)*10,0),"")</f>
        <v>3</v>
      </c>
    </row>
    <row r="309" spans="1:30" x14ac:dyDescent="0.2">
      <c r="A309" t="s">
        <v>321</v>
      </c>
      <c r="B309" t="s">
        <v>1035</v>
      </c>
      <c r="C309">
        <v>9.9887409210205078</v>
      </c>
      <c r="D309">
        <v>4.0924854278564453</v>
      </c>
      <c r="E309">
        <v>0.15385966002941132</v>
      </c>
      <c r="F309">
        <v>43</v>
      </c>
      <c r="G309">
        <v>39.1</v>
      </c>
      <c r="H309">
        <v>0.15924689296976441</v>
      </c>
      <c r="I309">
        <v>25.209</v>
      </c>
      <c r="J309">
        <v>2.0799999999999999E-2</v>
      </c>
      <c r="L309" t="str">
        <f t="shared" si="41"/>
        <v>Waltham Forest</v>
      </c>
      <c r="M309">
        <f t="shared" si="42"/>
        <v>3</v>
      </c>
      <c r="N309">
        <f t="shared" si="43"/>
        <v>2</v>
      </c>
      <c r="O309">
        <f t="shared" si="44"/>
        <v>1</v>
      </c>
      <c r="P309">
        <f t="shared" si="45"/>
        <v>9</v>
      </c>
      <c r="Q309">
        <f t="shared" si="46"/>
        <v>9</v>
      </c>
      <c r="R309">
        <f t="shared" si="47"/>
        <v>3</v>
      </c>
      <c r="S309">
        <f t="shared" si="48"/>
        <v>3</v>
      </c>
      <c r="T309">
        <f t="shared" si="49"/>
        <v>6</v>
      </c>
      <c r="V309" t="str">
        <f t="shared" si="50"/>
        <v>Waltham Forest</v>
      </c>
      <c r="W309">
        <f t="array" ref="W309">IF(C309&lt;&gt;"",11-ROUNDUP(_xlfn.PERCENTRANK.EXC(IF($B$3:$B$341=$B309,C$3:C$341),C309)*10,0),"")</f>
        <v>5</v>
      </c>
      <c r="X309">
        <f t="array" ref="X309">IF(D309&lt;&gt;"",11-ROUNDUP(_xlfn.PERCENTRANK.EXC(IF($B$3:$B$341=$B309,D$3:D$341),D309)*10,0),"")</f>
        <v>5</v>
      </c>
      <c r="Y309">
        <f t="array" ref="Y309">IF(E309&lt;&gt;"",11-ROUNDUP(_xlfn.PERCENTRANK.EXC(IF($B$3:$B$341=$B309,E$3:E$341),E309)*10,0),"")</f>
        <v>2</v>
      </c>
      <c r="Z309">
        <f t="array" ref="Z309">IF(F309&lt;&gt;"",11-ROUNDUP(_xlfn.PERCENTRANK.EXC(IF($B$3:$B$341=$B309,F$3:F$341),F309)*10,0),"")</f>
        <v>7</v>
      </c>
      <c r="AA309">
        <f t="array" ref="AA309">IF(G309&lt;&gt;"",11-ROUNDUP(_xlfn.PERCENTRANK.EXC(IF($B$3:$B$341=$B309,G$3:G$341),G309)*10,0),"")</f>
        <v>8</v>
      </c>
      <c r="AB309">
        <f t="array" ref="AB309">IF(H309&lt;&gt;"",11-ROUNDUP(_xlfn.PERCENTRANK.EXC(IF($B$3:$B$341=$B309,H$3:H$341),H309)*10,0),"")</f>
        <v>6</v>
      </c>
      <c r="AC309">
        <f t="array" ref="AC309">IF(I309&lt;&gt;"",11-ROUNDUP(_xlfn.PERCENTRANK.EXC(IF($B$3:$B$341=$B309,I$3:I$341),I309)*10,0),"")</f>
        <v>4</v>
      </c>
      <c r="AD309">
        <f t="array" ref="AD309">IF(J309&lt;&gt;"",11-ROUNDUP(_xlfn.PERCENTRANK.EXC(IF($B$3:$B$341=$B309,J$3:J$341),J309)*10,0),"")</f>
        <v>4</v>
      </c>
    </row>
    <row r="310" spans="1:30" x14ac:dyDescent="0.2">
      <c r="A310" t="s">
        <v>322</v>
      </c>
      <c r="B310" t="s">
        <v>1035</v>
      </c>
      <c r="C310">
        <v>6.6270947456359863</v>
      </c>
      <c r="D310">
        <v>2.4075794219970703</v>
      </c>
      <c r="E310">
        <v>8.7667539715766907E-2</v>
      </c>
      <c r="F310">
        <v>48</v>
      </c>
      <c r="G310">
        <v>45</v>
      </c>
      <c r="H310">
        <v>0.17509660303362362</v>
      </c>
      <c r="I310">
        <v>16.611000000000001</v>
      </c>
      <c r="J310">
        <v>0</v>
      </c>
      <c r="L310" t="str">
        <f t="shared" si="41"/>
        <v>Wandsworth</v>
      </c>
      <c r="M310">
        <f t="shared" si="42"/>
        <v>5</v>
      </c>
      <c r="N310">
        <f t="shared" si="43"/>
        <v>6</v>
      </c>
      <c r="O310">
        <f t="shared" si="44"/>
        <v>1</v>
      </c>
      <c r="P310">
        <f t="shared" si="45"/>
        <v>8</v>
      </c>
      <c r="Q310">
        <f t="shared" si="46"/>
        <v>8</v>
      </c>
      <c r="R310">
        <f t="shared" si="47"/>
        <v>2</v>
      </c>
      <c r="S310">
        <f t="shared" si="48"/>
        <v>6</v>
      </c>
      <c r="T310">
        <f t="shared" si="49"/>
        <v>10</v>
      </c>
      <c r="V310" t="str">
        <f t="shared" si="50"/>
        <v>Wandsworth</v>
      </c>
      <c r="W310">
        <f t="array" ref="W310">IF(C310&lt;&gt;"",11-ROUNDUP(_xlfn.PERCENTRANK.EXC(IF($B$3:$B$341=$B310,C$3:C$341),C310)*10,0),"")</f>
        <v>6</v>
      </c>
      <c r="X310">
        <f t="array" ref="X310">IF(D310&lt;&gt;"",11-ROUNDUP(_xlfn.PERCENTRANK.EXC(IF($B$3:$B$341=$B310,D$3:D$341),D310)*10,0),"")</f>
        <v>8</v>
      </c>
      <c r="Y310">
        <f t="array" ref="Y310">IF(E310&lt;&gt;"",11-ROUNDUP(_xlfn.PERCENTRANK.EXC(IF($B$3:$B$341=$B310,E$3:E$341),E310)*10,0),"")</f>
        <v>8</v>
      </c>
      <c r="Z310">
        <f t="array" ref="Z310">IF(F310&lt;&gt;"",11-ROUNDUP(_xlfn.PERCENTRANK.EXC(IF($B$3:$B$341=$B310,F$3:F$341),F310)*10,0),"")</f>
        <v>4</v>
      </c>
      <c r="AA310">
        <f t="array" ref="AA310">IF(G310&lt;&gt;"",11-ROUNDUP(_xlfn.PERCENTRANK.EXC(IF($B$3:$B$341=$B310,G$3:G$341),G310)*10,0),"")</f>
        <v>6</v>
      </c>
      <c r="AB310">
        <f t="array" ref="AB310">IF(H310&lt;&gt;"",11-ROUNDUP(_xlfn.PERCENTRANK.EXC(IF($B$3:$B$341=$B310,H$3:H$341),H310)*10,0),"")</f>
        <v>4</v>
      </c>
      <c r="AC310">
        <f t="array" ref="AC310">IF(I310&lt;&gt;"",11-ROUNDUP(_xlfn.PERCENTRANK.EXC(IF($B$3:$B$341=$B310,I$3:I$341),I310)*10,0),"")</f>
        <v>8</v>
      </c>
      <c r="AD310">
        <f t="array" ref="AD310">IF(J310&lt;&gt;"",11-ROUNDUP(_xlfn.PERCENTRANK.EXC(IF($B$3:$B$341=$B310,J$3:J$341),J310)*10,0),"")</f>
        <v>10</v>
      </c>
    </row>
    <row r="311" spans="1:30" x14ac:dyDescent="0.2">
      <c r="A311" t="s">
        <v>20</v>
      </c>
      <c r="B311" t="s">
        <v>1037</v>
      </c>
      <c r="C311">
        <v>6.4886374473571777</v>
      </c>
      <c r="D311">
        <v>3.9536716938018799</v>
      </c>
      <c r="E311">
        <v>2.4077989161014557E-2</v>
      </c>
      <c r="F311">
        <v>87</v>
      </c>
      <c r="G311">
        <v>50.1</v>
      </c>
      <c r="H311">
        <v>0.13269017383799778</v>
      </c>
      <c r="I311">
        <v>18.942</v>
      </c>
      <c r="J311">
        <v>7.8700000000000006E-2</v>
      </c>
      <c r="L311" t="str">
        <f t="shared" si="41"/>
        <v>Warrington</v>
      </c>
      <c r="M311">
        <f t="shared" si="42"/>
        <v>5</v>
      </c>
      <c r="N311">
        <f t="shared" si="43"/>
        <v>2</v>
      </c>
      <c r="O311">
        <f t="shared" si="44"/>
        <v>7</v>
      </c>
      <c r="P311">
        <f t="shared" si="45"/>
        <v>3</v>
      </c>
      <c r="Q311">
        <f t="shared" si="46"/>
        <v>7</v>
      </c>
      <c r="R311">
        <f t="shared" si="47"/>
        <v>5</v>
      </c>
      <c r="S311">
        <f t="shared" si="48"/>
        <v>5</v>
      </c>
      <c r="T311">
        <f t="shared" si="49"/>
        <v>3</v>
      </c>
      <c r="V311" t="str">
        <f t="shared" si="50"/>
        <v>Warrington</v>
      </c>
      <c r="W311">
        <f t="array" ref="W311">IF(C311&lt;&gt;"",11-ROUNDUP(_xlfn.PERCENTRANK.EXC(IF($B$3:$B$341=$B311,C$3:C$341),C311)*10,0),"")</f>
        <v>7</v>
      </c>
      <c r="X311">
        <f t="array" ref="X311">IF(D311&lt;&gt;"",11-ROUNDUP(_xlfn.PERCENTRANK.EXC(IF($B$3:$B$341=$B311,D$3:D$341),D311)*10,0),"")</f>
        <v>4</v>
      </c>
      <c r="Y311">
        <f t="array" ref="Y311">IF(E311&lt;&gt;"",11-ROUNDUP(_xlfn.PERCENTRANK.EXC(IF($B$3:$B$341=$B311,E$3:E$341),E311)*10,0),"")</f>
        <v>8</v>
      </c>
      <c r="Z311">
        <f t="array" ref="Z311">IF(F311&lt;&gt;"",11-ROUNDUP(_xlfn.PERCENTRANK.EXC(IF($B$3:$B$341=$B311,F$3:F$341),F311)*10,0),"")</f>
        <v>4</v>
      </c>
      <c r="AA311">
        <f t="array" ref="AA311">IF(G311&lt;&gt;"",11-ROUNDUP(_xlfn.PERCENTRANK.EXC(IF($B$3:$B$341=$B311,G$3:G$341),G311)*10,0),"")</f>
        <v>7</v>
      </c>
      <c r="AB311">
        <f t="array" ref="AB311">IF(H311&lt;&gt;"",11-ROUNDUP(_xlfn.PERCENTRANK.EXC(IF($B$3:$B$341=$B311,H$3:H$341),H311)*10,0),"")</f>
        <v>7</v>
      </c>
      <c r="AC311">
        <f t="array" ref="AC311">IF(I311&lt;&gt;"",11-ROUNDUP(_xlfn.PERCENTRANK.EXC(IF($B$3:$B$341=$B311,I$3:I$341),I311)*10,0),"")</f>
        <v>6</v>
      </c>
      <c r="AD311">
        <f t="array" ref="AD311">IF(J311&lt;&gt;"",11-ROUNDUP(_xlfn.PERCENTRANK.EXC(IF($B$3:$B$341=$B311,J$3:J$341),J311)*10,0),"")</f>
        <v>6</v>
      </c>
    </row>
    <row r="312" spans="1:30" x14ac:dyDescent="0.2">
      <c r="A312" t="s">
        <v>236</v>
      </c>
      <c r="B312" t="s">
        <v>1034</v>
      </c>
      <c r="C312">
        <v>12.494654655456543</v>
      </c>
      <c r="D312">
        <v>1.7432937622070312</v>
      </c>
      <c r="E312">
        <v>2.9039349406957626E-2</v>
      </c>
      <c r="H312">
        <v>0.11313256309270255</v>
      </c>
      <c r="I312">
        <v>12.005000000000001</v>
      </c>
      <c r="J312">
        <v>0</v>
      </c>
      <c r="L312" t="str">
        <f t="shared" si="41"/>
        <v>Warwick</v>
      </c>
      <c r="M312">
        <f t="shared" si="42"/>
        <v>2</v>
      </c>
      <c r="N312">
        <f t="shared" si="43"/>
        <v>8</v>
      </c>
      <c r="O312">
        <f t="shared" si="44"/>
        <v>5</v>
      </c>
      <c r="P312" t="str">
        <f t="shared" si="45"/>
        <v/>
      </c>
      <c r="Q312" t="str">
        <f t="shared" si="46"/>
        <v/>
      </c>
      <c r="R312">
        <f t="shared" si="47"/>
        <v>7</v>
      </c>
      <c r="S312">
        <f t="shared" si="48"/>
        <v>9</v>
      </c>
      <c r="T312">
        <f t="shared" si="49"/>
        <v>10</v>
      </c>
      <c r="V312" t="str">
        <f t="shared" si="50"/>
        <v>Warwick</v>
      </c>
      <c r="W312">
        <f t="array" ref="W312">IF(C312&lt;&gt;"",11-ROUNDUP(_xlfn.PERCENTRANK.EXC(IF($B$3:$B$341=$B312,C$3:C$341),C312)*10,0),"")</f>
        <v>2</v>
      </c>
      <c r="X312">
        <f t="array" ref="X312">IF(D312&lt;&gt;"",11-ROUNDUP(_xlfn.PERCENTRANK.EXC(IF($B$3:$B$341=$B312,D$3:D$341),D312)*10,0),"")</f>
        <v>8</v>
      </c>
      <c r="Y312">
        <f t="array" ref="Y312">IF(E312&lt;&gt;"",11-ROUNDUP(_xlfn.PERCENTRANK.EXC(IF($B$3:$B$341=$B312,E$3:E$341),E312)*10,0),"")</f>
        <v>4</v>
      </c>
      <c r="Z312" t="str">
        <f t="array" ref="Z312">IF(F312&lt;&gt;"",11-ROUNDUP(_xlfn.PERCENTRANK.EXC(IF($B$3:$B$341=$B312,F$3:F$341),F312)*10,0),"")</f>
        <v/>
      </c>
      <c r="AA312" t="str">
        <f t="array" ref="AA312">IF(G312&lt;&gt;"",11-ROUNDUP(_xlfn.PERCENTRANK.EXC(IF($B$3:$B$341=$B312,G$3:G$341),G312)*10,0),"")</f>
        <v/>
      </c>
      <c r="AB312">
        <f t="array" ref="AB312">IF(H312&lt;&gt;"",11-ROUNDUP(_xlfn.PERCENTRANK.EXC(IF($B$3:$B$341=$B312,H$3:H$341),H312)*10,0),"")</f>
        <v>6</v>
      </c>
      <c r="AC312">
        <f t="array" ref="AC312">IF(I312&lt;&gt;"",11-ROUNDUP(_xlfn.PERCENTRANK.EXC(IF($B$3:$B$341=$B312,I$3:I$341),I312)*10,0),"")</f>
        <v>8</v>
      </c>
      <c r="AD312">
        <f t="array" ref="AD312">IF(J312&lt;&gt;"",11-ROUNDUP(_xlfn.PERCENTRANK.EXC(IF($B$3:$B$341=$B312,J$3:J$341),J312)*10,0),"")</f>
        <v>10</v>
      </c>
    </row>
    <row r="313" spans="1:30" x14ac:dyDescent="0.2">
      <c r="A313" t="s">
        <v>1031</v>
      </c>
      <c r="B313" t="s">
        <v>1038</v>
      </c>
      <c r="C313">
        <v>9.9720869064331055</v>
      </c>
      <c r="D313">
        <v>2.6275374889373779</v>
      </c>
      <c r="E313">
        <v>2.4198610335588455E-2</v>
      </c>
      <c r="F313">
        <v>62</v>
      </c>
      <c r="G313">
        <v>44.5</v>
      </c>
      <c r="H313">
        <v>0.11313256309270255</v>
      </c>
      <c r="I313">
        <v>15.64</v>
      </c>
      <c r="J313">
        <v>1.77E-2</v>
      </c>
      <c r="L313" t="str">
        <f t="shared" si="41"/>
        <v>Warwickshire</v>
      </c>
      <c r="M313">
        <f t="shared" si="42"/>
        <v>3</v>
      </c>
      <c r="N313">
        <f t="shared" si="43"/>
        <v>5</v>
      </c>
      <c r="O313">
        <f t="shared" si="44"/>
        <v>7</v>
      </c>
      <c r="P313">
        <f t="shared" si="45"/>
        <v>6</v>
      </c>
      <c r="Q313">
        <f t="shared" si="46"/>
        <v>8</v>
      </c>
      <c r="R313">
        <f t="shared" si="47"/>
        <v>7</v>
      </c>
      <c r="S313">
        <f t="shared" si="48"/>
        <v>7</v>
      </c>
      <c r="T313">
        <f t="shared" si="49"/>
        <v>6</v>
      </c>
      <c r="V313" t="str">
        <f t="shared" si="50"/>
        <v>Warwickshire</v>
      </c>
      <c r="W313">
        <f t="array" ref="W313">IF(C313&lt;&gt;"",11-ROUNDUP(_xlfn.PERCENTRANK.EXC(IF($B$3:$B$341=$B313,C$3:C$341),C313)*10,0),"")</f>
        <v>2</v>
      </c>
      <c r="X313">
        <f t="array" ref="X313">IF(D313&lt;&gt;"",11-ROUNDUP(_xlfn.PERCENTRANK.EXC(IF($B$3:$B$341=$B313,D$3:D$341),D313)*10,0),"")</f>
        <v>5</v>
      </c>
      <c r="Y313">
        <f t="array" ref="Y313">IF(E313&lt;&gt;"",11-ROUNDUP(_xlfn.PERCENTRANK.EXC(IF($B$3:$B$341=$B313,E$3:E$341),E313)*10,0),"")</f>
        <v>6</v>
      </c>
      <c r="Z313">
        <f t="array" ref="Z313">IF(F313&lt;&gt;"",11-ROUNDUP(_xlfn.PERCENTRANK.EXC(IF($B$3:$B$341=$B313,F$3:F$341),F313)*10,0),"")</f>
        <v>3</v>
      </c>
      <c r="AA313">
        <f t="array" ref="AA313">IF(G313&lt;&gt;"",11-ROUNDUP(_xlfn.PERCENTRANK.EXC(IF($B$3:$B$341=$B313,G$3:G$341),G313)*10,0),"")</f>
        <v>7</v>
      </c>
      <c r="AB313">
        <f t="array" ref="AB313">IF(H313&lt;&gt;"",11-ROUNDUP(_xlfn.PERCENTRANK.EXC(IF($B$3:$B$341=$B313,H$3:H$341),H313)*10,0),"")</f>
        <v>6</v>
      </c>
      <c r="AC313">
        <f t="array" ref="AC313">IF(I313&lt;&gt;"",11-ROUNDUP(_xlfn.PERCENTRANK.EXC(IF($B$3:$B$341=$B313,I$3:I$341),I313)*10,0),"")</f>
        <v>7</v>
      </c>
      <c r="AD313">
        <f t="array" ref="AD313">IF(J313&lt;&gt;"",11-ROUNDUP(_xlfn.PERCENTRANK.EXC(IF($B$3:$B$341=$B313,J$3:J$341),J313)*10,0),"")</f>
        <v>7</v>
      </c>
    </row>
    <row r="314" spans="1:30" x14ac:dyDescent="0.2">
      <c r="A314" t="s">
        <v>135</v>
      </c>
      <c r="B314" t="s">
        <v>1034</v>
      </c>
      <c r="C314">
        <v>13.391445159912109</v>
      </c>
      <c r="D314">
        <v>1.3101948499679565</v>
      </c>
      <c r="E314">
        <v>6.7228265106678009E-2</v>
      </c>
      <c r="H314">
        <v>8.6446905138541613E-2</v>
      </c>
      <c r="I314">
        <v>15.41</v>
      </c>
      <c r="J314">
        <v>0</v>
      </c>
      <c r="L314" t="str">
        <f t="shared" si="41"/>
        <v>Watford</v>
      </c>
      <c r="M314">
        <f t="shared" si="42"/>
        <v>2</v>
      </c>
      <c r="N314">
        <f t="shared" si="43"/>
        <v>10</v>
      </c>
      <c r="O314">
        <f t="shared" si="44"/>
        <v>1</v>
      </c>
      <c r="P314" t="str">
        <f t="shared" si="45"/>
        <v/>
      </c>
      <c r="Q314" t="str">
        <f t="shared" si="46"/>
        <v/>
      </c>
      <c r="R314">
        <f t="shared" si="47"/>
        <v>10</v>
      </c>
      <c r="S314">
        <f t="shared" si="48"/>
        <v>7</v>
      </c>
      <c r="T314">
        <f t="shared" si="49"/>
        <v>10</v>
      </c>
      <c r="V314" t="str">
        <f t="shared" si="50"/>
        <v>Watford</v>
      </c>
      <c r="W314">
        <f t="array" ref="W314">IF(C314&lt;&gt;"",11-ROUNDUP(_xlfn.PERCENTRANK.EXC(IF($B$3:$B$341=$B314,C$3:C$341),C314)*10,0),"")</f>
        <v>2</v>
      </c>
      <c r="X314">
        <f t="array" ref="X314">IF(D314&lt;&gt;"",11-ROUNDUP(_xlfn.PERCENTRANK.EXC(IF($B$3:$B$341=$B314,D$3:D$341),D314)*10,0),"")</f>
        <v>10</v>
      </c>
      <c r="Y314">
        <f t="array" ref="Y314">IF(E314&lt;&gt;"",11-ROUNDUP(_xlfn.PERCENTRANK.EXC(IF($B$3:$B$341=$B314,E$3:E$341),E314)*10,0),"")</f>
        <v>1</v>
      </c>
      <c r="Z314" t="str">
        <f t="array" ref="Z314">IF(F314&lt;&gt;"",11-ROUNDUP(_xlfn.PERCENTRANK.EXC(IF($B$3:$B$341=$B314,F$3:F$341),F314)*10,0),"")</f>
        <v/>
      </c>
      <c r="AA314" t="str">
        <f t="array" ref="AA314">IF(G314&lt;&gt;"",11-ROUNDUP(_xlfn.PERCENTRANK.EXC(IF($B$3:$B$341=$B314,G$3:G$341),G314)*10,0),"")</f>
        <v/>
      </c>
      <c r="AB314">
        <f t="array" ref="AB314">IF(H314&lt;&gt;"",11-ROUNDUP(_xlfn.PERCENTRANK.EXC(IF($B$3:$B$341=$B314,H$3:H$341),H314)*10,0),"")</f>
        <v>10</v>
      </c>
      <c r="AC314">
        <f t="array" ref="AC314">IF(I314&lt;&gt;"",11-ROUNDUP(_xlfn.PERCENTRANK.EXC(IF($B$3:$B$341=$B314,I$3:I$341),I314)*10,0),"")</f>
        <v>6</v>
      </c>
      <c r="AD314">
        <f t="array" ref="AD314">IF(J314&lt;&gt;"",11-ROUNDUP(_xlfn.PERCENTRANK.EXC(IF($B$3:$B$341=$B314,J$3:J$341),J314)*10,0),"")</f>
        <v>10</v>
      </c>
    </row>
    <row r="315" spans="1:30" x14ac:dyDescent="0.2">
      <c r="A315" t="s">
        <v>230</v>
      </c>
      <c r="B315" t="s">
        <v>1034</v>
      </c>
      <c r="C315">
        <v>1.8498389720916748</v>
      </c>
      <c r="D315">
        <v>1.3452781438827515</v>
      </c>
      <c r="E315">
        <v>2.3640422150492668E-2</v>
      </c>
      <c r="H315">
        <v>8.7696962057229294E-2</v>
      </c>
      <c r="I315">
        <v>7.4939999999999998</v>
      </c>
      <c r="J315">
        <v>0</v>
      </c>
      <c r="L315" t="str">
        <f t="shared" si="41"/>
        <v>Waverley</v>
      </c>
      <c r="M315">
        <f t="shared" si="42"/>
        <v>9</v>
      </c>
      <c r="N315">
        <f t="shared" si="43"/>
        <v>10</v>
      </c>
      <c r="O315">
        <f t="shared" si="44"/>
        <v>7</v>
      </c>
      <c r="P315" t="str">
        <f t="shared" si="45"/>
        <v/>
      </c>
      <c r="Q315" t="str">
        <f t="shared" si="46"/>
        <v/>
      </c>
      <c r="R315">
        <f t="shared" si="47"/>
        <v>10</v>
      </c>
      <c r="S315">
        <f t="shared" si="48"/>
        <v>10</v>
      </c>
      <c r="T315">
        <f t="shared" si="49"/>
        <v>10</v>
      </c>
      <c r="V315" t="str">
        <f t="shared" si="50"/>
        <v>Waverley</v>
      </c>
      <c r="W315">
        <f t="array" ref="W315">IF(C315&lt;&gt;"",11-ROUNDUP(_xlfn.PERCENTRANK.EXC(IF($B$3:$B$341=$B315,C$3:C$341),C315)*10,0),"")</f>
        <v>8</v>
      </c>
      <c r="X315">
        <f t="array" ref="X315">IF(D315&lt;&gt;"",11-ROUNDUP(_xlfn.PERCENTRANK.EXC(IF($B$3:$B$341=$B315,D$3:D$341),D315)*10,0),"")</f>
        <v>10</v>
      </c>
      <c r="Y315">
        <f t="array" ref="Y315">IF(E315&lt;&gt;"",11-ROUNDUP(_xlfn.PERCENTRANK.EXC(IF($B$3:$B$341=$B315,E$3:E$341),E315)*10,0),"")</f>
        <v>6</v>
      </c>
      <c r="Z315" t="str">
        <f t="array" ref="Z315">IF(F315&lt;&gt;"",11-ROUNDUP(_xlfn.PERCENTRANK.EXC(IF($B$3:$B$341=$B315,F$3:F$341),F315)*10,0),"")</f>
        <v/>
      </c>
      <c r="AA315" t="str">
        <f t="array" ref="AA315">IF(G315&lt;&gt;"",11-ROUNDUP(_xlfn.PERCENTRANK.EXC(IF($B$3:$B$341=$B315,G$3:G$341),G315)*10,0),"")</f>
        <v/>
      </c>
      <c r="AB315">
        <f t="array" ref="AB315">IF(H315&lt;&gt;"",11-ROUNDUP(_xlfn.PERCENTRANK.EXC(IF($B$3:$B$341=$B315,H$3:H$341),H315)*10,0),"")</f>
        <v>10</v>
      </c>
      <c r="AC315">
        <f t="array" ref="AC315">IF(I315&lt;&gt;"",11-ROUNDUP(_xlfn.PERCENTRANK.EXC(IF($B$3:$B$341=$B315,I$3:I$341),I315)*10,0),"")</f>
        <v>10</v>
      </c>
      <c r="AD315">
        <f t="array" ref="AD315">IF(J315&lt;&gt;"",11-ROUNDUP(_xlfn.PERCENTRANK.EXC(IF($B$3:$B$341=$B315,J$3:J$341),J315)*10,0),"")</f>
        <v>10</v>
      </c>
    </row>
    <row r="316" spans="1:30" x14ac:dyDescent="0.2">
      <c r="A316" t="s">
        <v>100</v>
      </c>
      <c r="B316" t="s">
        <v>1034</v>
      </c>
      <c r="C316">
        <v>1.8467607498168945</v>
      </c>
      <c r="D316">
        <v>1.8192539215087891</v>
      </c>
      <c r="E316">
        <v>2.1555300801992416E-2</v>
      </c>
      <c r="H316">
        <v>0.14598464565182018</v>
      </c>
      <c r="I316">
        <v>12.311</v>
      </c>
      <c r="J316">
        <v>0</v>
      </c>
      <c r="L316" t="str">
        <f t="shared" si="41"/>
        <v>Wealden</v>
      </c>
      <c r="M316">
        <f t="shared" si="42"/>
        <v>9</v>
      </c>
      <c r="N316">
        <f t="shared" si="43"/>
        <v>8</v>
      </c>
      <c r="O316">
        <f t="shared" si="44"/>
        <v>8</v>
      </c>
      <c r="P316" t="str">
        <f t="shared" si="45"/>
        <v/>
      </c>
      <c r="Q316" t="str">
        <f t="shared" si="46"/>
        <v/>
      </c>
      <c r="R316">
        <f t="shared" si="47"/>
        <v>4</v>
      </c>
      <c r="S316">
        <f t="shared" si="48"/>
        <v>9</v>
      </c>
      <c r="T316">
        <f t="shared" si="49"/>
        <v>10</v>
      </c>
      <c r="V316" t="str">
        <f t="shared" si="50"/>
        <v>Wealden</v>
      </c>
      <c r="W316">
        <f t="array" ref="W316">IF(C316&lt;&gt;"",11-ROUNDUP(_xlfn.PERCENTRANK.EXC(IF($B$3:$B$341=$B316,C$3:C$341),C316)*10,0),"")</f>
        <v>8</v>
      </c>
      <c r="X316">
        <f t="array" ref="X316">IF(D316&lt;&gt;"",11-ROUNDUP(_xlfn.PERCENTRANK.EXC(IF($B$3:$B$341=$B316,D$3:D$341),D316)*10,0),"")</f>
        <v>7</v>
      </c>
      <c r="Y316">
        <f t="array" ref="Y316">IF(E316&lt;&gt;"",11-ROUNDUP(_xlfn.PERCENTRANK.EXC(IF($B$3:$B$341=$B316,E$3:E$341),E316)*10,0),"")</f>
        <v>7</v>
      </c>
      <c r="Z316" t="str">
        <f t="array" ref="Z316">IF(F316&lt;&gt;"",11-ROUNDUP(_xlfn.PERCENTRANK.EXC(IF($B$3:$B$341=$B316,F$3:F$341),F316)*10,0),"")</f>
        <v/>
      </c>
      <c r="AA316" t="str">
        <f t="array" ref="AA316">IF(G316&lt;&gt;"",11-ROUNDUP(_xlfn.PERCENTRANK.EXC(IF($B$3:$B$341=$B316,G$3:G$341),G316)*10,0),"")</f>
        <v/>
      </c>
      <c r="AB316">
        <f t="array" ref="AB316">IF(H316&lt;&gt;"",11-ROUNDUP(_xlfn.PERCENTRANK.EXC(IF($B$3:$B$341=$B316,H$3:H$341),H316)*10,0),"")</f>
        <v>2</v>
      </c>
      <c r="AC316">
        <f t="array" ref="AC316">IF(I316&lt;&gt;"",11-ROUNDUP(_xlfn.PERCENTRANK.EXC(IF($B$3:$B$341=$B316,I$3:I$341),I316)*10,0),"")</f>
        <v>8</v>
      </c>
      <c r="AD316">
        <f t="array" ref="AD316">IF(J316&lt;&gt;"",11-ROUNDUP(_xlfn.PERCENTRANK.EXC(IF($B$3:$B$341=$B316,J$3:J$341),J316)*10,0),"")</f>
        <v>10</v>
      </c>
    </row>
    <row r="317" spans="1:30" x14ac:dyDescent="0.2">
      <c r="A317" t="s">
        <v>187</v>
      </c>
      <c r="B317" t="s">
        <v>1034</v>
      </c>
      <c r="C317">
        <v>11.149542808532715</v>
      </c>
      <c r="D317">
        <v>2.264972448348999</v>
      </c>
      <c r="E317">
        <v>2.4144493043422699E-2</v>
      </c>
      <c r="H317">
        <v>0.10404746054084117</v>
      </c>
      <c r="I317">
        <v>21.675999999999998</v>
      </c>
      <c r="J317">
        <v>6.3799999999999996E-2</v>
      </c>
      <c r="L317" t="str">
        <f t="shared" si="41"/>
        <v>Wellingborough</v>
      </c>
      <c r="M317">
        <f t="shared" si="42"/>
        <v>3</v>
      </c>
      <c r="N317">
        <f t="shared" si="43"/>
        <v>6</v>
      </c>
      <c r="O317">
        <f t="shared" si="44"/>
        <v>7</v>
      </c>
      <c r="P317" t="str">
        <f t="shared" si="45"/>
        <v/>
      </c>
      <c r="Q317" t="str">
        <f t="shared" si="46"/>
        <v/>
      </c>
      <c r="R317">
        <f t="shared" si="47"/>
        <v>8</v>
      </c>
      <c r="S317">
        <f t="shared" si="48"/>
        <v>4</v>
      </c>
      <c r="T317">
        <f t="shared" si="49"/>
        <v>4</v>
      </c>
      <c r="V317" t="str">
        <f t="shared" si="50"/>
        <v>Wellingborough</v>
      </c>
      <c r="W317">
        <f t="array" ref="W317">IF(C317&lt;&gt;"",11-ROUNDUP(_xlfn.PERCENTRANK.EXC(IF($B$3:$B$341=$B317,C$3:C$341),C317)*10,0),"")</f>
        <v>3</v>
      </c>
      <c r="X317">
        <f t="array" ref="X317">IF(D317&lt;&gt;"",11-ROUNDUP(_xlfn.PERCENTRANK.EXC(IF($B$3:$B$341=$B317,D$3:D$341),D317)*10,0),"")</f>
        <v>5</v>
      </c>
      <c r="Y317">
        <f t="array" ref="Y317">IF(E317&lt;&gt;"",11-ROUNDUP(_xlfn.PERCENTRANK.EXC(IF($B$3:$B$341=$B317,E$3:E$341),E317)*10,0),"")</f>
        <v>6</v>
      </c>
      <c r="Z317" t="str">
        <f t="array" ref="Z317">IF(F317&lt;&gt;"",11-ROUNDUP(_xlfn.PERCENTRANK.EXC(IF($B$3:$B$341=$B317,F$3:F$341),F317)*10,0),"")</f>
        <v/>
      </c>
      <c r="AA317" t="str">
        <f t="array" ref="AA317">IF(G317&lt;&gt;"",11-ROUNDUP(_xlfn.PERCENTRANK.EXC(IF($B$3:$B$341=$B317,G$3:G$341),G317)*10,0),"")</f>
        <v/>
      </c>
      <c r="AB317">
        <f t="array" ref="AB317">IF(H317&lt;&gt;"",11-ROUNDUP(_xlfn.PERCENTRANK.EXC(IF($B$3:$B$341=$B317,H$3:H$341),H317)*10,0),"")</f>
        <v>8</v>
      </c>
      <c r="AC317">
        <f t="array" ref="AC317">IF(I317&lt;&gt;"",11-ROUNDUP(_xlfn.PERCENTRANK.EXC(IF($B$3:$B$341=$B317,I$3:I$341),I317)*10,0),"")</f>
        <v>3</v>
      </c>
      <c r="AD317">
        <f t="array" ref="AD317">IF(J317&lt;&gt;"",11-ROUNDUP(_xlfn.PERCENTRANK.EXC(IF($B$3:$B$341=$B317,J$3:J$341),J317)*10,0),"")</f>
        <v>3</v>
      </c>
    </row>
    <row r="318" spans="1:30" x14ac:dyDescent="0.2">
      <c r="A318" t="s">
        <v>249</v>
      </c>
      <c r="B318" t="s">
        <v>1034</v>
      </c>
      <c r="C318">
        <v>9.8995571136474609</v>
      </c>
      <c r="D318">
        <v>5.2635364532470703</v>
      </c>
      <c r="E318">
        <v>4.7187764197587967E-2</v>
      </c>
      <c r="H318">
        <v>8.6446905138541613E-2</v>
      </c>
      <c r="I318">
        <v>14.215</v>
      </c>
      <c r="J318">
        <v>0</v>
      </c>
      <c r="L318" t="str">
        <f t="shared" si="41"/>
        <v>Welwyn Hatfield</v>
      </c>
      <c r="M318">
        <f t="shared" si="42"/>
        <v>3</v>
      </c>
      <c r="N318">
        <f t="shared" si="43"/>
        <v>1</v>
      </c>
      <c r="O318">
        <f t="shared" si="44"/>
        <v>2</v>
      </c>
      <c r="P318" t="str">
        <f t="shared" si="45"/>
        <v/>
      </c>
      <c r="Q318" t="str">
        <f t="shared" si="46"/>
        <v/>
      </c>
      <c r="R318">
        <f t="shared" si="47"/>
        <v>10</v>
      </c>
      <c r="S318">
        <f t="shared" si="48"/>
        <v>8</v>
      </c>
      <c r="T318">
        <f t="shared" si="49"/>
        <v>10</v>
      </c>
      <c r="V318" t="str">
        <f t="shared" si="50"/>
        <v>Welwyn Hatfield</v>
      </c>
      <c r="W318">
        <f t="array" ref="W318">IF(C318&lt;&gt;"",11-ROUNDUP(_xlfn.PERCENTRANK.EXC(IF($B$3:$B$341=$B318,C$3:C$341),C318)*10,0),"")</f>
        <v>3</v>
      </c>
      <c r="X318">
        <f t="array" ref="X318">IF(D318&lt;&gt;"",11-ROUNDUP(_xlfn.PERCENTRANK.EXC(IF($B$3:$B$341=$B318,D$3:D$341),D318)*10,0),"")</f>
        <v>1</v>
      </c>
      <c r="Y318">
        <f t="array" ref="Y318">IF(E318&lt;&gt;"",11-ROUNDUP(_xlfn.PERCENTRANK.EXC(IF($B$3:$B$341=$B318,E$3:E$341),E318)*10,0),"")</f>
        <v>1</v>
      </c>
      <c r="Z318" t="str">
        <f t="array" ref="Z318">IF(F318&lt;&gt;"",11-ROUNDUP(_xlfn.PERCENTRANK.EXC(IF($B$3:$B$341=$B318,F$3:F$341),F318)*10,0),"")</f>
        <v/>
      </c>
      <c r="AA318" t="str">
        <f t="array" ref="AA318">IF(G318&lt;&gt;"",11-ROUNDUP(_xlfn.PERCENTRANK.EXC(IF($B$3:$B$341=$B318,G$3:G$341),G318)*10,0),"")</f>
        <v/>
      </c>
      <c r="AB318">
        <f t="array" ref="AB318">IF(H318&lt;&gt;"",11-ROUNDUP(_xlfn.PERCENTRANK.EXC(IF($B$3:$B$341=$B318,H$3:H$341),H318)*10,0),"")</f>
        <v>10</v>
      </c>
      <c r="AC318">
        <f t="array" ref="AC318">IF(I318&lt;&gt;"",11-ROUNDUP(_xlfn.PERCENTRANK.EXC(IF($B$3:$B$341=$B318,I$3:I$341),I318)*10,0),"")</f>
        <v>6</v>
      </c>
      <c r="AD318">
        <f t="array" ref="AD318">IF(J318&lt;&gt;"",11-ROUNDUP(_xlfn.PERCENTRANK.EXC(IF($B$3:$B$341=$B318,J$3:J$341),J318)*10,0),"")</f>
        <v>10</v>
      </c>
    </row>
    <row r="319" spans="1:30" x14ac:dyDescent="0.2">
      <c r="A319" t="s">
        <v>48</v>
      </c>
      <c r="B319" t="s">
        <v>1037</v>
      </c>
      <c r="C319">
        <v>10.096274375915527</v>
      </c>
      <c r="D319">
        <v>2.1660759449005127</v>
      </c>
      <c r="E319">
        <v>2.2601861506700516E-2</v>
      </c>
      <c r="F319">
        <v>48</v>
      </c>
      <c r="G319">
        <v>56.7</v>
      </c>
      <c r="H319">
        <v>7.7652952785790194E-2</v>
      </c>
      <c r="I319">
        <v>9.952</v>
      </c>
      <c r="J319">
        <v>0</v>
      </c>
      <c r="L319" t="str">
        <f t="shared" si="41"/>
        <v>West Berkshire</v>
      </c>
      <c r="M319">
        <f t="shared" si="42"/>
        <v>3</v>
      </c>
      <c r="N319">
        <f t="shared" si="43"/>
        <v>7</v>
      </c>
      <c r="O319">
        <f t="shared" si="44"/>
        <v>8</v>
      </c>
      <c r="P319">
        <f t="shared" si="45"/>
        <v>8</v>
      </c>
      <c r="Q319">
        <f t="shared" si="46"/>
        <v>5</v>
      </c>
      <c r="R319">
        <f t="shared" si="47"/>
        <v>10</v>
      </c>
      <c r="S319">
        <f t="shared" si="48"/>
        <v>10</v>
      </c>
      <c r="T319">
        <f t="shared" si="49"/>
        <v>10</v>
      </c>
      <c r="V319" t="str">
        <f t="shared" si="50"/>
        <v>West Berkshire</v>
      </c>
      <c r="W319">
        <f t="array" ref="W319">IF(C319&lt;&gt;"",11-ROUNDUP(_xlfn.PERCENTRANK.EXC(IF($B$3:$B$341=$B319,C$3:C$341),C319)*10,0),"")</f>
        <v>4</v>
      </c>
      <c r="X319">
        <f t="array" ref="X319">IF(D319&lt;&gt;"",11-ROUNDUP(_xlfn.PERCENTRANK.EXC(IF($B$3:$B$341=$B319,D$3:D$341),D319)*10,0),"")</f>
        <v>7</v>
      </c>
      <c r="Y319">
        <f t="array" ref="Y319">IF(E319&lt;&gt;"",11-ROUNDUP(_xlfn.PERCENTRANK.EXC(IF($B$3:$B$341=$B319,E$3:E$341),E319)*10,0),"")</f>
        <v>9</v>
      </c>
      <c r="Z319">
        <f t="array" ref="Z319">IF(F319&lt;&gt;"",11-ROUNDUP(_xlfn.PERCENTRANK.EXC(IF($B$3:$B$341=$B319,F$3:F$341),F319)*10,0),"")</f>
        <v>9</v>
      </c>
      <c r="AA319">
        <f t="array" ref="AA319">IF(G319&lt;&gt;"",11-ROUNDUP(_xlfn.PERCENTRANK.EXC(IF($B$3:$B$341=$B319,G$3:G$341),G319)*10,0),"")</f>
        <v>6</v>
      </c>
      <c r="AB319">
        <f t="array" ref="AB319">IF(H319&lt;&gt;"",11-ROUNDUP(_xlfn.PERCENTRANK.EXC(IF($B$3:$B$341=$B319,H$3:H$341),H319)*10,0),"")</f>
        <v>9</v>
      </c>
      <c r="AC319">
        <f t="array" ref="AC319">IF(I319&lt;&gt;"",11-ROUNDUP(_xlfn.PERCENTRANK.EXC(IF($B$3:$B$341=$B319,I$3:I$341),I319)*10,0),"")</f>
        <v>10</v>
      </c>
      <c r="AD319">
        <f t="array" ref="AD319">IF(J319&lt;&gt;"",11-ROUNDUP(_xlfn.PERCENTRANK.EXC(IF($B$3:$B$341=$B319,J$3:J$341),J319)*10,0),"")</f>
        <v>10</v>
      </c>
    </row>
    <row r="320" spans="1:30" x14ac:dyDescent="0.2">
      <c r="A320" t="s">
        <v>95</v>
      </c>
      <c r="B320" t="s">
        <v>1034</v>
      </c>
      <c r="C320">
        <v>0.5926063060760498</v>
      </c>
      <c r="D320">
        <v>3.64052414894104</v>
      </c>
      <c r="E320">
        <v>1.6105610877275467E-2</v>
      </c>
      <c r="H320">
        <v>0.10974476799360672</v>
      </c>
      <c r="I320">
        <v>18.052</v>
      </c>
      <c r="J320">
        <v>0</v>
      </c>
      <c r="L320" t="str">
        <f t="shared" si="41"/>
        <v>West Devon</v>
      </c>
      <c r="M320">
        <f t="shared" si="42"/>
        <v>10</v>
      </c>
      <c r="N320">
        <f t="shared" si="43"/>
        <v>3</v>
      </c>
      <c r="O320">
        <f t="shared" si="44"/>
        <v>10</v>
      </c>
      <c r="P320" t="str">
        <f t="shared" si="45"/>
        <v/>
      </c>
      <c r="Q320" t="str">
        <f t="shared" si="46"/>
        <v/>
      </c>
      <c r="R320">
        <f t="shared" si="47"/>
        <v>7</v>
      </c>
      <c r="S320">
        <f t="shared" si="48"/>
        <v>6</v>
      </c>
      <c r="T320">
        <f t="shared" si="49"/>
        <v>10</v>
      </c>
      <c r="V320" t="str">
        <f t="shared" si="50"/>
        <v>West Devon</v>
      </c>
      <c r="W320">
        <f t="array" ref="W320">IF(C320&lt;&gt;"",11-ROUNDUP(_xlfn.PERCENTRANK.EXC(IF($B$3:$B$341=$B320,C$3:C$341),C320)*10,0),"")</f>
        <v>10</v>
      </c>
      <c r="X320">
        <f t="array" ref="X320">IF(D320&lt;&gt;"",11-ROUNDUP(_xlfn.PERCENTRANK.EXC(IF($B$3:$B$341=$B320,D$3:D$341),D320)*10,0),"")</f>
        <v>2</v>
      </c>
      <c r="Y320">
        <f t="array" ref="Y320">IF(E320&lt;&gt;"",11-ROUNDUP(_xlfn.PERCENTRANK.EXC(IF($B$3:$B$341=$B320,E$3:E$341),E320)*10,0),"")</f>
        <v>10</v>
      </c>
      <c r="Z320" t="str">
        <f t="array" ref="Z320">IF(F320&lt;&gt;"",11-ROUNDUP(_xlfn.PERCENTRANK.EXC(IF($B$3:$B$341=$B320,F$3:F$341),F320)*10,0),"")</f>
        <v/>
      </c>
      <c r="AA320" t="str">
        <f t="array" ref="AA320">IF(G320&lt;&gt;"",11-ROUNDUP(_xlfn.PERCENTRANK.EXC(IF($B$3:$B$341=$B320,G$3:G$341),G320)*10,0),"")</f>
        <v/>
      </c>
      <c r="AB320">
        <f t="array" ref="AB320">IF(H320&lt;&gt;"",11-ROUNDUP(_xlfn.PERCENTRANK.EXC(IF($B$3:$B$341=$B320,H$3:H$341),H320)*10,0),"")</f>
        <v>7</v>
      </c>
      <c r="AC320">
        <f t="array" ref="AC320">IF(I320&lt;&gt;"",11-ROUNDUP(_xlfn.PERCENTRANK.EXC(IF($B$3:$B$341=$B320,I$3:I$341),I320)*10,0),"")</f>
        <v>4</v>
      </c>
      <c r="AD320">
        <f t="array" ref="AD320">IF(J320&lt;&gt;"",11-ROUNDUP(_xlfn.PERCENTRANK.EXC(IF($B$3:$B$341=$B320,J$3:J$341),J320)*10,0),"")</f>
        <v>10</v>
      </c>
    </row>
    <row r="321" spans="1:30" x14ac:dyDescent="0.2">
      <c r="A321" t="s">
        <v>158</v>
      </c>
      <c r="B321" t="s">
        <v>1034</v>
      </c>
      <c r="C321">
        <v>0</v>
      </c>
      <c r="D321">
        <v>0.75078296661376953</v>
      </c>
      <c r="E321">
        <v>2.1771226078271866E-2</v>
      </c>
      <c r="H321">
        <v>0.15366286409699395</v>
      </c>
      <c r="I321">
        <v>18.645</v>
      </c>
      <c r="J321">
        <v>8.2199999999999995E-2</v>
      </c>
      <c r="L321" t="str">
        <f t="shared" si="41"/>
        <v>West Lancashire</v>
      </c>
      <c r="M321">
        <f t="shared" si="42"/>
        <v>10</v>
      </c>
      <c r="N321">
        <f t="shared" si="43"/>
        <v>10</v>
      </c>
      <c r="O321">
        <f t="shared" si="44"/>
        <v>8</v>
      </c>
      <c r="P321" t="str">
        <f t="shared" si="45"/>
        <v/>
      </c>
      <c r="Q321" t="str">
        <f t="shared" si="46"/>
        <v/>
      </c>
      <c r="R321">
        <f t="shared" si="47"/>
        <v>3</v>
      </c>
      <c r="S321">
        <f t="shared" si="48"/>
        <v>5</v>
      </c>
      <c r="T321">
        <f t="shared" si="49"/>
        <v>3</v>
      </c>
      <c r="V321" t="str">
        <f t="shared" si="50"/>
        <v>West Lancashire</v>
      </c>
      <c r="W321">
        <f t="array" ref="W321">IF(C321&lt;&gt;"",11-ROUNDUP(_xlfn.PERCENTRANK.EXC(IF($B$3:$B$341=$B321,C$3:C$341),C321)*10,0),"")</f>
        <v>10</v>
      </c>
      <c r="X321">
        <f t="array" ref="X321">IF(D321&lt;&gt;"",11-ROUNDUP(_xlfn.PERCENTRANK.EXC(IF($B$3:$B$341=$B321,D$3:D$341),D321)*10,0),"")</f>
        <v>10</v>
      </c>
      <c r="Y321">
        <f t="array" ref="Y321">IF(E321&lt;&gt;"",11-ROUNDUP(_xlfn.PERCENTRANK.EXC(IF($B$3:$B$341=$B321,E$3:E$341),E321)*10,0),"")</f>
        <v>7</v>
      </c>
      <c r="Z321" t="str">
        <f t="array" ref="Z321">IF(F321&lt;&gt;"",11-ROUNDUP(_xlfn.PERCENTRANK.EXC(IF($B$3:$B$341=$B321,F$3:F$341),F321)*10,0),"")</f>
        <v/>
      </c>
      <c r="AA321" t="str">
        <f t="array" ref="AA321">IF(G321&lt;&gt;"",11-ROUNDUP(_xlfn.PERCENTRANK.EXC(IF($B$3:$B$341=$B321,G$3:G$341),G321)*10,0),"")</f>
        <v/>
      </c>
      <c r="AB321">
        <f t="array" ref="AB321">IF(H321&lt;&gt;"",11-ROUNDUP(_xlfn.PERCENTRANK.EXC(IF($B$3:$B$341=$B321,H$3:H$341),H321)*10,0),"")</f>
        <v>2</v>
      </c>
      <c r="AC321">
        <f t="array" ref="AC321">IF(I321&lt;&gt;"",11-ROUNDUP(_xlfn.PERCENTRANK.EXC(IF($B$3:$B$341=$B321,I$3:I$341),I321)*10,0),"")</f>
        <v>4</v>
      </c>
      <c r="AD321">
        <f t="array" ref="AD321">IF(J321&lt;&gt;"",11-ROUNDUP(_xlfn.PERCENTRANK.EXC(IF($B$3:$B$341=$B321,J$3:J$341),J321)*10,0),"")</f>
        <v>2</v>
      </c>
    </row>
    <row r="322" spans="1:30" x14ac:dyDescent="0.2">
      <c r="A322" t="s">
        <v>173</v>
      </c>
      <c r="B322" t="s">
        <v>1034</v>
      </c>
      <c r="C322">
        <v>0.69518089294433594</v>
      </c>
      <c r="D322">
        <v>2.9401960372924805</v>
      </c>
      <c r="E322">
        <v>1.2426729314029217E-2</v>
      </c>
      <c r="H322">
        <v>0.14194806046803685</v>
      </c>
      <c r="I322">
        <v>20.355</v>
      </c>
      <c r="J322">
        <v>7.6899999999999996E-2</v>
      </c>
      <c r="L322" t="str">
        <f t="shared" si="41"/>
        <v>West Lindsey</v>
      </c>
      <c r="M322">
        <f t="shared" si="42"/>
        <v>10</v>
      </c>
      <c r="N322">
        <f t="shared" si="43"/>
        <v>4</v>
      </c>
      <c r="O322">
        <f t="shared" si="44"/>
        <v>10</v>
      </c>
      <c r="P322" t="str">
        <f t="shared" si="45"/>
        <v/>
      </c>
      <c r="Q322" t="str">
        <f t="shared" si="46"/>
        <v/>
      </c>
      <c r="R322">
        <f t="shared" si="47"/>
        <v>4</v>
      </c>
      <c r="S322">
        <f t="shared" si="48"/>
        <v>5</v>
      </c>
      <c r="T322">
        <f t="shared" si="49"/>
        <v>4</v>
      </c>
      <c r="V322" t="str">
        <f t="shared" si="50"/>
        <v>West Lindsey</v>
      </c>
      <c r="W322">
        <f t="array" ref="W322">IF(C322&lt;&gt;"",11-ROUNDUP(_xlfn.PERCENTRANK.EXC(IF($B$3:$B$341=$B322,C$3:C$341),C322)*10,0),"")</f>
        <v>10</v>
      </c>
      <c r="X322">
        <f t="array" ref="X322">IF(D322&lt;&gt;"",11-ROUNDUP(_xlfn.PERCENTRANK.EXC(IF($B$3:$B$341=$B322,D$3:D$341),D322)*10,0),"")</f>
        <v>3</v>
      </c>
      <c r="Y322">
        <f t="array" ref="Y322">IF(E322&lt;&gt;"",11-ROUNDUP(_xlfn.PERCENTRANK.EXC(IF($B$3:$B$341=$B322,E$3:E$341),E322)*10,0),"")</f>
        <v>10</v>
      </c>
      <c r="Z322" t="str">
        <f t="array" ref="Z322">IF(F322&lt;&gt;"",11-ROUNDUP(_xlfn.PERCENTRANK.EXC(IF($B$3:$B$341=$B322,F$3:F$341),F322)*10,0),"")</f>
        <v/>
      </c>
      <c r="AA322" t="str">
        <f t="array" ref="AA322">IF(G322&lt;&gt;"",11-ROUNDUP(_xlfn.PERCENTRANK.EXC(IF($B$3:$B$341=$B322,G$3:G$341),G322)*10,0),"")</f>
        <v/>
      </c>
      <c r="AB322">
        <f t="array" ref="AB322">IF(H322&lt;&gt;"",11-ROUNDUP(_xlfn.PERCENTRANK.EXC(IF($B$3:$B$341=$B322,H$3:H$341),H322)*10,0),"")</f>
        <v>3</v>
      </c>
      <c r="AC322">
        <f t="array" ref="AC322">IF(I322&lt;&gt;"",11-ROUNDUP(_xlfn.PERCENTRANK.EXC(IF($B$3:$B$341=$B322,I$3:I$341),I322)*10,0),"")</f>
        <v>3</v>
      </c>
      <c r="AD322">
        <f t="array" ref="AD322">IF(J322&lt;&gt;"",11-ROUNDUP(_xlfn.PERCENTRANK.EXC(IF($B$3:$B$341=$B322,J$3:J$341),J322)*10,0),"")</f>
        <v>2</v>
      </c>
    </row>
    <row r="323" spans="1:30" x14ac:dyDescent="0.2">
      <c r="A323" t="s">
        <v>206</v>
      </c>
      <c r="B323" t="s">
        <v>1034</v>
      </c>
      <c r="C323">
        <v>3.6016471385955811</v>
      </c>
      <c r="D323">
        <v>1.5192145109176636</v>
      </c>
      <c r="E323">
        <v>2.0142920315265656E-2</v>
      </c>
      <c r="H323">
        <v>9.1381686082926225E-2</v>
      </c>
      <c r="I323">
        <v>8.6839999999999993</v>
      </c>
      <c r="J323">
        <v>0</v>
      </c>
      <c r="L323" t="str">
        <f t="shared" si="41"/>
        <v>West Oxfordshire</v>
      </c>
      <c r="M323">
        <f t="shared" si="42"/>
        <v>7</v>
      </c>
      <c r="N323">
        <f t="shared" si="43"/>
        <v>9</v>
      </c>
      <c r="O323">
        <f t="shared" si="44"/>
        <v>9</v>
      </c>
      <c r="P323" t="str">
        <f t="shared" si="45"/>
        <v/>
      </c>
      <c r="Q323" t="str">
        <f t="shared" si="46"/>
        <v/>
      </c>
      <c r="R323">
        <f t="shared" si="47"/>
        <v>9</v>
      </c>
      <c r="S323">
        <f t="shared" si="48"/>
        <v>10</v>
      </c>
      <c r="T323">
        <f t="shared" si="49"/>
        <v>10</v>
      </c>
      <c r="V323" t="str">
        <f t="shared" si="50"/>
        <v>West Oxfordshire</v>
      </c>
      <c r="W323">
        <f t="array" ref="W323">IF(C323&lt;&gt;"",11-ROUNDUP(_xlfn.PERCENTRANK.EXC(IF($B$3:$B$341=$B323,C$3:C$341),C323)*10,0),"")</f>
        <v>7</v>
      </c>
      <c r="X323">
        <f t="array" ref="X323">IF(D323&lt;&gt;"",11-ROUNDUP(_xlfn.PERCENTRANK.EXC(IF($B$3:$B$341=$B323,D$3:D$341),D323)*10,0),"")</f>
        <v>9</v>
      </c>
      <c r="Y323">
        <f t="array" ref="Y323">IF(E323&lt;&gt;"",11-ROUNDUP(_xlfn.PERCENTRANK.EXC(IF($B$3:$B$341=$B323,E$3:E$341),E323)*10,0),"")</f>
        <v>8</v>
      </c>
      <c r="Z323" t="str">
        <f t="array" ref="Z323">IF(F323&lt;&gt;"",11-ROUNDUP(_xlfn.PERCENTRANK.EXC(IF($B$3:$B$341=$B323,F$3:F$341),F323)*10,0),"")</f>
        <v/>
      </c>
      <c r="AA323" t="str">
        <f t="array" ref="AA323">IF(G323&lt;&gt;"",11-ROUNDUP(_xlfn.PERCENTRANK.EXC(IF($B$3:$B$341=$B323,G$3:G$341),G323)*10,0),"")</f>
        <v/>
      </c>
      <c r="AB323">
        <f t="array" ref="AB323">IF(H323&lt;&gt;"",11-ROUNDUP(_xlfn.PERCENTRANK.EXC(IF($B$3:$B$341=$B323,H$3:H$341),H323)*10,0),"")</f>
        <v>9</v>
      </c>
      <c r="AC323">
        <f t="array" ref="AC323">IF(I323&lt;&gt;"",11-ROUNDUP(_xlfn.PERCENTRANK.EXC(IF($B$3:$B$341=$B323,I$3:I$341),I323)*10,0),"")</f>
        <v>10</v>
      </c>
      <c r="AD323">
        <f t="array" ref="AD323">IF(J323&lt;&gt;"",11-ROUNDUP(_xlfn.PERCENTRANK.EXC(IF($B$3:$B$341=$B323,J$3:J$341),J323)*10,0),"")</f>
        <v>10</v>
      </c>
    </row>
    <row r="324" spans="1:30" x14ac:dyDescent="0.2">
      <c r="A324" t="s">
        <v>253</v>
      </c>
      <c r="B324" t="s">
        <v>1034</v>
      </c>
      <c r="C324">
        <v>11.822610855102539</v>
      </c>
      <c r="D324">
        <v>3.3597657680511475</v>
      </c>
      <c r="E324">
        <v>3.1877826899290085E-2</v>
      </c>
      <c r="H324">
        <v>0.12619476918901104</v>
      </c>
      <c r="I324">
        <v>16.245000000000001</v>
      </c>
      <c r="J324">
        <v>0</v>
      </c>
      <c r="L324" t="str">
        <f t="shared" ref="L324:L340" si="51">A324</f>
        <v>West Suffolk</v>
      </c>
      <c r="M324">
        <f t="shared" ref="M324:M340" si="52">IF(C324&lt;&gt;"",11-ROUNDUP(_xlfn.PERCENTRANK.EXC(C$3:C$341,C324)*10,0),"")</f>
        <v>2</v>
      </c>
      <c r="N324">
        <f t="shared" ref="N324:N341" si="53">IF(D324&lt;&gt;"",11-ROUNDUP(_xlfn.PERCENTRANK.EXC(D$3:D$341,D324)*10,0),"")</f>
        <v>3</v>
      </c>
      <c r="O324">
        <f t="shared" ref="O324:O341" si="54">IF(E324&lt;&gt;"",11-ROUNDUP(_xlfn.PERCENTRANK.EXC(E$3:E$341,E324)*10,0),"")</f>
        <v>5</v>
      </c>
      <c r="P324" t="str">
        <f t="shared" ref="P324:P341" si="55">IF(F324&lt;&gt;"",11-ROUNDUP(_xlfn.PERCENTRANK.EXC(F$3:F$341,F324)*10,0),"")</f>
        <v/>
      </c>
      <c r="Q324" t="str">
        <f t="shared" ref="Q324:Q341" si="56">IF(G324&lt;&gt;"",11-ROUNDUP(_xlfn.PERCENTRANK.EXC(G$3:G$341,G324)*10,0),"")</f>
        <v/>
      </c>
      <c r="R324">
        <f t="shared" ref="R324:R341" si="57">IF(H324&lt;&gt;"",11-ROUNDUP(_xlfn.PERCENTRANK.EXC(H$3:H$341,H324)*10,0),"")</f>
        <v>6</v>
      </c>
      <c r="S324">
        <f t="shared" ref="S324:S341" si="58">IF(I324&lt;&gt;"",11-ROUNDUP(_xlfn.PERCENTRANK.EXC(I$3:I$341,I324)*10,0),"")</f>
        <v>6</v>
      </c>
      <c r="T324">
        <f t="shared" ref="T324:T341" si="59">IF(J324&lt;&gt;"",11-ROUNDUP(_xlfn.PERCENTRANK.EXC(J$3:J$341,J324)*10,0),"")</f>
        <v>10</v>
      </c>
      <c r="V324" t="str">
        <f t="shared" ref="V324:V340" si="60">A324</f>
        <v>West Suffolk</v>
      </c>
      <c r="W324">
        <f t="array" ref="W324">IF(C324&lt;&gt;"",11-ROUNDUP(_xlfn.PERCENTRANK.EXC(IF($B$3:$B$341=$B324,C$3:C$341),C324)*10,0),"")</f>
        <v>2</v>
      </c>
      <c r="X324">
        <f t="array" ref="X324">IF(D324&lt;&gt;"",11-ROUNDUP(_xlfn.PERCENTRANK.EXC(IF($B$3:$B$341=$B324,D$3:D$341),D324)*10,0),"")</f>
        <v>2</v>
      </c>
      <c r="Y324">
        <f t="array" ref="Y324">IF(E324&lt;&gt;"",11-ROUNDUP(_xlfn.PERCENTRANK.EXC(IF($B$3:$B$341=$B324,E$3:E$341),E324)*10,0),"")</f>
        <v>3</v>
      </c>
      <c r="Z324" t="str">
        <f t="array" ref="Z324">IF(F324&lt;&gt;"",11-ROUNDUP(_xlfn.PERCENTRANK.EXC(IF($B$3:$B$341=$B324,F$3:F$341),F324)*10,0),"")</f>
        <v/>
      </c>
      <c r="AA324" t="str">
        <f t="array" ref="AA324">IF(G324&lt;&gt;"",11-ROUNDUP(_xlfn.PERCENTRANK.EXC(IF($B$3:$B$341=$B324,G$3:G$341),G324)*10,0),"")</f>
        <v/>
      </c>
      <c r="AB324">
        <f t="array" ref="AB324">IF(H324&lt;&gt;"",11-ROUNDUP(_xlfn.PERCENTRANK.EXC(IF($B$3:$B$341=$B324,H$3:H$341),H324)*10,0),"")</f>
        <v>4</v>
      </c>
      <c r="AC324">
        <f t="array" ref="AC324">IF(I324&lt;&gt;"",11-ROUNDUP(_xlfn.PERCENTRANK.EXC(IF($B$3:$B$341=$B324,I$3:I$341),I324)*10,0),"")</f>
        <v>5</v>
      </c>
      <c r="AD324">
        <f t="array" ref="AD324">IF(J324&lt;&gt;"",11-ROUNDUP(_xlfn.PERCENTRANK.EXC(IF($B$3:$B$341=$B324,J$3:J$341),J324)*10,0),"")</f>
        <v>10</v>
      </c>
    </row>
    <row r="325" spans="1:30" x14ac:dyDescent="0.2">
      <c r="A325" t="s">
        <v>1032</v>
      </c>
      <c r="B325" t="s">
        <v>1038</v>
      </c>
      <c r="C325">
        <v>12.083920478820801</v>
      </c>
      <c r="D325">
        <v>2.2190344333648682</v>
      </c>
      <c r="E325">
        <v>2.9613962396979332E-2</v>
      </c>
      <c r="F325">
        <v>40</v>
      </c>
      <c r="G325">
        <v>44.8</v>
      </c>
      <c r="H325">
        <v>8.6305557733009325E-2</v>
      </c>
      <c r="I325">
        <v>14.429</v>
      </c>
      <c r="J325">
        <v>9.9000000000000008E-3</v>
      </c>
      <c r="L325" t="str">
        <f t="shared" si="51"/>
        <v>West Sussex</v>
      </c>
      <c r="M325">
        <f t="shared" si="52"/>
        <v>2</v>
      </c>
      <c r="N325">
        <f t="shared" si="53"/>
        <v>7</v>
      </c>
      <c r="O325">
        <f t="shared" si="54"/>
        <v>5</v>
      </c>
      <c r="P325">
        <f t="shared" si="55"/>
        <v>9</v>
      </c>
      <c r="Q325">
        <f t="shared" si="56"/>
        <v>8</v>
      </c>
      <c r="R325">
        <f t="shared" si="57"/>
        <v>10</v>
      </c>
      <c r="S325">
        <f t="shared" si="58"/>
        <v>7</v>
      </c>
      <c r="T325">
        <f t="shared" si="59"/>
        <v>6</v>
      </c>
      <c r="V325" t="str">
        <f t="shared" si="60"/>
        <v>West Sussex</v>
      </c>
      <c r="W325">
        <f t="array" ref="W325">IF(C325&lt;&gt;"",11-ROUNDUP(_xlfn.PERCENTRANK.EXC(IF($B$3:$B$341=$B325,C$3:C$341),C325)*10,0),"")</f>
        <v>2</v>
      </c>
      <c r="X325">
        <f t="array" ref="X325">IF(D325&lt;&gt;"",11-ROUNDUP(_xlfn.PERCENTRANK.EXC(IF($B$3:$B$341=$B325,D$3:D$341),D325)*10,0),"")</f>
        <v>7</v>
      </c>
      <c r="Y325">
        <f t="array" ref="Y325">IF(E325&lt;&gt;"",11-ROUNDUP(_xlfn.PERCENTRANK.EXC(IF($B$3:$B$341=$B325,E$3:E$341),E325)*10,0),"")</f>
        <v>3</v>
      </c>
      <c r="Z325">
        <f t="array" ref="Z325">IF(F325&lt;&gt;"",11-ROUNDUP(_xlfn.PERCENTRANK.EXC(IF($B$3:$B$341=$B325,F$3:F$341),F325)*10,0),"")</f>
        <v>9</v>
      </c>
      <c r="AA325">
        <f t="array" ref="AA325">IF(G325&lt;&gt;"",11-ROUNDUP(_xlfn.PERCENTRANK.EXC(IF($B$3:$B$341=$B325,G$3:G$341),G325)*10,0),"")</f>
        <v>6</v>
      </c>
      <c r="AB325">
        <f t="array" ref="AB325">IF(H325&lt;&gt;"",11-ROUNDUP(_xlfn.PERCENTRANK.EXC(IF($B$3:$B$341=$B325,H$3:H$341),H325)*10,0),"")</f>
        <v>10</v>
      </c>
      <c r="AC325">
        <f t="array" ref="AC325">IF(I325&lt;&gt;"",11-ROUNDUP(_xlfn.PERCENTRANK.EXC(IF($B$3:$B$341=$B325,I$3:I$341),I325)*10,0),"")</f>
        <v>8</v>
      </c>
      <c r="AD325">
        <f t="array" ref="AD325">IF(J325&lt;&gt;"",11-ROUNDUP(_xlfn.PERCENTRANK.EXC(IF($B$3:$B$341=$B325,J$3:J$341),J325)*10,0),"")</f>
        <v>8</v>
      </c>
    </row>
    <row r="326" spans="1:30" x14ac:dyDescent="0.2">
      <c r="A326" t="s">
        <v>323</v>
      </c>
      <c r="B326" t="s">
        <v>1035</v>
      </c>
      <c r="C326">
        <v>108.06484985351562</v>
      </c>
      <c r="D326">
        <v>3.4047567844390869</v>
      </c>
      <c r="E326">
        <v>0.10884733498096466</v>
      </c>
      <c r="F326">
        <v>44</v>
      </c>
      <c r="G326">
        <v>17.5</v>
      </c>
      <c r="H326">
        <v>0.24107885634222165</v>
      </c>
      <c r="I326">
        <v>20.338999999999999</v>
      </c>
      <c r="J326">
        <v>2.3400000000000001E-2</v>
      </c>
      <c r="L326" t="str">
        <f t="shared" si="51"/>
        <v>Westminster</v>
      </c>
      <c r="M326">
        <f t="shared" si="52"/>
        <v>1</v>
      </c>
      <c r="N326">
        <f t="shared" si="53"/>
        <v>3</v>
      </c>
      <c r="O326">
        <f t="shared" si="54"/>
        <v>1</v>
      </c>
      <c r="P326">
        <f t="shared" si="55"/>
        <v>9</v>
      </c>
      <c r="Q326">
        <f t="shared" si="56"/>
        <v>10</v>
      </c>
      <c r="R326">
        <f t="shared" si="57"/>
        <v>1</v>
      </c>
      <c r="S326">
        <f t="shared" si="58"/>
        <v>5</v>
      </c>
      <c r="T326">
        <f t="shared" si="59"/>
        <v>6</v>
      </c>
      <c r="V326" t="str">
        <f t="shared" si="60"/>
        <v>Westminster</v>
      </c>
      <c r="W326">
        <f t="array" ref="W326">IF(C326&lt;&gt;"",11-ROUNDUP(_xlfn.PERCENTRANK.EXC(IF($B$3:$B$341=$B326,C$3:C$341),C326)*10,0),"")</f>
        <v>1</v>
      </c>
      <c r="X326">
        <f t="array" ref="X326">IF(D326&lt;&gt;"",11-ROUNDUP(_xlfn.PERCENTRANK.EXC(IF($B$3:$B$341=$B326,D$3:D$341),D326)*10,0),"")</f>
        <v>6</v>
      </c>
      <c r="Y326">
        <f t="array" ref="Y326">IF(E326&lt;&gt;"",11-ROUNDUP(_xlfn.PERCENTRANK.EXC(IF($B$3:$B$341=$B326,E$3:E$341),E326)*10,0),"")</f>
        <v>6</v>
      </c>
      <c r="Z326">
        <f t="array" ref="Z326">IF(F326&lt;&gt;"",11-ROUNDUP(_xlfn.PERCENTRANK.EXC(IF($B$3:$B$341=$B326,F$3:F$341),F326)*10,0),"")</f>
        <v>6</v>
      </c>
      <c r="AA326">
        <f t="array" ref="AA326">IF(G326&lt;&gt;"",11-ROUNDUP(_xlfn.PERCENTRANK.EXC(IF($B$3:$B$341=$B326,G$3:G$341),G326)*10,0),"")</f>
        <v>10</v>
      </c>
      <c r="AB326">
        <f t="array" ref="AB326">IF(H326&lt;&gt;"",11-ROUNDUP(_xlfn.PERCENTRANK.EXC(IF($B$3:$B$341=$B326,H$3:H$341),H326)*10,0),"")</f>
        <v>3</v>
      </c>
      <c r="AC326">
        <f t="array" ref="AC326">IF(I326&lt;&gt;"",11-ROUNDUP(_xlfn.PERCENTRANK.EXC(IF($B$3:$B$341=$B326,I$3:I$341),I326)*10,0),"")</f>
        <v>6</v>
      </c>
      <c r="AD326">
        <f t="array" ref="AD326">IF(J326&lt;&gt;"",11-ROUNDUP(_xlfn.PERCENTRANK.EXC(IF($B$3:$B$341=$B326,J$3:J$341),J326)*10,0),"")</f>
        <v>4</v>
      </c>
    </row>
    <row r="327" spans="1:30" x14ac:dyDescent="0.2">
      <c r="A327" t="s">
        <v>264</v>
      </c>
      <c r="B327" t="s">
        <v>1036</v>
      </c>
      <c r="C327">
        <v>5.5759978294372559</v>
      </c>
      <c r="D327">
        <v>2.4262876510620117</v>
      </c>
      <c r="E327">
        <v>2.6842931285500526E-2</v>
      </c>
      <c r="F327">
        <v>66</v>
      </c>
      <c r="G327">
        <v>55.7</v>
      </c>
      <c r="H327">
        <v>0.1683442957110135</v>
      </c>
      <c r="I327">
        <v>25.713000000000001</v>
      </c>
      <c r="J327">
        <v>0.16500000000000001</v>
      </c>
      <c r="L327" t="str">
        <f t="shared" si="51"/>
        <v>Wigan</v>
      </c>
      <c r="M327">
        <f t="shared" si="52"/>
        <v>5</v>
      </c>
      <c r="N327">
        <f t="shared" si="53"/>
        <v>6</v>
      </c>
      <c r="O327">
        <f t="shared" si="54"/>
        <v>6</v>
      </c>
      <c r="P327">
        <f t="shared" si="55"/>
        <v>6</v>
      </c>
      <c r="Q327">
        <f t="shared" si="56"/>
        <v>5</v>
      </c>
      <c r="R327">
        <f t="shared" si="57"/>
        <v>2</v>
      </c>
      <c r="S327">
        <f t="shared" si="58"/>
        <v>3</v>
      </c>
      <c r="T327">
        <f t="shared" si="59"/>
        <v>2</v>
      </c>
      <c r="V327" t="str">
        <f t="shared" si="60"/>
        <v>Wigan</v>
      </c>
      <c r="W327">
        <f t="array" ref="W327">IF(C327&lt;&gt;"",11-ROUNDUP(_xlfn.PERCENTRANK.EXC(IF($B$3:$B$341=$B327,C$3:C$341),C327)*10,0),"")</f>
        <v>3</v>
      </c>
      <c r="X327">
        <f t="array" ref="X327">IF(D327&lt;&gt;"",11-ROUNDUP(_xlfn.PERCENTRANK.EXC(IF($B$3:$B$341=$B327,D$3:D$341),D327)*10,0),"")</f>
        <v>8</v>
      </c>
      <c r="Y327">
        <f t="array" ref="Y327">IF(E327&lt;&gt;"",11-ROUNDUP(_xlfn.PERCENTRANK.EXC(IF($B$3:$B$341=$B327,E$3:E$341),E327)*10,0),"")</f>
        <v>9</v>
      </c>
      <c r="Z327">
        <f t="array" ref="Z327">IF(F327&lt;&gt;"",11-ROUNDUP(_xlfn.PERCENTRANK.EXC(IF($B$3:$B$341=$B327,F$3:F$341),F327)*10,0),"")</f>
        <v>9</v>
      </c>
      <c r="AA327">
        <f t="array" ref="AA327">IF(G327&lt;&gt;"",11-ROUNDUP(_xlfn.PERCENTRANK.EXC(IF($B$3:$B$341=$B327,G$3:G$341),G327)*10,0),"")</f>
        <v>8</v>
      </c>
      <c r="AB327">
        <f t="array" ref="AB327">IF(H327&lt;&gt;"",11-ROUNDUP(_xlfn.PERCENTRANK.EXC(IF($B$3:$B$341=$B327,H$3:H$341),H327)*10,0),"")</f>
        <v>8</v>
      </c>
      <c r="AC327">
        <f t="array" ref="AC327">IF(I327&lt;&gt;"",11-ROUNDUP(_xlfn.PERCENTRANK.EXC(IF($B$3:$B$341=$B327,I$3:I$341),I327)*10,0),"")</f>
        <v>8</v>
      </c>
      <c r="AD327">
        <f t="array" ref="AD327">IF(J327&lt;&gt;"",11-ROUNDUP(_xlfn.PERCENTRANK.EXC(IF($B$3:$B$341=$B327,J$3:J$341),J327)*10,0),"")</f>
        <v>8</v>
      </c>
    </row>
    <row r="328" spans="1:30" x14ac:dyDescent="0.2">
      <c r="A328" t="s">
        <v>64</v>
      </c>
      <c r="B328" t="s">
        <v>1037</v>
      </c>
      <c r="C328">
        <v>4.6408510208129883</v>
      </c>
      <c r="D328">
        <v>1.9416097402572632</v>
      </c>
      <c r="E328">
        <v>2.3177852854132652E-2</v>
      </c>
      <c r="F328">
        <v>44</v>
      </c>
      <c r="G328">
        <v>50</v>
      </c>
      <c r="H328">
        <v>9.2848253306706027E-2</v>
      </c>
      <c r="I328">
        <v>13.446999999999999</v>
      </c>
      <c r="J328">
        <v>3.5000000000000001E-3</v>
      </c>
      <c r="L328" t="str">
        <f t="shared" si="51"/>
        <v>Wiltshire</v>
      </c>
      <c r="M328">
        <f t="shared" si="52"/>
        <v>6</v>
      </c>
      <c r="N328">
        <f t="shared" si="53"/>
        <v>8</v>
      </c>
      <c r="O328">
        <f t="shared" si="54"/>
        <v>7</v>
      </c>
      <c r="P328">
        <f t="shared" si="55"/>
        <v>9</v>
      </c>
      <c r="Q328">
        <f t="shared" si="56"/>
        <v>7</v>
      </c>
      <c r="R328">
        <f t="shared" si="57"/>
        <v>9</v>
      </c>
      <c r="S328">
        <f t="shared" si="58"/>
        <v>8</v>
      </c>
      <c r="T328">
        <f t="shared" si="59"/>
        <v>7</v>
      </c>
      <c r="V328" t="str">
        <f t="shared" si="60"/>
        <v>Wiltshire</v>
      </c>
      <c r="W328">
        <f t="array" ref="W328">IF(C328&lt;&gt;"",11-ROUNDUP(_xlfn.PERCENTRANK.EXC(IF($B$3:$B$341=$B328,C$3:C$341),C328)*10,0),"")</f>
        <v>8</v>
      </c>
      <c r="X328">
        <f t="array" ref="X328">IF(D328&lt;&gt;"",11-ROUNDUP(_xlfn.PERCENTRANK.EXC(IF($B$3:$B$341=$B328,D$3:D$341),D328)*10,0),"")</f>
        <v>8</v>
      </c>
      <c r="Y328">
        <f t="array" ref="Y328">IF(E328&lt;&gt;"",11-ROUNDUP(_xlfn.PERCENTRANK.EXC(IF($B$3:$B$341=$B328,E$3:E$341),E328)*10,0),"")</f>
        <v>8</v>
      </c>
      <c r="Z328">
        <f t="array" ref="Z328">IF(F328&lt;&gt;"",11-ROUNDUP(_xlfn.PERCENTRANK.EXC(IF($B$3:$B$341=$B328,F$3:F$341),F328)*10,0),"")</f>
        <v>9</v>
      </c>
      <c r="AA328">
        <f t="array" ref="AA328">IF(G328&lt;&gt;"",11-ROUNDUP(_xlfn.PERCENTRANK.EXC(IF($B$3:$B$341=$B328,G$3:G$341),G328)*10,0),"")</f>
        <v>7</v>
      </c>
      <c r="AB328">
        <f t="array" ref="AB328">IF(H328&lt;&gt;"",11-ROUNDUP(_xlfn.PERCENTRANK.EXC(IF($B$3:$B$341=$B328,H$3:H$341),H328)*10,0),"")</f>
        <v>9</v>
      </c>
      <c r="AC328">
        <f t="array" ref="AC328">IF(I328&lt;&gt;"",11-ROUNDUP(_xlfn.PERCENTRANK.EXC(IF($B$3:$B$341=$B328,I$3:I$341),I328)*10,0),"")</f>
        <v>8</v>
      </c>
      <c r="AD328">
        <f t="array" ref="AD328">IF(J328&lt;&gt;"",11-ROUNDUP(_xlfn.PERCENTRANK.EXC(IF($B$3:$B$341=$B328,J$3:J$341),J328)*10,0),"")</f>
        <v>9</v>
      </c>
    </row>
    <row r="329" spans="1:30" x14ac:dyDescent="0.2">
      <c r="A329" t="s">
        <v>129</v>
      </c>
      <c r="B329" t="s">
        <v>1034</v>
      </c>
      <c r="C329">
        <v>7.1536955833435059</v>
      </c>
      <c r="D329">
        <v>1.5000396966934204</v>
      </c>
      <c r="E329">
        <v>2.7547210454940796E-2</v>
      </c>
      <c r="H329">
        <v>0.10417598640064418</v>
      </c>
      <c r="I329">
        <v>9.6150000000000002</v>
      </c>
      <c r="J329">
        <v>0</v>
      </c>
      <c r="L329" t="str">
        <f t="shared" si="51"/>
        <v>Winchester</v>
      </c>
      <c r="M329">
        <f t="shared" si="52"/>
        <v>4</v>
      </c>
      <c r="N329">
        <f t="shared" si="53"/>
        <v>9</v>
      </c>
      <c r="O329">
        <f t="shared" si="54"/>
        <v>6</v>
      </c>
      <c r="P329" t="str">
        <f t="shared" si="55"/>
        <v/>
      </c>
      <c r="Q329" t="str">
        <f t="shared" si="56"/>
        <v/>
      </c>
      <c r="R329">
        <f t="shared" si="57"/>
        <v>8</v>
      </c>
      <c r="S329">
        <f t="shared" si="58"/>
        <v>10</v>
      </c>
      <c r="T329">
        <f t="shared" si="59"/>
        <v>10</v>
      </c>
      <c r="V329" t="str">
        <f t="shared" si="60"/>
        <v>Winchester</v>
      </c>
      <c r="W329">
        <f t="array" ref="W329">IF(C329&lt;&gt;"",11-ROUNDUP(_xlfn.PERCENTRANK.EXC(IF($B$3:$B$341=$B329,C$3:C$341),C329)*10,0),"")</f>
        <v>4</v>
      </c>
      <c r="X329">
        <f t="array" ref="X329">IF(D329&lt;&gt;"",11-ROUNDUP(_xlfn.PERCENTRANK.EXC(IF($B$3:$B$341=$B329,D$3:D$341),D329)*10,0),"")</f>
        <v>9</v>
      </c>
      <c r="Y329">
        <f t="array" ref="Y329">IF(E329&lt;&gt;"",11-ROUNDUP(_xlfn.PERCENTRANK.EXC(IF($B$3:$B$341=$B329,E$3:E$341),E329)*10,0),"")</f>
        <v>4</v>
      </c>
      <c r="Z329" t="str">
        <f t="array" ref="Z329">IF(F329&lt;&gt;"",11-ROUNDUP(_xlfn.PERCENTRANK.EXC(IF($B$3:$B$341=$B329,F$3:F$341),F329)*10,0),"")</f>
        <v/>
      </c>
      <c r="AA329" t="str">
        <f t="array" ref="AA329">IF(G329&lt;&gt;"",11-ROUNDUP(_xlfn.PERCENTRANK.EXC(IF($B$3:$B$341=$B329,G$3:G$341),G329)*10,0),"")</f>
        <v/>
      </c>
      <c r="AB329">
        <f t="array" ref="AB329">IF(H329&lt;&gt;"",11-ROUNDUP(_xlfn.PERCENTRANK.EXC(IF($B$3:$B$341=$B329,H$3:H$341),H329)*10,0),"")</f>
        <v>8</v>
      </c>
      <c r="AC329">
        <f t="array" ref="AC329">IF(I329&lt;&gt;"",11-ROUNDUP(_xlfn.PERCENTRANK.EXC(IF($B$3:$B$341=$B329,I$3:I$341),I329)*10,0),"")</f>
        <v>9</v>
      </c>
      <c r="AD329">
        <f t="array" ref="AD329">IF(J329&lt;&gt;"",11-ROUNDUP(_xlfn.PERCENTRANK.EXC(IF($B$3:$B$341=$B329,J$3:J$341),J329)*10,0),"")</f>
        <v>10</v>
      </c>
    </row>
    <row r="330" spans="1:30" x14ac:dyDescent="0.2">
      <c r="A330" t="s">
        <v>51</v>
      </c>
      <c r="B330" t="s">
        <v>1037</v>
      </c>
      <c r="C330">
        <v>13.638635635375977</v>
      </c>
      <c r="D330">
        <v>1.1581814289093018</v>
      </c>
      <c r="E330">
        <v>3.6144576966762543E-2</v>
      </c>
      <c r="F330">
        <v>36</v>
      </c>
      <c r="G330">
        <v>26.6</v>
      </c>
      <c r="H330">
        <v>7.2031438395927294E-2</v>
      </c>
      <c r="I330">
        <v>8.3759999999999994</v>
      </c>
      <c r="J330">
        <v>0</v>
      </c>
      <c r="L330" t="str">
        <f t="shared" si="51"/>
        <v>Windsor and Maidenhead</v>
      </c>
      <c r="M330">
        <f t="shared" si="52"/>
        <v>2</v>
      </c>
      <c r="N330">
        <f t="shared" si="53"/>
        <v>10</v>
      </c>
      <c r="O330">
        <f t="shared" si="54"/>
        <v>3</v>
      </c>
      <c r="P330">
        <f t="shared" si="55"/>
        <v>10</v>
      </c>
      <c r="Q330">
        <f t="shared" si="56"/>
        <v>10</v>
      </c>
      <c r="R330">
        <f t="shared" si="57"/>
        <v>10</v>
      </c>
      <c r="S330">
        <f t="shared" si="58"/>
        <v>10</v>
      </c>
      <c r="T330">
        <f t="shared" si="59"/>
        <v>10</v>
      </c>
      <c r="V330" t="str">
        <f t="shared" si="60"/>
        <v>Windsor and Maidenhead</v>
      </c>
      <c r="W330">
        <f t="array" ref="W330">IF(C330&lt;&gt;"",11-ROUNDUP(_xlfn.PERCENTRANK.EXC(IF($B$3:$B$341=$B330,C$3:C$341),C330)*10,0),"")</f>
        <v>3</v>
      </c>
      <c r="X330">
        <f t="array" ref="X330">IF(D330&lt;&gt;"",11-ROUNDUP(_xlfn.PERCENTRANK.EXC(IF($B$3:$B$341=$B330,D$3:D$341),D330)*10,0),"")</f>
        <v>10</v>
      </c>
      <c r="Y330">
        <f t="array" ref="Y330">IF(E330&lt;&gt;"",11-ROUNDUP(_xlfn.PERCENTRANK.EXC(IF($B$3:$B$341=$B330,E$3:E$341),E330)*10,0),"")</f>
        <v>5</v>
      </c>
      <c r="Z330">
        <f t="array" ref="Z330">IF(F330&lt;&gt;"",11-ROUNDUP(_xlfn.PERCENTRANK.EXC(IF($B$3:$B$341=$B330,F$3:F$341),F330)*10,0),"")</f>
        <v>10</v>
      </c>
      <c r="AA330">
        <f t="array" ref="AA330">IF(G330&lt;&gt;"",11-ROUNDUP(_xlfn.PERCENTRANK.EXC(IF($B$3:$B$341=$B330,G$3:G$341),G330)*10,0),"")</f>
        <v>10</v>
      </c>
      <c r="AB330">
        <f t="array" ref="AB330">IF(H330&lt;&gt;"",11-ROUNDUP(_xlfn.PERCENTRANK.EXC(IF($B$3:$B$341=$B330,H$3:H$341),H330)*10,0),"")</f>
        <v>10</v>
      </c>
      <c r="AC330">
        <f t="array" ref="AC330">IF(I330&lt;&gt;"",11-ROUNDUP(_xlfn.PERCENTRANK.EXC(IF($B$3:$B$341=$B330,I$3:I$341),I330)*10,0),"")</f>
        <v>10</v>
      </c>
      <c r="AD330">
        <f t="array" ref="AD330">IF(J330&lt;&gt;"",11-ROUNDUP(_xlfn.PERCENTRANK.EXC(IF($B$3:$B$341=$B330,J$3:J$341),J330)*10,0),"")</f>
        <v>10</v>
      </c>
    </row>
    <row r="331" spans="1:30" x14ac:dyDescent="0.2">
      <c r="A331" t="s">
        <v>269</v>
      </c>
      <c r="B331" t="s">
        <v>1036</v>
      </c>
      <c r="C331">
        <v>3.6976175308227539</v>
      </c>
      <c r="D331">
        <v>1.9823005199432373</v>
      </c>
      <c r="E331">
        <v>2.2428032010793686E-2</v>
      </c>
      <c r="F331">
        <v>123</v>
      </c>
      <c r="G331">
        <v>90.4</v>
      </c>
      <c r="H331">
        <v>0.19527272006815524</v>
      </c>
      <c r="I331">
        <v>29.588999999999999</v>
      </c>
      <c r="J331">
        <v>0.25240000000000001</v>
      </c>
      <c r="L331" t="str">
        <f t="shared" si="51"/>
        <v>Wirral</v>
      </c>
      <c r="M331">
        <f t="shared" si="52"/>
        <v>7</v>
      </c>
      <c r="N331">
        <f t="shared" si="53"/>
        <v>7</v>
      </c>
      <c r="O331">
        <f t="shared" si="54"/>
        <v>8</v>
      </c>
      <c r="P331">
        <f t="shared" si="55"/>
        <v>1</v>
      </c>
      <c r="Q331">
        <f t="shared" si="56"/>
        <v>1</v>
      </c>
      <c r="R331">
        <f t="shared" si="57"/>
        <v>2</v>
      </c>
      <c r="S331">
        <f t="shared" si="58"/>
        <v>2</v>
      </c>
      <c r="T331">
        <f t="shared" si="59"/>
        <v>1</v>
      </c>
      <c r="V331" t="str">
        <f t="shared" si="60"/>
        <v>Wirral</v>
      </c>
      <c r="W331">
        <f t="array" ref="W331">IF(C331&lt;&gt;"",11-ROUNDUP(_xlfn.PERCENTRANK.EXC(IF($B$3:$B$341=$B331,C$3:C$341),C331)*10,0),"")</f>
        <v>5</v>
      </c>
      <c r="X331">
        <f t="array" ref="X331">IF(D331&lt;&gt;"",11-ROUNDUP(_xlfn.PERCENTRANK.EXC(IF($B$3:$B$341=$B331,D$3:D$341),D331)*10,0),"")</f>
        <v>9</v>
      </c>
      <c r="Y331">
        <f t="array" ref="Y331">IF(E331&lt;&gt;"",11-ROUNDUP(_xlfn.PERCENTRANK.EXC(IF($B$3:$B$341=$B331,E$3:E$341),E331)*10,0),"")</f>
        <v>10</v>
      </c>
      <c r="Z331">
        <f t="array" ref="Z331">IF(F331&lt;&gt;"",11-ROUNDUP(_xlfn.PERCENTRANK.EXC(IF($B$3:$B$341=$B331,F$3:F$341),F331)*10,0),"")</f>
        <v>2</v>
      </c>
      <c r="AA331">
        <f t="array" ref="AA331">IF(G331&lt;&gt;"",11-ROUNDUP(_xlfn.PERCENTRANK.EXC(IF($B$3:$B$341=$B331,G$3:G$341),G331)*10,0),"")</f>
        <v>2</v>
      </c>
      <c r="AB331">
        <f t="array" ref="AB331">IF(H331&lt;&gt;"",11-ROUNDUP(_xlfn.PERCENTRANK.EXC(IF($B$3:$B$341=$B331,H$3:H$341),H331)*10,0),"")</f>
        <v>5</v>
      </c>
      <c r="AC331">
        <f t="array" ref="AC331">IF(I331&lt;&gt;"",11-ROUNDUP(_xlfn.PERCENTRANK.EXC(IF($B$3:$B$341=$B331,I$3:I$341),I331)*10,0),"")</f>
        <v>6</v>
      </c>
      <c r="AD331">
        <f t="array" ref="AD331">IF(J331&lt;&gt;"",11-ROUNDUP(_xlfn.PERCENTRANK.EXC(IF($B$3:$B$341=$B331,J$3:J$341),J331)*10,0),"")</f>
        <v>3</v>
      </c>
    </row>
    <row r="332" spans="1:30" x14ac:dyDescent="0.2">
      <c r="A332" t="s">
        <v>231</v>
      </c>
      <c r="B332" t="s">
        <v>1034</v>
      </c>
      <c r="C332">
        <v>13.189945220947266</v>
      </c>
      <c r="D332">
        <v>1.8714858293533325</v>
      </c>
      <c r="E332">
        <v>4.5379683375358582E-2</v>
      </c>
      <c r="H332">
        <v>8.7696962057229294E-2</v>
      </c>
      <c r="I332">
        <v>10.804</v>
      </c>
      <c r="J332">
        <v>0</v>
      </c>
      <c r="L332" t="str">
        <f t="shared" si="51"/>
        <v>Woking</v>
      </c>
      <c r="M332">
        <f t="shared" si="52"/>
        <v>2</v>
      </c>
      <c r="N332">
        <f t="shared" si="53"/>
        <v>8</v>
      </c>
      <c r="O332">
        <f t="shared" si="54"/>
        <v>3</v>
      </c>
      <c r="P332" t="str">
        <f t="shared" si="55"/>
        <v/>
      </c>
      <c r="Q332" t="str">
        <f t="shared" si="56"/>
        <v/>
      </c>
      <c r="R332">
        <f t="shared" si="57"/>
        <v>10</v>
      </c>
      <c r="S332">
        <f t="shared" si="58"/>
        <v>9</v>
      </c>
      <c r="T332">
        <f t="shared" si="59"/>
        <v>10</v>
      </c>
      <c r="V332" t="str">
        <f t="shared" si="60"/>
        <v>Woking</v>
      </c>
      <c r="W332">
        <f t="array" ref="W332">IF(C332&lt;&gt;"",11-ROUNDUP(_xlfn.PERCENTRANK.EXC(IF($B$3:$B$341=$B332,C$3:C$341),C332)*10,0),"")</f>
        <v>2</v>
      </c>
      <c r="X332">
        <f t="array" ref="X332">IF(D332&lt;&gt;"",11-ROUNDUP(_xlfn.PERCENTRANK.EXC(IF($B$3:$B$341=$B332,D$3:D$341),D332)*10,0),"")</f>
        <v>7</v>
      </c>
      <c r="Y332">
        <f t="array" ref="Y332">IF(E332&lt;&gt;"",11-ROUNDUP(_xlfn.PERCENTRANK.EXC(IF($B$3:$B$341=$B332,E$3:E$341),E332)*10,0),"")</f>
        <v>1</v>
      </c>
      <c r="Z332" t="str">
        <f t="array" ref="Z332">IF(F332&lt;&gt;"",11-ROUNDUP(_xlfn.PERCENTRANK.EXC(IF($B$3:$B$341=$B332,F$3:F$341),F332)*10,0),"")</f>
        <v/>
      </c>
      <c r="AA332" t="str">
        <f t="array" ref="AA332">IF(G332&lt;&gt;"",11-ROUNDUP(_xlfn.PERCENTRANK.EXC(IF($B$3:$B$341=$B332,G$3:G$341),G332)*10,0),"")</f>
        <v/>
      </c>
      <c r="AB332">
        <f t="array" ref="AB332">IF(H332&lt;&gt;"",11-ROUNDUP(_xlfn.PERCENTRANK.EXC(IF($B$3:$B$341=$B332,H$3:H$341),H332)*10,0),"")</f>
        <v>10</v>
      </c>
      <c r="AC332">
        <f t="array" ref="AC332">IF(I332&lt;&gt;"",11-ROUNDUP(_xlfn.PERCENTRANK.EXC(IF($B$3:$B$341=$B332,I$3:I$341),I332)*10,0),"")</f>
        <v>9</v>
      </c>
      <c r="AD332">
        <f t="array" ref="AD332">IF(J332&lt;&gt;"",11-ROUNDUP(_xlfn.PERCENTRANK.EXC(IF($B$3:$B$341=$B332,J$3:J$341),J332)*10,0),"")</f>
        <v>10</v>
      </c>
    </row>
    <row r="333" spans="1:30" x14ac:dyDescent="0.2">
      <c r="A333" t="s">
        <v>52</v>
      </c>
      <c r="B333" t="s">
        <v>1037</v>
      </c>
      <c r="C333">
        <v>5.2294082641601562</v>
      </c>
      <c r="D333">
        <v>0.96464014053344727</v>
      </c>
      <c r="E333">
        <v>1.9309818744659424E-2</v>
      </c>
      <c r="F333">
        <v>28</v>
      </c>
      <c r="G333">
        <v>49.6</v>
      </c>
      <c r="H333">
        <v>6.174881464329033E-2</v>
      </c>
      <c r="I333">
        <v>5.8460000000000001</v>
      </c>
      <c r="J333">
        <v>0</v>
      </c>
      <c r="L333" t="str">
        <f t="shared" si="51"/>
        <v>Wokingham</v>
      </c>
      <c r="M333">
        <f t="shared" si="52"/>
        <v>6</v>
      </c>
      <c r="N333">
        <f t="shared" si="53"/>
        <v>10</v>
      </c>
      <c r="O333">
        <f t="shared" si="54"/>
        <v>9</v>
      </c>
      <c r="P333">
        <f t="shared" si="55"/>
        <v>10</v>
      </c>
      <c r="Q333">
        <f t="shared" si="56"/>
        <v>7</v>
      </c>
      <c r="R333">
        <f t="shared" si="57"/>
        <v>10</v>
      </c>
      <c r="S333">
        <f t="shared" si="58"/>
        <v>10</v>
      </c>
      <c r="T333">
        <f t="shared" si="59"/>
        <v>10</v>
      </c>
      <c r="V333" t="str">
        <f t="shared" si="60"/>
        <v>Wokingham</v>
      </c>
      <c r="W333">
        <f t="array" ref="W333">IF(C333&lt;&gt;"",11-ROUNDUP(_xlfn.PERCENTRANK.EXC(IF($B$3:$B$341=$B333,C$3:C$341),C333)*10,0),"")</f>
        <v>7</v>
      </c>
      <c r="X333">
        <f t="array" ref="X333">IF(D333&lt;&gt;"",11-ROUNDUP(_xlfn.PERCENTRANK.EXC(IF($B$3:$B$341=$B333,D$3:D$341),D333)*10,0),"")</f>
        <v>10</v>
      </c>
      <c r="Y333">
        <f t="array" ref="Y333">IF(E333&lt;&gt;"",11-ROUNDUP(_xlfn.PERCENTRANK.EXC(IF($B$3:$B$341=$B333,E$3:E$341),E333)*10,0),"")</f>
        <v>10</v>
      </c>
      <c r="Z333">
        <f t="array" ref="Z333">IF(F333&lt;&gt;"",11-ROUNDUP(_xlfn.PERCENTRANK.EXC(IF($B$3:$B$341=$B333,F$3:F$341),F333)*10,0),"")</f>
        <v>10</v>
      </c>
      <c r="AA333">
        <f t="array" ref="AA333">IF(G333&lt;&gt;"",11-ROUNDUP(_xlfn.PERCENTRANK.EXC(IF($B$3:$B$341=$B333,G$3:G$341),G333)*10,0),"")</f>
        <v>7</v>
      </c>
      <c r="AB333">
        <f t="array" ref="AB333">IF(H333&lt;&gt;"",11-ROUNDUP(_xlfn.PERCENTRANK.EXC(IF($B$3:$B$341=$B333,H$3:H$341),H333)*10,0),"")</f>
        <v>10</v>
      </c>
      <c r="AC333">
        <f t="array" ref="AC333">IF(I333&lt;&gt;"",11-ROUNDUP(_xlfn.PERCENTRANK.EXC(IF($B$3:$B$341=$B333,I$3:I$341),I333)*10,0),"")</f>
        <v>10</v>
      </c>
      <c r="AD333">
        <f t="array" ref="AD333">IF(J333&lt;&gt;"",11-ROUNDUP(_xlfn.PERCENTRANK.EXC(IF($B$3:$B$341=$B333,J$3:J$341),J333)*10,0),"")</f>
        <v>10</v>
      </c>
    </row>
    <row r="334" spans="1:30" x14ac:dyDescent="0.2">
      <c r="A334" t="s">
        <v>284</v>
      </c>
      <c r="B334" t="s">
        <v>1036</v>
      </c>
      <c r="C334">
        <v>6.5209636688232422</v>
      </c>
      <c r="D334">
        <v>3.9340329170227051</v>
      </c>
      <c r="E334">
        <v>5.8672696352005005E-2</v>
      </c>
      <c r="F334">
        <v>102</v>
      </c>
      <c r="G334">
        <v>62.2</v>
      </c>
      <c r="H334">
        <v>0.24099657320200865</v>
      </c>
      <c r="I334">
        <v>32.101999999999997</v>
      </c>
      <c r="J334">
        <v>0.2089</v>
      </c>
      <c r="L334" t="str">
        <f t="shared" si="51"/>
        <v>Wolverhampton</v>
      </c>
      <c r="M334">
        <f t="shared" si="52"/>
        <v>5</v>
      </c>
      <c r="N334">
        <f t="shared" si="53"/>
        <v>2</v>
      </c>
      <c r="O334">
        <f t="shared" si="54"/>
        <v>2</v>
      </c>
      <c r="P334">
        <f t="shared" si="55"/>
        <v>2</v>
      </c>
      <c r="Q334">
        <f t="shared" si="56"/>
        <v>4</v>
      </c>
      <c r="R334">
        <f t="shared" si="57"/>
        <v>1</v>
      </c>
      <c r="S334">
        <f t="shared" si="58"/>
        <v>1</v>
      </c>
      <c r="T334">
        <f t="shared" si="59"/>
        <v>2</v>
      </c>
      <c r="V334" t="str">
        <f t="shared" si="60"/>
        <v>Wolverhampton</v>
      </c>
      <c r="W334">
        <f t="array" ref="W334">IF(C334&lt;&gt;"",11-ROUNDUP(_xlfn.PERCENTRANK.EXC(IF($B$3:$B$341=$B334,C$3:C$341),C334)*10,0),"")</f>
        <v>2</v>
      </c>
      <c r="X334">
        <f t="array" ref="X334">IF(D334&lt;&gt;"",11-ROUNDUP(_xlfn.PERCENTRANK.EXC(IF($B$3:$B$341=$B334,D$3:D$341),D334)*10,0),"")</f>
        <v>3</v>
      </c>
      <c r="Y334">
        <f t="array" ref="Y334">IF(E334&lt;&gt;"",11-ROUNDUP(_xlfn.PERCENTRANK.EXC(IF($B$3:$B$341=$B334,E$3:E$341),E334)*10,0),"")</f>
        <v>2</v>
      </c>
      <c r="Z334">
        <f t="array" ref="Z334">IF(F334&lt;&gt;"",11-ROUNDUP(_xlfn.PERCENTRANK.EXC(IF($B$3:$B$341=$B334,F$3:F$341),F334)*10,0),"")</f>
        <v>4</v>
      </c>
      <c r="AA334">
        <f t="array" ref="AA334">IF(G334&lt;&gt;"",11-ROUNDUP(_xlfn.PERCENTRANK.EXC(IF($B$3:$B$341=$B334,G$3:G$341),G334)*10,0),"")</f>
        <v>7</v>
      </c>
      <c r="AB334">
        <f t="array" ref="AB334">IF(H334&lt;&gt;"",11-ROUNDUP(_xlfn.PERCENTRANK.EXC(IF($B$3:$B$341=$B334,H$3:H$341),H334)*10,0),"")</f>
        <v>2</v>
      </c>
      <c r="AC334">
        <f t="array" ref="AC334">IF(I334&lt;&gt;"",11-ROUNDUP(_xlfn.PERCENTRANK.EXC(IF($B$3:$B$341=$B334,I$3:I$341),I334)*10,0),"")</f>
        <v>3</v>
      </c>
      <c r="AD334">
        <f t="array" ref="AD334">IF(J334&lt;&gt;"",11-ROUNDUP(_xlfn.PERCENTRANK.EXC(IF($B$3:$B$341=$B334,J$3:J$341),J334)*10,0),"")</f>
        <v>6</v>
      </c>
    </row>
    <row r="335" spans="1:30" x14ac:dyDescent="0.2">
      <c r="A335" t="s">
        <v>245</v>
      </c>
      <c r="B335" t="s">
        <v>1034</v>
      </c>
      <c r="C335">
        <v>17.945688247680664</v>
      </c>
      <c r="D335">
        <v>5.0725622177124023</v>
      </c>
      <c r="E335">
        <v>2.9613243415951729E-2</v>
      </c>
      <c r="H335">
        <v>0.1166559214441579</v>
      </c>
      <c r="I335">
        <v>20.414000000000001</v>
      </c>
      <c r="J335">
        <v>0.127</v>
      </c>
      <c r="L335" t="str">
        <f t="shared" si="51"/>
        <v>Worcester</v>
      </c>
      <c r="M335">
        <f t="shared" si="52"/>
        <v>1</v>
      </c>
      <c r="N335">
        <f t="shared" si="53"/>
        <v>1</v>
      </c>
      <c r="O335">
        <f t="shared" si="54"/>
        <v>5</v>
      </c>
      <c r="P335" t="str">
        <f t="shared" si="55"/>
        <v/>
      </c>
      <c r="Q335" t="str">
        <f t="shared" si="56"/>
        <v/>
      </c>
      <c r="R335">
        <f t="shared" si="57"/>
        <v>6</v>
      </c>
      <c r="S335">
        <f t="shared" si="58"/>
        <v>5</v>
      </c>
      <c r="T335">
        <f t="shared" si="59"/>
        <v>3</v>
      </c>
      <c r="V335" t="str">
        <f t="shared" si="60"/>
        <v>Worcester</v>
      </c>
      <c r="W335">
        <f t="array" ref="W335">IF(C335&lt;&gt;"",11-ROUNDUP(_xlfn.PERCENTRANK.EXC(IF($B$3:$B$341=$B335,C$3:C$341),C335)*10,0),"")</f>
        <v>1</v>
      </c>
      <c r="X335">
        <f t="array" ref="X335">IF(D335&lt;&gt;"",11-ROUNDUP(_xlfn.PERCENTRANK.EXC(IF($B$3:$B$341=$B335,D$3:D$341),D335)*10,0),"")</f>
        <v>1</v>
      </c>
      <c r="Y335">
        <f t="array" ref="Y335">IF(E335&lt;&gt;"",11-ROUNDUP(_xlfn.PERCENTRANK.EXC(IF($B$3:$B$341=$B335,E$3:E$341),E335)*10,0),"")</f>
        <v>4</v>
      </c>
      <c r="Z335" t="str">
        <f t="array" ref="Z335">IF(F335&lt;&gt;"",11-ROUNDUP(_xlfn.PERCENTRANK.EXC(IF($B$3:$B$341=$B335,F$3:F$341),F335)*10,0),"")</f>
        <v/>
      </c>
      <c r="AA335" t="str">
        <f t="array" ref="AA335">IF(G335&lt;&gt;"",11-ROUNDUP(_xlfn.PERCENTRANK.EXC(IF($B$3:$B$341=$B335,G$3:G$341),G335)*10,0),"")</f>
        <v/>
      </c>
      <c r="AB335">
        <f t="array" ref="AB335">IF(H335&lt;&gt;"",11-ROUNDUP(_xlfn.PERCENTRANK.EXC(IF($B$3:$B$341=$B335,H$3:H$341),H335)*10,0),"")</f>
        <v>5</v>
      </c>
      <c r="AC335">
        <f t="array" ref="AC335">IF(I335&lt;&gt;"",11-ROUNDUP(_xlfn.PERCENTRANK.EXC(IF($B$3:$B$341=$B335,I$3:I$341),I335)*10,0),"")</f>
        <v>3</v>
      </c>
      <c r="AD335">
        <f t="array" ref="AD335">IF(J335&lt;&gt;"",11-ROUNDUP(_xlfn.PERCENTRANK.EXC(IF($B$3:$B$341=$B335,J$3:J$341),J335)*10,0),"")</f>
        <v>2</v>
      </c>
    </row>
    <row r="336" spans="1:30" x14ac:dyDescent="0.2">
      <c r="A336" t="s">
        <v>1033</v>
      </c>
      <c r="B336" t="s">
        <v>1038</v>
      </c>
      <c r="C336">
        <v>6.7653446197509766</v>
      </c>
      <c r="D336">
        <v>2.7190423011779785</v>
      </c>
      <c r="E336">
        <v>2.5238092988729477E-2</v>
      </c>
      <c r="F336">
        <v>71</v>
      </c>
      <c r="G336">
        <v>49.3</v>
      </c>
      <c r="H336">
        <v>0.1166559214441579</v>
      </c>
      <c r="I336">
        <v>18.088999999999999</v>
      </c>
      <c r="J336">
        <v>4.9500000000000002E-2</v>
      </c>
      <c r="L336" t="str">
        <f t="shared" si="51"/>
        <v>Worcestershire</v>
      </c>
      <c r="M336">
        <f t="shared" si="52"/>
        <v>4</v>
      </c>
      <c r="N336">
        <f t="shared" si="53"/>
        <v>5</v>
      </c>
      <c r="O336">
        <f t="shared" si="54"/>
        <v>7</v>
      </c>
      <c r="P336">
        <f t="shared" si="55"/>
        <v>5</v>
      </c>
      <c r="Q336">
        <f t="shared" si="56"/>
        <v>7</v>
      </c>
      <c r="R336">
        <f t="shared" si="57"/>
        <v>6</v>
      </c>
      <c r="S336">
        <f t="shared" si="58"/>
        <v>6</v>
      </c>
      <c r="T336">
        <f t="shared" si="59"/>
        <v>4</v>
      </c>
      <c r="V336" t="str">
        <f t="shared" si="60"/>
        <v>Worcestershire</v>
      </c>
      <c r="W336">
        <f t="array" ref="W336">IF(C336&lt;&gt;"",11-ROUNDUP(_xlfn.PERCENTRANK.EXC(IF($B$3:$B$341=$B336,C$3:C$341),C336)*10,0),"")</f>
        <v>5</v>
      </c>
      <c r="X336">
        <f t="array" ref="X336">IF(D336&lt;&gt;"",11-ROUNDUP(_xlfn.PERCENTRANK.EXC(IF($B$3:$B$341=$B336,D$3:D$341),D336)*10,0),"")</f>
        <v>4</v>
      </c>
      <c r="Y336">
        <f t="array" ref="Y336">IF(E336&lt;&gt;"",11-ROUNDUP(_xlfn.PERCENTRANK.EXC(IF($B$3:$B$341=$B336,E$3:E$341),E336)*10,0),"")</f>
        <v>6</v>
      </c>
      <c r="Z336">
        <f t="array" ref="Z336">IF(F336&lt;&gt;"",11-ROUNDUP(_xlfn.PERCENTRANK.EXC(IF($B$3:$B$341=$B336,F$3:F$341),F336)*10,0),"")</f>
        <v>2</v>
      </c>
      <c r="AA336">
        <f t="array" ref="AA336">IF(G336&lt;&gt;"",11-ROUNDUP(_xlfn.PERCENTRANK.EXC(IF($B$3:$B$341=$B336,G$3:G$341),G336)*10,0),"")</f>
        <v>5</v>
      </c>
      <c r="AB336">
        <f t="array" ref="AB336">IF(H336&lt;&gt;"",11-ROUNDUP(_xlfn.PERCENTRANK.EXC(IF($B$3:$B$341=$B336,H$3:H$341),H336)*10,0),"")</f>
        <v>5</v>
      </c>
      <c r="AC336">
        <f t="array" ref="AC336">IF(I336&lt;&gt;"",11-ROUNDUP(_xlfn.PERCENTRANK.EXC(IF($B$3:$B$341=$B336,I$3:I$341),I336)*10,0),"")</f>
        <v>5</v>
      </c>
      <c r="AD336">
        <f t="array" ref="AD336">IF(J336&lt;&gt;"",11-ROUNDUP(_xlfn.PERCENTRANK.EXC(IF($B$3:$B$341=$B336,J$3:J$341),J336)*10,0),"")</f>
        <v>4</v>
      </c>
    </row>
    <row r="337" spans="1:30" x14ac:dyDescent="0.2">
      <c r="A337" t="s">
        <v>241</v>
      </c>
      <c r="B337" t="s">
        <v>1034</v>
      </c>
      <c r="C337">
        <v>17.672723770141602</v>
      </c>
      <c r="D337">
        <v>2.337834358215332</v>
      </c>
      <c r="E337">
        <v>3.2905366271734238E-2</v>
      </c>
      <c r="H337">
        <v>8.6305557733009325E-2</v>
      </c>
      <c r="I337">
        <v>17.012</v>
      </c>
      <c r="J337">
        <v>0</v>
      </c>
      <c r="L337" t="str">
        <f t="shared" si="51"/>
        <v>Worthing</v>
      </c>
      <c r="M337">
        <f t="shared" si="52"/>
        <v>1</v>
      </c>
      <c r="N337">
        <f t="shared" si="53"/>
        <v>6</v>
      </c>
      <c r="O337">
        <f t="shared" si="54"/>
        <v>4</v>
      </c>
      <c r="P337" t="str">
        <f t="shared" si="55"/>
        <v/>
      </c>
      <c r="Q337" t="str">
        <f t="shared" si="56"/>
        <v/>
      </c>
      <c r="R337">
        <f t="shared" si="57"/>
        <v>10</v>
      </c>
      <c r="S337">
        <f t="shared" si="58"/>
        <v>6</v>
      </c>
      <c r="T337">
        <f t="shared" si="59"/>
        <v>10</v>
      </c>
      <c r="V337" t="str">
        <f t="shared" si="60"/>
        <v>Worthing</v>
      </c>
      <c r="W337">
        <f t="array" ref="W337">IF(C337&lt;&gt;"",11-ROUNDUP(_xlfn.PERCENTRANK.EXC(IF($B$3:$B$341=$B337,C$3:C$341),C337)*10,0),"")</f>
        <v>1</v>
      </c>
      <c r="X337">
        <f t="array" ref="X337">IF(D337&lt;&gt;"",11-ROUNDUP(_xlfn.PERCENTRANK.EXC(IF($B$3:$B$341=$B337,D$3:D$341),D337)*10,0),"")</f>
        <v>5</v>
      </c>
      <c r="Y337">
        <f t="array" ref="Y337">IF(E337&lt;&gt;"",11-ROUNDUP(_xlfn.PERCENTRANK.EXC(IF($B$3:$B$341=$B337,E$3:E$341),E337)*10,0),"")</f>
        <v>3</v>
      </c>
      <c r="Z337" t="str">
        <f t="array" ref="Z337">IF(F337&lt;&gt;"",11-ROUNDUP(_xlfn.PERCENTRANK.EXC(IF($B$3:$B$341=$B337,F$3:F$341),F337)*10,0),"")</f>
        <v/>
      </c>
      <c r="AA337" t="str">
        <f t="array" ref="AA337">IF(G337&lt;&gt;"",11-ROUNDUP(_xlfn.PERCENTRANK.EXC(IF($B$3:$B$341=$B337,G$3:G$341),G337)*10,0),"")</f>
        <v/>
      </c>
      <c r="AB337">
        <f t="array" ref="AB337">IF(H337&lt;&gt;"",11-ROUNDUP(_xlfn.PERCENTRANK.EXC(IF($B$3:$B$341=$B337,H$3:H$341),H337)*10,0),"")</f>
        <v>10</v>
      </c>
      <c r="AC337">
        <f t="array" ref="AC337">IF(I337&lt;&gt;"",11-ROUNDUP(_xlfn.PERCENTRANK.EXC(IF($B$3:$B$341=$B337,I$3:I$341),I337)*10,0),"")</f>
        <v>5</v>
      </c>
      <c r="AD337">
        <f t="array" ref="AD337">IF(J337&lt;&gt;"",11-ROUNDUP(_xlfn.PERCENTRANK.EXC(IF($B$3:$B$341=$B337,J$3:J$341),J337)*10,0),"")</f>
        <v>10</v>
      </c>
    </row>
    <row r="338" spans="1:30" x14ac:dyDescent="0.2">
      <c r="A338" t="s">
        <v>246</v>
      </c>
      <c r="B338" t="s">
        <v>1034</v>
      </c>
      <c r="C338">
        <v>5.3267745971679688</v>
      </c>
      <c r="D338">
        <v>2.3801538944244385</v>
      </c>
      <c r="E338">
        <v>2.2237496450543404E-2</v>
      </c>
      <c r="H338">
        <v>0.1166559214441579</v>
      </c>
      <c r="I338">
        <v>15.766</v>
      </c>
      <c r="J338">
        <v>0</v>
      </c>
      <c r="L338" t="str">
        <f t="shared" si="51"/>
        <v>Wychavon</v>
      </c>
      <c r="M338">
        <f t="shared" si="52"/>
        <v>6</v>
      </c>
      <c r="N338">
        <f t="shared" si="53"/>
        <v>6</v>
      </c>
      <c r="O338">
        <f t="shared" si="54"/>
        <v>8</v>
      </c>
      <c r="P338" t="str">
        <f t="shared" si="55"/>
        <v/>
      </c>
      <c r="Q338" t="str">
        <f t="shared" si="56"/>
        <v/>
      </c>
      <c r="R338">
        <f t="shared" si="57"/>
        <v>6</v>
      </c>
      <c r="S338">
        <f t="shared" si="58"/>
        <v>7</v>
      </c>
      <c r="T338">
        <f t="shared" si="59"/>
        <v>10</v>
      </c>
      <c r="V338" t="str">
        <f t="shared" si="60"/>
        <v>Wychavon</v>
      </c>
      <c r="W338">
        <f t="array" ref="W338">IF(C338&lt;&gt;"",11-ROUNDUP(_xlfn.PERCENTRANK.EXC(IF($B$3:$B$341=$B338,C$3:C$341),C338)*10,0),"")</f>
        <v>5</v>
      </c>
      <c r="X338">
        <f t="array" ref="X338">IF(D338&lt;&gt;"",11-ROUNDUP(_xlfn.PERCENTRANK.EXC(IF($B$3:$B$341=$B338,D$3:D$341),D338)*10,0),"")</f>
        <v>5</v>
      </c>
      <c r="Y338">
        <f t="array" ref="Y338">IF(E338&lt;&gt;"",11-ROUNDUP(_xlfn.PERCENTRANK.EXC(IF($B$3:$B$341=$B338,E$3:E$341),E338)*10,0),"")</f>
        <v>7</v>
      </c>
      <c r="Z338" t="str">
        <f t="array" ref="Z338">IF(F338&lt;&gt;"",11-ROUNDUP(_xlfn.PERCENTRANK.EXC(IF($B$3:$B$341=$B338,F$3:F$341),F338)*10,0),"")</f>
        <v/>
      </c>
      <c r="AA338" t="str">
        <f t="array" ref="AA338">IF(G338&lt;&gt;"",11-ROUNDUP(_xlfn.PERCENTRANK.EXC(IF($B$3:$B$341=$B338,G$3:G$341),G338)*10,0),"")</f>
        <v/>
      </c>
      <c r="AB338">
        <f t="array" ref="AB338">IF(H338&lt;&gt;"",11-ROUNDUP(_xlfn.PERCENTRANK.EXC(IF($B$3:$B$341=$B338,H$3:H$341),H338)*10,0),"")</f>
        <v>5</v>
      </c>
      <c r="AC338">
        <f t="array" ref="AC338">IF(I338&lt;&gt;"",11-ROUNDUP(_xlfn.PERCENTRANK.EXC(IF($B$3:$B$341=$B338,I$3:I$341),I338)*10,0),"")</f>
        <v>5</v>
      </c>
      <c r="AD338">
        <f t="array" ref="AD338">IF(J338&lt;&gt;"",11-ROUNDUP(_xlfn.PERCENTRANK.EXC(IF($B$3:$B$341=$B338,J$3:J$341),J338)*10,0),"")</f>
        <v>10</v>
      </c>
    </row>
    <row r="339" spans="1:30" x14ac:dyDescent="0.2">
      <c r="A339" t="s">
        <v>159</v>
      </c>
      <c r="B339" t="s">
        <v>1034</v>
      </c>
      <c r="C339">
        <v>0.88945579528808594</v>
      </c>
      <c r="D339">
        <v>2.4414558410644531</v>
      </c>
      <c r="E339">
        <v>1.8844779580831528E-2</v>
      </c>
      <c r="H339">
        <v>0.15366286409699395</v>
      </c>
      <c r="I339">
        <v>20.858000000000001</v>
      </c>
      <c r="J339">
        <v>0.1449</v>
      </c>
      <c r="L339" t="str">
        <f t="shared" si="51"/>
        <v>Wyre</v>
      </c>
      <c r="M339">
        <f t="shared" si="52"/>
        <v>10</v>
      </c>
      <c r="N339">
        <f t="shared" si="53"/>
        <v>6</v>
      </c>
      <c r="O339">
        <f t="shared" si="54"/>
        <v>9</v>
      </c>
      <c r="P339" t="str">
        <f t="shared" si="55"/>
        <v/>
      </c>
      <c r="Q339" t="str">
        <f t="shared" si="56"/>
        <v/>
      </c>
      <c r="R339">
        <f t="shared" si="57"/>
        <v>3</v>
      </c>
      <c r="S339">
        <f t="shared" si="58"/>
        <v>4</v>
      </c>
      <c r="T339">
        <f t="shared" si="59"/>
        <v>2</v>
      </c>
      <c r="V339" t="str">
        <f t="shared" si="60"/>
        <v>Wyre</v>
      </c>
      <c r="W339">
        <f t="array" ref="W339">IF(C339&lt;&gt;"",11-ROUNDUP(_xlfn.PERCENTRANK.EXC(IF($B$3:$B$341=$B339,C$3:C$341),C339)*10,0),"")</f>
        <v>9</v>
      </c>
      <c r="X339">
        <f t="array" ref="X339">IF(D339&lt;&gt;"",11-ROUNDUP(_xlfn.PERCENTRANK.EXC(IF($B$3:$B$341=$B339,D$3:D$341),D339)*10,0),"")</f>
        <v>5</v>
      </c>
      <c r="Y339">
        <f t="array" ref="Y339">IF(E339&lt;&gt;"",11-ROUNDUP(_xlfn.PERCENTRANK.EXC(IF($B$3:$B$341=$B339,E$3:E$341),E339)*10,0),"")</f>
        <v>8</v>
      </c>
      <c r="Z339" t="str">
        <f t="array" ref="Z339">IF(F339&lt;&gt;"",11-ROUNDUP(_xlfn.PERCENTRANK.EXC(IF($B$3:$B$341=$B339,F$3:F$341),F339)*10,0),"")</f>
        <v/>
      </c>
      <c r="AA339" t="str">
        <f t="array" ref="AA339">IF(G339&lt;&gt;"",11-ROUNDUP(_xlfn.PERCENTRANK.EXC(IF($B$3:$B$341=$B339,G$3:G$341),G339)*10,0),"")</f>
        <v/>
      </c>
      <c r="AB339">
        <f t="array" ref="AB339">IF(H339&lt;&gt;"",11-ROUNDUP(_xlfn.PERCENTRANK.EXC(IF($B$3:$B$341=$B339,H$3:H$341),H339)*10,0),"")</f>
        <v>2</v>
      </c>
      <c r="AC339">
        <f t="array" ref="AC339">IF(I339&lt;&gt;"",11-ROUNDUP(_xlfn.PERCENTRANK.EXC(IF($B$3:$B$341=$B339,I$3:I$341),I339)*10,0),"")</f>
        <v>3</v>
      </c>
      <c r="AD339">
        <f t="array" ref="AD339">IF(J339&lt;&gt;"",11-ROUNDUP(_xlfn.PERCENTRANK.EXC(IF($B$3:$B$341=$B339,J$3:J$341),J339)*10,0),"")</f>
        <v>1</v>
      </c>
    </row>
    <row r="340" spans="1:30" x14ac:dyDescent="0.2">
      <c r="A340" t="s">
        <v>247</v>
      </c>
      <c r="B340" t="s">
        <v>1034</v>
      </c>
      <c r="C340">
        <v>6.1943387985229492</v>
      </c>
      <c r="D340">
        <v>2.3506636619567871</v>
      </c>
      <c r="E340">
        <v>2.37757358700037E-2</v>
      </c>
      <c r="H340">
        <v>0.1166559214441579</v>
      </c>
      <c r="I340">
        <v>22.437000000000001</v>
      </c>
      <c r="J340">
        <v>6.1499999999999999E-2</v>
      </c>
      <c r="L340" t="str">
        <f t="shared" si="51"/>
        <v>Wyre Forest</v>
      </c>
      <c r="M340">
        <f t="shared" si="52"/>
        <v>5</v>
      </c>
      <c r="N340">
        <f t="shared" si="53"/>
        <v>6</v>
      </c>
      <c r="O340">
        <f t="shared" si="54"/>
        <v>7</v>
      </c>
      <c r="P340" t="str">
        <f t="shared" si="55"/>
        <v/>
      </c>
      <c r="Q340" t="str">
        <f t="shared" si="56"/>
        <v/>
      </c>
      <c r="R340">
        <f t="shared" si="57"/>
        <v>6</v>
      </c>
      <c r="S340">
        <f t="shared" si="58"/>
        <v>4</v>
      </c>
      <c r="T340">
        <f t="shared" si="59"/>
        <v>4</v>
      </c>
      <c r="V340" t="str">
        <f t="shared" si="60"/>
        <v>Wyre Forest</v>
      </c>
      <c r="W340">
        <f t="array" ref="W340">IF(C340&lt;&gt;"",11-ROUNDUP(_xlfn.PERCENTRANK.EXC(IF($B$3:$B$341=$B340,C$3:C$341),C340)*10,0),"")</f>
        <v>4</v>
      </c>
      <c r="X340">
        <f t="array" ref="X340">IF(D340&lt;&gt;"",11-ROUNDUP(_xlfn.PERCENTRANK.EXC(IF($B$3:$B$341=$B340,D$3:D$341),D340)*10,0),"")</f>
        <v>5</v>
      </c>
      <c r="Y340">
        <f t="array" ref="Y340">IF(E340&lt;&gt;"",11-ROUNDUP(_xlfn.PERCENTRANK.EXC(IF($B$3:$B$341=$B340,E$3:E$341),E340)*10,0),"")</f>
        <v>6</v>
      </c>
      <c r="Z340" t="str">
        <f t="array" ref="Z340">IF(F340&lt;&gt;"",11-ROUNDUP(_xlfn.PERCENTRANK.EXC(IF($B$3:$B$341=$B340,F$3:F$341),F340)*10,0),"")</f>
        <v/>
      </c>
      <c r="AA340" t="str">
        <f t="array" ref="AA340">IF(G340&lt;&gt;"",11-ROUNDUP(_xlfn.PERCENTRANK.EXC(IF($B$3:$B$341=$B340,G$3:G$341),G340)*10,0),"")</f>
        <v/>
      </c>
      <c r="AB340">
        <f t="array" ref="AB340">IF(H340&lt;&gt;"",11-ROUNDUP(_xlfn.PERCENTRANK.EXC(IF($B$3:$B$341=$B340,H$3:H$341),H340)*10,0),"")</f>
        <v>5</v>
      </c>
      <c r="AC340">
        <f t="array" ref="AC340">IF(I340&lt;&gt;"",11-ROUNDUP(_xlfn.PERCENTRANK.EXC(IF($B$3:$B$341=$B340,I$3:I$341),I340)*10,0),"")</f>
        <v>2</v>
      </c>
      <c r="AD340">
        <f t="array" ref="AD340">IF(J340&lt;&gt;"",11-ROUNDUP(_xlfn.PERCENTRANK.EXC(IF($B$3:$B$341=$B340,J$3:J$341),J340)*10,0),"")</f>
        <v>3</v>
      </c>
    </row>
    <row r="341" spans="1:30" x14ac:dyDescent="0.2">
      <c r="A341" t="s">
        <v>27</v>
      </c>
      <c r="B341" t="s">
        <v>1037</v>
      </c>
      <c r="C341">
        <v>7.1056609153747559</v>
      </c>
      <c r="D341">
        <v>2.4292957782745361</v>
      </c>
      <c r="E341">
        <v>3.5115856677293777E-2</v>
      </c>
      <c r="F341">
        <v>57</v>
      </c>
      <c r="G341">
        <v>59.6</v>
      </c>
      <c r="H341">
        <v>9.0212103522086015E-2</v>
      </c>
      <c r="I341">
        <v>11.727</v>
      </c>
      <c r="J341">
        <v>8.3000000000000001E-3</v>
      </c>
      <c r="L341" t="str">
        <f>A341</f>
        <v>York</v>
      </c>
      <c r="M341">
        <f>IF(C341&lt;&gt;"",11-ROUNDUP(_xlfn.PERCENTRANK.EXC(C$3:C$341,C341)*10,0),"")</f>
        <v>4</v>
      </c>
      <c r="N341">
        <f t="shared" si="53"/>
        <v>6</v>
      </c>
      <c r="O341">
        <f t="shared" si="54"/>
        <v>4</v>
      </c>
      <c r="P341">
        <f t="shared" si="55"/>
        <v>7</v>
      </c>
      <c r="Q341">
        <f t="shared" si="56"/>
        <v>5</v>
      </c>
      <c r="R341">
        <f t="shared" si="57"/>
        <v>9</v>
      </c>
      <c r="S341">
        <f t="shared" si="58"/>
        <v>9</v>
      </c>
      <c r="T341">
        <f t="shared" si="59"/>
        <v>7</v>
      </c>
      <c r="V341" t="str">
        <f>A341</f>
        <v>York</v>
      </c>
      <c r="W341">
        <f t="array" ref="W341">IF(C341&lt;&gt;"",11-ROUNDUP(_xlfn.PERCENTRANK.EXC(IF($B$3:$B$341=$B341,C$3:C$341),C341)*10,0),"")</f>
        <v>6</v>
      </c>
      <c r="X341">
        <f t="array" ref="X341">IF(D341&lt;&gt;"",11-ROUNDUP(_xlfn.PERCENTRANK.EXC(IF($B$3:$B$341=$B341,D$3:D$341),D341)*10,0),"")</f>
        <v>6</v>
      </c>
      <c r="Y341">
        <f t="array" ref="Y341">IF(E341&lt;&gt;"",11-ROUNDUP(_xlfn.PERCENTRANK.EXC(IF($B$3:$B$341=$B341,E$3:E$341),E341)*10,0),"")</f>
        <v>5</v>
      </c>
      <c r="Z341">
        <f t="array" ref="Z341">IF(F341&lt;&gt;"",11-ROUNDUP(_xlfn.PERCENTRANK.EXC(IF($B$3:$B$341=$B341,F$3:F$341),F341)*10,0),"")</f>
        <v>7</v>
      </c>
      <c r="AA341">
        <f t="array" ref="AA341">IF(G341&lt;&gt;"",11-ROUNDUP(_xlfn.PERCENTRANK.EXC(IF($B$3:$B$341=$B341,G$3:G$341),G341)*10,0),"")</f>
        <v>5</v>
      </c>
      <c r="AB341">
        <f t="array" ref="AB341">IF(H341&lt;&gt;"",11-ROUNDUP(_xlfn.PERCENTRANK.EXC(IF($B$3:$B$341=$B341,H$3:H$341),H341)*10,0),"")</f>
        <v>9</v>
      </c>
      <c r="AC341">
        <f t="array" ref="AC341">IF(I341&lt;&gt;"",11-ROUNDUP(_xlfn.PERCENTRANK.EXC(IF($B$3:$B$341=$B341,I$3:I$341),I341)*10,0),"")</f>
        <v>9</v>
      </c>
      <c r="AD341">
        <f t="array" ref="AD341">IF(J341&lt;&gt;"",11-ROUNDUP(_xlfn.PERCENTRANK.EXC(IF($B$3:$B$341=$B341,J$3:J$341),J341)*10,0),"")</f>
        <v>8</v>
      </c>
    </row>
  </sheetData>
  <sheetProtection sheet="1" objects="1" scenarios="1"/>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U341"/>
  <sheetViews>
    <sheetView workbookViewId="0">
      <selection activeCell="AD1" sqref="AC1:AD1"/>
    </sheetView>
  </sheetViews>
  <sheetFormatPr baseColWidth="10" defaultColWidth="8.83203125" defaultRowHeight="15" x14ac:dyDescent="0.2"/>
  <cols>
    <col min="9" max="21" width="9.1640625" hidden="1" customWidth="1"/>
  </cols>
  <sheetData>
    <row r="1" spans="1:21" x14ac:dyDescent="0.2">
      <c r="J1" t="s">
        <v>1153</v>
      </c>
      <c r="K1" t="s">
        <v>1153</v>
      </c>
      <c r="L1" t="s">
        <v>1153</v>
      </c>
      <c r="M1" t="s">
        <v>1152</v>
      </c>
      <c r="N1" t="s">
        <v>1152</v>
      </c>
    </row>
    <row r="2" spans="1:21" ht="160" x14ac:dyDescent="0.2">
      <c r="A2" s="9" t="s">
        <v>1007</v>
      </c>
      <c r="B2" s="9" t="s">
        <v>1105</v>
      </c>
      <c r="C2" s="9" t="s">
        <v>1129</v>
      </c>
      <c r="D2" s="9" t="s">
        <v>1130</v>
      </c>
      <c r="E2" s="9" t="s">
        <v>1131</v>
      </c>
      <c r="F2" s="9" t="s">
        <v>1128</v>
      </c>
      <c r="G2" s="9" t="s">
        <v>1127</v>
      </c>
      <c r="J2" s="9" t="s">
        <v>1129</v>
      </c>
      <c r="K2" s="9" t="s">
        <v>1130</v>
      </c>
      <c r="L2" s="9" t="s">
        <v>1131</v>
      </c>
      <c r="M2" s="9" t="s">
        <v>1128</v>
      </c>
      <c r="N2" s="9" t="s">
        <v>1127</v>
      </c>
      <c r="Q2" s="9" t="s">
        <v>1129</v>
      </c>
      <c r="R2" s="9" t="s">
        <v>1130</v>
      </c>
      <c r="S2" s="9" t="s">
        <v>1131</v>
      </c>
      <c r="T2" s="9" t="s">
        <v>1128</v>
      </c>
      <c r="U2" s="9" t="s">
        <v>1127</v>
      </c>
    </row>
    <row r="3" spans="1:21" x14ac:dyDescent="0.2">
      <c r="A3" t="s">
        <v>11</v>
      </c>
      <c r="B3" t="s">
        <v>1034</v>
      </c>
      <c r="C3">
        <v>0.21508878469467163</v>
      </c>
      <c r="D3">
        <v>-3.8515735417604446E-2</v>
      </c>
      <c r="E3">
        <v>0.31558641791343689</v>
      </c>
      <c r="F3">
        <v>0.27109384536743164</v>
      </c>
      <c r="I3" t="str">
        <f>A3</f>
        <v>Adur</v>
      </c>
      <c r="J3">
        <f t="array" ref="J3">IF(C3&lt;&gt;"",ROUNDUP(_xlfn.PERCENTRANK.EXC(C$3:C$341,C3)*10,0),"")</f>
        <v>2</v>
      </c>
      <c r="K3">
        <f t="array" ref="K3">IF(D3&lt;&gt;"",ROUNDUP(_xlfn.PERCENTRANK.EXC(D$3:D$341,D3)*10,0),"")</f>
        <v>5</v>
      </c>
      <c r="L3">
        <f t="array" ref="L3">IF(E3&lt;&gt;"",ROUNDUP(_xlfn.PERCENTRANK.EXC(E$3:E$341,E3)*10,0),"")</f>
        <v>10</v>
      </c>
      <c r="M3">
        <f t="array" ref="M3">IF(F3&lt;&gt;"",11-ROUNDUP(_xlfn.PERCENTRANK.EXC(F$3:F$341,F3)*10,0),"")</f>
        <v>1</v>
      </c>
      <c r="N3" t="str">
        <f t="array" ref="N3">IF(G3&lt;&gt;"",11-ROUNDUP(_xlfn.PERCENTRANK.EXC(G$3:G$341,G3)*10,0),"")</f>
        <v/>
      </c>
      <c r="P3" t="str">
        <f>A3</f>
        <v>Adur</v>
      </c>
      <c r="Q3">
        <f t="array" ref="Q3">IF(C3&lt;&gt;"",ROUNDUP(_xlfn.PERCENTRANK.EXC(IF($B$3:$B$341=$B3,C$3:C$341),C3)*10,0),"")</f>
        <v>1</v>
      </c>
      <c r="R3">
        <f t="array" ref="R3">IF(D3&lt;&gt;"",ROUNDUP(_xlfn.PERCENTRANK.EXC(IF($B$3:$B$341=$B3,D$3:D$341),D3)*10,0),"")</f>
        <v>4</v>
      </c>
      <c r="S3">
        <f t="array" ref="S3">IF(E3&lt;&gt;"",ROUNDUP(_xlfn.PERCENTRANK.EXC(IF($B$3:$B$341=$B3,E$3:E$341),E3)*10,0),"")</f>
        <v>10</v>
      </c>
      <c r="T3">
        <f t="array" ref="T3">IF(F3&lt;&gt;"",11-ROUNDUP(_xlfn.PERCENTRANK.EXC(IF($B$3:$B$341=$B3,F$3:F$341),F3)*10,0),"")</f>
        <v>2</v>
      </c>
      <c r="U3" t="str">
        <f t="array" ref="U3">IF(G3&lt;&gt;"",11-ROUNDUP(_xlfn.PERCENTRANK.EXC(IF($B$3:$B$341=$B3,G$3:G$341),G3)*10,0),"")</f>
        <v/>
      </c>
    </row>
    <row r="4" spans="1:21" x14ac:dyDescent="0.2">
      <c r="A4" t="s">
        <v>75</v>
      </c>
      <c r="B4" t="s">
        <v>1034</v>
      </c>
      <c r="C4">
        <v>0.37887492775917053</v>
      </c>
      <c r="D4">
        <v>-0.11332742124795914</v>
      </c>
      <c r="E4">
        <v>-0.16484446823596954</v>
      </c>
      <c r="F4">
        <v>0.14716838300228119</v>
      </c>
      <c r="I4" t="str">
        <f t="shared" ref="I4:I67" si="0">A4</f>
        <v>Allerdale</v>
      </c>
      <c r="J4">
        <f t="array" ref="J4">IF(C4&lt;&gt;"",ROUNDUP(_xlfn.PERCENTRANK.EXC(C$3:C$341,C4)*10,0),"")</f>
        <v>4</v>
      </c>
      <c r="K4">
        <f t="array" ref="K4">IF(D4&lt;&gt;"",ROUNDUP(_xlfn.PERCENTRANK.EXC(D$3:D$341,D4)*10,0),"")</f>
        <v>2</v>
      </c>
      <c r="L4">
        <f t="array" ref="L4">IF(E4&lt;&gt;"",ROUNDUP(_xlfn.PERCENTRANK.EXC(E$3:E$341,E4)*10,0),"")</f>
        <v>1</v>
      </c>
      <c r="M4">
        <f t="array" ref="M4">IF(F4&lt;&gt;"",11-ROUNDUP(_xlfn.PERCENTRANK.EXC(F$3:F$341,F4)*10,0),"")</f>
        <v>2</v>
      </c>
      <c r="N4" t="str">
        <f t="array" ref="N4">IF(G4&lt;&gt;"",11-ROUNDUP(_xlfn.PERCENTRANK.EXC(G$3:G$341,G4)*10,0),"")</f>
        <v/>
      </c>
      <c r="P4" t="str">
        <f t="shared" ref="P4:P67" si="1">A4</f>
        <v>Allerdale</v>
      </c>
      <c r="Q4">
        <f t="array" ref="Q4">IF(C4&lt;&gt;"",ROUNDUP(_xlfn.PERCENTRANK.EXC(IF($B$3:$B$341=$B4,C$3:C$341),C4)*10,0),"")</f>
        <v>1</v>
      </c>
      <c r="R4">
        <f t="array" ref="R4">IF(D4&lt;&gt;"",ROUNDUP(_xlfn.PERCENTRANK.EXC(IF($B$3:$B$341=$B4,D$3:D$341),D4)*10,0),"")</f>
        <v>2</v>
      </c>
      <c r="S4">
        <f t="array" ref="S4">IF(E4&lt;&gt;"",ROUNDUP(_xlfn.PERCENTRANK.EXC(IF($B$3:$B$341=$B4,E$3:E$341),E4)*10,0),"")</f>
        <v>1</v>
      </c>
      <c r="T4">
        <f t="array" ref="T4">IF(F4&lt;&gt;"",11-ROUNDUP(_xlfn.PERCENTRANK.EXC(IF($B$3:$B$341=$B4,F$3:F$341),F4)*10,0),"")</f>
        <v>3</v>
      </c>
      <c r="U4" t="str">
        <f t="array" ref="U4">IF(G4&lt;&gt;"",11-ROUNDUP(_xlfn.PERCENTRANK.EXC(IF($B$3:$B$341=$B4,G$3:G$341),G4)*10,0),"")</f>
        <v/>
      </c>
    </row>
    <row r="5" spans="1:21" x14ac:dyDescent="0.2">
      <c r="A5" t="s">
        <v>12</v>
      </c>
      <c r="B5" t="s">
        <v>1034</v>
      </c>
      <c r="C5">
        <v>0.60892373323440552</v>
      </c>
      <c r="D5">
        <v>-7.3120400309562683E-2</v>
      </c>
      <c r="E5">
        <v>0.12452448159456253</v>
      </c>
      <c r="F5">
        <v>8.9590949937701225E-3</v>
      </c>
      <c r="I5" t="str">
        <f t="shared" si="0"/>
        <v>Amber Valley</v>
      </c>
      <c r="J5">
        <f t="array" ref="J5">IF(C5&lt;&gt;"",ROUNDUP(_xlfn.PERCENTRANK.EXC(C$3:C$341,C5)*10,0),"")</f>
        <v>6</v>
      </c>
      <c r="K5">
        <f t="array" ref="K5">IF(D5&lt;&gt;"",ROUNDUP(_xlfn.PERCENTRANK.EXC(D$3:D$341,D5)*10,0),"")</f>
        <v>3</v>
      </c>
      <c r="L5">
        <f t="array" ref="L5">IF(E5&lt;&gt;"",ROUNDUP(_xlfn.PERCENTRANK.EXC(E$3:E$341,E5)*10,0),"")</f>
        <v>9</v>
      </c>
      <c r="M5">
        <f t="array" ref="M5">IF(F5&lt;&gt;"",11-ROUNDUP(_xlfn.PERCENTRANK.EXC(F$3:F$341,F5)*10,0),"")</f>
        <v>9</v>
      </c>
      <c r="N5" t="str">
        <f t="array" ref="N5">IF(G5&lt;&gt;"",11-ROUNDUP(_xlfn.PERCENTRANK.EXC(G$3:G$341,G5)*10,0),"")</f>
        <v/>
      </c>
      <c r="P5" t="str">
        <f t="shared" si="1"/>
        <v>Amber Valley</v>
      </c>
      <c r="Q5">
        <f t="array" ref="Q5">IF(C5&lt;&gt;"",ROUNDUP(_xlfn.PERCENTRANK.EXC(IF($B$3:$B$341=$B5,C$3:C$341),C5)*10,0),"")</f>
        <v>2</v>
      </c>
      <c r="R5">
        <f t="array" ref="R5">IF(D5&lt;&gt;"",ROUNDUP(_xlfn.PERCENTRANK.EXC(IF($B$3:$B$341=$B5,D$3:D$341),D5)*10,0),"")</f>
        <v>3</v>
      </c>
      <c r="S5">
        <f t="array" ref="S5">IF(E5&lt;&gt;"",ROUNDUP(_xlfn.PERCENTRANK.EXC(IF($B$3:$B$341=$B5,E$3:E$341),E5)*10,0),"")</f>
        <v>9</v>
      </c>
      <c r="T5">
        <f t="array" ref="T5">IF(F5&lt;&gt;"",11-ROUNDUP(_xlfn.PERCENTRANK.EXC(IF($B$3:$B$341=$B5,F$3:F$341),F5)*10,0),"")</f>
        <v>8</v>
      </c>
      <c r="U5" t="str">
        <f t="array" ref="U5">IF(G5&lt;&gt;"",11-ROUNDUP(_xlfn.PERCENTRANK.EXC(IF($B$3:$B$341=$B5,G$3:G$341),G5)*10,0),"")</f>
        <v/>
      </c>
    </row>
    <row r="6" spans="1:21" x14ac:dyDescent="0.2">
      <c r="A6" t="s">
        <v>13</v>
      </c>
      <c r="B6" t="s">
        <v>1034</v>
      </c>
      <c r="C6">
        <v>0.88037800788879395</v>
      </c>
      <c r="D6">
        <v>-2.124197781085968E-3</v>
      </c>
      <c r="E6">
        <v>-8.8976649567484856E-3</v>
      </c>
      <c r="F6">
        <v>0</v>
      </c>
      <c r="I6" t="str">
        <f t="shared" si="0"/>
        <v>Arun</v>
      </c>
      <c r="J6">
        <f t="array" ref="J6">IF(C6&lt;&gt;"",ROUNDUP(_xlfn.PERCENTRANK.EXC(C$3:C$341,C6)*10,0),"")</f>
        <v>7</v>
      </c>
      <c r="K6">
        <f t="array" ref="K6">IF(D6&lt;&gt;"",ROUNDUP(_xlfn.PERCENTRANK.EXC(D$3:D$341,D6)*10,0),"")</f>
        <v>6</v>
      </c>
      <c r="L6">
        <f t="array" ref="L6">IF(E6&lt;&gt;"",ROUNDUP(_xlfn.PERCENTRANK.EXC(E$3:E$341,E6)*10,0),"")</f>
        <v>3</v>
      </c>
      <c r="M6">
        <f t="array" ref="M6">IF(F6&lt;&gt;"",11-ROUNDUP(_xlfn.PERCENTRANK.EXC(F$3:F$341,F6)*10,0),"")</f>
        <v>10</v>
      </c>
      <c r="N6" t="str">
        <f t="array" ref="N6">IF(G6&lt;&gt;"",11-ROUNDUP(_xlfn.PERCENTRANK.EXC(G$3:G$341,G6)*10,0),"")</f>
        <v/>
      </c>
      <c r="P6" t="str">
        <f t="shared" si="1"/>
        <v>Arun</v>
      </c>
      <c r="Q6">
        <f t="array" ref="Q6">IF(C6&lt;&gt;"",ROUNDUP(_xlfn.PERCENTRANK.EXC(IF($B$3:$B$341=$B6,C$3:C$341),C6)*10,0),"")</f>
        <v>4</v>
      </c>
      <c r="R6">
        <f t="array" ref="R6">IF(D6&lt;&gt;"",ROUNDUP(_xlfn.PERCENTRANK.EXC(IF($B$3:$B$341=$B6,D$3:D$341),D6)*10,0),"")</f>
        <v>6</v>
      </c>
      <c r="S6">
        <f t="array" ref="S6">IF(E6&lt;&gt;"",ROUNDUP(_xlfn.PERCENTRANK.EXC(IF($B$3:$B$341=$B6,E$3:E$341),E6)*10,0),"")</f>
        <v>3</v>
      </c>
      <c r="T6">
        <f t="array" ref="T6">IF(F6&lt;&gt;"",11-ROUNDUP(_xlfn.PERCENTRANK.EXC(IF($B$3:$B$341=$B6,F$3:F$341),F6)*10,0),"")</f>
        <v>10</v>
      </c>
      <c r="U6" t="str">
        <f t="array" ref="U6">IF(G6&lt;&gt;"",11-ROUNDUP(_xlfn.PERCENTRANK.EXC(IF($B$3:$B$341=$B6,G$3:G$341),G6)*10,0),"")</f>
        <v/>
      </c>
    </row>
    <row r="7" spans="1:21" x14ac:dyDescent="0.2">
      <c r="A7" t="s">
        <v>195</v>
      </c>
      <c r="B7" t="s">
        <v>1034</v>
      </c>
      <c r="C7">
        <v>0.94912594556808472</v>
      </c>
      <c r="D7">
        <v>-4.9925006926059723E-2</v>
      </c>
      <c r="E7">
        <v>9.693492203950882E-2</v>
      </c>
      <c r="F7">
        <v>0.35183730721473694</v>
      </c>
      <c r="I7" t="str">
        <f t="shared" si="0"/>
        <v>Ashfield</v>
      </c>
      <c r="J7">
        <f t="array" ref="J7">IF(C7&lt;&gt;"",ROUNDUP(_xlfn.PERCENTRANK.EXC(C$3:C$341,C7)*10,0),"")</f>
        <v>7</v>
      </c>
      <c r="K7">
        <f t="array" ref="K7">IF(D7&lt;&gt;"",ROUNDUP(_xlfn.PERCENTRANK.EXC(D$3:D$341,D7)*10,0),"")</f>
        <v>4</v>
      </c>
      <c r="L7">
        <f t="array" ref="L7">IF(E7&lt;&gt;"",ROUNDUP(_xlfn.PERCENTRANK.EXC(E$3:E$341,E7)*10,0),"")</f>
        <v>8</v>
      </c>
      <c r="M7">
        <f t="array" ref="M7">IF(F7&lt;&gt;"",11-ROUNDUP(_xlfn.PERCENTRANK.EXC(F$3:F$341,F7)*10,0),"")</f>
        <v>1</v>
      </c>
      <c r="N7" t="str">
        <f t="array" ref="N7">IF(G7&lt;&gt;"",11-ROUNDUP(_xlfn.PERCENTRANK.EXC(G$3:G$341,G7)*10,0),"")</f>
        <v/>
      </c>
      <c r="P7" t="str">
        <f t="shared" si="1"/>
        <v>Ashfield</v>
      </c>
      <c r="Q7">
        <f t="array" ref="Q7">IF(C7&lt;&gt;"",ROUNDUP(_xlfn.PERCENTRANK.EXC(IF($B$3:$B$341=$B7,C$3:C$341),C7)*10,0),"")</f>
        <v>5</v>
      </c>
      <c r="R7">
        <f t="array" ref="R7">IF(D7&lt;&gt;"",ROUNDUP(_xlfn.PERCENTRANK.EXC(IF($B$3:$B$341=$B7,D$3:D$341),D7)*10,0),"")</f>
        <v>4</v>
      </c>
      <c r="S7">
        <f t="array" ref="S7">IF(E7&lt;&gt;"",ROUNDUP(_xlfn.PERCENTRANK.EXC(IF($B$3:$B$341=$B7,E$3:E$341),E7)*10,0),"")</f>
        <v>8</v>
      </c>
      <c r="T7">
        <f t="array" ref="T7">IF(F7&lt;&gt;"",11-ROUNDUP(_xlfn.PERCENTRANK.EXC(IF($B$3:$B$341=$B7,F$3:F$341),F7)*10,0),"")</f>
        <v>1</v>
      </c>
      <c r="U7" t="str">
        <f t="array" ref="U7">IF(G7&lt;&gt;"",11-ROUNDUP(_xlfn.PERCENTRANK.EXC(IF($B$3:$B$341=$B7,G$3:G$341),G7)*10,0),"")</f>
        <v/>
      </c>
    </row>
    <row r="8" spans="1:21" x14ac:dyDescent="0.2">
      <c r="A8" t="s">
        <v>136</v>
      </c>
      <c r="B8" t="s">
        <v>1034</v>
      </c>
      <c r="C8">
        <v>1.5667123794555664</v>
      </c>
      <c r="D8">
        <v>2.9823241755366325E-2</v>
      </c>
      <c r="E8">
        <v>0.12187725305557251</v>
      </c>
      <c r="F8">
        <v>0.1002403050661087</v>
      </c>
      <c r="I8" t="str">
        <f t="shared" si="0"/>
        <v>Ashford</v>
      </c>
      <c r="J8">
        <f t="array" ref="J8">IF(C8&lt;&gt;"",ROUNDUP(_xlfn.PERCENTRANK.EXC(C$3:C$341,C8)*10,0),"")</f>
        <v>9</v>
      </c>
      <c r="K8">
        <f t="array" ref="K8">IF(D8&lt;&gt;"",ROUNDUP(_xlfn.PERCENTRANK.EXC(D$3:D$341,D8)*10,0),"")</f>
        <v>8</v>
      </c>
      <c r="L8">
        <f t="array" ref="L8">IF(E8&lt;&gt;"",ROUNDUP(_xlfn.PERCENTRANK.EXC(E$3:E$341,E8)*10,0),"")</f>
        <v>9</v>
      </c>
      <c r="M8">
        <f t="array" ref="M8">IF(F8&lt;&gt;"",11-ROUNDUP(_xlfn.PERCENTRANK.EXC(F$3:F$341,F8)*10,0),"")</f>
        <v>3</v>
      </c>
      <c r="N8" t="str">
        <f t="array" ref="N8">IF(G8&lt;&gt;"",11-ROUNDUP(_xlfn.PERCENTRANK.EXC(G$3:G$341,G8)*10,0),"")</f>
        <v/>
      </c>
      <c r="P8" t="str">
        <f t="shared" si="1"/>
        <v>Ashford</v>
      </c>
      <c r="Q8">
        <f t="array" ref="Q8">IF(C8&lt;&gt;"",ROUNDUP(_xlfn.PERCENTRANK.EXC(IF($B$3:$B$341=$B8,C$3:C$341),C8)*10,0),"")</f>
        <v>8</v>
      </c>
      <c r="R8">
        <f t="array" ref="R8">IF(D8&lt;&gt;"",ROUNDUP(_xlfn.PERCENTRANK.EXC(IF($B$3:$B$341=$B8,D$3:D$341),D8)*10,0),"")</f>
        <v>8</v>
      </c>
      <c r="S8">
        <f t="array" ref="S8">IF(E8&lt;&gt;"",ROUNDUP(_xlfn.PERCENTRANK.EXC(IF($B$3:$B$341=$B8,E$3:E$341),E8)*10,0),"")</f>
        <v>8</v>
      </c>
      <c r="T8">
        <f t="array" ref="T8">IF(F8&lt;&gt;"",11-ROUNDUP(_xlfn.PERCENTRANK.EXC(IF($B$3:$B$341=$B8,F$3:F$341),F8)*10,0),"")</f>
        <v>4</v>
      </c>
      <c r="U8" t="str">
        <f t="array" ref="U8">IF(G8&lt;&gt;"",11-ROUNDUP(_xlfn.PERCENTRANK.EXC(IF($B$3:$B$341=$B8,G$3:G$341),G8)*10,0),"")</f>
        <v/>
      </c>
    </row>
    <row r="9" spans="1:21" x14ac:dyDescent="0.2">
      <c r="A9" t="s">
        <v>218</v>
      </c>
      <c r="B9" t="s">
        <v>1034</v>
      </c>
      <c r="C9">
        <v>0.78717464208602905</v>
      </c>
      <c r="D9">
        <v>-3.6742985248565674E-2</v>
      </c>
      <c r="E9">
        <v>0.45219933986663818</v>
      </c>
      <c r="F9">
        <v>0.12380234152078629</v>
      </c>
      <c r="I9" t="str">
        <f t="shared" si="0"/>
        <v>Babergh</v>
      </c>
      <c r="J9">
        <f t="array" ref="J9">IF(C9&lt;&gt;"",ROUNDUP(_xlfn.PERCENTRANK.EXC(C$3:C$341,C9)*10,0),"")</f>
        <v>6</v>
      </c>
      <c r="K9">
        <f t="array" ref="K9">IF(D9&lt;&gt;"",ROUNDUP(_xlfn.PERCENTRANK.EXC(D$3:D$341,D9)*10,0),"")</f>
        <v>5</v>
      </c>
      <c r="L9">
        <f t="array" ref="L9">IF(E9&lt;&gt;"",ROUNDUP(_xlfn.PERCENTRANK.EXC(E$3:E$341,E9)*10,0),"")</f>
        <v>10</v>
      </c>
      <c r="M9">
        <f t="array" ref="M9">IF(F9&lt;&gt;"",11-ROUNDUP(_xlfn.PERCENTRANK.EXC(F$3:F$341,F9)*10,0),"")</f>
        <v>3</v>
      </c>
      <c r="N9" t="str">
        <f t="array" ref="N9">IF(G9&lt;&gt;"",11-ROUNDUP(_xlfn.PERCENTRANK.EXC(G$3:G$341,G9)*10,0),"")</f>
        <v/>
      </c>
      <c r="P9" t="str">
        <f t="shared" si="1"/>
        <v>Babergh</v>
      </c>
      <c r="Q9">
        <f t="array" ref="Q9">IF(C9&lt;&gt;"",ROUNDUP(_xlfn.PERCENTRANK.EXC(IF($B$3:$B$341=$B9,C$3:C$341),C9)*10,0),"")</f>
        <v>3</v>
      </c>
      <c r="R9">
        <f t="array" ref="R9">IF(D9&lt;&gt;"",ROUNDUP(_xlfn.PERCENTRANK.EXC(IF($B$3:$B$341=$B9,D$3:D$341),D9)*10,0),"")</f>
        <v>5</v>
      </c>
      <c r="S9">
        <f t="array" ref="S9">IF(E9&lt;&gt;"",ROUNDUP(_xlfn.PERCENTRANK.EXC(IF($B$3:$B$341=$B9,E$3:E$341),E9)*10,0),"")</f>
        <v>10</v>
      </c>
      <c r="T9">
        <f t="array" ref="T9">IF(F9&lt;&gt;"",11-ROUNDUP(_xlfn.PERCENTRANK.EXC(IF($B$3:$B$341=$B9,F$3:F$341),F9)*10,0),"")</f>
        <v>3</v>
      </c>
      <c r="U9" t="str">
        <f t="array" ref="U9">IF(G9&lt;&gt;"",11-ROUNDUP(_xlfn.PERCENTRANK.EXC(IF($B$3:$B$341=$B9,G$3:G$341),G9)*10,0),"")</f>
        <v/>
      </c>
    </row>
    <row r="10" spans="1:21" x14ac:dyDescent="0.2">
      <c r="A10" t="s">
        <v>292</v>
      </c>
      <c r="B10" t="s">
        <v>1035</v>
      </c>
      <c r="C10">
        <v>0.3356267511844635</v>
      </c>
      <c r="D10">
        <v>0</v>
      </c>
      <c r="E10">
        <v>2.3506898432970047E-2</v>
      </c>
      <c r="F10">
        <v>0.1120193675160408</v>
      </c>
      <c r="G10">
        <v>0.51840031147003174</v>
      </c>
      <c r="I10" t="str">
        <f t="shared" si="0"/>
        <v>Barking and Dagenham</v>
      </c>
      <c r="J10">
        <f t="array" ref="J10">IF(C10&lt;&gt;"",ROUNDUP(_xlfn.PERCENTRANK.EXC(C$3:C$341,C10)*10,0),"")</f>
        <v>3</v>
      </c>
      <c r="K10">
        <f t="array" ref="K10">IF(D10&lt;&gt;"",ROUNDUP(_xlfn.PERCENTRANK.EXC(D$3:D$341,D10)*10,0),"")</f>
        <v>6</v>
      </c>
      <c r="L10">
        <f t="array" ref="L10">IF(E10&lt;&gt;"",ROUNDUP(_xlfn.PERCENTRANK.EXC(E$3:E$341,E10)*10,0),"")</f>
        <v>5</v>
      </c>
      <c r="M10">
        <f t="array" ref="M10">IF(F10&lt;&gt;"",11-ROUNDUP(_xlfn.PERCENTRANK.EXC(F$3:F$341,F10)*10,0),"")</f>
        <v>3</v>
      </c>
      <c r="N10">
        <f t="array" ref="N10">IF(G10&lt;&gt;"",11-ROUNDUP(_xlfn.PERCENTRANK.EXC(G$3:G$341,G10)*10,0),"")</f>
        <v>6</v>
      </c>
      <c r="P10" t="str">
        <f t="shared" si="1"/>
        <v>Barking and Dagenham</v>
      </c>
      <c r="Q10">
        <f t="array" ref="Q10">IF(C10&lt;&gt;"",ROUNDUP(_xlfn.PERCENTRANK.EXC(IF($B$3:$B$341=$B10,C$3:C$341),C10)*10,0),"")</f>
        <v>5</v>
      </c>
      <c r="R10">
        <f t="array" ref="R10">IF(D10&lt;&gt;"",ROUNDUP(_xlfn.PERCENTRANK.EXC(IF($B$3:$B$341=$B10,D$3:D$341),D10)*10,0),"")</f>
        <v>5</v>
      </c>
      <c r="S10">
        <f t="array" ref="S10">IF(E10&lt;&gt;"",ROUNDUP(_xlfn.PERCENTRANK.EXC(IF($B$3:$B$341=$B10,E$3:E$341),E10)*10,0),"")</f>
        <v>5</v>
      </c>
      <c r="T10">
        <f t="array" ref="T10">IF(F10&lt;&gt;"",11-ROUNDUP(_xlfn.PERCENTRANK.EXC(IF($B$3:$B$341=$B10,F$3:F$341),F10)*10,0),"")</f>
        <v>2</v>
      </c>
      <c r="U10">
        <f t="array" ref="U10">IF(G10&lt;&gt;"",11-ROUNDUP(_xlfn.PERCENTRANK.EXC(IF($B$3:$B$341=$B10,G$3:G$341),G10)*10,0),"")</f>
        <v>5</v>
      </c>
    </row>
    <row r="11" spans="1:21" x14ac:dyDescent="0.2">
      <c r="A11" t="s">
        <v>293</v>
      </c>
      <c r="B11" t="s">
        <v>1035</v>
      </c>
      <c r="C11">
        <v>0.13772459328174591</v>
      </c>
      <c r="D11">
        <v>-0.29949328303337097</v>
      </c>
      <c r="E11">
        <v>-0.25757169723510742</v>
      </c>
      <c r="F11">
        <v>6.0368955135345459E-2</v>
      </c>
      <c r="G11">
        <v>0.57841670513153076</v>
      </c>
      <c r="I11" t="str">
        <f t="shared" si="0"/>
        <v>Barnet</v>
      </c>
      <c r="J11">
        <f t="array" ref="J11">IF(C11&lt;&gt;"",ROUNDUP(_xlfn.PERCENTRANK.EXC(C$3:C$341,C11)*10,0),"")</f>
        <v>1</v>
      </c>
      <c r="K11">
        <f t="array" ref="K11">IF(D11&lt;&gt;"",ROUNDUP(_xlfn.PERCENTRANK.EXC(D$3:D$341,D11)*10,0),"")</f>
        <v>1</v>
      </c>
      <c r="L11">
        <f t="array" ref="L11">IF(E11&lt;&gt;"",ROUNDUP(_xlfn.PERCENTRANK.EXC(E$3:E$341,E11)*10,0),"")</f>
        <v>1</v>
      </c>
      <c r="M11">
        <f t="array" ref="M11">IF(F11&lt;&gt;"",11-ROUNDUP(_xlfn.PERCENTRANK.EXC(F$3:F$341,F11)*10,0),"")</f>
        <v>6</v>
      </c>
      <c r="N11">
        <f t="array" ref="N11">IF(G11&lt;&gt;"",11-ROUNDUP(_xlfn.PERCENTRANK.EXC(G$3:G$341,G11)*10,0),"")</f>
        <v>3</v>
      </c>
      <c r="P11" t="str">
        <f t="shared" si="1"/>
        <v>Barnet</v>
      </c>
      <c r="Q11">
        <f t="array" ref="Q11">IF(C11&lt;&gt;"",ROUNDUP(_xlfn.PERCENTRANK.EXC(IF($B$3:$B$341=$B11,C$3:C$341),C11)*10,0),"")</f>
        <v>1</v>
      </c>
      <c r="R11">
        <f t="array" ref="R11">IF(D11&lt;&gt;"",ROUNDUP(_xlfn.PERCENTRANK.EXC(IF($B$3:$B$341=$B11,D$3:D$341),D11)*10,0),"")</f>
        <v>1</v>
      </c>
      <c r="S11">
        <f t="array" ref="S11">IF(E11&lt;&gt;"",ROUNDUP(_xlfn.PERCENTRANK.EXC(IF($B$3:$B$341=$B11,E$3:E$341),E11)*10,0),"")</f>
        <v>1</v>
      </c>
      <c r="T11">
        <f t="array" ref="T11">IF(F11&lt;&gt;"",11-ROUNDUP(_xlfn.PERCENTRANK.EXC(IF($B$3:$B$341=$B11,F$3:F$341),F11)*10,0),"")</f>
        <v>6</v>
      </c>
      <c r="U11">
        <f t="array" ref="U11">IF(G11&lt;&gt;"",11-ROUNDUP(_xlfn.PERCENTRANK.EXC(IF($B$3:$B$341=$B11,G$3:G$341),G11)*10,0),"")</f>
        <v>2</v>
      </c>
    </row>
    <row r="12" spans="1:21" x14ac:dyDescent="0.2">
      <c r="A12" t="s">
        <v>270</v>
      </c>
      <c r="B12" t="s">
        <v>1036</v>
      </c>
      <c r="C12">
        <v>0.46089360117912292</v>
      </c>
      <c r="D12">
        <v>-6.4591966569423676E-2</v>
      </c>
      <c r="E12">
        <v>2.57127545773983E-3</v>
      </c>
      <c r="F12">
        <v>5.6152570992708206E-2</v>
      </c>
      <c r="G12">
        <v>0.43457040190696716</v>
      </c>
      <c r="I12" t="str">
        <f t="shared" si="0"/>
        <v>Barnsley</v>
      </c>
      <c r="J12">
        <f t="array" ref="J12">IF(C12&lt;&gt;"",ROUNDUP(_xlfn.PERCENTRANK.EXC(C$3:C$341,C12)*10,0),"")</f>
        <v>5</v>
      </c>
      <c r="K12">
        <f t="array" ref="K12">IF(D12&lt;&gt;"",ROUNDUP(_xlfn.PERCENTRANK.EXC(D$3:D$341,D12)*10,0),"")</f>
        <v>3</v>
      </c>
      <c r="L12">
        <f t="array" ref="L12">IF(E12&lt;&gt;"",ROUNDUP(_xlfn.PERCENTRANK.EXC(E$3:E$341,E12)*10,0),"")</f>
        <v>4</v>
      </c>
      <c r="M12">
        <f t="array" ref="M12">IF(F12&lt;&gt;"",11-ROUNDUP(_xlfn.PERCENTRANK.EXC(F$3:F$341,F12)*10,0),"")</f>
        <v>6</v>
      </c>
      <c r="N12">
        <f t="array" ref="N12">IF(G12&lt;&gt;"",11-ROUNDUP(_xlfn.PERCENTRANK.EXC(G$3:G$341,G12)*10,0),"")</f>
        <v>10</v>
      </c>
      <c r="P12" t="str">
        <f t="shared" si="1"/>
        <v>Barnsley</v>
      </c>
      <c r="Q12">
        <f t="array" ref="Q12">IF(C12&lt;&gt;"",ROUNDUP(_xlfn.PERCENTRANK.EXC(IF($B$3:$B$341=$B12,C$3:C$341),C12)*10,0),"")</f>
        <v>9</v>
      </c>
      <c r="R12">
        <f t="array" ref="R12">IF(D12&lt;&gt;"",ROUNDUP(_xlfn.PERCENTRANK.EXC(IF($B$3:$B$341=$B12,D$3:D$341),D12)*10,0),"")</f>
        <v>4</v>
      </c>
      <c r="S12">
        <f t="array" ref="S12">IF(E12&lt;&gt;"",ROUNDUP(_xlfn.PERCENTRANK.EXC(IF($B$3:$B$341=$B12,E$3:E$341),E12)*10,0),"")</f>
        <v>6</v>
      </c>
      <c r="T12">
        <f t="array" ref="T12">IF(F12&lt;&gt;"",11-ROUNDUP(_xlfn.PERCENTRANK.EXC(IF($B$3:$B$341=$B12,F$3:F$341),F12)*10,0),"")</f>
        <v>7</v>
      </c>
      <c r="U12">
        <f t="array" ref="U12">IF(G12&lt;&gt;"",11-ROUNDUP(_xlfn.PERCENTRANK.EXC(IF($B$3:$B$341=$B12,G$3:G$341),G12)*10,0),"")</f>
        <v>10</v>
      </c>
    </row>
    <row r="13" spans="1:21" x14ac:dyDescent="0.2">
      <c r="A13" t="s">
        <v>76</v>
      </c>
      <c r="B13" t="s">
        <v>1034</v>
      </c>
      <c r="C13">
        <v>0.99663674831390381</v>
      </c>
      <c r="D13">
        <v>4.7422681003808975E-2</v>
      </c>
      <c r="E13">
        <v>-1.972423680126667E-2</v>
      </c>
      <c r="F13">
        <v>0.17965246737003326</v>
      </c>
      <c r="I13" t="str">
        <f t="shared" si="0"/>
        <v>Barrow-in-Furness</v>
      </c>
      <c r="J13">
        <f t="array" ref="J13">IF(C13&lt;&gt;"",ROUNDUP(_xlfn.PERCENTRANK.EXC(C$3:C$341,C13)*10,0),"")</f>
        <v>8</v>
      </c>
      <c r="K13">
        <f t="array" ref="K13">IF(D13&lt;&gt;"",ROUNDUP(_xlfn.PERCENTRANK.EXC(D$3:D$341,D13)*10,0),"")</f>
        <v>9</v>
      </c>
      <c r="L13">
        <f t="array" ref="L13">IF(E13&lt;&gt;"",ROUNDUP(_xlfn.PERCENTRANK.EXC(E$3:E$341,E13)*10,0),"")</f>
        <v>3</v>
      </c>
      <c r="M13">
        <f t="array" ref="M13">IF(F13&lt;&gt;"",11-ROUNDUP(_xlfn.PERCENTRANK.EXC(F$3:F$341,F13)*10,0),"")</f>
        <v>2</v>
      </c>
      <c r="N13" t="str">
        <f t="array" ref="N13">IF(G13&lt;&gt;"",11-ROUNDUP(_xlfn.PERCENTRANK.EXC(G$3:G$341,G13)*10,0),"")</f>
        <v/>
      </c>
      <c r="P13" t="str">
        <f t="shared" si="1"/>
        <v>Barrow-in-Furness</v>
      </c>
      <c r="Q13">
        <f t="array" ref="Q13">IF(C13&lt;&gt;"",ROUNDUP(_xlfn.PERCENTRANK.EXC(IF($B$3:$B$341=$B13,C$3:C$341),C13)*10,0),"")</f>
        <v>6</v>
      </c>
      <c r="R13">
        <f t="array" ref="R13">IF(D13&lt;&gt;"",ROUNDUP(_xlfn.PERCENTRANK.EXC(IF($B$3:$B$341=$B13,D$3:D$341),D13)*10,0),"")</f>
        <v>8</v>
      </c>
      <c r="S13">
        <f t="array" ref="S13">IF(E13&lt;&gt;"",ROUNDUP(_xlfn.PERCENTRANK.EXC(IF($B$3:$B$341=$B13,E$3:E$341),E13)*10,0),"")</f>
        <v>2</v>
      </c>
      <c r="T13">
        <f t="array" ref="T13">IF(F13&lt;&gt;"",11-ROUNDUP(_xlfn.PERCENTRANK.EXC(IF($B$3:$B$341=$B13,F$3:F$341),F13)*10,0),"")</f>
        <v>2</v>
      </c>
      <c r="U13" t="str">
        <f t="array" ref="U13">IF(G13&lt;&gt;"",11-ROUNDUP(_xlfn.PERCENTRANK.EXC(IF($B$3:$B$341=$B13,G$3:G$341),G13)*10,0),"")</f>
        <v/>
      </c>
    </row>
    <row r="14" spans="1:21" x14ac:dyDescent="0.2">
      <c r="A14" t="s">
        <v>101</v>
      </c>
      <c r="B14" t="s">
        <v>1034</v>
      </c>
      <c r="C14">
        <v>1.6578863859176636</v>
      </c>
      <c r="D14">
        <v>2.8914241120219231E-2</v>
      </c>
      <c r="E14">
        <v>7.3639385402202606E-2</v>
      </c>
      <c r="F14">
        <v>0.38835087418556213</v>
      </c>
      <c r="I14" t="str">
        <f t="shared" si="0"/>
        <v>Basildon</v>
      </c>
      <c r="J14">
        <f t="array" ref="J14">IF(C14&lt;&gt;"",ROUNDUP(_xlfn.PERCENTRANK.EXC(C$3:C$341,C14)*10,0),"")</f>
        <v>10</v>
      </c>
      <c r="K14">
        <f t="array" ref="K14">IF(D14&lt;&gt;"",ROUNDUP(_xlfn.PERCENTRANK.EXC(D$3:D$341,D14)*10,0),"")</f>
        <v>8</v>
      </c>
      <c r="L14">
        <f t="array" ref="L14">IF(E14&lt;&gt;"",ROUNDUP(_xlfn.PERCENTRANK.EXC(E$3:E$341,E14)*10,0),"")</f>
        <v>7</v>
      </c>
      <c r="M14">
        <f t="array" ref="M14">IF(F14&lt;&gt;"",11-ROUNDUP(_xlfn.PERCENTRANK.EXC(F$3:F$341,F14)*10,0),"")</f>
        <v>1</v>
      </c>
      <c r="N14" t="str">
        <f t="array" ref="N14">IF(G14&lt;&gt;"",11-ROUNDUP(_xlfn.PERCENTRANK.EXC(G$3:G$341,G14)*10,0),"")</f>
        <v/>
      </c>
      <c r="P14" t="str">
        <f t="shared" si="1"/>
        <v>Basildon</v>
      </c>
      <c r="Q14">
        <f t="array" ref="Q14">IF(C14&lt;&gt;"",ROUNDUP(_xlfn.PERCENTRANK.EXC(IF($B$3:$B$341=$B14,C$3:C$341),C14)*10,0),"")</f>
        <v>9</v>
      </c>
      <c r="R14">
        <f t="array" ref="R14">IF(D14&lt;&gt;"",ROUNDUP(_xlfn.PERCENTRANK.EXC(IF($B$3:$B$341=$B14,D$3:D$341),D14)*10,0),"")</f>
        <v>8</v>
      </c>
      <c r="S14">
        <f t="array" ref="S14">IF(E14&lt;&gt;"",ROUNDUP(_xlfn.PERCENTRANK.EXC(IF($B$3:$B$341=$B14,E$3:E$341),E14)*10,0),"")</f>
        <v>7</v>
      </c>
      <c r="T14">
        <f t="array" ref="T14">IF(F14&lt;&gt;"",11-ROUNDUP(_xlfn.PERCENTRANK.EXC(IF($B$3:$B$341=$B14,F$3:F$341),F14)*10,0),"")</f>
        <v>1</v>
      </c>
      <c r="U14" t="str">
        <f t="array" ref="U14">IF(G14&lt;&gt;"",11-ROUNDUP(_xlfn.PERCENTRANK.EXC(IF($B$3:$B$341=$B14,G$3:G$341),G14)*10,0),"")</f>
        <v/>
      </c>
    </row>
    <row r="15" spans="1:21" x14ac:dyDescent="0.2">
      <c r="A15" t="s">
        <v>119</v>
      </c>
      <c r="B15" t="s">
        <v>1034</v>
      </c>
      <c r="C15">
        <v>2.1156375408172607</v>
      </c>
      <c r="D15">
        <v>-8.1021547317504883E-2</v>
      </c>
      <c r="E15">
        <v>-5.4398935288190842E-2</v>
      </c>
      <c r="F15">
        <v>1.0031207930296659E-3</v>
      </c>
      <c r="I15" t="str">
        <f t="shared" si="0"/>
        <v>Basingstoke and Deane</v>
      </c>
      <c r="J15">
        <f t="array" ref="J15">IF(C15&lt;&gt;"",ROUNDUP(_xlfn.PERCENTRANK.EXC(C$3:C$341,C15)*10,0),"")</f>
        <v>10</v>
      </c>
      <c r="K15">
        <f t="array" ref="K15">IF(D15&lt;&gt;"",ROUNDUP(_xlfn.PERCENTRANK.EXC(D$3:D$341,D15)*10,0),"")</f>
        <v>3</v>
      </c>
      <c r="L15">
        <f t="array" ref="L15">IF(E15&lt;&gt;"",ROUNDUP(_xlfn.PERCENTRANK.EXC(E$3:E$341,E15)*10,0),"")</f>
        <v>2</v>
      </c>
      <c r="M15">
        <f t="array" ref="M15">IF(F15&lt;&gt;"",11-ROUNDUP(_xlfn.PERCENTRANK.EXC(F$3:F$341,F15)*10,0),"")</f>
        <v>9</v>
      </c>
      <c r="N15" t="str">
        <f t="array" ref="N15">IF(G15&lt;&gt;"",11-ROUNDUP(_xlfn.PERCENTRANK.EXC(G$3:G$341,G15)*10,0),"")</f>
        <v/>
      </c>
      <c r="P15" t="str">
        <f t="shared" si="1"/>
        <v>Basingstoke and Deane</v>
      </c>
      <c r="Q15">
        <f t="array" ref="Q15">IF(C15&lt;&gt;"",ROUNDUP(_xlfn.PERCENTRANK.EXC(IF($B$3:$B$341=$B15,C$3:C$341),C15)*10,0),"")</f>
        <v>10</v>
      </c>
      <c r="R15">
        <f t="array" ref="R15">IF(D15&lt;&gt;"",ROUNDUP(_xlfn.PERCENTRANK.EXC(IF($B$3:$B$341=$B15,D$3:D$341),D15)*10,0),"")</f>
        <v>2</v>
      </c>
      <c r="S15">
        <f t="array" ref="S15">IF(E15&lt;&gt;"",ROUNDUP(_xlfn.PERCENTRANK.EXC(IF($B$3:$B$341=$B15,E$3:E$341),E15)*10,0),"")</f>
        <v>2</v>
      </c>
      <c r="T15">
        <f t="array" ref="T15">IF(F15&lt;&gt;"",11-ROUNDUP(_xlfn.PERCENTRANK.EXC(IF($B$3:$B$341=$B15,F$3:F$341),F15)*10,0),"")</f>
        <v>9</v>
      </c>
      <c r="U15" t="str">
        <f t="array" ref="U15">IF(G15&lt;&gt;"",11-ROUNDUP(_xlfn.PERCENTRANK.EXC(IF($B$3:$B$341=$B15,G$3:G$341),G15)*10,0),"")</f>
        <v/>
      </c>
    </row>
    <row r="16" spans="1:21" x14ac:dyDescent="0.2">
      <c r="A16" t="s">
        <v>196</v>
      </c>
      <c r="B16" t="s">
        <v>1034</v>
      </c>
      <c r="C16">
        <v>1.2849645614624023</v>
      </c>
      <c r="D16">
        <v>2.7594165876507759E-2</v>
      </c>
      <c r="E16">
        <v>0.20314452052116394</v>
      </c>
      <c r="F16">
        <v>8.6919441819190979E-2</v>
      </c>
      <c r="I16" t="str">
        <f t="shared" si="0"/>
        <v>Bassetlaw</v>
      </c>
      <c r="J16">
        <f t="array" ref="J16">IF(C16&lt;&gt;"",ROUNDUP(_xlfn.PERCENTRANK.EXC(C$3:C$341,C16)*10,0),"")</f>
        <v>9</v>
      </c>
      <c r="K16">
        <f t="array" ref="K16">IF(D16&lt;&gt;"",ROUNDUP(_xlfn.PERCENTRANK.EXC(D$3:D$341,D16)*10,0),"")</f>
        <v>8</v>
      </c>
      <c r="L16">
        <f t="array" ref="L16">IF(E16&lt;&gt;"",ROUNDUP(_xlfn.PERCENTRANK.EXC(E$3:E$341,E16)*10,0),"")</f>
        <v>10</v>
      </c>
      <c r="M16">
        <f t="array" ref="M16">IF(F16&lt;&gt;"",11-ROUNDUP(_xlfn.PERCENTRANK.EXC(F$3:F$341,F16)*10,0),"")</f>
        <v>4</v>
      </c>
      <c r="N16" t="str">
        <f t="array" ref="N16">IF(G16&lt;&gt;"",11-ROUNDUP(_xlfn.PERCENTRANK.EXC(G$3:G$341,G16)*10,0),"")</f>
        <v/>
      </c>
      <c r="P16" t="str">
        <f t="shared" si="1"/>
        <v>Bassetlaw</v>
      </c>
      <c r="Q16">
        <f t="array" ref="Q16">IF(C16&lt;&gt;"",ROUNDUP(_xlfn.PERCENTRANK.EXC(IF($B$3:$B$341=$B16,C$3:C$341),C16)*10,0),"")</f>
        <v>7</v>
      </c>
      <c r="R16">
        <f t="array" ref="R16">IF(D16&lt;&gt;"",ROUNDUP(_xlfn.PERCENTRANK.EXC(IF($B$3:$B$341=$B16,D$3:D$341),D16)*10,0),"")</f>
        <v>7</v>
      </c>
      <c r="S16">
        <f t="array" ref="S16">IF(E16&lt;&gt;"",ROUNDUP(_xlfn.PERCENTRANK.EXC(IF($B$3:$B$341=$B16,E$3:E$341),E16)*10,0),"")</f>
        <v>10</v>
      </c>
      <c r="T16">
        <f t="array" ref="T16">IF(F16&lt;&gt;"",11-ROUNDUP(_xlfn.PERCENTRANK.EXC(IF($B$3:$B$341=$B16,F$3:F$341),F16)*10,0),"")</f>
        <v>4</v>
      </c>
      <c r="U16" t="str">
        <f t="array" ref="U16">IF(G16&lt;&gt;"",11-ROUNDUP(_xlfn.PERCENTRANK.EXC(IF($B$3:$B$341=$B16,G$3:G$341),G16)*10,0),"")</f>
        <v/>
      </c>
    </row>
    <row r="17" spans="1:21" x14ac:dyDescent="0.2">
      <c r="A17" t="s">
        <v>35</v>
      </c>
      <c r="B17" t="s">
        <v>1037</v>
      </c>
      <c r="C17">
        <v>0.36071142554283142</v>
      </c>
      <c r="D17">
        <v>4.0112759917974472E-2</v>
      </c>
      <c r="E17">
        <v>2.2240966558456421E-2</v>
      </c>
      <c r="F17">
        <v>7.8643791377544403E-2</v>
      </c>
      <c r="G17">
        <v>0.61097389459609985</v>
      </c>
      <c r="I17" t="str">
        <f t="shared" si="0"/>
        <v>Bath and North East Somerset</v>
      </c>
      <c r="J17">
        <f t="array" ref="J17">IF(C17&lt;&gt;"",ROUNDUP(_xlfn.PERCENTRANK.EXC(C$3:C$341,C17)*10,0),"")</f>
        <v>4</v>
      </c>
      <c r="K17">
        <f t="array" ref="K17">IF(D17&lt;&gt;"",ROUNDUP(_xlfn.PERCENTRANK.EXC(D$3:D$341,D17)*10,0),"")</f>
        <v>8</v>
      </c>
      <c r="L17">
        <f t="array" ref="L17">IF(E17&lt;&gt;"",ROUNDUP(_xlfn.PERCENTRANK.EXC(E$3:E$341,E17)*10,0),"")</f>
        <v>5</v>
      </c>
      <c r="M17">
        <f t="array" ref="M17">IF(F17&lt;&gt;"",11-ROUNDUP(_xlfn.PERCENTRANK.EXC(F$3:F$341,F17)*10,0),"")</f>
        <v>4</v>
      </c>
      <c r="N17">
        <f t="array" ref="N17">IF(G17&lt;&gt;"",11-ROUNDUP(_xlfn.PERCENTRANK.EXC(G$3:G$341,G17)*10,0),"")</f>
        <v>1</v>
      </c>
      <c r="P17" t="str">
        <f t="shared" si="1"/>
        <v>Bath and North East Somerset</v>
      </c>
      <c r="Q17">
        <f t="array" ref="Q17">IF(C17&lt;&gt;"",ROUNDUP(_xlfn.PERCENTRANK.EXC(IF($B$3:$B$341=$B17,C$3:C$341),C17)*10,0),"")</f>
        <v>7</v>
      </c>
      <c r="R17">
        <f t="array" ref="R17">IF(D17&lt;&gt;"",ROUNDUP(_xlfn.PERCENTRANK.EXC(IF($B$3:$B$341=$B17,D$3:D$341),D17)*10,0),"")</f>
        <v>8</v>
      </c>
      <c r="S17">
        <f t="array" ref="S17">IF(E17&lt;&gt;"",ROUNDUP(_xlfn.PERCENTRANK.EXC(IF($B$3:$B$341=$B17,E$3:E$341),E17)*10,0),"")</f>
        <v>6</v>
      </c>
      <c r="T17">
        <f t="array" ref="T17">IF(F17&lt;&gt;"",11-ROUNDUP(_xlfn.PERCENTRANK.EXC(IF($B$3:$B$341=$B17,F$3:F$341),F17)*10,0),"")</f>
        <v>5</v>
      </c>
      <c r="U17">
        <f t="array" ref="U17">IF(G17&lt;&gt;"",11-ROUNDUP(_xlfn.PERCENTRANK.EXC(IF($B$3:$B$341=$B17,G$3:G$341),G17)*10,0),"")</f>
        <v>2</v>
      </c>
    </row>
    <row r="18" spans="1:21" x14ac:dyDescent="0.2">
      <c r="A18" t="s">
        <v>65</v>
      </c>
      <c r="B18" t="s">
        <v>1037</v>
      </c>
      <c r="C18">
        <v>0.2309606522321701</v>
      </c>
      <c r="D18">
        <v>-0.1209772452712059</v>
      </c>
      <c r="E18">
        <v>-2.2840522229671478E-2</v>
      </c>
      <c r="F18">
        <v>3.670758381485939E-2</v>
      </c>
      <c r="G18">
        <v>0.58997690677642822</v>
      </c>
      <c r="I18" t="str">
        <f t="shared" si="0"/>
        <v>Bedford</v>
      </c>
      <c r="J18">
        <f t="array" ref="J18">IF(C18&lt;&gt;"",ROUNDUP(_xlfn.PERCENTRANK.EXC(C$3:C$341,C18)*10,0),"")</f>
        <v>2</v>
      </c>
      <c r="K18">
        <f t="array" ref="K18">IF(D18&lt;&gt;"",ROUNDUP(_xlfn.PERCENTRANK.EXC(D$3:D$341,D18)*10,0),"")</f>
        <v>2</v>
      </c>
      <c r="L18">
        <f t="array" ref="L18">IF(E18&lt;&gt;"",ROUNDUP(_xlfn.PERCENTRANK.EXC(E$3:E$341,E18)*10,0),"")</f>
        <v>3</v>
      </c>
      <c r="M18">
        <f t="array" ref="M18">IF(F18&lt;&gt;"",11-ROUNDUP(_xlfn.PERCENTRANK.EXC(F$3:F$341,F18)*10,0),"")</f>
        <v>8</v>
      </c>
      <c r="N18">
        <f t="array" ref="N18">IF(G18&lt;&gt;"",11-ROUNDUP(_xlfn.PERCENTRANK.EXC(G$3:G$341,G18)*10,0),"")</f>
        <v>2</v>
      </c>
      <c r="P18" t="str">
        <f t="shared" si="1"/>
        <v>Bedford</v>
      </c>
      <c r="Q18">
        <f t="array" ref="Q18">IF(C18&lt;&gt;"",ROUNDUP(_xlfn.PERCENTRANK.EXC(IF($B$3:$B$341=$B18,C$3:C$341),C18)*10,0),"")</f>
        <v>4</v>
      </c>
      <c r="R18">
        <f t="array" ref="R18">IF(D18&lt;&gt;"",ROUNDUP(_xlfn.PERCENTRANK.EXC(IF($B$3:$B$341=$B18,D$3:D$341),D18)*10,0),"")</f>
        <v>2</v>
      </c>
      <c r="S18">
        <f t="array" ref="S18">IF(E18&lt;&gt;"",ROUNDUP(_xlfn.PERCENTRANK.EXC(IF($B$3:$B$341=$B18,E$3:E$341),E18)*10,0),"")</f>
        <v>3</v>
      </c>
      <c r="T18">
        <f t="array" ref="T18">IF(F18&lt;&gt;"",11-ROUNDUP(_xlfn.PERCENTRANK.EXC(IF($B$3:$B$341=$B18,F$3:F$341),F18)*10,0),"")</f>
        <v>9</v>
      </c>
      <c r="U18">
        <f t="array" ref="U18">IF(G18&lt;&gt;"",11-ROUNDUP(_xlfn.PERCENTRANK.EXC(IF($B$3:$B$341=$B18,G$3:G$341),G18)*10,0),"")</f>
        <v>2</v>
      </c>
    </row>
    <row r="19" spans="1:21" x14ac:dyDescent="0.2">
      <c r="A19" t="s">
        <v>294</v>
      </c>
      <c r="B19" t="s">
        <v>1035</v>
      </c>
      <c r="C19">
        <v>0.20248855650424957</v>
      </c>
      <c r="D19">
        <v>-5.1958434283733368E-2</v>
      </c>
      <c r="E19">
        <v>-0.13583071529865265</v>
      </c>
      <c r="F19">
        <v>7.6058670878410339E-2</v>
      </c>
      <c r="G19">
        <v>0.49429082870483398</v>
      </c>
      <c r="I19" t="str">
        <f t="shared" si="0"/>
        <v>Bexley</v>
      </c>
      <c r="J19">
        <f t="array" ref="J19">IF(C19&lt;&gt;"",ROUNDUP(_xlfn.PERCENTRANK.EXC(C$3:C$341,C19)*10,0),"")</f>
        <v>2</v>
      </c>
      <c r="K19">
        <f t="array" ref="K19">IF(D19&lt;&gt;"",ROUNDUP(_xlfn.PERCENTRANK.EXC(D$3:D$341,D19)*10,0),"")</f>
        <v>4</v>
      </c>
      <c r="L19">
        <f t="array" ref="L19">IF(E19&lt;&gt;"",ROUNDUP(_xlfn.PERCENTRANK.EXC(E$3:E$341,E19)*10,0),"")</f>
        <v>1</v>
      </c>
      <c r="M19">
        <f t="array" ref="M19">IF(F19&lt;&gt;"",11-ROUNDUP(_xlfn.PERCENTRANK.EXC(F$3:F$341,F19)*10,0),"")</f>
        <v>4</v>
      </c>
      <c r="N19">
        <f t="array" ref="N19">IF(G19&lt;&gt;"",11-ROUNDUP(_xlfn.PERCENTRANK.EXC(G$3:G$341,G19)*10,0),"")</f>
        <v>8</v>
      </c>
      <c r="P19" t="str">
        <f t="shared" si="1"/>
        <v>Bexley</v>
      </c>
      <c r="Q19">
        <f t="array" ref="Q19">IF(C19&lt;&gt;"",ROUNDUP(_xlfn.PERCENTRANK.EXC(IF($B$3:$B$341=$B19,C$3:C$341),C19)*10,0),"")</f>
        <v>2</v>
      </c>
      <c r="R19">
        <f t="array" ref="R19">IF(D19&lt;&gt;"",ROUNDUP(_xlfn.PERCENTRANK.EXC(IF($B$3:$B$341=$B19,D$3:D$341),D19)*10,0),"")</f>
        <v>3</v>
      </c>
      <c r="S19">
        <f t="array" ref="S19">IF(E19&lt;&gt;"",ROUNDUP(_xlfn.PERCENTRANK.EXC(IF($B$3:$B$341=$B19,E$3:E$341),E19)*10,0),"")</f>
        <v>1</v>
      </c>
      <c r="T19">
        <f t="array" ref="T19">IF(F19&lt;&gt;"",11-ROUNDUP(_xlfn.PERCENTRANK.EXC(IF($B$3:$B$341=$B19,F$3:F$341),F19)*10,0),"")</f>
        <v>3</v>
      </c>
      <c r="U19">
        <f t="array" ref="U19">IF(G19&lt;&gt;"",11-ROUNDUP(_xlfn.PERCENTRANK.EXC(IF($B$3:$B$341=$B19,G$3:G$341),G19)*10,0),"")</f>
        <v>6</v>
      </c>
    </row>
    <row r="20" spans="1:21" x14ac:dyDescent="0.2">
      <c r="A20" t="s">
        <v>278</v>
      </c>
      <c r="B20" t="s">
        <v>1036</v>
      </c>
      <c r="C20">
        <v>0.39811897277832031</v>
      </c>
      <c r="D20">
        <v>-5.1893744617700577E-2</v>
      </c>
      <c r="E20">
        <v>0.10148134827613831</v>
      </c>
      <c r="F20">
        <v>0.22966040670871735</v>
      </c>
      <c r="G20">
        <v>0.47768351435661316</v>
      </c>
      <c r="I20" t="str">
        <f t="shared" si="0"/>
        <v>Birmingham</v>
      </c>
      <c r="J20">
        <f t="array" ref="J20">IF(C20&lt;&gt;"",ROUNDUP(_xlfn.PERCENTRANK.EXC(C$3:C$341,C20)*10,0),"")</f>
        <v>4</v>
      </c>
      <c r="K20">
        <f t="array" ref="K20">IF(D20&lt;&gt;"",ROUNDUP(_xlfn.PERCENTRANK.EXC(D$3:D$341,D20)*10,0),"")</f>
        <v>4</v>
      </c>
      <c r="L20">
        <f t="array" ref="L20">IF(E20&lt;&gt;"",ROUNDUP(_xlfn.PERCENTRANK.EXC(E$3:E$341,E20)*10,0),"")</f>
        <v>8</v>
      </c>
      <c r="M20">
        <f t="array" ref="M20">IF(F20&lt;&gt;"",11-ROUNDUP(_xlfn.PERCENTRANK.EXC(F$3:F$341,F20)*10,0),"")</f>
        <v>1</v>
      </c>
      <c r="N20">
        <f t="array" ref="N20">IF(G20&lt;&gt;"",11-ROUNDUP(_xlfn.PERCENTRANK.EXC(G$3:G$341,G20)*10,0),"")</f>
        <v>9</v>
      </c>
      <c r="P20" t="str">
        <f t="shared" si="1"/>
        <v>Birmingham</v>
      </c>
      <c r="Q20">
        <f t="array" ref="Q20">IF(C20&lt;&gt;"",ROUNDUP(_xlfn.PERCENTRANK.EXC(IF($B$3:$B$341=$B20,C$3:C$341),C20)*10,0),"")</f>
        <v>8</v>
      </c>
      <c r="R20">
        <f t="array" ref="R20">IF(D20&lt;&gt;"",ROUNDUP(_xlfn.PERCENTRANK.EXC(IF($B$3:$B$341=$B20,D$3:D$341),D20)*10,0),"")</f>
        <v>5</v>
      </c>
      <c r="S20">
        <f t="array" ref="S20">IF(E20&lt;&gt;"",ROUNDUP(_xlfn.PERCENTRANK.EXC(IF($B$3:$B$341=$B20,E$3:E$341),E20)*10,0),"")</f>
        <v>9</v>
      </c>
      <c r="T20">
        <f t="array" ref="T20">IF(F20&lt;&gt;"",11-ROUNDUP(_xlfn.PERCENTRANK.EXC(IF($B$3:$B$341=$B20,F$3:F$341),F20)*10,0),"")</f>
        <v>1</v>
      </c>
      <c r="U20">
        <f t="array" ref="U20">IF(G20&lt;&gt;"",11-ROUNDUP(_xlfn.PERCENTRANK.EXC(IF($B$3:$B$341=$B20,G$3:G$341),G20)*10,0),"")</f>
        <v>7</v>
      </c>
    </row>
    <row r="21" spans="1:21" x14ac:dyDescent="0.2">
      <c r="A21" t="s">
        <v>160</v>
      </c>
      <c r="B21" t="s">
        <v>1034</v>
      </c>
      <c r="C21">
        <v>0.64190149307250977</v>
      </c>
      <c r="D21">
        <v>-4.7135274857282639E-2</v>
      </c>
      <c r="E21">
        <v>4.4661320745944977E-2</v>
      </c>
      <c r="F21">
        <v>6.3690729439258575E-2</v>
      </c>
      <c r="I21" t="str">
        <f t="shared" si="0"/>
        <v>Blaby</v>
      </c>
      <c r="J21">
        <f t="array" ref="J21">IF(C21&lt;&gt;"",ROUNDUP(_xlfn.PERCENTRANK.EXC(C$3:C$341,C21)*10,0),"")</f>
        <v>6</v>
      </c>
      <c r="K21">
        <f t="array" ref="K21">IF(D21&lt;&gt;"",ROUNDUP(_xlfn.PERCENTRANK.EXC(D$3:D$341,D21)*10,0),"")</f>
        <v>4</v>
      </c>
      <c r="L21">
        <f t="array" ref="L21">IF(E21&lt;&gt;"",ROUNDUP(_xlfn.PERCENTRANK.EXC(E$3:E$341,E21)*10,0),"")</f>
        <v>6</v>
      </c>
      <c r="M21">
        <f t="array" ref="M21">IF(F21&lt;&gt;"",11-ROUNDUP(_xlfn.PERCENTRANK.EXC(F$3:F$341,F21)*10,0),"")</f>
        <v>5</v>
      </c>
      <c r="N21" t="str">
        <f t="array" ref="N21">IF(G21&lt;&gt;"",11-ROUNDUP(_xlfn.PERCENTRANK.EXC(G$3:G$341,G21)*10,0),"")</f>
        <v/>
      </c>
      <c r="P21" t="str">
        <f t="shared" si="1"/>
        <v>Blaby</v>
      </c>
      <c r="Q21">
        <f t="array" ref="Q21">IF(C21&lt;&gt;"",ROUNDUP(_xlfn.PERCENTRANK.EXC(IF($B$3:$B$341=$B21,C$3:C$341),C21)*10,0),"")</f>
        <v>2</v>
      </c>
      <c r="R21">
        <f t="array" ref="R21">IF(D21&lt;&gt;"",ROUNDUP(_xlfn.PERCENTRANK.EXC(IF($B$3:$B$341=$B21,D$3:D$341),D21)*10,0),"")</f>
        <v>4</v>
      </c>
      <c r="S21">
        <f t="array" ref="S21">IF(E21&lt;&gt;"",ROUNDUP(_xlfn.PERCENTRANK.EXC(IF($B$3:$B$341=$B21,E$3:E$341),E21)*10,0),"")</f>
        <v>6</v>
      </c>
      <c r="T21">
        <f t="array" ref="T21">IF(F21&lt;&gt;"",11-ROUNDUP(_xlfn.PERCENTRANK.EXC(IF($B$3:$B$341=$B21,F$3:F$341),F21)*10,0),"")</f>
        <v>5</v>
      </c>
      <c r="U21" t="str">
        <f t="array" ref="U21">IF(G21&lt;&gt;"",11-ROUNDUP(_xlfn.PERCENTRANK.EXC(IF($B$3:$B$341=$B21,G$3:G$341),G21)*10,0),"")</f>
        <v/>
      </c>
    </row>
    <row r="22" spans="1:21" x14ac:dyDescent="0.2">
      <c r="A22" t="s">
        <v>21</v>
      </c>
      <c r="B22" t="s">
        <v>1037</v>
      </c>
      <c r="C22">
        <v>0.12137825787067413</v>
      </c>
      <c r="D22">
        <v>-6.6118516027927399E-2</v>
      </c>
      <c r="E22">
        <v>-0.14769546687602997</v>
      </c>
      <c r="F22">
        <v>0.12431232631206512</v>
      </c>
      <c r="G22">
        <v>0.49671182036399841</v>
      </c>
      <c r="I22" t="str">
        <f t="shared" si="0"/>
        <v>Blackburn with Darwen</v>
      </c>
      <c r="J22">
        <f t="array" ref="J22">IF(C22&lt;&gt;"",ROUNDUP(_xlfn.PERCENTRANK.EXC(C$3:C$341,C22)*10,0),"")</f>
        <v>1</v>
      </c>
      <c r="K22">
        <f t="array" ref="K22">IF(D22&lt;&gt;"",ROUNDUP(_xlfn.PERCENTRANK.EXC(D$3:D$341,D22)*10,0),"")</f>
        <v>3</v>
      </c>
      <c r="L22">
        <f t="array" ref="L22">IF(E22&lt;&gt;"",ROUNDUP(_xlfn.PERCENTRANK.EXC(E$3:E$341,E22)*10,0),"")</f>
        <v>1</v>
      </c>
      <c r="M22">
        <f t="array" ref="M22">IF(F22&lt;&gt;"",11-ROUNDUP(_xlfn.PERCENTRANK.EXC(F$3:F$341,F22)*10,0),"")</f>
        <v>3</v>
      </c>
      <c r="N22">
        <f t="array" ref="N22">IF(G22&lt;&gt;"",11-ROUNDUP(_xlfn.PERCENTRANK.EXC(G$3:G$341,G22)*10,0),"")</f>
        <v>8</v>
      </c>
      <c r="P22" t="str">
        <f t="shared" si="1"/>
        <v>Blackburn with Darwen</v>
      </c>
      <c r="Q22">
        <f t="array" ref="Q22">IF(C22&lt;&gt;"",ROUNDUP(_xlfn.PERCENTRANK.EXC(IF($B$3:$B$341=$B22,C$3:C$341),C22)*10,0),"")</f>
        <v>2</v>
      </c>
      <c r="R22">
        <f t="array" ref="R22">IF(D22&lt;&gt;"",ROUNDUP(_xlfn.PERCENTRANK.EXC(IF($B$3:$B$341=$B22,D$3:D$341),D22)*10,0),"")</f>
        <v>4</v>
      </c>
      <c r="S22">
        <f t="array" ref="S22">IF(E22&lt;&gt;"",ROUNDUP(_xlfn.PERCENTRANK.EXC(IF($B$3:$B$341=$B22,E$3:E$341),E22)*10,0),"")</f>
        <v>1</v>
      </c>
      <c r="T22">
        <f t="array" ref="T22">IF(F22&lt;&gt;"",11-ROUNDUP(_xlfn.PERCENTRANK.EXC(IF($B$3:$B$341=$B22,F$3:F$341),F22)*10,0),"")</f>
        <v>2</v>
      </c>
      <c r="U22">
        <f t="array" ref="U22">IF(G22&lt;&gt;"",11-ROUNDUP(_xlfn.PERCENTRANK.EXC(IF($B$3:$B$341=$B22,G$3:G$341),G22)*10,0),"")</f>
        <v>8</v>
      </c>
    </row>
    <row r="23" spans="1:21" x14ac:dyDescent="0.2">
      <c r="A23" t="s">
        <v>22</v>
      </c>
      <c r="B23" t="s">
        <v>1037</v>
      </c>
      <c r="C23">
        <v>0.21533441543579102</v>
      </c>
      <c r="D23">
        <v>-0.17037804424762726</v>
      </c>
      <c r="E23">
        <v>-4.6587109565734863E-2</v>
      </c>
      <c r="F23">
        <v>0.10493001341819763</v>
      </c>
      <c r="G23">
        <v>0.58437961339950562</v>
      </c>
      <c r="I23" t="str">
        <f t="shared" si="0"/>
        <v>Blackpool</v>
      </c>
      <c r="J23">
        <f t="array" ref="J23">IF(C23&lt;&gt;"",ROUNDUP(_xlfn.PERCENTRANK.EXC(C$3:C$341,C23)*10,0),"")</f>
        <v>2</v>
      </c>
      <c r="K23">
        <f t="array" ref="K23">IF(D23&lt;&gt;"",ROUNDUP(_xlfn.PERCENTRANK.EXC(D$3:D$341,D23)*10,0),"")</f>
        <v>1</v>
      </c>
      <c r="L23">
        <f t="array" ref="L23">IF(E23&lt;&gt;"",ROUNDUP(_xlfn.PERCENTRANK.EXC(E$3:E$341,E23)*10,0),"")</f>
        <v>2</v>
      </c>
      <c r="M23">
        <f t="array" ref="M23">IF(F23&lt;&gt;"",11-ROUNDUP(_xlfn.PERCENTRANK.EXC(F$3:F$341,F23)*10,0),"")</f>
        <v>3</v>
      </c>
      <c r="N23">
        <f t="array" ref="N23">IF(G23&lt;&gt;"",11-ROUNDUP(_xlfn.PERCENTRANK.EXC(G$3:G$341,G23)*10,0),"")</f>
        <v>3</v>
      </c>
      <c r="P23" t="str">
        <f t="shared" si="1"/>
        <v>Blackpool</v>
      </c>
      <c r="Q23">
        <f t="array" ref="Q23">IF(C23&lt;&gt;"",ROUNDUP(_xlfn.PERCENTRANK.EXC(IF($B$3:$B$341=$B23,C$3:C$341),C23)*10,0),"")</f>
        <v>4</v>
      </c>
      <c r="R23">
        <f t="array" ref="R23">IF(D23&lt;&gt;"",ROUNDUP(_xlfn.PERCENTRANK.EXC(IF($B$3:$B$341=$B23,D$3:D$341),D23)*10,0),"")</f>
        <v>2</v>
      </c>
      <c r="S23">
        <f t="array" ref="S23">IF(E23&lt;&gt;"",ROUNDUP(_xlfn.PERCENTRANK.EXC(IF($B$3:$B$341=$B23,E$3:E$341),E23)*10,0),"")</f>
        <v>3</v>
      </c>
      <c r="T23">
        <f t="array" ref="T23">IF(F23&lt;&gt;"",11-ROUNDUP(_xlfn.PERCENTRANK.EXC(IF($B$3:$B$341=$B23,F$3:F$341),F23)*10,0),"")</f>
        <v>3</v>
      </c>
      <c r="U23">
        <f t="array" ref="U23">IF(G23&lt;&gt;"",11-ROUNDUP(_xlfn.PERCENTRANK.EXC(IF($B$3:$B$341=$B23,G$3:G$341),G23)*10,0),"")</f>
        <v>3</v>
      </c>
    </row>
    <row r="24" spans="1:21" x14ac:dyDescent="0.2">
      <c r="A24" t="s">
        <v>81</v>
      </c>
      <c r="B24" t="s">
        <v>1034</v>
      </c>
      <c r="C24">
        <v>1.182747483253479</v>
      </c>
      <c r="D24">
        <v>-4.2132124304771423E-2</v>
      </c>
      <c r="E24">
        <v>0.12069614976644516</v>
      </c>
      <c r="F24">
        <v>0.31368154287338257</v>
      </c>
      <c r="I24" t="str">
        <f t="shared" si="0"/>
        <v>Bolsover</v>
      </c>
      <c r="J24">
        <f t="array" ref="J24">IF(C24&lt;&gt;"",ROUNDUP(_xlfn.PERCENTRANK.EXC(C$3:C$341,C24)*10,0),"")</f>
        <v>9</v>
      </c>
      <c r="K24">
        <f t="array" ref="K24">IF(D24&lt;&gt;"",ROUNDUP(_xlfn.PERCENTRANK.EXC(D$3:D$341,D24)*10,0),"")</f>
        <v>4</v>
      </c>
      <c r="L24">
        <f t="array" ref="L24">IF(E24&lt;&gt;"",ROUNDUP(_xlfn.PERCENTRANK.EXC(E$3:E$341,E24)*10,0),"")</f>
        <v>9</v>
      </c>
      <c r="M24">
        <f t="array" ref="M24">IF(F24&lt;&gt;"",11-ROUNDUP(_xlfn.PERCENTRANK.EXC(F$3:F$341,F24)*10,0),"")</f>
        <v>1</v>
      </c>
      <c r="N24" t="str">
        <f t="array" ref="N24">IF(G24&lt;&gt;"",11-ROUNDUP(_xlfn.PERCENTRANK.EXC(G$3:G$341,G24)*10,0),"")</f>
        <v/>
      </c>
      <c r="P24" t="str">
        <f t="shared" si="1"/>
        <v>Bolsover</v>
      </c>
      <c r="Q24">
        <f t="array" ref="Q24">IF(C24&lt;&gt;"",ROUNDUP(_xlfn.PERCENTRANK.EXC(IF($B$3:$B$341=$B24,C$3:C$341),C24)*10,0),"")</f>
        <v>7</v>
      </c>
      <c r="R24">
        <f t="array" ref="R24">IF(D24&lt;&gt;"",ROUNDUP(_xlfn.PERCENTRANK.EXC(IF($B$3:$B$341=$B24,D$3:D$341),D24)*10,0),"")</f>
        <v>4</v>
      </c>
      <c r="S24">
        <f t="array" ref="S24">IF(E24&lt;&gt;"",ROUNDUP(_xlfn.PERCENTRANK.EXC(IF($B$3:$B$341=$B24,E$3:E$341),E24)*10,0),"")</f>
        <v>8</v>
      </c>
      <c r="T24">
        <f t="array" ref="T24">IF(F24&lt;&gt;"",11-ROUNDUP(_xlfn.PERCENTRANK.EXC(IF($B$3:$B$341=$B24,F$3:F$341),F24)*10,0),"")</f>
        <v>2</v>
      </c>
      <c r="U24" t="str">
        <f t="array" ref="U24">IF(G24&lt;&gt;"",11-ROUNDUP(_xlfn.PERCENTRANK.EXC(IF($B$3:$B$341=$B24,G$3:G$341),G24)*10,0),"")</f>
        <v/>
      </c>
    </row>
    <row r="25" spans="1:21" x14ac:dyDescent="0.2">
      <c r="A25" t="s">
        <v>255</v>
      </c>
      <c r="B25" t="s">
        <v>1036</v>
      </c>
      <c r="C25">
        <v>0.33299717307090759</v>
      </c>
      <c r="D25">
        <v>-0.12741544842720032</v>
      </c>
      <c r="E25">
        <v>-7.7177330851554871E-2</v>
      </c>
      <c r="F25">
        <v>6.3897907733917236E-2</v>
      </c>
      <c r="G25">
        <v>0.45856606960296631</v>
      </c>
      <c r="I25" t="str">
        <f t="shared" si="0"/>
        <v>Bolton</v>
      </c>
      <c r="J25">
        <f t="array" ref="J25">IF(C25&lt;&gt;"",ROUNDUP(_xlfn.PERCENTRANK.EXC(C$3:C$341,C25)*10,0),"")</f>
        <v>3</v>
      </c>
      <c r="K25">
        <f t="array" ref="K25">IF(D25&lt;&gt;"",ROUNDUP(_xlfn.PERCENTRANK.EXC(D$3:D$341,D25)*10,0),"")</f>
        <v>2</v>
      </c>
      <c r="L25">
        <f t="array" ref="L25">IF(E25&lt;&gt;"",ROUNDUP(_xlfn.PERCENTRANK.EXC(E$3:E$341,E25)*10,0),"")</f>
        <v>2</v>
      </c>
      <c r="M25">
        <f t="array" ref="M25">IF(F25&lt;&gt;"",11-ROUNDUP(_xlfn.PERCENTRANK.EXC(F$3:F$341,F25)*10,0),"")</f>
        <v>5</v>
      </c>
      <c r="N25">
        <f t="array" ref="N25">IF(G25&lt;&gt;"",11-ROUNDUP(_xlfn.PERCENTRANK.EXC(G$3:G$341,G25)*10,0),"")</f>
        <v>9</v>
      </c>
      <c r="P25" t="str">
        <f t="shared" si="1"/>
        <v>Bolton</v>
      </c>
      <c r="Q25">
        <f t="array" ref="Q25">IF(C25&lt;&gt;"",ROUNDUP(_xlfn.PERCENTRANK.EXC(IF($B$3:$B$341=$B25,C$3:C$341),C25)*10,0),"")</f>
        <v>7</v>
      </c>
      <c r="R25">
        <f t="array" ref="R25">IF(D25&lt;&gt;"",ROUNDUP(_xlfn.PERCENTRANK.EXC(IF($B$3:$B$341=$B25,D$3:D$341),D25)*10,0),"")</f>
        <v>2</v>
      </c>
      <c r="S25">
        <f t="array" ref="S25">IF(E25&lt;&gt;"",ROUNDUP(_xlfn.PERCENTRANK.EXC(IF($B$3:$B$341=$B25,E$3:E$341),E25)*10,0),"")</f>
        <v>2</v>
      </c>
      <c r="T25">
        <f t="array" ref="T25">IF(F25&lt;&gt;"",11-ROUNDUP(_xlfn.PERCENTRANK.EXC(IF($B$3:$B$341=$B25,F$3:F$341),F25)*10,0),"")</f>
        <v>6</v>
      </c>
      <c r="U25">
        <f t="array" ref="U25">IF(G25&lt;&gt;"",11-ROUNDUP(_xlfn.PERCENTRANK.EXC(IF($B$3:$B$341=$B25,G$3:G$341),G25)*10,0),"")</f>
        <v>9</v>
      </c>
    </row>
    <row r="26" spans="1:21" x14ac:dyDescent="0.2">
      <c r="A26" t="s">
        <v>167</v>
      </c>
      <c r="B26" t="s">
        <v>1034</v>
      </c>
      <c r="C26">
        <v>1.1942100524902344</v>
      </c>
      <c r="D26">
        <v>2.7725711464881897E-2</v>
      </c>
      <c r="E26">
        <v>0.15290576219558716</v>
      </c>
      <c r="F26">
        <v>4.5376166701316833E-2</v>
      </c>
      <c r="I26" t="str">
        <f t="shared" si="0"/>
        <v>Boston</v>
      </c>
      <c r="J26">
        <f t="array" ref="J26">IF(C26&lt;&gt;"",ROUNDUP(_xlfn.PERCENTRANK.EXC(C$3:C$341,C26)*10,0),"")</f>
        <v>9</v>
      </c>
      <c r="K26">
        <f t="array" ref="K26">IF(D26&lt;&gt;"",ROUNDUP(_xlfn.PERCENTRANK.EXC(D$3:D$341,D26)*10,0),"")</f>
        <v>8</v>
      </c>
      <c r="L26">
        <f t="array" ref="L26">IF(E26&lt;&gt;"",ROUNDUP(_xlfn.PERCENTRANK.EXC(E$3:E$341,E26)*10,0),"")</f>
        <v>9</v>
      </c>
      <c r="M26">
        <f t="array" ref="M26">IF(F26&lt;&gt;"",11-ROUNDUP(_xlfn.PERCENTRANK.EXC(F$3:F$341,F26)*10,0),"")</f>
        <v>7</v>
      </c>
      <c r="N26" t="str">
        <f t="array" ref="N26">IF(G26&lt;&gt;"",11-ROUNDUP(_xlfn.PERCENTRANK.EXC(G$3:G$341,G26)*10,0),"")</f>
        <v/>
      </c>
      <c r="P26" t="str">
        <f t="shared" si="1"/>
        <v>Boston</v>
      </c>
      <c r="Q26">
        <f t="array" ref="Q26">IF(C26&lt;&gt;"",ROUNDUP(_xlfn.PERCENTRANK.EXC(IF($B$3:$B$341=$B26,C$3:C$341),C26)*10,0),"")</f>
        <v>7</v>
      </c>
      <c r="R26">
        <f t="array" ref="R26">IF(D26&lt;&gt;"",ROUNDUP(_xlfn.PERCENTRANK.EXC(IF($B$3:$B$341=$B26,D$3:D$341),D26)*10,0),"")</f>
        <v>7</v>
      </c>
      <c r="S26">
        <f t="array" ref="S26">IF(E26&lt;&gt;"",ROUNDUP(_xlfn.PERCENTRANK.EXC(IF($B$3:$B$341=$B26,E$3:E$341),E26)*10,0),"")</f>
        <v>9</v>
      </c>
      <c r="T26">
        <f t="array" ref="T26">IF(F26&lt;&gt;"",11-ROUNDUP(_xlfn.PERCENTRANK.EXC(IF($B$3:$B$341=$B26,F$3:F$341),F26)*10,0),"")</f>
        <v>6</v>
      </c>
      <c r="U26" t="str">
        <f t="array" ref="U26">IF(G26&lt;&gt;"",11-ROUNDUP(_xlfn.PERCENTRANK.EXC(IF($B$3:$B$341=$B26,G$3:G$341),G26)*10,0),"")</f>
        <v/>
      </c>
    </row>
    <row r="27" spans="1:21" x14ac:dyDescent="0.2">
      <c r="A27" t="s">
        <v>68</v>
      </c>
      <c r="B27" t="s">
        <v>1037</v>
      </c>
      <c r="C27">
        <v>0.25645264983177185</v>
      </c>
      <c r="D27">
        <v>-9.8044462502002716E-2</v>
      </c>
      <c r="E27">
        <v>-5.769355921074748E-4</v>
      </c>
      <c r="F27">
        <v>3.4998498857021332E-2</v>
      </c>
      <c r="G27">
        <v>0.5863373875617981</v>
      </c>
      <c r="I27" t="str">
        <f t="shared" si="0"/>
        <v>Bournemouth, Christchurch and Poole</v>
      </c>
      <c r="J27">
        <f t="array" ref="J27">IF(C27&lt;&gt;"",ROUNDUP(_xlfn.PERCENTRANK.EXC(C$3:C$341,C27)*10,0),"")</f>
        <v>2</v>
      </c>
      <c r="K27">
        <f t="array" ref="K27">IF(D27&lt;&gt;"",ROUNDUP(_xlfn.PERCENTRANK.EXC(D$3:D$341,D27)*10,0),"")</f>
        <v>2</v>
      </c>
      <c r="L27">
        <f t="array" ref="L27">IF(E27&lt;&gt;"",ROUNDUP(_xlfn.PERCENTRANK.EXC(E$3:E$341,E27)*10,0),"")</f>
        <v>4</v>
      </c>
      <c r="M27">
        <f t="array" ref="M27">IF(F27&lt;&gt;"",11-ROUNDUP(_xlfn.PERCENTRANK.EXC(F$3:F$341,F27)*10,0),"")</f>
        <v>8</v>
      </c>
      <c r="N27">
        <f t="array" ref="N27">IF(G27&lt;&gt;"",11-ROUNDUP(_xlfn.PERCENTRANK.EXC(G$3:G$341,G27)*10,0),"")</f>
        <v>3</v>
      </c>
      <c r="P27" t="str">
        <f t="shared" si="1"/>
        <v>Bournemouth, Christchurch and Poole</v>
      </c>
      <c r="Q27">
        <f t="array" ref="Q27">IF(C27&lt;&gt;"",ROUNDUP(_xlfn.PERCENTRANK.EXC(IF($B$3:$B$341=$B27,C$3:C$341),C27)*10,0),"")</f>
        <v>5</v>
      </c>
      <c r="R27">
        <f t="array" ref="R27">IF(D27&lt;&gt;"",ROUNDUP(_xlfn.PERCENTRANK.EXC(IF($B$3:$B$341=$B27,D$3:D$341),D27)*10,0),"")</f>
        <v>3</v>
      </c>
      <c r="S27">
        <f t="array" ref="S27">IF(E27&lt;&gt;"",ROUNDUP(_xlfn.PERCENTRANK.EXC(IF($B$3:$B$341=$B27,E$3:E$341),E27)*10,0),"")</f>
        <v>5</v>
      </c>
      <c r="T27">
        <f t="array" ref="T27">IF(F27&lt;&gt;"",11-ROUNDUP(_xlfn.PERCENTRANK.EXC(IF($B$3:$B$341=$B27,F$3:F$341),F27)*10,0),"")</f>
        <v>10</v>
      </c>
      <c r="U27">
        <f t="array" ref="U27">IF(G27&lt;&gt;"",11-ROUNDUP(_xlfn.PERCENTRANK.EXC(IF($B$3:$B$341=$B27,G$3:G$341),G27)*10,0),"")</f>
        <v>3</v>
      </c>
    </row>
    <row r="28" spans="1:21" x14ac:dyDescent="0.2">
      <c r="A28" t="s">
        <v>47</v>
      </c>
      <c r="B28" t="s">
        <v>1037</v>
      </c>
      <c r="C28">
        <v>0.53510940074920654</v>
      </c>
      <c r="D28">
        <v>4.4703900814056396E-2</v>
      </c>
      <c r="E28">
        <v>0.24056769907474518</v>
      </c>
      <c r="F28">
        <v>5.214729905128479E-2</v>
      </c>
      <c r="G28">
        <v>0.55773627758026123</v>
      </c>
      <c r="I28" t="str">
        <f t="shared" si="0"/>
        <v>Bracknell Forest</v>
      </c>
      <c r="J28">
        <f t="array" ref="J28">IF(C28&lt;&gt;"",ROUNDUP(_xlfn.PERCENTRANK.EXC(C$3:C$341,C28)*10,0),"")</f>
        <v>5</v>
      </c>
      <c r="K28">
        <f t="array" ref="K28">IF(D28&lt;&gt;"",ROUNDUP(_xlfn.PERCENTRANK.EXC(D$3:D$341,D28)*10,0),"")</f>
        <v>8</v>
      </c>
      <c r="L28">
        <f t="array" ref="L28">IF(E28&lt;&gt;"",ROUNDUP(_xlfn.PERCENTRANK.EXC(E$3:E$341,E28)*10,0),"")</f>
        <v>10</v>
      </c>
      <c r="M28">
        <f t="array" ref="M28">IF(F28&lt;&gt;"",11-ROUNDUP(_xlfn.PERCENTRANK.EXC(F$3:F$341,F28)*10,0),"")</f>
        <v>6</v>
      </c>
      <c r="N28">
        <f t="array" ref="N28">IF(G28&lt;&gt;"",11-ROUNDUP(_xlfn.PERCENTRANK.EXC(G$3:G$341,G28)*10,0),"")</f>
        <v>4</v>
      </c>
      <c r="P28" t="str">
        <f t="shared" si="1"/>
        <v>Bracknell Forest</v>
      </c>
      <c r="Q28">
        <f t="array" ref="Q28">IF(C28&lt;&gt;"",ROUNDUP(_xlfn.PERCENTRANK.EXC(IF($B$3:$B$341=$B28,C$3:C$341),C28)*10,0),"")</f>
        <v>9</v>
      </c>
      <c r="R28">
        <f t="array" ref="R28">IF(D28&lt;&gt;"",ROUNDUP(_xlfn.PERCENTRANK.EXC(IF($B$3:$B$341=$B28,D$3:D$341),D28)*10,0),"")</f>
        <v>9</v>
      </c>
      <c r="S28">
        <f t="array" ref="S28">IF(E28&lt;&gt;"",ROUNDUP(_xlfn.PERCENTRANK.EXC(IF($B$3:$B$341=$B28,E$3:E$341),E28)*10,0),"")</f>
        <v>10</v>
      </c>
      <c r="T28">
        <f t="array" ref="T28">IF(F28&lt;&gt;"",11-ROUNDUP(_xlfn.PERCENTRANK.EXC(IF($B$3:$B$341=$B28,F$3:F$341),F28)*10,0),"")</f>
        <v>7</v>
      </c>
      <c r="U28">
        <f t="array" ref="U28">IF(G28&lt;&gt;"",11-ROUNDUP(_xlfn.PERCENTRANK.EXC(IF($B$3:$B$341=$B28,G$3:G$341),G28)*10,0),"")</f>
        <v>4</v>
      </c>
    </row>
    <row r="29" spans="1:21" x14ac:dyDescent="0.2">
      <c r="A29" t="s">
        <v>285</v>
      </c>
      <c r="B29" t="s">
        <v>1036</v>
      </c>
      <c r="C29">
        <v>0.36301502585411072</v>
      </c>
      <c r="D29">
        <v>-8.0805122852325439E-3</v>
      </c>
      <c r="E29">
        <v>0.12139182537794113</v>
      </c>
      <c r="F29">
        <v>5.5185001343488693E-2</v>
      </c>
      <c r="G29">
        <v>0.47870886325836182</v>
      </c>
      <c r="I29" t="str">
        <f t="shared" si="0"/>
        <v>Bradford</v>
      </c>
      <c r="J29">
        <f t="array" ref="J29">IF(C29&lt;&gt;"",ROUNDUP(_xlfn.PERCENTRANK.EXC(C$3:C$341,C29)*10,0),"")</f>
        <v>4</v>
      </c>
      <c r="K29">
        <f t="array" ref="K29">IF(D29&lt;&gt;"",ROUNDUP(_xlfn.PERCENTRANK.EXC(D$3:D$341,D29)*10,0),"")</f>
        <v>6</v>
      </c>
      <c r="L29">
        <f t="array" ref="L29">IF(E29&lt;&gt;"",ROUNDUP(_xlfn.PERCENTRANK.EXC(E$3:E$341,E29)*10,0),"")</f>
        <v>9</v>
      </c>
      <c r="M29">
        <f t="array" ref="M29">IF(F29&lt;&gt;"",11-ROUNDUP(_xlfn.PERCENTRANK.EXC(F$3:F$341,F29)*10,0),"")</f>
        <v>6</v>
      </c>
      <c r="N29">
        <f t="array" ref="N29">IF(G29&lt;&gt;"",11-ROUNDUP(_xlfn.PERCENTRANK.EXC(G$3:G$341,G29)*10,0),"")</f>
        <v>8</v>
      </c>
      <c r="P29" t="str">
        <f t="shared" si="1"/>
        <v>Bradford</v>
      </c>
      <c r="Q29">
        <f t="array" ref="Q29">IF(C29&lt;&gt;"",ROUNDUP(_xlfn.PERCENTRANK.EXC(IF($B$3:$B$341=$B29,C$3:C$341),C29)*10,0),"")</f>
        <v>8</v>
      </c>
      <c r="R29">
        <f t="array" ref="R29">IF(D29&lt;&gt;"",ROUNDUP(_xlfn.PERCENTRANK.EXC(IF($B$3:$B$341=$B29,D$3:D$341),D29)*10,0),"")</f>
        <v>7</v>
      </c>
      <c r="S29">
        <f t="array" ref="S29">IF(E29&lt;&gt;"",ROUNDUP(_xlfn.PERCENTRANK.EXC(IF($B$3:$B$341=$B29,E$3:E$341),E29)*10,0),"")</f>
        <v>10</v>
      </c>
      <c r="T29">
        <f t="array" ref="T29">IF(F29&lt;&gt;"",11-ROUNDUP(_xlfn.PERCENTRANK.EXC(IF($B$3:$B$341=$B29,F$3:F$341),F29)*10,0),"")</f>
        <v>8</v>
      </c>
      <c r="U29">
        <f t="array" ref="U29">IF(G29&lt;&gt;"",11-ROUNDUP(_xlfn.PERCENTRANK.EXC(IF($B$3:$B$341=$B29,G$3:G$341),G29)*10,0),"")</f>
        <v>7</v>
      </c>
    </row>
    <row r="30" spans="1:21" x14ac:dyDescent="0.2">
      <c r="A30" t="s">
        <v>102</v>
      </c>
      <c r="B30" t="s">
        <v>1034</v>
      </c>
      <c r="C30">
        <v>0.89395821094512939</v>
      </c>
      <c r="D30">
        <v>-0.21519076824188232</v>
      </c>
      <c r="E30">
        <v>-2.1686933934688568E-2</v>
      </c>
      <c r="F30">
        <v>2.6540512219071388E-2</v>
      </c>
      <c r="I30" t="str">
        <f t="shared" si="0"/>
        <v>Braintree</v>
      </c>
      <c r="J30">
        <f t="array" ref="J30">IF(C30&lt;&gt;"",ROUNDUP(_xlfn.PERCENTRANK.EXC(C$3:C$341,C30)*10,0),"")</f>
        <v>7</v>
      </c>
      <c r="K30">
        <f t="array" ref="K30">IF(D30&lt;&gt;"",ROUNDUP(_xlfn.PERCENTRANK.EXC(D$3:D$341,D30)*10,0),"")</f>
        <v>1</v>
      </c>
      <c r="L30">
        <f t="array" ref="L30">IF(E30&lt;&gt;"",ROUNDUP(_xlfn.PERCENTRANK.EXC(E$3:E$341,E30)*10,0),"")</f>
        <v>3</v>
      </c>
      <c r="M30">
        <f t="array" ref="M30">IF(F30&lt;&gt;"",11-ROUNDUP(_xlfn.PERCENTRANK.EXC(F$3:F$341,F30)*10,0),"")</f>
        <v>8</v>
      </c>
      <c r="N30" t="str">
        <f t="array" ref="N30">IF(G30&lt;&gt;"",11-ROUNDUP(_xlfn.PERCENTRANK.EXC(G$3:G$341,G30)*10,0),"")</f>
        <v/>
      </c>
      <c r="P30" t="str">
        <f t="shared" si="1"/>
        <v>Braintree</v>
      </c>
      <c r="Q30">
        <f t="array" ref="Q30">IF(C30&lt;&gt;"",ROUNDUP(_xlfn.PERCENTRANK.EXC(IF($B$3:$B$341=$B30,C$3:C$341),C30)*10,0),"")</f>
        <v>5</v>
      </c>
      <c r="R30">
        <f t="array" ref="R30">IF(D30&lt;&gt;"",ROUNDUP(_xlfn.PERCENTRANK.EXC(IF($B$3:$B$341=$B30,D$3:D$341),D30)*10,0),"")</f>
        <v>1</v>
      </c>
      <c r="S30">
        <f t="array" ref="S30">IF(E30&lt;&gt;"",ROUNDUP(_xlfn.PERCENTRANK.EXC(IF($B$3:$B$341=$B30,E$3:E$341),E30)*10,0),"")</f>
        <v>2</v>
      </c>
      <c r="T30">
        <f t="array" ref="T30">IF(F30&lt;&gt;"",11-ROUNDUP(_xlfn.PERCENTRANK.EXC(IF($B$3:$B$341=$B30,F$3:F$341),F30)*10,0),"")</f>
        <v>7</v>
      </c>
      <c r="U30" t="str">
        <f t="array" ref="U30">IF(G30&lt;&gt;"",11-ROUNDUP(_xlfn.PERCENTRANK.EXC(IF($B$3:$B$341=$B30,G$3:G$341),G30)*10,0),"")</f>
        <v/>
      </c>
    </row>
    <row r="31" spans="1:21" x14ac:dyDescent="0.2">
      <c r="A31" t="s">
        <v>174</v>
      </c>
      <c r="B31" t="s">
        <v>1034</v>
      </c>
      <c r="C31">
        <v>0.99766701459884644</v>
      </c>
      <c r="D31">
        <v>7.768586277961731E-2</v>
      </c>
      <c r="E31">
        <v>4.0584411472082138E-2</v>
      </c>
      <c r="F31">
        <v>0</v>
      </c>
      <c r="I31" t="str">
        <f t="shared" si="0"/>
        <v>Breckland</v>
      </c>
      <c r="J31">
        <f t="array" ref="J31">IF(C31&lt;&gt;"",ROUNDUP(_xlfn.PERCENTRANK.EXC(C$3:C$341,C31)*10,0),"")</f>
        <v>8</v>
      </c>
      <c r="K31">
        <f t="array" ref="K31">IF(D31&lt;&gt;"",ROUNDUP(_xlfn.PERCENTRANK.EXC(D$3:D$341,D31)*10,0),"")</f>
        <v>9</v>
      </c>
      <c r="L31">
        <f t="array" ref="L31">IF(E31&lt;&gt;"",ROUNDUP(_xlfn.PERCENTRANK.EXC(E$3:E$341,E31)*10,0),"")</f>
        <v>6</v>
      </c>
      <c r="M31">
        <f t="array" ref="M31">IF(F31&lt;&gt;"",11-ROUNDUP(_xlfn.PERCENTRANK.EXC(F$3:F$341,F31)*10,0),"")</f>
        <v>10</v>
      </c>
      <c r="N31" t="str">
        <f t="array" ref="N31">IF(G31&lt;&gt;"",11-ROUNDUP(_xlfn.PERCENTRANK.EXC(G$3:G$341,G31)*10,0),"")</f>
        <v/>
      </c>
      <c r="P31" t="str">
        <f t="shared" si="1"/>
        <v>Breckland</v>
      </c>
      <c r="Q31">
        <f t="array" ref="Q31">IF(C31&lt;&gt;"",ROUNDUP(_xlfn.PERCENTRANK.EXC(IF($B$3:$B$341=$B31,C$3:C$341),C31)*10,0),"")</f>
        <v>6</v>
      </c>
      <c r="R31">
        <f t="array" ref="R31">IF(D31&lt;&gt;"",ROUNDUP(_xlfn.PERCENTRANK.EXC(IF($B$3:$B$341=$B31,D$3:D$341),D31)*10,0),"")</f>
        <v>9</v>
      </c>
      <c r="S31">
        <f t="array" ref="S31">IF(E31&lt;&gt;"",ROUNDUP(_xlfn.PERCENTRANK.EXC(IF($B$3:$B$341=$B31,E$3:E$341),E31)*10,0),"")</f>
        <v>5</v>
      </c>
      <c r="T31">
        <f t="array" ref="T31">IF(F31&lt;&gt;"",11-ROUNDUP(_xlfn.PERCENTRANK.EXC(IF($B$3:$B$341=$B31,F$3:F$341),F31)*10,0),"")</f>
        <v>10</v>
      </c>
      <c r="U31" t="str">
        <f t="array" ref="U31">IF(G31&lt;&gt;"",11-ROUNDUP(_xlfn.PERCENTRANK.EXC(IF($B$3:$B$341=$B31,G$3:G$341),G31)*10,0),"")</f>
        <v/>
      </c>
    </row>
    <row r="32" spans="1:21" x14ac:dyDescent="0.2">
      <c r="A32" t="s">
        <v>295</v>
      </c>
      <c r="B32" t="s">
        <v>1035</v>
      </c>
      <c r="C32">
        <v>0.86103719472885132</v>
      </c>
      <c r="D32">
        <v>-2.4425990413874388E-3</v>
      </c>
      <c r="E32">
        <v>0.15842242538928986</v>
      </c>
      <c r="F32">
        <v>9.8658755421638489E-2</v>
      </c>
      <c r="G32">
        <v>0.44583204388618469</v>
      </c>
      <c r="I32" t="str">
        <f t="shared" si="0"/>
        <v>Brent</v>
      </c>
      <c r="J32">
        <f t="array" ref="J32">IF(C32&lt;&gt;"",ROUNDUP(_xlfn.PERCENTRANK.EXC(C$3:C$341,C32)*10,0),"")</f>
        <v>7</v>
      </c>
      <c r="K32">
        <f t="array" ref="K32">IF(D32&lt;&gt;"",ROUNDUP(_xlfn.PERCENTRANK.EXC(D$3:D$341,D32)*10,0),"")</f>
        <v>6</v>
      </c>
      <c r="L32">
        <f t="array" ref="L32">IF(E32&lt;&gt;"",ROUNDUP(_xlfn.PERCENTRANK.EXC(E$3:E$341,E32)*10,0),"")</f>
        <v>9</v>
      </c>
      <c r="M32">
        <f t="array" ref="M32">IF(F32&lt;&gt;"",11-ROUNDUP(_xlfn.PERCENTRANK.EXC(F$3:F$341,F32)*10,0),"")</f>
        <v>3</v>
      </c>
      <c r="N32">
        <f t="array" ref="N32">IF(G32&lt;&gt;"",11-ROUNDUP(_xlfn.PERCENTRANK.EXC(G$3:G$341,G32)*10,0),"")</f>
        <v>10</v>
      </c>
      <c r="P32" t="str">
        <f t="shared" si="1"/>
        <v>Brent</v>
      </c>
      <c r="Q32">
        <f t="array" ref="Q32">IF(C32&lt;&gt;"",ROUNDUP(_xlfn.PERCENTRANK.EXC(IF($B$3:$B$341=$B32,C$3:C$341),C32)*10,0),"")</f>
        <v>10</v>
      </c>
      <c r="R32">
        <f t="array" ref="R32">IF(D32&lt;&gt;"",ROUNDUP(_xlfn.PERCENTRANK.EXC(IF($B$3:$B$341=$B32,D$3:D$341),D32)*10,0),"")</f>
        <v>5</v>
      </c>
      <c r="S32">
        <f t="array" ref="S32">IF(E32&lt;&gt;"",ROUNDUP(_xlfn.PERCENTRANK.EXC(IF($B$3:$B$341=$B32,E$3:E$341),E32)*10,0),"")</f>
        <v>9</v>
      </c>
      <c r="T32">
        <f t="array" ref="T32">IF(F32&lt;&gt;"",11-ROUNDUP(_xlfn.PERCENTRANK.EXC(IF($B$3:$B$341=$B32,F$3:F$341),F32)*10,0),"")</f>
        <v>3</v>
      </c>
      <c r="U32">
        <f t="array" ref="U32">IF(G32&lt;&gt;"",11-ROUNDUP(_xlfn.PERCENTRANK.EXC(IF($B$3:$B$341=$B32,G$3:G$341),G32)*10,0),"")</f>
        <v>9</v>
      </c>
    </row>
    <row r="33" spans="1:21" x14ac:dyDescent="0.2">
      <c r="A33" t="s">
        <v>103</v>
      </c>
      <c r="B33" t="s">
        <v>1034</v>
      </c>
      <c r="C33">
        <v>0.75447386503219604</v>
      </c>
      <c r="D33">
        <v>-7.042963057756424E-2</v>
      </c>
      <c r="E33">
        <v>-5.3276795893907547E-2</v>
      </c>
      <c r="F33">
        <v>8.477349579334259E-2</v>
      </c>
      <c r="I33" t="str">
        <f t="shared" si="0"/>
        <v>Brentwood</v>
      </c>
      <c r="J33">
        <f t="array" ref="J33">IF(C33&lt;&gt;"",ROUNDUP(_xlfn.PERCENTRANK.EXC(C$3:C$341,C33)*10,0),"")</f>
        <v>6</v>
      </c>
      <c r="K33">
        <f t="array" ref="K33">IF(D33&lt;&gt;"",ROUNDUP(_xlfn.PERCENTRANK.EXC(D$3:D$341,D33)*10,0),"")</f>
        <v>3</v>
      </c>
      <c r="L33">
        <f t="array" ref="L33">IF(E33&lt;&gt;"",ROUNDUP(_xlfn.PERCENTRANK.EXC(E$3:E$341,E33)*10,0),"")</f>
        <v>2</v>
      </c>
      <c r="M33">
        <f t="array" ref="M33">IF(F33&lt;&gt;"",11-ROUNDUP(_xlfn.PERCENTRANK.EXC(F$3:F$341,F33)*10,0),"")</f>
        <v>4</v>
      </c>
      <c r="N33" t="str">
        <f t="array" ref="N33">IF(G33&lt;&gt;"",11-ROUNDUP(_xlfn.PERCENTRANK.EXC(G$3:G$341,G33)*10,0),"")</f>
        <v/>
      </c>
      <c r="P33" t="str">
        <f t="shared" si="1"/>
        <v>Brentwood</v>
      </c>
      <c r="Q33">
        <f t="array" ref="Q33">IF(C33&lt;&gt;"",ROUNDUP(_xlfn.PERCENTRANK.EXC(IF($B$3:$B$341=$B33,C$3:C$341),C33)*10,0),"")</f>
        <v>3</v>
      </c>
      <c r="R33">
        <f t="array" ref="R33">IF(D33&lt;&gt;"",ROUNDUP(_xlfn.PERCENTRANK.EXC(IF($B$3:$B$341=$B33,D$3:D$341),D33)*10,0),"")</f>
        <v>3</v>
      </c>
      <c r="S33">
        <f t="array" ref="S33">IF(E33&lt;&gt;"",ROUNDUP(_xlfn.PERCENTRANK.EXC(IF($B$3:$B$341=$B33,E$3:E$341),E33)*10,0),"")</f>
        <v>2</v>
      </c>
      <c r="T33">
        <f t="array" ref="T33">IF(F33&lt;&gt;"",11-ROUNDUP(_xlfn.PERCENTRANK.EXC(IF($B$3:$B$341=$B33,F$3:F$341),F33)*10,0),"")</f>
        <v>4</v>
      </c>
      <c r="U33" t="str">
        <f t="array" ref="U33">IF(G33&lt;&gt;"",11-ROUNDUP(_xlfn.PERCENTRANK.EXC(IF($B$3:$B$341=$B33,G$3:G$341),G33)*10,0),"")</f>
        <v/>
      </c>
    </row>
    <row r="34" spans="1:21" x14ac:dyDescent="0.2">
      <c r="A34" t="s">
        <v>54</v>
      </c>
      <c r="B34" t="s">
        <v>1037</v>
      </c>
      <c r="C34">
        <v>0.13522455096244812</v>
      </c>
      <c r="D34">
        <v>-0.16013213992118835</v>
      </c>
      <c r="E34">
        <v>2.3336151614785194E-2</v>
      </c>
      <c r="F34">
        <v>4.0993589907884598E-2</v>
      </c>
      <c r="G34">
        <v>0.54929792881011963</v>
      </c>
      <c r="I34" t="str">
        <f t="shared" si="0"/>
        <v>Brighton and Hove</v>
      </c>
      <c r="J34">
        <f t="array" ref="J34">IF(C34&lt;&gt;"",ROUNDUP(_xlfn.PERCENTRANK.EXC(C$3:C$341,C34)*10,0),"")</f>
        <v>1</v>
      </c>
      <c r="K34">
        <f t="array" ref="K34">IF(D34&lt;&gt;"",ROUNDUP(_xlfn.PERCENTRANK.EXC(D$3:D$341,D34)*10,0),"")</f>
        <v>1</v>
      </c>
      <c r="L34">
        <f t="array" ref="L34">IF(E34&lt;&gt;"",ROUNDUP(_xlfn.PERCENTRANK.EXC(E$3:E$341,E34)*10,0),"")</f>
        <v>5</v>
      </c>
      <c r="M34">
        <f t="array" ref="M34">IF(F34&lt;&gt;"",11-ROUNDUP(_xlfn.PERCENTRANK.EXC(F$3:F$341,F34)*10,0),"")</f>
        <v>7</v>
      </c>
      <c r="N34">
        <f t="array" ref="N34">IF(G34&lt;&gt;"",11-ROUNDUP(_xlfn.PERCENTRANK.EXC(G$3:G$341,G34)*10,0),"")</f>
        <v>4</v>
      </c>
      <c r="P34" t="str">
        <f t="shared" si="1"/>
        <v>Brighton and Hove</v>
      </c>
      <c r="Q34">
        <f t="array" ref="Q34">IF(C34&lt;&gt;"",ROUNDUP(_xlfn.PERCENTRANK.EXC(IF($B$3:$B$341=$B34,C$3:C$341),C34)*10,0),"")</f>
        <v>2</v>
      </c>
      <c r="R34">
        <f t="array" ref="R34">IF(D34&lt;&gt;"",ROUNDUP(_xlfn.PERCENTRANK.EXC(IF($B$3:$B$341=$B34,D$3:D$341),D34)*10,0),"")</f>
        <v>2</v>
      </c>
      <c r="S34">
        <f t="array" ref="S34">IF(E34&lt;&gt;"",ROUNDUP(_xlfn.PERCENTRANK.EXC(IF($B$3:$B$341=$B34,E$3:E$341),E34)*10,0),"")</f>
        <v>6</v>
      </c>
      <c r="T34">
        <f t="array" ref="T34">IF(F34&lt;&gt;"",11-ROUNDUP(_xlfn.PERCENTRANK.EXC(IF($B$3:$B$341=$B34,F$3:F$341),F34)*10,0),"")</f>
        <v>9</v>
      </c>
      <c r="U34">
        <f t="array" ref="U34">IF(G34&lt;&gt;"",11-ROUNDUP(_xlfn.PERCENTRANK.EXC(IF($B$3:$B$341=$B34,G$3:G$341),G34)*10,0),"")</f>
        <v>5</v>
      </c>
    </row>
    <row r="35" spans="1:21" x14ac:dyDescent="0.2">
      <c r="A35" t="s">
        <v>36</v>
      </c>
      <c r="B35" t="s">
        <v>1037</v>
      </c>
      <c r="C35">
        <v>0.25813475251197815</v>
      </c>
      <c r="D35">
        <v>7.2065994143486023E-2</v>
      </c>
      <c r="E35">
        <v>9.9443621933460236E-2</v>
      </c>
      <c r="F35">
        <v>4.0046367794275284E-2</v>
      </c>
      <c r="G35">
        <v>0.59408926963806152</v>
      </c>
      <c r="I35" t="str">
        <f t="shared" si="0"/>
        <v>Bristol</v>
      </c>
      <c r="J35">
        <f t="array" ref="J35">IF(C35&lt;&gt;"",ROUNDUP(_xlfn.PERCENTRANK.EXC(C$3:C$341,C35)*10,0),"")</f>
        <v>2</v>
      </c>
      <c r="K35">
        <f t="array" ref="K35">IF(D35&lt;&gt;"",ROUNDUP(_xlfn.PERCENTRANK.EXC(D$3:D$341,D35)*10,0),"")</f>
        <v>9</v>
      </c>
      <c r="L35">
        <f t="array" ref="L35">IF(E35&lt;&gt;"",ROUNDUP(_xlfn.PERCENTRANK.EXC(E$3:E$341,E35)*10,0),"")</f>
        <v>8</v>
      </c>
      <c r="M35">
        <f t="array" ref="M35">IF(F35&lt;&gt;"",11-ROUNDUP(_xlfn.PERCENTRANK.EXC(F$3:F$341,F35)*10,0),"")</f>
        <v>7</v>
      </c>
      <c r="N35">
        <f t="array" ref="N35">IF(G35&lt;&gt;"",11-ROUNDUP(_xlfn.PERCENTRANK.EXC(G$3:G$341,G35)*10,0),"")</f>
        <v>2</v>
      </c>
      <c r="P35" t="str">
        <f t="shared" si="1"/>
        <v>Bristol</v>
      </c>
      <c r="Q35">
        <f t="array" ref="Q35">IF(C35&lt;&gt;"",ROUNDUP(_xlfn.PERCENTRANK.EXC(IF($B$3:$B$341=$B35,C$3:C$341),C35)*10,0),"")</f>
        <v>5</v>
      </c>
      <c r="R35">
        <f t="array" ref="R35">IF(D35&lt;&gt;"",ROUNDUP(_xlfn.PERCENTRANK.EXC(IF($B$3:$B$341=$B35,D$3:D$341),D35)*10,0),"")</f>
        <v>9</v>
      </c>
      <c r="S35">
        <f t="array" ref="S35">IF(E35&lt;&gt;"",ROUNDUP(_xlfn.PERCENTRANK.EXC(IF($B$3:$B$341=$B35,E$3:E$341),E35)*10,0),"")</f>
        <v>9</v>
      </c>
      <c r="T35">
        <f t="array" ref="T35">IF(F35&lt;&gt;"",11-ROUNDUP(_xlfn.PERCENTRANK.EXC(IF($B$3:$B$341=$B35,F$3:F$341),F35)*10,0),"")</f>
        <v>9</v>
      </c>
      <c r="U35">
        <f t="array" ref="U35">IF(G35&lt;&gt;"",11-ROUNDUP(_xlfn.PERCENTRANK.EXC(IF($B$3:$B$341=$B35,G$3:G$341),G35)*10,0),"")</f>
        <v>2</v>
      </c>
    </row>
    <row r="36" spans="1:21" x14ac:dyDescent="0.2">
      <c r="A36" t="s">
        <v>175</v>
      </c>
      <c r="B36" t="s">
        <v>1034</v>
      </c>
      <c r="C36">
        <v>1.3018243312835693</v>
      </c>
      <c r="D36">
        <v>-7.5800582766532898E-2</v>
      </c>
      <c r="E36">
        <v>3.1187582761049271E-2</v>
      </c>
      <c r="F36">
        <v>2.2054228931665421E-2</v>
      </c>
      <c r="I36" t="str">
        <f t="shared" si="0"/>
        <v>Broadland</v>
      </c>
      <c r="J36">
        <f t="array" ref="J36">IF(C36&lt;&gt;"",ROUNDUP(_xlfn.PERCENTRANK.EXC(C$3:C$341,C36)*10,0),"")</f>
        <v>9</v>
      </c>
      <c r="K36">
        <f t="array" ref="K36">IF(D36&lt;&gt;"",ROUNDUP(_xlfn.PERCENTRANK.EXC(D$3:D$341,D36)*10,0),"")</f>
        <v>3</v>
      </c>
      <c r="L36">
        <f t="array" ref="L36">IF(E36&lt;&gt;"",ROUNDUP(_xlfn.PERCENTRANK.EXC(E$3:E$341,E36)*10,0),"")</f>
        <v>5</v>
      </c>
      <c r="M36">
        <f t="array" ref="M36">IF(F36&lt;&gt;"",11-ROUNDUP(_xlfn.PERCENTRANK.EXC(F$3:F$341,F36)*10,0),"")</f>
        <v>8</v>
      </c>
      <c r="N36" t="str">
        <f t="array" ref="N36">IF(G36&lt;&gt;"",11-ROUNDUP(_xlfn.PERCENTRANK.EXC(G$3:G$341,G36)*10,0),"")</f>
        <v/>
      </c>
      <c r="P36" t="str">
        <f t="shared" si="1"/>
        <v>Broadland</v>
      </c>
      <c r="Q36">
        <f t="array" ref="Q36">IF(C36&lt;&gt;"",ROUNDUP(_xlfn.PERCENTRANK.EXC(IF($B$3:$B$341=$B36,C$3:C$341),C36)*10,0),"")</f>
        <v>7</v>
      </c>
      <c r="R36">
        <f t="array" ref="R36">IF(D36&lt;&gt;"",ROUNDUP(_xlfn.PERCENTRANK.EXC(IF($B$3:$B$341=$B36,D$3:D$341),D36)*10,0),"")</f>
        <v>2</v>
      </c>
      <c r="S36">
        <f t="array" ref="S36">IF(E36&lt;&gt;"",ROUNDUP(_xlfn.PERCENTRANK.EXC(IF($B$3:$B$341=$B36,E$3:E$341),E36)*10,0),"")</f>
        <v>5</v>
      </c>
      <c r="T36">
        <f t="array" ref="T36">IF(F36&lt;&gt;"",11-ROUNDUP(_xlfn.PERCENTRANK.EXC(IF($B$3:$B$341=$B36,F$3:F$341),F36)*10,0),"")</f>
        <v>7</v>
      </c>
      <c r="U36" t="str">
        <f t="array" ref="U36">IF(G36&lt;&gt;"",11-ROUNDUP(_xlfn.PERCENTRANK.EXC(IF($B$3:$B$341=$B36,G$3:G$341),G36)*10,0),"")</f>
        <v/>
      </c>
    </row>
    <row r="37" spans="1:21" x14ac:dyDescent="0.2">
      <c r="A37" t="s">
        <v>296</v>
      </c>
      <c r="B37" t="s">
        <v>1035</v>
      </c>
      <c r="C37">
        <v>0.67016470432281494</v>
      </c>
      <c r="D37">
        <v>-9.4296447932720184E-3</v>
      </c>
      <c r="E37">
        <v>0.11319699138402939</v>
      </c>
      <c r="F37">
        <v>0</v>
      </c>
      <c r="G37">
        <v>0.5323602557182312</v>
      </c>
      <c r="I37" t="str">
        <f t="shared" si="0"/>
        <v>Bromley</v>
      </c>
      <c r="J37">
        <f t="array" ref="J37">IF(C37&lt;&gt;"",ROUNDUP(_xlfn.PERCENTRANK.EXC(C$3:C$341,C37)*10,0),"")</f>
        <v>6</v>
      </c>
      <c r="K37">
        <f t="array" ref="K37">IF(D37&lt;&gt;"",ROUNDUP(_xlfn.PERCENTRANK.EXC(D$3:D$341,D37)*10,0),"")</f>
        <v>6</v>
      </c>
      <c r="L37">
        <f t="array" ref="L37">IF(E37&lt;&gt;"",ROUNDUP(_xlfn.PERCENTRANK.EXC(E$3:E$341,E37)*10,0),"")</f>
        <v>9</v>
      </c>
      <c r="M37">
        <f t="array" ref="M37">IF(F37&lt;&gt;"",11-ROUNDUP(_xlfn.PERCENTRANK.EXC(F$3:F$341,F37)*10,0),"")</f>
        <v>10</v>
      </c>
      <c r="N37">
        <f t="array" ref="N37">IF(G37&lt;&gt;"",11-ROUNDUP(_xlfn.PERCENTRANK.EXC(G$3:G$341,G37)*10,0),"")</f>
        <v>5</v>
      </c>
      <c r="P37" t="str">
        <f t="shared" si="1"/>
        <v>Bromley</v>
      </c>
      <c r="Q37">
        <f t="array" ref="Q37">IF(C37&lt;&gt;"",ROUNDUP(_xlfn.PERCENTRANK.EXC(IF($B$3:$B$341=$B37,C$3:C$341),C37)*10,0),"")</f>
        <v>9</v>
      </c>
      <c r="R37">
        <f t="array" ref="R37">IF(D37&lt;&gt;"",ROUNDUP(_xlfn.PERCENTRANK.EXC(IF($B$3:$B$341=$B37,D$3:D$341),D37)*10,0),"")</f>
        <v>5</v>
      </c>
      <c r="S37">
        <f t="array" ref="S37">IF(E37&lt;&gt;"",ROUNDUP(_xlfn.PERCENTRANK.EXC(IF($B$3:$B$341=$B37,E$3:E$341),E37)*10,0),"")</f>
        <v>8</v>
      </c>
      <c r="T37">
        <f t="array" ref="T37">IF(F37&lt;&gt;"",11-ROUNDUP(_xlfn.PERCENTRANK.EXC(IF($B$3:$B$341=$B37,F$3:F$341),F37)*10,0),"")</f>
        <v>10</v>
      </c>
      <c r="U37">
        <f t="array" ref="U37">IF(G37&lt;&gt;"",11-ROUNDUP(_xlfn.PERCENTRANK.EXC(IF($B$3:$B$341=$B37,G$3:G$341),G37)*10,0),"")</f>
        <v>3</v>
      </c>
    </row>
    <row r="38" spans="1:21" x14ac:dyDescent="0.2">
      <c r="A38" t="s">
        <v>242</v>
      </c>
      <c r="B38" t="s">
        <v>1034</v>
      </c>
      <c r="C38">
        <v>0.76289856433868408</v>
      </c>
      <c r="D38">
        <v>-1.4877889305353165E-2</v>
      </c>
      <c r="E38">
        <v>0.10358532518148422</v>
      </c>
      <c r="F38">
        <v>5.9130433946847916E-2</v>
      </c>
      <c r="I38" t="str">
        <f t="shared" si="0"/>
        <v>Bromsgrove</v>
      </c>
      <c r="J38">
        <f t="array" ref="J38">IF(C38&lt;&gt;"",ROUNDUP(_xlfn.PERCENTRANK.EXC(C$3:C$341,C38)*10,0),"")</f>
        <v>6</v>
      </c>
      <c r="K38">
        <f t="array" ref="K38">IF(D38&lt;&gt;"",ROUNDUP(_xlfn.PERCENTRANK.EXC(D$3:D$341,D38)*10,0),"")</f>
        <v>5</v>
      </c>
      <c r="L38">
        <f t="array" ref="L38">IF(E38&lt;&gt;"",ROUNDUP(_xlfn.PERCENTRANK.EXC(E$3:E$341,E38)*10,0),"")</f>
        <v>8</v>
      </c>
      <c r="M38">
        <f t="array" ref="M38">IF(F38&lt;&gt;"",11-ROUNDUP(_xlfn.PERCENTRANK.EXC(F$3:F$341,F38)*10,0),"")</f>
        <v>6</v>
      </c>
      <c r="N38" t="str">
        <f t="array" ref="N38">IF(G38&lt;&gt;"",11-ROUNDUP(_xlfn.PERCENTRANK.EXC(G$3:G$341,G38)*10,0),"")</f>
        <v/>
      </c>
      <c r="P38" t="str">
        <f t="shared" si="1"/>
        <v>Bromsgrove</v>
      </c>
      <c r="Q38">
        <f t="array" ref="Q38">IF(C38&lt;&gt;"",ROUNDUP(_xlfn.PERCENTRANK.EXC(IF($B$3:$B$341=$B38,C$3:C$341),C38)*10,0),"")</f>
        <v>3</v>
      </c>
      <c r="R38">
        <f t="array" ref="R38">IF(D38&lt;&gt;"",ROUNDUP(_xlfn.PERCENTRANK.EXC(IF($B$3:$B$341=$B38,D$3:D$341),D38)*10,0),"")</f>
        <v>5</v>
      </c>
      <c r="S38">
        <f t="array" ref="S38">IF(E38&lt;&gt;"",ROUNDUP(_xlfn.PERCENTRANK.EXC(IF($B$3:$B$341=$B38,E$3:E$341),E38)*10,0),"")</f>
        <v>8</v>
      </c>
      <c r="T38">
        <f t="array" ref="T38">IF(F38&lt;&gt;"",11-ROUNDUP(_xlfn.PERCENTRANK.EXC(IF($B$3:$B$341=$B38,F$3:F$341),F38)*10,0),"")</f>
        <v>5</v>
      </c>
      <c r="U38" t="str">
        <f t="array" ref="U38">IF(G38&lt;&gt;"",11-ROUNDUP(_xlfn.PERCENTRANK.EXC(IF($B$3:$B$341=$B38,G$3:G$341),G38)*10,0),"")</f>
        <v/>
      </c>
    </row>
    <row r="39" spans="1:21" x14ac:dyDescent="0.2">
      <c r="A39" t="s">
        <v>130</v>
      </c>
      <c r="B39" t="s">
        <v>1034</v>
      </c>
      <c r="C39">
        <v>2.6571674346923828</v>
      </c>
      <c r="D39">
        <v>1.4172709546983242E-2</v>
      </c>
      <c r="E39">
        <v>0.10906492173671722</v>
      </c>
      <c r="F39">
        <v>0.11781396716833115</v>
      </c>
      <c r="I39" t="str">
        <f t="shared" si="0"/>
        <v>Broxbourne</v>
      </c>
      <c r="J39">
        <f t="array" ref="J39">IF(C39&lt;&gt;"",ROUNDUP(_xlfn.PERCENTRANK.EXC(C$3:C$341,C39)*10,0),"")</f>
        <v>10</v>
      </c>
      <c r="K39">
        <f t="array" ref="K39">IF(D39&lt;&gt;"",ROUNDUP(_xlfn.PERCENTRANK.EXC(D$3:D$341,D39)*10,0),"")</f>
        <v>7</v>
      </c>
      <c r="L39">
        <f t="array" ref="L39">IF(E39&lt;&gt;"",ROUNDUP(_xlfn.PERCENTRANK.EXC(E$3:E$341,E39)*10,0),"")</f>
        <v>8</v>
      </c>
      <c r="M39">
        <f t="array" ref="M39">IF(F39&lt;&gt;"",11-ROUNDUP(_xlfn.PERCENTRANK.EXC(F$3:F$341,F39)*10,0),"")</f>
        <v>3</v>
      </c>
      <c r="N39" t="str">
        <f t="array" ref="N39">IF(G39&lt;&gt;"",11-ROUNDUP(_xlfn.PERCENTRANK.EXC(G$3:G$341,G39)*10,0),"")</f>
        <v/>
      </c>
      <c r="P39" t="str">
        <f t="shared" si="1"/>
        <v>Broxbourne</v>
      </c>
      <c r="Q39">
        <f t="array" ref="Q39">IF(C39&lt;&gt;"",ROUNDUP(_xlfn.PERCENTRANK.EXC(IF($B$3:$B$341=$B39,C$3:C$341),C39)*10,0),"")</f>
        <v>10</v>
      </c>
      <c r="R39">
        <f t="array" ref="R39">IF(D39&lt;&gt;"",ROUNDUP(_xlfn.PERCENTRANK.EXC(IF($B$3:$B$341=$B39,D$3:D$341),D39)*10,0),"")</f>
        <v>7</v>
      </c>
      <c r="S39">
        <f t="array" ref="S39">IF(E39&lt;&gt;"",ROUNDUP(_xlfn.PERCENTRANK.EXC(IF($B$3:$B$341=$B39,E$3:E$341),E39)*10,0),"")</f>
        <v>8</v>
      </c>
      <c r="T39">
        <f t="array" ref="T39">IF(F39&lt;&gt;"",11-ROUNDUP(_xlfn.PERCENTRANK.EXC(IF($B$3:$B$341=$B39,F$3:F$341),F39)*10,0),"")</f>
        <v>4</v>
      </c>
      <c r="U39" t="str">
        <f t="array" ref="U39">IF(G39&lt;&gt;"",11-ROUNDUP(_xlfn.PERCENTRANK.EXC(IF($B$3:$B$341=$B39,G$3:G$341),G39)*10,0),"")</f>
        <v/>
      </c>
    </row>
    <row r="40" spans="1:21" x14ac:dyDescent="0.2">
      <c r="A40" t="s">
        <v>197</v>
      </c>
      <c r="B40" t="s">
        <v>1034</v>
      </c>
      <c r="C40">
        <v>0.53544187545776367</v>
      </c>
      <c r="D40">
        <v>-9.9358469247817993E-2</v>
      </c>
      <c r="E40">
        <v>-1.1376199312508106E-2</v>
      </c>
      <c r="F40">
        <v>0.34437209367752075</v>
      </c>
      <c r="I40" t="str">
        <f t="shared" si="0"/>
        <v>Broxtowe</v>
      </c>
      <c r="J40">
        <f t="array" ref="J40">IF(C40&lt;&gt;"",ROUNDUP(_xlfn.PERCENTRANK.EXC(C$3:C$341,C40)*10,0),"")</f>
        <v>5</v>
      </c>
      <c r="K40">
        <f t="array" ref="K40">IF(D40&lt;&gt;"",ROUNDUP(_xlfn.PERCENTRANK.EXC(D$3:D$341,D40)*10,0),"")</f>
        <v>2</v>
      </c>
      <c r="L40">
        <f t="array" ref="L40">IF(E40&lt;&gt;"",ROUNDUP(_xlfn.PERCENTRANK.EXC(E$3:E$341,E40)*10,0),"")</f>
        <v>3</v>
      </c>
      <c r="M40">
        <f t="array" ref="M40">IF(F40&lt;&gt;"",11-ROUNDUP(_xlfn.PERCENTRANK.EXC(F$3:F$341,F40)*10,0),"")</f>
        <v>1</v>
      </c>
      <c r="N40" t="str">
        <f t="array" ref="N40">IF(G40&lt;&gt;"",11-ROUNDUP(_xlfn.PERCENTRANK.EXC(G$3:G$341,G40)*10,0),"")</f>
        <v/>
      </c>
      <c r="P40" t="str">
        <f t="shared" si="1"/>
        <v>Broxtowe</v>
      </c>
      <c r="Q40">
        <f t="array" ref="Q40">IF(C40&lt;&gt;"",ROUNDUP(_xlfn.PERCENTRANK.EXC(IF($B$3:$B$341=$B40,C$3:C$341),C40)*10,0),"")</f>
        <v>2</v>
      </c>
      <c r="R40">
        <f t="array" ref="R40">IF(D40&lt;&gt;"",ROUNDUP(_xlfn.PERCENTRANK.EXC(IF($B$3:$B$341=$B40,D$3:D$341),D40)*10,0),"")</f>
        <v>2</v>
      </c>
      <c r="S40">
        <f t="array" ref="S40">IF(E40&lt;&gt;"",ROUNDUP(_xlfn.PERCENTRANK.EXC(IF($B$3:$B$341=$B40,E$3:E$341),E40)*10,0),"")</f>
        <v>3</v>
      </c>
      <c r="T40">
        <f t="array" ref="T40">IF(F40&lt;&gt;"",11-ROUNDUP(_xlfn.PERCENTRANK.EXC(IF($B$3:$B$341=$B40,F$3:F$341),F40)*10,0),"")</f>
        <v>1</v>
      </c>
      <c r="U40" t="str">
        <f t="array" ref="U40">IF(G40&lt;&gt;"",11-ROUNDUP(_xlfn.PERCENTRANK.EXC(IF($B$3:$B$341=$B40,G$3:G$341),G40)*10,0),"")</f>
        <v/>
      </c>
    </row>
    <row r="41" spans="1:21" x14ac:dyDescent="0.2">
      <c r="A41" t="s">
        <v>1008</v>
      </c>
      <c r="B41" t="s">
        <v>1037</v>
      </c>
      <c r="C41">
        <v>0.48860839009284973</v>
      </c>
      <c r="D41">
        <v>6.9935515522956848E-2</v>
      </c>
      <c r="E41">
        <v>2.7467375621199608E-3</v>
      </c>
      <c r="F41">
        <v>4.7583568841218948E-2</v>
      </c>
      <c r="G41">
        <v>0.53790360689163208</v>
      </c>
      <c r="I41" t="str">
        <f t="shared" si="0"/>
        <v>Buckinghamshire Council</v>
      </c>
      <c r="J41">
        <f t="array" ref="J41">IF(C41&lt;&gt;"",ROUNDUP(_xlfn.PERCENTRANK.EXC(C$3:C$341,C41)*10,0),"")</f>
        <v>5</v>
      </c>
      <c r="K41">
        <f t="array" ref="K41">IF(D41&lt;&gt;"",ROUNDUP(_xlfn.PERCENTRANK.EXC(D$3:D$341,D41)*10,0),"")</f>
        <v>9</v>
      </c>
      <c r="L41">
        <f t="array" ref="L41">IF(E41&lt;&gt;"",ROUNDUP(_xlfn.PERCENTRANK.EXC(E$3:E$341,E41)*10,0),"")</f>
        <v>4</v>
      </c>
      <c r="M41">
        <f t="array" ref="M41">IF(F41&lt;&gt;"",11-ROUNDUP(_xlfn.PERCENTRANK.EXC(F$3:F$341,F41)*10,0),"")</f>
        <v>7</v>
      </c>
      <c r="N41">
        <f t="array" ref="N41">IF(G41&lt;&gt;"",11-ROUNDUP(_xlfn.PERCENTRANK.EXC(G$3:G$341,G41)*10,0),"")</f>
        <v>5</v>
      </c>
      <c r="P41" t="str">
        <f t="shared" si="1"/>
        <v>Buckinghamshire Council</v>
      </c>
      <c r="Q41">
        <f t="array" ref="Q41">IF(C41&lt;&gt;"",ROUNDUP(_xlfn.PERCENTRANK.EXC(IF($B$3:$B$341=$B41,C$3:C$341),C41)*10,0),"")</f>
        <v>9</v>
      </c>
      <c r="R41">
        <f t="array" ref="R41">IF(D41&lt;&gt;"",ROUNDUP(_xlfn.PERCENTRANK.EXC(IF($B$3:$B$341=$B41,D$3:D$341),D41)*10,0),"")</f>
        <v>9</v>
      </c>
      <c r="S41">
        <f t="array" ref="S41">IF(E41&lt;&gt;"",ROUNDUP(_xlfn.PERCENTRANK.EXC(IF($B$3:$B$341=$B41,E$3:E$341),E41)*10,0),"")</f>
        <v>5</v>
      </c>
      <c r="T41">
        <f t="array" ref="T41">IF(F41&lt;&gt;"",11-ROUNDUP(_xlfn.PERCENTRANK.EXC(IF($B$3:$B$341=$B41,F$3:F$341),F41)*10,0),"")</f>
        <v>8</v>
      </c>
      <c r="U41">
        <f t="array" ref="U41">IF(G41&lt;&gt;"",11-ROUNDUP(_xlfn.PERCENTRANK.EXC(IF($B$3:$B$341=$B41,G$3:G$341),G41)*10,0),"")</f>
        <v>6</v>
      </c>
    </row>
    <row r="42" spans="1:21" x14ac:dyDescent="0.2">
      <c r="A42" t="s">
        <v>148</v>
      </c>
      <c r="B42" t="s">
        <v>1034</v>
      </c>
      <c r="C42">
        <v>0.64672863483428955</v>
      </c>
      <c r="D42">
        <v>0.16208696365356445</v>
      </c>
      <c r="E42">
        <v>2.1223152056336403E-2</v>
      </c>
      <c r="F42">
        <v>0.11878952383995056</v>
      </c>
      <c r="I42" t="str">
        <f t="shared" si="0"/>
        <v>Burnley</v>
      </c>
      <c r="J42">
        <f t="array" ref="J42">IF(C42&lt;&gt;"",ROUNDUP(_xlfn.PERCENTRANK.EXC(C$3:C$341,C42)*10,0),"")</f>
        <v>6</v>
      </c>
      <c r="K42">
        <f t="array" ref="K42">IF(D42&lt;&gt;"",ROUNDUP(_xlfn.PERCENTRANK.EXC(D$3:D$341,D42)*10,0),"")</f>
        <v>10</v>
      </c>
      <c r="L42">
        <f t="array" ref="L42">IF(E42&lt;&gt;"",ROUNDUP(_xlfn.PERCENTRANK.EXC(E$3:E$341,E42)*10,0),"")</f>
        <v>5</v>
      </c>
      <c r="M42">
        <f t="array" ref="M42">IF(F42&lt;&gt;"",11-ROUNDUP(_xlfn.PERCENTRANK.EXC(F$3:F$341,F42)*10,0),"")</f>
        <v>3</v>
      </c>
      <c r="N42" t="str">
        <f t="array" ref="N42">IF(G42&lt;&gt;"",11-ROUNDUP(_xlfn.PERCENTRANK.EXC(G$3:G$341,G42)*10,0),"")</f>
        <v/>
      </c>
      <c r="P42" t="str">
        <f t="shared" si="1"/>
        <v>Burnley</v>
      </c>
      <c r="Q42">
        <f t="array" ref="Q42">IF(C42&lt;&gt;"",ROUNDUP(_xlfn.PERCENTRANK.EXC(IF($B$3:$B$341=$B42,C$3:C$341),C42)*10,0),"")</f>
        <v>3</v>
      </c>
      <c r="R42">
        <f t="array" ref="R42">IF(D42&lt;&gt;"",ROUNDUP(_xlfn.PERCENTRANK.EXC(IF($B$3:$B$341=$B42,D$3:D$341),D42)*10,0),"")</f>
        <v>10</v>
      </c>
      <c r="S42">
        <f t="array" ref="S42">IF(E42&lt;&gt;"",ROUNDUP(_xlfn.PERCENTRANK.EXC(IF($B$3:$B$341=$B42,E$3:E$341),E42)*10,0),"")</f>
        <v>4</v>
      </c>
      <c r="T42">
        <f t="array" ref="T42">IF(F42&lt;&gt;"",11-ROUNDUP(_xlfn.PERCENTRANK.EXC(IF($B$3:$B$341=$B42,F$3:F$341),F42)*10,0),"")</f>
        <v>4</v>
      </c>
      <c r="U42" t="str">
        <f t="array" ref="U42">IF(G42&lt;&gt;"",11-ROUNDUP(_xlfn.PERCENTRANK.EXC(IF($B$3:$B$341=$B42,G$3:G$341),G42)*10,0),"")</f>
        <v/>
      </c>
    </row>
    <row r="43" spans="1:21" x14ac:dyDescent="0.2">
      <c r="A43" t="s">
        <v>256</v>
      </c>
      <c r="B43" t="s">
        <v>1036</v>
      </c>
      <c r="C43">
        <v>0.18866726756095886</v>
      </c>
      <c r="D43">
        <v>-0.13396351039409637</v>
      </c>
      <c r="E43">
        <v>-4.4046375900506973E-2</v>
      </c>
      <c r="F43">
        <v>7.3318071663379669E-2</v>
      </c>
      <c r="G43">
        <v>0.54641091823577881</v>
      </c>
      <c r="I43" t="str">
        <f t="shared" si="0"/>
        <v>Bury</v>
      </c>
      <c r="J43">
        <f t="array" ref="J43">IF(C43&lt;&gt;"",ROUNDUP(_xlfn.PERCENTRANK.EXC(C$3:C$341,C43)*10,0),"")</f>
        <v>2</v>
      </c>
      <c r="K43">
        <f t="array" ref="K43">IF(D43&lt;&gt;"",ROUNDUP(_xlfn.PERCENTRANK.EXC(D$3:D$341,D43)*10,0),"")</f>
        <v>1</v>
      </c>
      <c r="L43">
        <f t="array" ref="L43">IF(E43&lt;&gt;"",ROUNDUP(_xlfn.PERCENTRANK.EXC(E$3:E$341,E43)*10,0),"")</f>
        <v>2</v>
      </c>
      <c r="M43">
        <f t="array" ref="M43">IF(F43&lt;&gt;"",11-ROUNDUP(_xlfn.PERCENTRANK.EXC(F$3:F$341,F43)*10,0),"")</f>
        <v>5</v>
      </c>
      <c r="N43">
        <f t="array" ref="N43">IF(G43&lt;&gt;"",11-ROUNDUP(_xlfn.PERCENTRANK.EXC(G$3:G$341,G43)*10,0),"")</f>
        <v>5</v>
      </c>
      <c r="P43" t="str">
        <f t="shared" si="1"/>
        <v>Bury</v>
      </c>
      <c r="Q43">
        <f t="array" ref="Q43">IF(C43&lt;&gt;"",ROUNDUP(_xlfn.PERCENTRANK.EXC(IF($B$3:$B$341=$B43,C$3:C$341),C43)*10,0),"")</f>
        <v>3</v>
      </c>
      <c r="R43">
        <f t="array" ref="R43">IF(D43&lt;&gt;"",ROUNDUP(_xlfn.PERCENTRANK.EXC(IF($B$3:$B$341=$B43,D$3:D$341),D43)*10,0),"")</f>
        <v>2</v>
      </c>
      <c r="S43">
        <f t="array" ref="S43">IF(E43&lt;&gt;"",ROUNDUP(_xlfn.PERCENTRANK.EXC(IF($B$3:$B$341=$B43,E$3:E$341),E43)*10,0),"")</f>
        <v>4</v>
      </c>
      <c r="T43">
        <f t="array" ref="T43">IF(F43&lt;&gt;"",11-ROUNDUP(_xlfn.PERCENTRANK.EXC(IF($B$3:$B$341=$B43,F$3:F$341),F43)*10,0),"")</f>
        <v>5</v>
      </c>
      <c r="U43">
        <f t="array" ref="U43">IF(G43&lt;&gt;"",11-ROUNDUP(_xlfn.PERCENTRANK.EXC(IF($B$3:$B$341=$B43,G$3:G$341),G43)*10,0),"")</f>
        <v>2</v>
      </c>
    </row>
    <row r="44" spans="1:21" x14ac:dyDescent="0.2">
      <c r="A44" t="s">
        <v>286</v>
      </c>
      <c r="B44" t="s">
        <v>1036</v>
      </c>
      <c r="C44">
        <v>0.1984061598777771</v>
      </c>
      <c r="D44">
        <v>2.4793623015284538E-2</v>
      </c>
      <c r="E44">
        <v>-0.11700127273797989</v>
      </c>
      <c r="F44">
        <v>4.5305255800485611E-2</v>
      </c>
      <c r="G44">
        <v>0.52520924806594849</v>
      </c>
      <c r="I44" t="str">
        <f t="shared" si="0"/>
        <v>Calderdale</v>
      </c>
      <c r="J44">
        <f t="array" ref="J44">IF(C44&lt;&gt;"",ROUNDUP(_xlfn.PERCENTRANK.EXC(C$3:C$341,C44)*10,0),"")</f>
        <v>2</v>
      </c>
      <c r="K44">
        <f t="array" ref="K44">IF(D44&lt;&gt;"",ROUNDUP(_xlfn.PERCENTRANK.EXC(D$3:D$341,D44)*10,0),"")</f>
        <v>8</v>
      </c>
      <c r="L44">
        <f t="array" ref="L44">IF(E44&lt;&gt;"",ROUNDUP(_xlfn.PERCENTRANK.EXC(E$3:E$341,E44)*10,0),"")</f>
        <v>1</v>
      </c>
      <c r="M44">
        <f t="array" ref="M44">IF(F44&lt;&gt;"",11-ROUNDUP(_xlfn.PERCENTRANK.EXC(F$3:F$341,F44)*10,0),"")</f>
        <v>7</v>
      </c>
      <c r="N44">
        <f t="array" ref="N44">IF(G44&lt;&gt;"",11-ROUNDUP(_xlfn.PERCENTRANK.EXC(G$3:G$341,G44)*10,0),"")</f>
        <v>6</v>
      </c>
      <c r="P44" t="str">
        <f t="shared" si="1"/>
        <v>Calderdale</v>
      </c>
      <c r="Q44">
        <f t="array" ref="Q44">IF(C44&lt;&gt;"",ROUNDUP(_xlfn.PERCENTRANK.EXC(IF($B$3:$B$341=$B44,C$3:C$341),C44)*10,0),"")</f>
        <v>3</v>
      </c>
      <c r="R44">
        <f t="array" ref="R44">IF(D44&lt;&gt;"",ROUNDUP(_xlfn.PERCENTRANK.EXC(IF($B$3:$B$341=$B44,D$3:D$341),D44)*10,0),"")</f>
        <v>9</v>
      </c>
      <c r="S44">
        <f t="array" ref="S44">IF(E44&lt;&gt;"",ROUNDUP(_xlfn.PERCENTRANK.EXC(IF($B$3:$B$341=$B44,E$3:E$341),E44)*10,0),"")</f>
        <v>1</v>
      </c>
      <c r="T44">
        <f t="array" ref="T44">IF(F44&lt;&gt;"",11-ROUNDUP(_xlfn.PERCENTRANK.EXC(IF($B$3:$B$341=$B44,F$3:F$341),F44)*10,0),"")</f>
        <v>9</v>
      </c>
      <c r="U44">
        <f t="array" ref="U44">IF(G44&lt;&gt;"",11-ROUNDUP(_xlfn.PERCENTRANK.EXC(IF($B$3:$B$341=$B44,G$3:G$341),G44)*10,0),"")</f>
        <v>4</v>
      </c>
    </row>
    <row r="45" spans="1:21" x14ac:dyDescent="0.2">
      <c r="A45" t="s">
        <v>70</v>
      </c>
      <c r="B45" t="s">
        <v>1034</v>
      </c>
      <c r="C45">
        <v>2.4318568706512451</v>
      </c>
      <c r="D45">
        <v>9.1778203845024109E-2</v>
      </c>
      <c r="E45">
        <v>1.0047632269561291E-2</v>
      </c>
      <c r="F45">
        <v>0.49866148829460144</v>
      </c>
      <c r="I45" t="str">
        <f t="shared" si="0"/>
        <v>Cambridge</v>
      </c>
      <c r="J45">
        <f t="array" ref="J45">IF(C45&lt;&gt;"",ROUNDUP(_xlfn.PERCENTRANK.EXC(C$3:C$341,C45)*10,0),"")</f>
        <v>10</v>
      </c>
      <c r="K45">
        <f t="array" ref="K45">IF(D45&lt;&gt;"",ROUNDUP(_xlfn.PERCENTRANK.EXC(D$3:D$341,D45)*10,0),"")</f>
        <v>9</v>
      </c>
      <c r="L45">
        <f t="array" ref="L45">IF(E45&lt;&gt;"",ROUNDUP(_xlfn.PERCENTRANK.EXC(E$3:E$341,E45)*10,0),"")</f>
        <v>4</v>
      </c>
      <c r="M45">
        <f t="array" ref="M45">IF(F45&lt;&gt;"",11-ROUNDUP(_xlfn.PERCENTRANK.EXC(F$3:F$341,F45)*10,0),"")</f>
        <v>1</v>
      </c>
      <c r="N45" t="str">
        <f t="array" ref="N45">IF(G45&lt;&gt;"",11-ROUNDUP(_xlfn.PERCENTRANK.EXC(G$3:G$341,G45)*10,0),"")</f>
        <v/>
      </c>
      <c r="P45" t="str">
        <f t="shared" si="1"/>
        <v>Cambridge</v>
      </c>
      <c r="Q45">
        <f t="array" ref="Q45">IF(C45&lt;&gt;"",ROUNDUP(_xlfn.PERCENTRANK.EXC(IF($B$3:$B$341=$B45,C$3:C$341),C45)*10,0),"")</f>
        <v>10</v>
      </c>
      <c r="R45">
        <f t="array" ref="R45">IF(D45&lt;&gt;"",ROUNDUP(_xlfn.PERCENTRANK.EXC(IF($B$3:$B$341=$B45,D$3:D$341),D45)*10,0),"")</f>
        <v>9</v>
      </c>
      <c r="S45">
        <f t="array" ref="S45">IF(E45&lt;&gt;"",ROUNDUP(_xlfn.PERCENTRANK.EXC(IF($B$3:$B$341=$B45,E$3:E$341),E45)*10,0),"")</f>
        <v>4</v>
      </c>
      <c r="T45">
        <f t="array" ref="T45">IF(F45&lt;&gt;"",11-ROUNDUP(_xlfn.PERCENTRANK.EXC(IF($B$3:$B$341=$B45,F$3:F$341),F45)*10,0),"")</f>
        <v>1</v>
      </c>
      <c r="U45" t="str">
        <f t="array" ref="U45">IF(G45&lt;&gt;"",11-ROUNDUP(_xlfn.PERCENTRANK.EXC(IF($B$3:$B$341=$B45,G$3:G$341),G45)*10,0),"")</f>
        <v/>
      </c>
    </row>
    <row r="46" spans="1:21" x14ac:dyDescent="0.2">
      <c r="A46" t="s">
        <v>1009</v>
      </c>
      <c r="B46" t="s">
        <v>1038</v>
      </c>
      <c r="C46">
        <v>0.18562203645706177</v>
      </c>
      <c r="D46">
        <v>0.16809827089309692</v>
      </c>
      <c r="E46">
        <v>6.1572127044200897E-2</v>
      </c>
      <c r="F46">
        <v>6.6706463694572449E-2</v>
      </c>
      <c r="G46">
        <v>0.5910489559173584</v>
      </c>
      <c r="I46" t="str">
        <f t="shared" si="0"/>
        <v>Cambridgeshire</v>
      </c>
      <c r="J46">
        <f t="array" ref="J46">IF(C46&lt;&gt;"",ROUNDUP(_xlfn.PERCENTRANK.EXC(C$3:C$341,C46)*10,0),"")</f>
        <v>1</v>
      </c>
      <c r="K46">
        <f t="array" ref="K46">IF(D46&lt;&gt;"",ROUNDUP(_xlfn.PERCENTRANK.EXC(D$3:D$341,D46)*10,0),"")</f>
        <v>10</v>
      </c>
      <c r="L46">
        <f t="array" ref="L46">IF(E46&lt;&gt;"",ROUNDUP(_xlfn.PERCENTRANK.EXC(E$3:E$341,E46)*10,0),"")</f>
        <v>7</v>
      </c>
      <c r="M46">
        <f t="array" ref="M46">IF(F46&lt;&gt;"",11-ROUNDUP(_xlfn.PERCENTRANK.EXC(F$3:F$341,F46)*10,0),"")</f>
        <v>5</v>
      </c>
      <c r="N46">
        <f t="array" ref="N46">IF(G46&lt;&gt;"",11-ROUNDUP(_xlfn.PERCENTRANK.EXC(G$3:G$341,G46)*10,0),"")</f>
        <v>2</v>
      </c>
      <c r="P46" t="str">
        <f t="shared" si="1"/>
        <v>Cambridgeshire</v>
      </c>
      <c r="Q46">
        <f t="array" ref="Q46">IF(C46&lt;&gt;"",ROUNDUP(_xlfn.PERCENTRANK.EXC(IF($B$3:$B$341=$B46,C$3:C$341),C46)*10,0),"")</f>
        <v>4</v>
      </c>
      <c r="R46">
        <f t="array" ref="R46">IF(D46&lt;&gt;"",ROUNDUP(_xlfn.PERCENTRANK.EXC(IF($B$3:$B$341=$B46,D$3:D$341),D46)*10,0),"")</f>
        <v>10</v>
      </c>
      <c r="S46">
        <f t="array" ref="S46">IF(E46&lt;&gt;"",ROUNDUP(_xlfn.PERCENTRANK.EXC(IF($B$3:$B$341=$B46,E$3:E$341),E46)*10,0),"")</f>
        <v>7</v>
      </c>
      <c r="T46">
        <f t="array" ref="T46">IF(F46&lt;&gt;"",11-ROUNDUP(_xlfn.PERCENTRANK.EXC(IF($B$3:$B$341=$B46,F$3:F$341),F46)*10,0),"")</f>
        <v>3</v>
      </c>
      <c r="U46">
        <f t="array" ref="U46">IF(G46&lt;&gt;"",11-ROUNDUP(_xlfn.PERCENTRANK.EXC(IF($B$3:$B$341=$B46,G$3:G$341),G46)*10,0),"")</f>
        <v>6</v>
      </c>
    </row>
    <row r="47" spans="1:21" x14ac:dyDescent="0.2">
      <c r="A47" t="s">
        <v>297</v>
      </c>
      <c r="B47" t="s">
        <v>1035</v>
      </c>
      <c r="C47">
        <v>0.31952047348022461</v>
      </c>
      <c r="D47">
        <v>5.3133644163608551E-2</v>
      </c>
      <c r="E47">
        <v>5.9960070997476578E-2</v>
      </c>
      <c r="F47">
        <v>1.0711781680583954E-2</v>
      </c>
      <c r="G47">
        <v>0.48374098539352417</v>
      </c>
      <c r="I47" t="str">
        <f t="shared" si="0"/>
        <v>Camden</v>
      </c>
      <c r="J47">
        <f t="array" ref="J47">IF(C47&lt;&gt;"",ROUNDUP(_xlfn.PERCENTRANK.EXC(C$3:C$341,C47)*10,0),"")</f>
        <v>3</v>
      </c>
      <c r="K47">
        <f t="array" ref="K47">IF(D47&lt;&gt;"",ROUNDUP(_xlfn.PERCENTRANK.EXC(D$3:D$341,D47)*10,0),"")</f>
        <v>9</v>
      </c>
      <c r="L47">
        <f t="array" ref="L47">IF(E47&lt;&gt;"",ROUNDUP(_xlfn.PERCENTRANK.EXC(E$3:E$341,E47)*10,0),"")</f>
        <v>7</v>
      </c>
      <c r="M47">
        <f t="array" ref="M47">IF(F47&lt;&gt;"",11-ROUNDUP(_xlfn.PERCENTRANK.EXC(F$3:F$341,F47)*10,0),"")</f>
        <v>9</v>
      </c>
      <c r="N47">
        <f t="array" ref="N47">IF(G47&lt;&gt;"",11-ROUNDUP(_xlfn.PERCENTRANK.EXC(G$3:G$341,G47)*10,0),"")</f>
        <v>8</v>
      </c>
      <c r="P47" t="str">
        <f t="shared" si="1"/>
        <v>Camden</v>
      </c>
      <c r="Q47">
        <f t="array" ref="Q47">IF(C47&lt;&gt;"",ROUNDUP(_xlfn.PERCENTRANK.EXC(IF($B$3:$B$341=$B47,C$3:C$341),C47)*10,0),"")</f>
        <v>5</v>
      </c>
      <c r="R47">
        <f t="array" ref="R47">IF(D47&lt;&gt;"",ROUNDUP(_xlfn.PERCENTRANK.EXC(IF($B$3:$B$341=$B47,D$3:D$341),D47)*10,0),"")</f>
        <v>8</v>
      </c>
      <c r="S47">
        <f t="array" ref="S47">IF(E47&lt;&gt;"",ROUNDUP(_xlfn.PERCENTRANK.EXC(IF($B$3:$B$341=$B47,E$3:E$341),E47)*10,0),"")</f>
        <v>7</v>
      </c>
      <c r="T47">
        <f t="array" ref="T47">IF(F47&lt;&gt;"",11-ROUNDUP(_xlfn.PERCENTRANK.EXC(IF($B$3:$B$341=$B47,F$3:F$341),F47)*10,0),"")</f>
        <v>9</v>
      </c>
      <c r="U47">
        <f t="array" ref="U47">IF(G47&lt;&gt;"",11-ROUNDUP(_xlfn.PERCENTRANK.EXC(IF($B$3:$B$341=$B47,G$3:G$341),G47)*10,0),"")</f>
        <v>7</v>
      </c>
    </row>
    <row r="48" spans="1:21" x14ac:dyDescent="0.2">
      <c r="A48" t="s">
        <v>210</v>
      </c>
      <c r="B48" t="s">
        <v>1034</v>
      </c>
      <c r="C48">
        <v>0.92902153730392456</v>
      </c>
      <c r="D48">
        <v>-2.8037382289767265E-2</v>
      </c>
      <c r="E48">
        <v>3.3251434564590454E-2</v>
      </c>
      <c r="F48">
        <v>0.24755902588367462</v>
      </c>
      <c r="I48" t="str">
        <f t="shared" si="0"/>
        <v>Cannock Chase</v>
      </c>
      <c r="J48">
        <f t="array" ref="J48">IF(C48&lt;&gt;"",ROUNDUP(_xlfn.PERCENTRANK.EXC(C$3:C$341,C48)*10,0),"")</f>
        <v>7</v>
      </c>
      <c r="K48">
        <f t="array" ref="K48">IF(D48&lt;&gt;"",ROUNDUP(_xlfn.PERCENTRANK.EXC(D$3:D$341,D48)*10,0),"")</f>
        <v>5</v>
      </c>
      <c r="L48">
        <f t="array" ref="L48">IF(E48&lt;&gt;"",ROUNDUP(_xlfn.PERCENTRANK.EXC(E$3:E$341,E48)*10,0),"")</f>
        <v>5</v>
      </c>
      <c r="M48">
        <f t="array" ref="M48">IF(F48&lt;&gt;"",11-ROUNDUP(_xlfn.PERCENTRANK.EXC(F$3:F$341,F48)*10,0),"")</f>
        <v>1</v>
      </c>
      <c r="N48" t="str">
        <f t="array" ref="N48">IF(G48&lt;&gt;"",11-ROUNDUP(_xlfn.PERCENTRANK.EXC(G$3:G$341,G48)*10,0),"")</f>
        <v/>
      </c>
      <c r="P48" t="str">
        <f t="shared" si="1"/>
        <v>Cannock Chase</v>
      </c>
      <c r="Q48">
        <f t="array" ref="Q48">IF(C48&lt;&gt;"",ROUNDUP(_xlfn.PERCENTRANK.EXC(IF($B$3:$B$341=$B48,C$3:C$341),C48)*10,0),"")</f>
        <v>5</v>
      </c>
      <c r="R48">
        <f t="array" ref="R48">IF(D48&lt;&gt;"",ROUNDUP(_xlfn.PERCENTRANK.EXC(IF($B$3:$B$341=$B48,D$3:D$341),D48)*10,0),"")</f>
        <v>5</v>
      </c>
      <c r="S48">
        <f t="array" ref="S48">IF(E48&lt;&gt;"",ROUNDUP(_xlfn.PERCENTRANK.EXC(IF($B$3:$B$341=$B48,E$3:E$341),E48)*10,0),"")</f>
        <v>5</v>
      </c>
      <c r="T48">
        <f t="array" ref="T48">IF(F48&lt;&gt;"",11-ROUNDUP(_xlfn.PERCENTRANK.EXC(IF($B$3:$B$341=$B48,F$3:F$341),F48)*10,0),"")</f>
        <v>2</v>
      </c>
      <c r="U48" t="str">
        <f t="array" ref="U48">IF(G48&lt;&gt;"",11-ROUNDUP(_xlfn.PERCENTRANK.EXC(IF($B$3:$B$341=$B48,G$3:G$341),G48)*10,0),"")</f>
        <v/>
      </c>
    </row>
    <row r="49" spans="1:21" x14ac:dyDescent="0.2">
      <c r="A49" t="s">
        <v>137</v>
      </c>
      <c r="B49" t="s">
        <v>1034</v>
      </c>
      <c r="C49">
        <v>1.143317699432373</v>
      </c>
      <c r="D49">
        <v>-3.5923179239034653E-3</v>
      </c>
      <c r="E49">
        <v>2.4545447900891304E-2</v>
      </c>
      <c r="F49">
        <v>0.58516091108322144</v>
      </c>
      <c r="I49" t="str">
        <f t="shared" si="0"/>
        <v>Canterbury</v>
      </c>
      <c r="J49">
        <f t="array" ref="J49">IF(C49&lt;&gt;"",ROUNDUP(_xlfn.PERCENTRANK.EXC(C$3:C$341,C49)*10,0),"")</f>
        <v>8</v>
      </c>
      <c r="K49">
        <f t="array" ref="K49">IF(D49&lt;&gt;"",ROUNDUP(_xlfn.PERCENTRANK.EXC(D$3:D$341,D49)*10,0),"")</f>
        <v>6</v>
      </c>
      <c r="L49">
        <f t="array" ref="L49">IF(E49&lt;&gt;"",ROUNDUP(_xlfn.PERCENTRANK.EXC(E$3:E$341,E49)*10,0),"")</f>
        <v>5</v>
      </c>
      <c r="M49">
        <f t="array" ref="M49">IF(F49&lt;&gt;"",11-ROUNDUP(_xlfn.PERCENTRANK.EXC(F$3:F$341,F49)*10,0),"")</f>
        <v>1</v>
      </c>
      <c r="N49" t="str">
        <f t="array" ref="N49">IF(G49&lt;&gt;"",11-ROUNDUP(_xlfn.PERCENTRANK.EXC(G$3:G$341,G49)*10,0),"")</f>
        <v/>
      </c>
      <c r="P49" t="str">
        <f t="shared" si="1"/>
        <v>Canterbury</v>
      </c>
      <c r="Q49">
        <f t="array" ref="Q49">IF(C49&lt;&gt;"",ROUNDUP(_xlfn.PERCENTRANK.EXC(IF($B$3:$B$341=$B49,C$3:C$341),C49)*10,0),"")</f>
        <v>7</v>
      </c>
      <c r="R49">
        <f t="array" ref="R49">IF(D49&lt;&gt;"",ROUNDUP(_xlfn.PERCENTRANK.EXC(IF($B$3:$B$341=$B49,D$3:D$341),D49)*10,0),"")</f>
        <v>6</v>
      </c>
      <c r="S49">
        <f t="array" ref="S49">IF(E49&lt;&gt;"",ROUNDUP(_xlfn.PERCENTRANK.EXC(IF($B$3:$B$341=$B49,E$3:E$341),E49)*10,0),"")</f>
        <v>4</v>
      </c>
      <c r="T49">
        <f t="array" ref="T49">IF(F49&lt;&gt;"",11-ROUNDUP(_xlfn.PERCENTRANK.EXC(IF($B$3:$B$341=$B49,F$3:F$341),F49)*10,0),"")</f>
        <v>1</v>
      </c>
      <c r="U49" t="str">
        <f t="array" ref="U49">IF(G49&lt;&gt;"",11-ROUNDUP(_xlfn.PERCENTRANK.EXC(IF($B$3:$B$341=$B49,G$3:G$341),G49)*10,0),"")</f>
        <v/>
      </c>
    </row>
    <row r="50" spans="1:21" x14ac:dyDescent="0.2">
      <c r="A50" t="s">
        <v>77</v>
      </c>
      <c r="B50" t="s">
        <v>1034</v>
      </c>
      <c r="C50">
        <v>0.51579958200454712</v>
      </c>
      <c r="D50">
        <v>-0.12280343472957611</v>
      </c>
      <c r="E50">
        <v>3.2520685344934464E-2</v>
      </c>
      <c r="F50">
        <v>0.12056950479745865</v>
      </c>
      <c r="I50" t="str">
        <f t="shared" si="0"/>
        <v>Carlisle</v>
      </c>
      <c r="J50">
        <f t="array" ref="J50">IF(C50&lt;&gt;"",ROUNDUP(_xlfn.PERCENTRANK.EXC(C$3:C$341,C50)*10,0),"")</f>
        <v>5</v>
      </c>
      <c r="K50">
        <f t="array" ref="K50">IF(D50&lt;&gt;"",ROUNDUP(_xlfn.PERCENTRANK.EXC(D$3:D$341,D50)*10,0),"")</f>
        <v>2</v>
      </c>
      <c r="L50">
        <f t="array" ref="L50">IF(E50&lt;&gt;"",ROUNDUP(_xlfn.PERCENTRANK.EXC(E$3:E$341,E50)*10,0),"")</f>
        <v>5</v>
      </c>
      <c r="M50">
        <f t="array" ref="M50">IF(F50&lt;&gt;"",11-ROUNDUP(_xlfn.PERCENTRANK.EXC(F$3:F$341,F50)*10,0),"")</f>
        <v>3</v>
      </c>
      <c r="N50" t="str">
        <f t="array" ref="N50">IF(G50&lt;&gt;"",11-ROUNDUP(_xlfn.PERCENTRANK.EXC(G$3:G$341,G50)*10,0),"")</f>
        <v/>
      </c>
      <c r="P50" t="str">
        <f t="shared" si="1"/>
        <v>Carlisle</v>
      </c>
      <c r="Q50">
        <f t="array" ref="Q50">IF(C50&lt;&gt;"",ROUNDUP(_xlfn.PERCENTRANK.EXC(IF($B$3:$B$341=$B50,C$3:C$341),C50)*10,0),"")</f>
        <v>2</v>
      </c>
      <c r="R50">
        <f t="array" ref="R50">IF(D50&lt;&gt;"",ROUNDUP(_xlfn.PERCENTRANK.EXC(IF($B$3:$B$341=$B50,D$3:D$341),D50)*10,0),"")</f>
        <v>1</v>
      </c>
      <c r="S50">
        <f t="array" ref="S50">IF(E50&lt;&gt;"",ROUNDUP(_xlfn.PERCENTRANK.EXC(IF($B$3:$B$341=$B50,E$3:E$341),E50)*10,0),"")</f>
        <v>5</v>
      </c>
      <c r="T50">
        <f t="array" ref="T50">IF(F50&lt;&gt;"",11-ROUNDUP(_xlfn.PERCENTRANK.EXC(IF($B$3:$B$341=$B50,F$3:F$341),F50)*10,0),"")</f>
        <v>3</v>
      </c>
      <c r="U50" t="str">
        <f t="array" ref="U50">IF(G50&lt;&gt;"",11-ROUNDUP(_xlfn.PERCENTRANK.EXC(IF($B$3:$B$341=$B50,G$3:G$341),G50)*10,0),"")</f>
        <v/>
      </c>
    </row>
    <row r="51" spans="1:21" x14ac:dyDescent="0.2">
      <c r="A51" t="s">
        <v>104</v>
      </c>
      <c r="B51" t="s">
        <v>1034</v>
      </c>
      <c r="C51">
        <v>1.4846047163009644</v>
      </c>
      <c r="D51">
        <v>6.2256038188934326E-2</v>
      </c>
      <c r="E51">
        <v>1.9459612667560577E-2</v>
      </c>
      <c r="F51">
        <v>5.4091539233922958E-2</v>
      </c>
      <c r="I51" t="str">
        <f t="shared" si="0"/>
        <v>Castle Point</v>
      </c>
      <c r="J51">
        <f t="array" ref="J51">IF(C51&lt;&gt;"",ROUNDUP(_xlfn.PERCENTRANK.EXC(C$3:C$341,C51)*10,0),"")</f>
        <v>9</v>
      </c>
      <c r="K51">
        <f t="array" ref="K51">IF(D51&lt;&gt;"",ROUNDUP(_xlfn.PERCENTRANK.EXC(D$3:D$341,D51)*10,0),"")</f>
        <v>9</v>
      </c>
      <c r="L51">
        <f t="array" ref="L51">IF(E51&lt;&gt;"",ROUNDUP(_xlfn.PERCENTRANK.EXC(E$3:E$341,E51)*10,0),"")</f>
        <v>5</v>
      </c>
      <c r="M51">
        <f t="array" ref="M51">IF(F51&lt;&gt;"",11-ROUNDUP(_xlfn.PERCENTRANK.EXC(F$3:F$341,F51)*10,0),"")</f>
        <v>6</v>
      </c>
      <c r="N51" t="str">
        <f t="array" ref="N51">IF(G51&lt;&gt;"",11-ROUNDUP(_xlfn.PERCENTRANK.EXC(G$3:G$341,G51)*10,0),"")</f>
        <v/>
      </c>
      <c r="P51" t="str">
        <f t="shared" si="1"/>
        <v>Castle Point</v>
      </c>
      <c r="Q51">
        <f t="array" ref="Q51">IF(C51&lt;&gt;"",ROUNDUP(_xlfn.PERCENTRANK.EXC(IF($B$3:$B$341=$B51,C$3:C$341),C51)*10,0),"")</f>
        <v>8</v>
      </c>
      <c r="R51">
        <f t="array" ref="R51">IF(D51&lt;&gt;"",ROUNDUP(_xlfn.PERCENTRANK.EXC(IF($B$3:$B$341=$B51,D$3:D$341),D51)*10,0),"")</f>
        <v>9</v>
      </c>
      <c r="S51">
        <f t="array" ref="S51">IF(E51&lt;&gt;"",ROUNDUP(_xlfn.PERCENTRANK.EXC(IF($B$3:$B$341=$B51,E$3:E$341),E51)*10,0),"")</f>
        <v>4</v>
      </c>
      <c r="T51">
        <f t="array" ref="T51">IF(F51&lt;&gt;"",11-ROUNDUP(_xlfn.PERCENTRANK.EXC(IF($B$3:$B$341=$B51,F$3:F$341),F51)*10,0),"")</f>
        <v>6</v>
      </c>
      <c r="U51" t="str">
        <f t="array" ref="U51">IF(G51&lt;&gt;"",11-ROUNDUP(_xlfn.PERCENTRANK.EXC(IF($B$3:$B$341=$B51,G$3:G$341),G51)*10,0),"")</f>
        <v/>
      </c>
    </row>
    <row r="52" spans="1:21" x14ac:dyDescent="0.2">
      <c r="A52" t="s">
        <v>66</v>
      </c>
      <c r="B52" t="s">
        <v>1037</v>
      </c>
      <c r="C52">
        <v>0.29139772057533264</v>
      </c>
      <c r="D52">
        <v>2.7618125081062317E-2</v>
      </c>
      <c r="E52">
        <v>1.0055326856672764E-2</v>
      </c>
      <c r="F52">
        <v>6.6919997334480286E-2</v>
      </c>
      <c r="G52">
        <v>0.51494473218917847</v>
      </c>
      <c r="I52" t="str">
        <f t="shared" si="0"/>
        <v>Central Bedfordshire</v>
      </c>
      <c r="J52">
        <f t="array" ref="J52">IF(C52&lt;&gt;"",ROUNDUP(_xlfn.PERCENTRANK.EXC(C$3:C$341,C52)*10,0),"")</f>
        <v>3</v>
      </c>
      <c r="K52">
        <f t="array" ref="K52">IF(D52&lt;&gt;"",ROUNDUP(_xlfn.PERCENTRANK.EXC(D$3:D$341,D52)*10,0),"")</f>
        <v>8</v>
      </c>
      <c r="L52">
        <f t="array" ref="L52">IF(E52&lt;&gt;"",ROUNDUP(_xlfn.PERCENTRANK.EXC(E$3:E$341,E52)*10,0),"")</f>
        <v>4</v>
      </c>
      <c r="M52">
        <f t="array" ref="M52">IF(F52&lt;&gt;"",11-ROUNDUP(_xlfn.PERCENTRANK.EXC(F$3:F$341,F52)*10,0),"")</f>
        <v>5</v>
      </c>
      <c r="N52">
        <f t="array" ref="N52">IF(G52&lt;&gt;"",11-ROUNDUP(_xlfn.PERCENTRANK.EXC(G$3:G$341,G52)*10,0),"")</f>
        <v>7</v>
      </c>
      <c r="P52" t="str">
        <f t="shared" si="1"/>
        <v>Central Bedfordshire</v>
      </c>
      <c r="Q52">
        <f t="array" ref="Q52">IF(C52&lt;&gt;"",ROUNDUP(_xlfn.PERCENTRANK.EXC(IF($B$3:$B$341=$B52,C$3:C$341),C52)*10,0),"")</f>
        <v>5</v>
      </c>
      <c r="R52">
        <f t="array" ref="R52">IF(D52&lt;&gt;"",ROUNDUP(_xlfn.PERCENTRANK.EXC(IF($B$3:$B$341=$B52,D$3:D$341),D52)*10,0),"")</f>
        <v>8</v>
      </c>
      <c r="S52">
        <f t="array" ref="S52">IF(E52&lt;&gt;"",ROUNDUP(_xlfn.PERCENTRANK.EXC(IF($B$3:$B$341=$B52,E$3:E$341),E52)*10,0),"")</f>
        <v>5</v>
      </c>
      <c r="T52">
        <f t="array" ref="T52">IF(F52&lt;&gt;"",11-ROUNDUP(_xlfn.PERCENTRANK.EXC(IF($B$3:$B$341=$B52,F$3:F$341),F52)*10,0),"")</f>
        <v>6</v>
      </c>
      <c r="U52">
        <f t="array" ref="U52">IF(G52&lt;&gt;"",11-ROUNDUP(_xlfn.PERCENTRANK.EXC(IF($B$3:$B$341=$B52,G$3:G$341),G52)*10,0),"")</f>
        <v>7</v>
      </c>
    </row>
    <row r="53" spans="1:21" x14ac:dyDescent="0.2">
      <c r="A53" t="s">
        <v>161</v>
      </c>
      <c r="B53" t="s">
        <v>1034</v>
      </c>
      <c r="C53">
        <v>0.43396395444869995</v>
      </c>
      <c r="D53">
        <v>-9.6302501857280731E-2</v>
      </c>
      <c r="E53">
        <v>-8.4684446454048157E-2</v>
      </c>
      <c r="F53">
        <v>1.0733932256698608E-2</v>
      </c>
      <c r="I53" t="str">
        <f t="shared" si="0"/>
        <v>Charnwood</v>
      </c>
      <c r="J53">
        <f t="array" ref="J53">IF(C53&lt;&gt;"",ROUNDUP(_xlfn.PERCENTRANK.EXC(C$3:C$341,C53)*10,0),"")</f>
        <v>4</v>
      </c>
      <c r="K53">
        <f t="array" ref="K53">IF(D53&lt;&gt;"",ROUNDUP(_xlfn.PERCENTRANK.EXC(D$3:D$341,D53)*10,0),"")</f>
        <v>2</v>
      </c>
      <c r="L53">
        <f t="array" ref="L53">IF(E53&lt;&gt;"",ROUNDUP(_xlfn.PERCENTRANK.EXC(E$3:E$341,E53)*10,0),"")</f>
        <v>1</v>
      </c>
      <c r="M53">
        <f t="array" ref="M53">IF(F53&lt;&gt;"",11-ROUNDUP(_xlfn.PERCENTRANK.EXC(F$3:F$341,F53)*10,0),"")</f>
        <v>9</v>
      </c>
      <c r="N53" t="str">
        <f t="array" ref="N53">IF(G53&lt;&gt;"",11-ROUNDUP(_xlfn.PERCENTRANK.EXC(G$3:G$341,G53)*10,0),"")</f>
        <v/>
      </c>
      <c r="P53" t="str">
        <f t="shared" si="1"/>
        <v>Charnwood</v>
      </c>
      <c r="Q53">
        <f t="array" ref="Q53">IF(C53&lt;&gt;"",ROUNDUP(_xlfn.PERCENTRANK.EXC(IF($B$3:$B$341=$B53,C$3:C$341),C53)*10,0),"")</f>
        <v>1</v>
      </c>
      <c r="R53">
        <f t="array" ref="R53">IF(D53&lt;&gt;"",ROUNDUP(_xlfn.PERCENTRANK.EXC(IF($B$3:$B$341=$B53,D$3:D$341),D53)*10,0),"")</f>
        <v>2</v>
      </c>
      <c r="S53">
        <f t="array" ref="S53">IF(E53&lt;&gt;"",ROUNDUP(_xlfn.PERCENTRANK.EXC(IF($B$3:$B$341=$B53,E$3:E$341),E53)*10,0),"")</f>
        <v>1</v>
      </c>
      <c r="T53">
        <f t="array" ref="T53">IF(F53&lt;&gt;"",11-ROUNDUP(_xlfn.PERCENTRANK.EXC(IF($B$3:$B$341=$B53,F$3:F$341),F53)*10,0),"")</f>
        <v>8</v>
      </c>
      <c r="U53" t="str">
        <f t="array" ref="U53">IF(G53&lt;&gt;"",11-ROUNDUP(_xlfn.PERCENTRANK.EXC(IF($B$3:$B$341=$B53,G$3:G$341),G53)*10,0),"")</f>
        <v/>
      </c>
    </row>
    <row r="54" spans="1:21" x14ac:dyDescent="0.2">
      <c r="A54" t="s">
        <v>105</v>
      </c>
      <c r="B54" t="s">
        <v>1034</v>
      </c>
      <c r="C54">
        <v>0.57267355918884277</v>
      </c>
      <c r="D54">
        <v>0.2569943368434906</v>
      </c>
      <c r="E54">
        <v>-0.14927646517753601</v>
      </c>
      <c r="F54">
        <v>8.1819668412208557E-3</v>
      </c>
      <c r="I54" t="str">
        <f t="shared" si="0"/>
        <v>Chelmsford</v>
      </c>
      <c r="J54">
        <f t="array" ref="J54">IF(C54&lt;&gt;"",ROUNDUP(_xlfn.PERCENTRANK.EXC(C$3:C$341,C54)*10,0),"")</f>
        <v>5</v>
      </c>
      <c r="K54">
        <f t="array" ref="K54">IF(D54&lt;&gt;"",ROUNDUP(_xlfn.PERCENTRANK.EXC(D$3:D$341,D54)*10,0),"")</f>
        <v>10</v>
      </c>
      <c r="L54">
        <f t="array" ref="L54">IF(E54&lt;&gt;"",ROUNDUP(_xlfn.PERCENTRANK.EXC(E$3:E$341,E54)*10,0),"")</f>
        <v>1</v>
      </c>
      <c r="M54">
        <f t="array" ref="M54">IF(F54&lt;&gt;"",11-ROUNDUP(_xlfn.PERCENTRANK.EXC(F$3:F$341,F54)*10,0),"")</f>
        <v>9</v>
      </c>
      <c r="N54" t="str">
        <f t="array" ref="N54">IF(G54&lt;&gt;"",11-ROUNDUP(_xlfn.PERCENTRANK.EXC(G$3:G$341,G54)*10,0),"")</f>
        <v/>
      </c>
      <c r="P54" t="str">
        <f t="shared" si="1"/>
        <v>Chelmsford</v>
      </c>
      <c r="Q54">
        <f t="array" ref="Q54">IF(C54&lt;&gt;"",ROUNDUP(_xlfn.PERCENTRANK.EXC(IF($B$3:$B$341=$B54,C$3:C$341),C54)*10,0),"")</f>
        <v>2</v>
      </c>
      <c r="R54">
        <f t="array" ref="R54">IF(D54&lt;&gt;"",ROUNDUP(_xlfn.PERCENTRANK.EXC(IF($B$3:$B$341=$B54,D$3:D$341),D54)*10,0),"")</f>
        <v>10</v>
      </c>
      <c r="S54">
        <f t="array" ref="S54">IF(E54&lt;&gt;"",ROUNDUP(_xlfn.PERCENTRANK.EXC(IF($B$3:$B$341=$B54,E$3:E$341),E54)*10,0),"")</f>
        <v>1</v>
      </c>
      <c r="T54">
        <f t="array" ref="T54">IF(F54&lt;&gt;"",11-ROUNDUP(_xlfn.PERCENTRANK.EXC(IF($B$3:$B$341=$B54,F$3:F$341),F54)*10,0),"")</f>
        <v>8</v>
      </c>
      <c r="U54" t="str">
        <f t="array" ref="U54">IF(G54&lt;&gt;"",11-ROUNDUP(_xlfn.PERCENTRANK.EXC(IF($B$3:$B$341=$B54,G$3:G$341),G54)*10,0),"")</f>
        <v/>
      </c>
    </row>
    <row r="55" spans="1:21" x14ac:dyDescent="0.2">
      <c r="A55" t="s">
        <v>113</v>
      </c>
      <c r="B55" t="s">
        <v>1034</v>
      </c>
      <c r="C55">
        <v>0.48183879256248474</v>
      </c>
      <c r="D55">
        <v>-2.2333158180117607E-2</v>
      </c>
      <c r="E55">
        <v>-5.6300554424524307E-2</v>
      </c>
      <c r="F55">
        <v>0.38310131430625916</v>
      </c>
      <c r="I55" t="str">
        <f t="shared" si="0"/>
        <v>Cheltenham</v>
      </c>
      <c r="J55">
        <f t="array" ref="J55">IF(C55&lt;&gt;"",ROUNDUP(_xlfn.PERCENTRANK.EXC(C$3:C$341,C55)*10,0),"")</f>
        <v>5</v>
      </c>
      <c r="K55">
        <f t="array" ref="K55">IF(D55&lt;&gt;"",ROUNDUP(_xlfn.PERCENTRANK.EXC(D$3:D$341,D55)*10,0),"")</f>
        <v>5</v>
      </c>
      <c r="L55">
        <f t="array" ref="L55">IF(E55&lt;&gt;"",ROUNDUP(_xlfn.PERCENTRANK.EXC(E$3:E$341,E55)*10,0),"")</f>
        <v>2</v>
      </c>
      <c r="M55">
        <f t="array" ref="M55">IF(F55&lt;&gt;"",11-ROUNDUP(_xlfn.PERCENTRANK.EXC(F$3:F$341,F55)*10,0),"")</f>
        <v>1</v>
      </c>
      <c r="N55" t="str">
        <f t="array" ref="N55">IF(G55&lt;&gt;"",11-ROUNDUP(_xlfn.PERCENTRANK.EXC(G$3:G$341,G55)*10,0),"")</f>
        <v/>
      </c>
      <c r="P55" t="str">
        <f t="shared" si="1"/>
        <v>Cheltenham</v>
      </c>
      <c r="Q55">
        <f t="array" ref="Q55">IF(C55&lt;&gt;"",ROUNDUP(_xlfn.PERCENTRANK.EXC(IF($B$3:$B$341=$B55,C$3:C$341),C55)*10,0),"")</f>
        <v>2</v>
      </c>
      <c r="R55">
        <f t="array" ref="R55">IF(D55&lt;&gt;"",ROUNDUP(_xlfn.PERCENTRANK.EXC(IF($B$3:$B$341=$B55,D$3:D$341),D55)*10,0),"")</f>
        <v>5</v>
      </c>
      <c r="S55">
        <f t="array" ref="S55">IF(E55&lt;&gt;"",ROUNDUP(_xlfn.PERCENTRANK.EXC(IF($B$3:$B$341=$B55,E$3:E$341),E55)*10,0),"")</f>
        <v>2</v>
      </c>
      <c r="T55">
        <f t="array" ref="T55">IF(F55&lt;&gt;"",11-ROUNDUP(_xlfn.PERCENTRANK.EXC(IF($B$3:$B$341=$B55,F$3:F$341),F55)*10,0),"")</f>
        <v>1</v>
      </c>
      <c r="U55" t="str">
        <f t="array" ref="U55">IF(G55&lt;&gt;"",11-ROUNDUP(_xlfn.PERCENTRANK.EXC(IF($B$3:$B$341=$B55,G$3:G$341),G55)*10,0),"")</f>
        <v/>
      </c>
    </row>
    <row r="56" spans="1:21" x14ac:dyDescent="0.2">
      <c r="A56" t="s">
        <v>202</v>
      </c>
      <c r="B56" t="s">
        <v>1034</v>
      </c>
      <c r="C56">
        <v>0.80799543857574463</v>
      </c>
      <c r="D56">
        <v>4.3438035994768143E-2</v>
      </c>
      <c r="E56">
        <v>3.3229198306798935E-2</v>
      </c>
      <c r="F56">
        <v>0.15274395048618317</v>
      </c>
      <c r="I56" t="str">
        <f t="shared" si="0"/>
        <v>Cherwell</v>
      </c>
      <c r="J56">
        <f t="array" ref="J56">IF(C56&lt;&gt;"",ROUNDUP(_xlfn.PERCENTRANK.EXC(C$3:C$341,C56)*10,0),"")</f>
        <v>7</v>
      </c>
      <c r="K56">
        <f t="array" ref="K56">IF(D56&lt;&gt;"",ROUNDUP(_xlfn.PERCENTRANK.EXC(D$3:D$341,D56)*10,0),"")</f>
        <v>8</v>
      </c>
      <c r="L56">
        <f t="array" ref="L56">IF(E56&lt;&gt;"",ROUNDUP(_xlfn.PERCENTRANK.EXC(E$3:E$341,E56)*10,0),"")</f>
        <v>5</v>
      </c>
      <c r="M56">
        <f t="array" ref="M56">IF(F56&lt;&gt;"",11-ROUNDUP(_xlfn.PERCENTRANK.EXC(F$3:F$341,F56)*10,0),"")</f>
        <v>2</v>
      </c>
      <c r="N56" t="str">
        <f t="array" ref="N56">IF(G56&lt;&gt;"",11-ROUNDUP(_xlfn.PERCENTRANK.EXC(G$3:G$341,G56)*10,0),"")</f>
        <v/>
      </c>
      <c r="P56" t="str">
        <f t="shared" si="1"/>
        <v>Cherwell</v>
      </c>
      <c r="Q56">
        <f t="array" ref="Q56">IF(C56&lt;&gt;"",ROUNDUP(_xlfn.PERCENTRANK.EXC(IF($B$3:$B$341=$B56,C$3:C$341),C56)*10,0),"")</f>
        <v>4</v>
      </c>
      <c r="R56">
        <f t="array" ref="R56">IF(D56&lt;&gt;"",ROUNDUP(_xlfn.PERCENTRANK.EXC(IF($B$3:$B$341=$B56,D$3:D$341),D56)*10,0),"")</f>
        <v>8</v>
      </c>
      <c r="S56">
        <f t="array" ref="S56">IF(E56&lt;&gt;"",ROUNDUP(_xlfn.PERCENTRANK.EXC(IF($B$3:$B$341=$B56,E$3:E$341),E56)*10,0),"")</f>
        <v>5</v>
      </c>
      <c r="T56">
        <f t="array" ref="T56">IF(F56&lt;&gt;"",11-ROUNDUP(_xlfn.PERCENTRANK.EXC(IF($B$3:$B$341=$B56,F$3:F$341),F56)*10,0),"")</f>
        <v>3</v>
      </c>
      <c r="U56" t="str">
        <f t="array" ref="U56">IF(G56&lt;&gt;"",11-ROUNDUP(_xlfn.PERCENTRANK.EXC(IF($B$3:$B$341=$B56,G$3:G$341),G56)*10,0),"")</f>
        <v/>
      </c>
    </row>
    <row r="57" spans="1:21" x14ac:dyDescent="0.2">
      <c r="A57" t="s">
        <v>59</v>
      </c>
      <c r="B57" t="s">
        <v>1037</v>
      </c>
      <c r="C57">
        <v>0.15002700686454773</v>
      </c>
      <c r="D57">
        <v>-9.1040916740894318E-2</v>
      </c>
      <c r="E57">
        <v>-5.9079427272081375E-2</v>
      </c>
      <c r="F57">
        <v>3.9047155529260635E-2</v>
      </c>
      <c r="G57">
        <v>0.56389617919921875</v>
      </c>
      <c r="I57" t="str">
        <f t="shared" si="0"/>
        <v>Cheshire East</v>
      </c>
      <c r="J57">
        <f t="array" ref="J57">IF(C57&lt;&gt;"",ROUNDUP(_xlfn.PERCENTRANK.EXC(C$3:C$341,C57)*10,0),"")</f>
        <v>1</v>
      </c>
      <c r="K57">
        <f t="array" ref="K57">IF(D57&lt;&gt;"",ROUNDUP(_xlfn.PERCENTRANK.EXC(D$3:D$341,D57)*10,0),"")</f>
        <v>2</v>
      </c>
      <c r="L57">
        <f t="array" ref="L57">IF(E57&lt;&gt;"",ROUNDUP(_xlfn.PERCENTRANK.EXC(E$3:E$341,E57)*10,0),"")</f>
        <v>2</v>
      </c>
      <c r="M57">
        <f t="array" ref="M57">IF(F57&lt;&gt;"",11-ROUNDUP(_xlfn.PERCENTRANK.EXC(F$3:F$341,F57)*10,0),"")</f>
        <v>7</v>
      </c>
      <c r="N57">
        <f t="array" ref="N57">IF(G57&lt;&gt;"",11-ROUNDUP(_xlfn.PERCENTRANK.EXC(G$3:G$341,G57)*10,0),"")</f>
        <v>4</v>
      </c>
      <c r="P57" t="str">
        <f t="shared" si="1"/>
        <v>Cheshire East</v>
      </c>
      <c r="Q57">
        <f t="array" ref="Q57">IF(C57&lt;&gt;"",ROUNDUP(_xlfn.PERCENTRANK.EXC(IF($B$3:$B$341=$B57,C$3:C$341),C57)*10,0),"")</f>
        <v>2</v>
      </c>
      <c r="R57">
        <f t="array" ref="R57">IF(D57&lt;&gt;"",ROUNDUP(_xlfn.PERCENTRANK.EXC(IF($B$3:$B$341=$B57,D$3:D$341),D57)*10,0),"")</f>
        <v>3</v>
      </c>
      <c r="S57">
        <f t="array" ref="S57">IF(E57&lt;&gt;"",ROUNDUP(_xlfn.PERCENTRANK.EXC(IF($B$3:$B$341=$B57,E$3:E$341),E57)*10,0),"")</f>
        <v>2</v>
      </c>
      <c r="T57">
        <f t="array" ref="T57">IF(F57&lt;&gt;"",11-ROUNDUP(_xlfn.PERCENTRANK.EXC(IF($B$3:$B$341=$B57,F$3:F$341),F57)*10,0),"")</f>
        <v>9</v>
      </c>
      <c r="U57">
        <f t="array" ref="U57">IF(G57&lt;&gt;"",11-ROUNDUP(_xlfn.PERCENTRANK.EXC(IF($B$3:$B$341=$B57,G$3:G$341),G57)*10,0),"")</f>
        <v>4</v>
      </c>
    </row>
    <row r="58" spans="1:21" x14ac:dyDescent="0.2">
      <c r="A58" t="s">
        <v>60</v>
      </c>
      <c r="B58" t="s">
        <v>1037</v>
      </c>
      <c r="C58">
        <v>0.39100527763366699</v>
      </c>
      <c r="D58">
        <v>-1.3655772432684898E-2</v>
      </c>
      <c r="E58">
        <v>0.12414582073688507</v>
      </c>
      <c r="F58">
        <v>9.2827565968036652E-2</v>
      </c>
      <c r="G58">
        <v>0.52660566568374634</v>
      </c>
      <c r="I58" t="str">
        <f t="shared" si="0"/>
        <v>Cheshire West and Chester</v>
      </c>
      <c r="J58">
        <f t="array" ref="J58">IF(C58&lt;&gt;"",ROUNDUP(_xlfn.PERCENTRANK.EXC(C$3:C$341,C58)*10,0),"")</f>
        <v>4</v>
      </c>
      <c r="K58">
        <f t="array" ref="K58">IF(D58&lt;&gt;"",ROUNDUP(_xlfn.PERCENTRANK.EXC(D$3:D$341,D58)*10,0),"")</f>
        <v>6</v>
      </c>
      <c r="L58">
        <f t="array" ref="L58">IF(E58&lt;&gt;"",ROUNDUP(_xlfn.PERCENTRANK.EXC(E$3:E$341,E58)*10,0),"")</f>
        <v>9</v>
      </c>
      <c r="M58">
        <f t="array" ref="M58">IF(F58&lt;&gt;"",11-ROUNDUP(_xlfn.PERCENTRANK.EXC(F$3:F$341,F58)*10,0),"")</f>
        <v>4</v>
      </c>
      <c r="N58">
        <f t="array" ref="N58">IF(G58&lt;&gt;"",11-ROUNDUP(_xlfn.PERCENTRANK.EXC(G$3:G$341,G58)*10,0),"")</f>
        <v>6</v>
      </c>
      <c r="P58" t="str">
        <f t="shared" si="1"/>
        <v>Cheshire West and Chester</v>
      </c>
      <c r="Q58">
        <f t="array" ref="Q58">IF(C58&lt;&gt;"",ROUNDUP(_xlfn.PERCENTRANK.EXC(IF($B$3:$B$341=$B58,C$3:C$341),C58)*10,0),"")</f>
        <v>7</v>
      </c>
      <c r="R58">
        <f t="array" ref="R58">IF(D58&lt;&gt;"",ROUNDUP(_xlfn.PERCENTRANK.EXC(IF($B$3:$B$341=$B58,D$3:D$341),D58)*10,0),"")</f>
        <v>6</v>
      </c>
      <c r="S58">
        <f t="array" ref="S58">IF(E58&lt;&gt;"",ROUNDUP(_xlfn.PERCENTRANK.EXC(IF($B$3:$B$341=$B58,E$3:E$341),E58)*10,0),"")</f>
        <v>9</v>
      </c>
      <c r="T58">
        <f t="array" ref="T58">IF(F58&lt;&gt;"",11-ROUNDUP(_xlfn.PERCENTRANK.EXC(IF($B$3:$B$341=$B58,F$3:F$341),F58)*10,0),"")</f>
        <v>4</v>
      </c>
      <c r="U58">
        <f t="array" ref="U58">IF(G58&lt;&gt;"",11-ROUNDUP(_xlfn.PERCENTRANK.EXC(IF($B$3:$B$341=$B58,G$3:G$341),G58)*10,0),"")</f>
        <v>6</v>
      </c>
    </row>
    <row r="59" spans="1:21" x14ac:dyDescent="0.2">
      <c r="A59" t="s">
        <v>82</v>
      </c>
      <c r="B59" t="s">
        <v>1034</v>
      </c>
      <c r="C59">
        <v>0.43825072050094604</v>
      </c>
      <c r="D59">
        <v>-8.8173180818557739E-2</v>
      </c>
      <c r="E59">
        <v>2.8797069564461708E-2</v>
      </c>
      <c r="F59">
        <v>0.43554389476776123</v>
      </c>
      <c r="I59" t="str">
        <f t="shared" si="0"/>
        <v>Chesterfield</v>
      </c>
      <c r="J59">
        <f t="array" ref="J59">IF(C59&lt;&gt;"",ROUNDUP(_xlfn.PERCENTRANK.EXC(C$3:C$341,C59)*10,0),"")</f>
        <v>4</v>
      </c>
      <c r="K59">
        <f t="array" ref="K59">IF(D59&lt;&gt;"",ROUNDUP(_xlfn.PERCENTRANK.EXC(D$3:D$341,D59)*10,0),"")</f>
        <v>2</v>
      </c>
      <c r="L59">
        <f t="array" ref="L59">IF(E59&lt;&gt;"",ROUNDUP(_xlfn.PERCENTRANK.EXC(E$3:E$341,E59)*10,0),"")</f>
        <v>5</v>
      </c>
      <c r="M59">
        <f t="array" ref="M59">IF(F59&lt;&gt;"",11-ROUNDUP(_xlfn.PERCENTRANK.EXC(F$3:F$341,F59)*10,0),"")</f>
        <v>1</v>
      </c>
      <c r="N59" t="str">
        <f t="array" ref="N59">IF(G59&lt;&gt;"",11-ROUNDUP(_xlfn.PERCENTRANK.EXC(G$3:G$341,G59)*10,0),"")</f>
        <v/>
      </c>
      <c r="P59" t="str">
        <f t="shared" si="1"/>
        <v>Chesterfield</v>
      </c>
      <c r="Q59">
        <f t="array" ref="Q59">IF(C59&lt;&gt;"",ROUNDUP(_xlfn.PERCENTRANK.EXC(IF($B$3:$B$341=$B59,C$3:C$341),C59)*10,0),"")</f>
        <v>1</v>
      </c>
      <c r="R59">
        <f t="array" ref="R59">IF(D59&lt;&gt;"",ROUNDUP(_xlfn.PERCENTRANK.EXC(IF($B$3:$B$341=$B59,D$3:D$341),D59)*10,0),"")</f>
        <v>2</v>
      </c>
      <c r="S59">
        <f t="array" ref="S59">IF(E59&lt;&gt;"",ROUNDUP(_xlfn.PERCENTRANK.EXC(IF($B$3:$B$341=$B59,E$3:E$341),E59)*10,0),"")</f>
        <v>5</v>
      </c>
      <c r="T59">
        <f t="array" ref="T59">IF(F59&lt;&gt;"",11-ROUNDUP(_xlfn.PERCENTRANK.EXC(IF($B$3:$B$341=$B59,F$3:F$341),F59)*10,0),"")</f>
        <v>1</v>
      </c>
      <c r="U59" t="str">
        <f t="array" ref="U59">IF(G59&lt;&gt;"",11-ROUNDUP(_xlfn.PERCENTRANK.EXC(IF($B$3:$B$341=$B59,G$3:G$341),G59)*10,0),"")</f>
        <v/>
      </c>
    </row>
    <row r="60" spans="1:21" x14ac:dyDescent="0.2">
      <c r="A60" t="s">
        <v>237</v>
      </c>
      <c r="B60" t="s">
        <v>1034</v>
      </c>
      <c r="C60">
        <v>3.6664402484893799</v>
      </c>
      <c r="D60">
        <v>9.754665195941925E-2</v>
      </c>
      <c r="E60">
        <v>3.5701535642147064E-2</v>
      </c>
      <c r="F60">
        <v>0</v>
      </c>
      <c r="I60" t="str">
        <f t="shared" si="0"/>
        <v>Chichester</v>
      </c>
      <c r="J60">
        <f t="array" ref="J60">IF(C60&lt;&gt;"",ROUNDUP(_xlfn.PERCENTRANK.EXC(C$3:C$341,C60)*10,0),"")</f>
        <v>10</v>
      </c>
      <c r="K60">
        <f t="array" ref="K60">IF(D60&lt;&gt;"",ROUNDUP(_xlfn.PERCENTRANK.EXC(D$3:D$341,D60)*10,0),"")</f>
        <v>9</v>
      </c>
      <c r="L60">
        <f t="array" ref="L60">IF(E60&lt;&gt;"",ROUNDUP(_xlfn.PERCENTRANK.EXC(E$3:E$341,E60)*10,0),"")</f>
        <v>6</v>
      </c>
      <c r="M60">
        <f t="array" ref="M60">IF(F60&lt;&gt;"",11-ROUNDUP(_xlfn.PERCENTRANK.EXC(F$3:F$341,F60)*10,0),"")</f>
        <v>10</v>
      </c>
      <c r="N60" t="str">
        <f t="array" ref="N60">IF(G60&lt;&gt;"",11-ROUNDUP(_xlfn.PERCENTRANK.EXC(G$3:G$341,G60)*10,0),"")</f>
        <v/>
      </c>
      <c r="P60" t="str">
        <f t="shared" si="1"/>
        <v>Chichester</v>
      </c>
      <c r="Q60">
        <f t="array" ref="Q60">IF(C60&lt;&gt;"",ROUNDUP(_xlfn.PERCENTRANK.EXC(IF($B$3:$B$341=$B60,C$3:C$341),C60)*10,0),"")</f>
        <v>10</v>
      </c>
      <c r="R60">
        <f t="array" ref="R60">IF(D60&lt;&gt;"",ROUNDUP(_xlfn.PERCENTRANK.EXC(IF($B$3:$B$341=$B60,D$3:D$341),D60)*10,0),"")</f>
        <v>9</v>
      </c>
      <c r="S60">
        <f t="array" ref="S60">IF(E60&lt;&gt;"",ROUNDUP(_xlfn.PERCENTRANK.EXC(IF($B$3:$B$341=$B60,E$3:E$341),E60)*10,0),"")</f>
        <v>5</v>
      </c>
      <c r="T60">
        <f t="array" ref="T60">IF(F60&lt;&gt;"",11-ROUNDUP(_xlfn.PERCENTRANK.EXC(IF($B$3:$B$341=$B60,F$3:F$341),F60)*10,0),"")</f>
        <v>10</v>
      </c>
      <c r="U60" t="str">
        <f t="array" ref="U60">IF(G60&lt;&gt;"",11-ROUNDUP(_xlfn.PERCENTRANK.EXC(IF($B$3:$B$341=$B60,G$3:G$341),G60)*10,0),"")</f>
        <v/>
      </c>
    </row>
    <row r="61" spans="1:21" x14ac:dyDescent="0.2">
      <c r="A61" t="s">
        <v>149</v>
      </c>
      <c r="B61" t="s">
        <v>1034</v>
      </c>
      <c r="C61">
        <v>0.66607773303985596</v>
      </c>
      <c r="D61">
        <v>4.7845941036939621E-2</v>
      </c>
      <c r="E61">
        <v>2.8015472926199436E-3</v>
      </c>
      <c r="F61">
        <v>7.6665826141834259E-2</v>
      </c>
      <c r="I61" t="str">
        <f t="shared" si="0"/>
        <v>Chorley</v>
      </c>
      <c r="J61">
        <f t="array" ref="J61">IF(C61&lt;&gt;"",ROUNDUP(_xlfn.PERCENTRANK.EXC(C$3:C$341,C61)*10,0),"")</f>
        <v>6</v>
      </c>
      <c r="K61">
        <f t="array" ref="K61">IF(D61&lt;&gt;"",ROUNDUP(_xlfn.PERCENTRANK.EXC(D$3:D$341,D61)*10,0),"")</f>
        <v>9</v>
      </c>
      <c r="L61">
        <f t="array" ref="L61">IF(E61&lt;&gt;"",ROUNDUP(_xlfn.PERCENTRANK.EXC(E$3:E$341,E61)*10,0),"")</f>
        <v>4</v>
      </c>
      <c r="M61">
        <f t="array" ref="M61">IF(F61&lt;&gt;"",11-ROUNDUP(_xlfn.PERCENTRANK.EXC(F$3:F$341,F61)*10,0),"")</f>
        <v>4</v>
      </c>
      <c r="N61" t="str">
        <f t="array" ref="N61">IF(G61&lt;&gt;"",11-ROUNDUP(_xlfn.PERCENTRANK.EXC(G$3:G$341,G61)*10,0),"")</f>
        <v/>
      </c>
      <c r="P61" t="str">
        <f t="shared" si="1"/>
        <v>Chorley</v>
      </c>
      <c r="Q61">
        <f t="array" ref="Q61">IF(C61&lt;&gt;"",ROUNDUP(_xlfn.PERCENTRANK.EXC(IF($B$3:$B$341=$B61,C$3:C$341),C61)*10,0),"")</f>
        <v>3</v>
      </c>
      <c r="R61">
        <f t="array" ref="R61">IF(D61&lt;&gt;"",ROUNDUP(_xlfn.PERCENTRANK.EXC(IF($B$3:$B$341=$B61,D$3:D$341),D61)*10,0),"")</f>
        <v>8</v>
      </c>
      <c r="S61">
        <f t="array" ref="S61">IF(E61&lt;&gt;"",ROUNDUP(_xlfn.PERCENTRANK.EXC(IF($B$3:$B$341=$B61,E$3:E$341),E61)*10,0),"")</f>
        <v>3</v>
      </c>
      <c r="T61">
        <f t="array" ref="T61">IF(F61&lt;&gt;"",11-ROUNDUP(_xlfn.PERCENTRANK.EXC(IF($B$3:$B$341=$B61,F$3:F$341),F61)*10,0),"")</f>
        <v>5</v>
      </c>
      <c r="U61" t="str">
        <f t="array" ref="U61">IF(G61&lt;&gt;"",11-ROUNDUP(_xlfn.PERCENTRANK.EXC(IF($B$3:$B$341=$B61,G$3:G$341),G61)*10,0),"")</f>
        <v/>
      </c>
    </row>
    <row r="62" spans="1:21" x14ac:dyDescent="0.2">
      <c r="A62" t="s">
        <v>291</v>
      </c>
      <c r="B62" t="s">
        <v>1035</v>
      </c>
      <c r="C62">
        <v>0.83336359262466431</v>
      </c>
      <c r="D62">
        <v>0.2278224378824234</v>
      </c>
      <c r="E62">
        <v>0.14086312055587769</v>
      </c>
      <c r="F62">
        <v>0</v>
      </c>
      <c r="G62">
        <v>6.2950842082500458E-2</v>
      </c>
      <c r="I62" t="str">
        <f t="shared" si="0"/>
        <v>City of London</v>
      </c>
      <c r="J62">
        <f t="array" ref="J62">IF(C62&lt;&gt;"",ROUNDUP(_xlfn.PERCENTRANK.EXC(C$3:C$341,C62)*10,0),"")</f>
        <v>7</v>
      </c>
      <c r="K62">
        <f t="array" ref="K62">IF(D62&lt;&gt;"",ROUNDUP(_xlfn.PERCENTRANK.EXC(D$3:D$341,D62)*10,0),"")</f>
        <v>10</v>
      </c>
      <c r="L62">
        <f t="array" ref="L62">IF(E62&lt;&gt;"",ROUNDUP(_xlfn.PERCENTRANK.EXC(E$3:E$341,E62)*10,0),"")</f>
        <v>9</v>
      </c>
      <c r="M62">
        <f t="array" ref="M62">IF(F62&lt;&gt;"",11-ROUNDUP(_xlfn.PERCENTRANK.EXC(F$3:F$341,F62)*10,0),"")</f>
        <v>10</v>
      </c>
      <c r="N62">
        <f t="array" ref="N62">IF(G62&lt;&gt;"",11-ROUNDUP(_xlfn.PERCENTRANK.EXC(G$3:G$341,G62)*10,0),"")</f>
        <v>10</v>
      </c>
      <c r="P62" t="str">
        <f t="shared" si="1"/>
        <v>City of London</v>
      </c>
      <c r="Q62">
        <f t="array" ref="Q62">IF(C62&lt;&gt;"",ROUNDUP(_xlfn.PERCENTRANK.EXC(IF($B$3:$B$341=$B62,C$3:C$341),C62)*10,0),"")</f>
        <v>10</v>
      </c>
      <c r="R62">
        <f t="array" ref="R62">IF(D62&lt;&gt;"",ROUNDUP(_xlfn.PERCENTRANK.EXC(IF($B$3:$B$341=$B62,D$3:D$341),D62)*10,0),"")</f>
        <v>10</v>
      </c>
      <c r="S62">
        <f t="array" ref="S62">IF(E62&lt;&gt;"",ROUNDUP(_xlfn.PERCENTRANK.EXC(IF($B$3:$B$341=$B62,E$3:E$341),E62)*10,0),"")</f>
        <v>9</v>
      </c>
      <c r="T62">
        <f t="array" ref="T62">IF(F62&lt;&gt;"",11-ROUNDUP(_xlfn.PERCENTRANK.EXC(IF($B$3:$B$341=$B62,F$3:F$341),F62)*10,0),"")</f>
        <v>10</v>
      </c>
      <c r="U62">
        <f t="array" ref="U62">IF(G62&lt;&gt;"",11-ROUNDUP(_xlfn.PERCENTRANK.EXC(IF($B$3:$B$341=$B62,G$3:G$341),G62)*10,0),"")</f>
        <v>10</v>
      </c>
    </row>
    <row r="63" spans="1:21" x14ac:dyDescent="0.2">
      <c r="A63" t="s">
        <v>106</v>
      </c>
      <c r="B63" t="s">
        <v>1034</v>
      </c>
      <c r="C63">
        <v>1.5114803314208984</v>
      </c>
      <c r="D63">
        <v>8.251112699508667E-2</v>
      </c>
      <c r="E63">
        <v>4.2852848768234253E-2</v>
      </c>
      <c r="F63">
        <v>0.32712048292160034</v>
      </c>
      <c r="I63" t="str">
        <f t="shared" si="0"/>
        <v>Colchester</v>
      </c>
      <c r="J63">
        <f t="array" ref="J63">IF(C63&lt;&gt;"",ROUNDUP(_xlfn.PERCENTRANK.EXC(C$3:C$341,C63)*10,0),"")</f>
        <v>9</v>
      </c>
      <c r="K63">
        <f t="array" ref="K63">IF(D63&lt;&gt;"",ROUNDUP(_xlfn.PERCENTRANK.EXC(D$3:D$341,D63)*10,0),"")</f>
        <v>9</v>
      </c>
      <c r="L63">
        <f t="array" ref="L63">IF(E63&lt;&gt;"",ROUNDUP(_xlfn.PERCENTRANK.EXC(E$3:E$341,E63)*10,0),"")</f>
        <v>6</v>
      </c>
      <c r="M63">
        <f t="array" ref="M63">IF(F63&lt;&gt;"",11-ROUNDUP(_xlfn.PERCENTRANK.EXC(F$3:F$341,F63)*10,0),"")</f>
        <v>1</v>
      </c>
      <c r="N63" t="str">
        <f t="array" ref="N63">IF(G63&lt;&gt;"",11-ROUNDUP(_xlfn.PERCENTRANK.EXC(G$3:G$341,G63)*10,0),"")</f>
        <v/>
      </c>
      <c r="P63" t="str">
        <f t="shared" si="1"/>
        <v>Colchester</v>
      </c>
      <c r="Q63">
        <f t="array" ref="Q63">IF(C63&lt;&gt;"",ROUNDUP(_xlfn.PERCENTRANK.EXC(IF($B$3:$B$341=$B63,C$3:C$341),C63)*10,0),"")</f>
        <v>8</v>
      </c>
      <c r="R63">
        <f t="array" ref="R63">IF(D63&lt;&gt;"",ROUNDUP(_xlfn.PERCENTRANK.EXC(IF($B$3:$B$341=$B63,D$3:D$341),D63)*10,0),"")</f>
        <v>9</v>
      </c>
      <c r="S63">
        <f t="array" ref="S63">IF(E63&lt;&gt;"",ROUNDUP(_xlfn.PERCENTRANK.EXC(IF($B$3:$B$341=$B63,E$3:E$341),E63)*10,0),"")</f>
        <v>5</v>
      </c>
      <c r="T63">
        <f t="array" ref="T63">IF(F63&lt;&gt;"",11-ROUNDUP(_xlfn.PERCENTRANK.EXC(IF($B$3:$B$341=$B63,F$3:F$341),F63)*10,0),"")</f>
        <v>2</v>
      </c>
      <c r="U63" t="str">
        <f t="array" ref="U63">IF(G63&lt;&gt;"",11-ROUNDUP(_xlfn.PERCENTRANK.EXC(IF($B$3:$B$341=$B63,G$3:G$341),G63)*10,0),"")</f>
        <v/>
      </c>
    </row>
    <row r="64" spans="1:21" x14ac:dyDescent="0.2">
      <c r="A64" t="s">
        <v>78</v>
      </c>
      <c r="B64" t="s">
        <v>1034</v>
      </c>
      <c r="C64">
        <v>1.5749404430389404</v>
      </c>
      <c r="D64">
        <v>-1.3547386042773724E-2</v>
      </c>
      <c r="E64">
        <v>9.5504254102706909E-2</v>
      </c>
      <c r="F64">
        <v>0</v>
      </c>
      <c r="I64" t="str">
        <f t="shared" si="0"/>
        <v>Copeland</v>
      </c>
      <c r="J64">
        <f t="array" ref="J64">IF(C64&lt;&gt;"",ROUNDUP(_xlfn.PERCENTRANK.EXC(C$3:C$341,C64)*10,0),"")</f>
        <v>9</v>
      </c>
      <c r="K64">
        <f t="array" ref="K64">IF(D64&lt;&gt;"",ROUNDUP(_xlfn.PERCENTRANK.EXC(D$3:D$341,D64)*10,0),"")</f>
        <v>6</v>
      </c>
      <c r="L64">
        <f t="array" ref="L64">IF(E64&lt;&gt;"",ROUNDUP(_xlfn.PERCENTRANK.EXC(E$3:E$341,E64)*10,0),"")</f>
        <v>8</v>
      </c>
      <c r="M64">
        <f t="array" ref="M64">IF(F64&lt;&gt;"",11-ROUNDUP(_xlfn.PERCENTRANK.EXC(F$3:F$341,F64)*10,0),"")</f>
        <v>10</v>
      </c>
      <c r="N64" t="str">
        <f t="array" ref="N64">IF(G64&lt;&gt;"",11-ROUNDUP(_xlfn.PERCENTRANK.EXC(G$3:G$341,G64)*10,0),"")</f>
        <v/>
      </c>
      <c r="P64" t="str">
        <f t="shared" si="1"/>
        <v>Copeland</v>
      </c>
      <c r="Q64">
        <f t="array" ref="Q64">IF(C64&lt;&gt;"",ROUNDUP(_xlfn.PERCENTRANK.EXC(IF($B$3:$B$341=$B64,C$3:C$341),C64)*10,0),"")</f>
        <v>9</v>
      </c>
      <c r="R64">
        <f t="array" ref="R64">IF(D64&lt;&gt;"",ROUNDUP(_xlfn.PERCENTRANK.EXC(IF($B$3:$B$341=$B64,D$3:D$341),D64)*10,0),"")</f>
        <v>5</v>
      </c>
      <c r="S64">
        <f t="array" ref="S64">IF(E64&lt;&gt;"",ROUNDUP(_xlfn.PERCENTRANK.EXC(IF($B$3:$B$341=$B64,E$3:E$341),E64)*10,0),"")</f>
        <v>8</v>
      </c>
      <c r="T64">
        <f t="array" ref="T64">IF(F64&lt;&gt;"",11-ROUNDUP(_xlfn.PERCENTRANK.EXC(IF($B$3:$B$341=$B64,F$3:F$341),F64)*10,0),"")</f>
        <v>10</v>
      </c>
      <c r="U64" t="str">
        <f t="array" ref="U64">IF(G64&lt;&gt;"",11-ROUNDUP(_xlfn.PERCENTRANK.EXC(IF($B$3:$B$341=$B64,G$3:G$341),G64)*10,0),"")</f>
        <v/>
      </c>
    </row>
    <row r="65" spans="1:21" x14ac:dyDescent="0.2">
      <c r="A65" t="s">
        <v>181</v>
      </c>
      <c r="B65" t="s">
        <v>1034</v>
      </c>
      <c r="C65">
        <v>1.646857738494873</v>
      </c>
      <c r="D65">
        <v>1.1032895185053349E-2</v>
      </c>
      <c r="E65">
        <v>4.3282318860292435E-2</v>
      </c>
      <c r="F65">
        <v>0.28765159845352173</v>
      </c>
      <c r="I65" t="str">
        <f t="shared" si="0"/>
        <v>Corby</v>
      </c>
      <c r="J65">
        <f t="array" ref="J65">IF(C65&lt;&gt;"",ROUNDUP(_xlfn.PERCENTRANK.EXC(C$3:C$341,C65)*10,0),"")</f>
        <v>10</v>
      </c>
      <c r="K65">
        <f t="array" ref="K65">IF(D65&lt;&gt;"",ROUNDUP(_xlfn.PERCENTRANK.EXC(D$3:D$341,D65)*10,0),"")</f>
        <v>7</v>
      </c>
      <c r="L65">
        <f t="array" ref="L65">IF(E65&lt;&gt;"",ROUNDUP(_xlfn.PERCENTRANK.EXC(E$3:E$341,E65)*10,0),"")</f>
        <v>6</v>
      </c>
      <c r="M65">
        <f t="array" ref="M65">IF(F65&lt;&gt;"",11-ROUNDUP(_xlfn.PERCENTRANK.EXC(F$3:F$341,F65)*10,0),"")</f>
        <v>1</v>
      </c>
      <c r="N65" t="str">
        <f t="array" ref="N65">IF(G65&lt;&gt;"",11-ROUNDUP(_xlfn.PERCENTRANK.EXC(G$3:G$341,G65)*10,0),"")</f>
        <v/>
      </c>
      <c r="P65" t="str">
        <f t="shared" si="1"/>
        <v>Corby</v>
      </c>
      <c r="Q65">
        <f t="array" ref="Q65">IF(C65&lt;&gt;"",ROUNDUP(_xlfn.PERCENTRANK.EXC(IF($B$3:$B$341=$B65,C$3:C$341),C65)*10,0),"")</f>
        <v>9</v>
      </c>
      <c r="R65">
        <f t="array" ref="R65">IF(D65&lt;&gt;"",ROUNDUP(_xlfn.PERCENTRANK.EXC(IF($B$3:$B$341=$B65,D$3:D$341),D65)*10,0),"")</f>
        <v>7</v>
      </c>
      <c r="S65">
        <f t="array" ref="S65">IF(E65&lt;&gt;"",ROUNDUP(_xlfn.PERCENTRANK.EXC(IF($B$3:$B$341=$B65,E$3:E$341),E65)*10,0),"")</f>
        <v>5</v>
      </c>
      <c r="T65">
        <f t="array" ref="T65">IF(F65&lt;&gt;"",11-ROUNDUP(_xlfn.PERCENTRANK.EXC(IF($B$3:$B$341=$B65,F$3:F$341),F65)*10,0),"")</f>
        <v>2</v>
      </c>
      <c r="U65" t="str">
        <f t="array" ref="U65">IF(G65&lt;&gt;"",11-ROUNDUP(_xlfn.PERCENTRANK.EXC(IF($B$3:$B$341=$B65,G$3:G$341),G65)*10,0),"")</f>
        <v/>
      </c>
    </row>
    <row r="66" spans="1:21" x14ac:dyDescent="0.2">
      <c r="A66" t="s">
        <v>62</v>
      </c>
      <c r="B66" t="s">
        <v>1037</v>
      </c>
      <c r="C66">
        <v>0.51651757955551147</v>
      </c>
      <c r="D66">
        <v>0.16242767870426178</v>
      </c>
      <c r="E66">
        <v>6.9227531552314758E-2</v>
      </c>
      <c r="F66">
        <v>9.7514122724533081E-2</v>
      </c>
      <c r="G66">
        <v>0.44387856125831604</v>
      </c>
      <c r="I66" t="str">
        <f t="shared" si="0"/>
        <v>Cornwall</v>
      </c>
      <c r="J66">
        <f t="array" ref="J66">IF(C66&lt;&gt;"",ROUNDUP(_xlfn.PERCENTRANK.EXC(C$3:C$341,C66)*10,0),"")</f>
        <v>5</v>
      </c>
      <c r="K66">
        <f t="array" ref="K66">IF(D66&lt;&gt;"",ROUNDUP(_xlfn.PERCENTRANK.EXC(D$3:D$341,D66)*10,0),"")</f>
        <v>10</v>
      </c>
      <c r="L66">
        <f t="array" ref="L66">IF(E66&lt;&gt;"",ROUNDUP(_xlfn.PERCENTRANK.EXC(E$3:E$341,E66)*10,0),"")</f>
        <v>7</v>
      </c>
      <c r="M66">
        <f t="array" ref="M66">IF(F66&lt;&gt;"",11-ROUNDUP(_xlfn.PERCENTRANK.EXC(F$3:F$341,F66)*10,0),"")</f>
        <v>3</v>
      </c>
      <c r="N66">
        <f t="array" ref="N66">IF(G66&lt;&gt;"",11-ROUNDUP(_xlfn.PERCENTRANK.EXC(G$3:G$341,G66)*10,0),"")</f>
        <v>10</v>
      </c>
      <c r="P66" t="str">
        <f t="shared" si="1"/>
        <v>Cornwall</v>
      </c>
      <c r="Q66">
        <f t="array" ref="Q66">IF(C66&lt;&gt;"",ROUNDUP(_xlfn.PERCENTRANK.EXC(IF($B$3:$B$341=$B66,C$3:C$341),C66)*10,0),"")</f>
        <v>9</v>
      </c>
      <c r="R66">
        <f t="array" ref="R66">IF(D66&lt;&gt;"",ROUNDUP(_xlfn.PERCENTRANK.EXC(IF($B$3:$B$341=$B66,D$3:D$341),D66)*10,0),"")</f>
        <v>10</v>
      </c>
      <c r="S66">
        <f t="array" ref="S66">IF(E66&lt;&gt;"",ROUNDUP(_xlfn.PERCENTRANK.EXC(IF($B$3:$B$341=$B66,E$3:E$341),E66)*10,0),"")</f>
        <v>8</v>
      </c>
      <c r="T66">
        <f t="array" ref="T66">IF(F66&lt;&gt;"",11-ROUNDUP(_xlfn.PERCENTRANK.EXC(IF($B$3:$B$341=$B66,F$3:F$341),F66)*10,0),"")</f>
        <v>3</v>
      </c>
      <c r="U66">
        <f t="array" ref="U66">IF(G66&lt;&gt;"",11-ROUNDUP(_xlfn.PERCENTRANK.EXC(IF($B$3:$B$341=$B66,G$3:G$341),G66)*10,0),"")</f>
        <v>9</v>
      </c>
    </row>
    <row r="67" spans="1:21" x14ac:dyDescent="0.2">
      <c r="A67" t="s">
        <v>114</v>
      </c>
      <c r="B67" t="s">
        <v>1034</v>
      </c>
      <c r="C67">
        <v>0.95697110891342163</v>
      </c>
      <c r="D67">
        <v>7.171495258808136E-2</v>
      </c>
      <c r="E67">
        <v>0.10196633636951447</v>
      </c>
      <c r="F67">
        <v>4.5258039608597755E-3</v>
      </c>
      <c r="I67" t="str">
        <f t="shared" si="0"/>
        <v>Cotswold</v>
      </c>
      <c r="J67">
        <f t="array" ref="J67">IF(C67&lt;&gt;"",ROUNDUP(_xlfn.PERCENTRANK.EXC(C$3:C$341,C67)*10,0),"")</f>
        <v>8</v>
      </c>
      <c r="K67">
        <f t="array" ref="K67">IF(D67&lt;&gt;"",ROUNDUP(_xlfn.PERCENTRANK.EXC(D$3:D$341,D67)*10,0),"")</f>
        <v>9</v>
      </c>
      <c r="L67">
        <f t="array" ref="L67">IF(E67&lt;&gt;"",ROUNDUP(_xlfn.PERCENTRANK.EXC(E$3:E$341,E67)*10,0),"")</f>
        <v>8</v>
      </c>
      <c r="M67">
        <f t="array" ref="M67">IF(F67&lt;&gt;"",11-ROUNDUP(_xlfn.PERCENTRANK.EXC(F$3:F$341,F67)*10,0),"")</f>
        <v>9</v>
      </c>
      <c r="N67" t="str">
        <f t="array" ref="N67">IF(G67&lt;&gt;"",11-ROUNDUP(_xlfn.PERCENTRANK.EXC(G$3:G$341,G67)*10,0),"")</f>
        <v/>
      </c>
      <c r="P67" t="str">
        <f t="shared" si="1"/>
        <v>Cotswold</v>
      </c>
      <c r="Q67">
        <f t="array" ref="Q67">IF(C67&lt;&gt;"",ROUNDUP(_xlfn.PERCENTRANK.EXC(IF($B$3:$B$341=$B67,C$3:C$341),C67)*10,0),"")</f>
        <v>5</v>
      </c>
      <c r="R67">
        <f t="array" ref="R67">IF(D67&lt;&gt;"",ROUNDUP(_xlfn.PERCENTRANK.EXC(IF($B$3:$B$341=$B67,D$3:D$341),D67)*10,0),"")</f>
        <v>9</v>
      </c>
      <c r="S67">
        <f t="array" ref="S67">IF(E67&lt;&gt;"",ROUNDUP(_xlfn.PERCENTRANK.EXC(IF($B$3:$B$341=$B67,E$3:E$341),E67)*10,0),"")</f>
        <v>8</v>
      </c>
      <c r="T67">
        <f t="array" ref="T67">IF(F67&lt;&gt;"",11-ROUNDUP(_xlfn.PERCENTRANK.EXC(IF($B$3:$B$341=$B67,F$3:F$341),F67)*10,0),"")</f>
        <v>8</v>
      </c>
      <c r="U67" t="str">
        <f t="array" ref="U67">IF(G67&lt;&gt;"",11-ROUNDUP(_xlfn.PERCENTRANK.EXC(IF($B$3:$B$341=$B67,G$3:G$341),G67)*10,0),"")</f>
        <v/>
      </c>
    </row>
    <row r="68" spans="1:21" x14ac:dyDescent="0.2">
      <c r="A68" t="s">
        <v>279</v>
      </c>
      <c r="B68" t="s">
        <v>1036</v>
      </c>
      <c r="C68">
        <v>0.28647416830062866</v>
      </c>
      <c r="D68">
        <v>-0.12142278999090195</v>
      </c>
      <c r="E68">
        <v>4.5046295970678329E-2</v>
      </c>
      <c r="F68">
        <v>8.7865956127643585E-2</v>
      </c>
      <c r="G68">
        <v>0.55871701240539551</v>
      </c>
      <c r="I68" t="str">
        <f t="shared" ref="I68:I131" si="2">A68</f>
        <v>Coventry</v>
      </c>
      <c r="J68">
        <f t="array" ref="J68">IF(C68&lt;&gt;"",ROUNDUP(_xlfn.PERCENTRANK.EXC(C$3:C$341,C68)*10,0),"")</f>
        <v>3</v>
      </c>
      <c r="K68">
        <f t="array" ref="K68">IF(D68&lt;&gt;"",ROUNDUP(_xlfn.PERCENTRANK.EXC(D$3:D$341,D68)*10,0),"")</f>
        <v>2</v>
      </c>
      <c r="L68">
        <f t="array" ref="L68">IF(E68&lt;&gt;"",ROUNDUP(_xlfn.PERCENTRANK.EXC(E$3:E$341,E68)*10,0),"")</f>
        <v>6</v>
      </c>
      <c r="M68">
        <f t="array" ref="M68">IF(F68&lt;&gt;"",11-ROUNDUP(_xlfn.PERCENTRANK.EXC(F$3:F$341,F68)*10,0),"")</f>
        <v>4</v>
      </c>
      <c r="N68">
        <f t="array" ref="N68">IF(G68&lt;&gt;"",11-ROUNDUP(_xlfn.PERCENTRANK.EXC(G$3:G$341,G68)*10,0),"")</f>
        <v>4</v>
      </c>
      <c r="P68" t="str">
        <f t="shared" ref="P68:P131" si="3">A68</f>
        <v>Coventry</v>
      </c>
      <c r="Q68">
        <f t="array" ref="Q68">IF(C68&lt;&gt;"",ROUNDUP(_xlfn.PERCENTRANK.EXC(IF($B$3:$B$341=$B68,C$3:C$341),C68)*10,0),"")</f>
        <v>6</v>
      </c>
      <c r="R68">
        <f t="array" ref="R68">IF(D68&lt;&gt;"",ROUNDUP(_xlfn.PERCENTRANK.EXC(IF($B$3:$B$341=$B68,D$3:D$341),D68)*10,0),"")</f>
        <v>3</v>
      </c>
      <c r="S68">
        <f t="array" ref="S68">IF(E68&lt;&gt;"",ROUNDUP(_xlfn.PERCENTRANK.EXC(IF($B$3:$B$341=$B68,E$3:E$341),E68)*10,0),"")</f>
        <v>7</v>
      </c>
      <c r="T68">
        <f t="array" ref="T68">IF(F68&lt;&gt;"",11-ROUNDUP(_xlfn.PERCENTRANK.EXC(IF($B$3:$B$341=$B68,F$3:F$341),F68)*10,0),"")</f>
        <v>4</v>
      </c>
      <c r="U68">
        <f t="array" ref="U68">IF(G68&lt;&gt;"",11-ROUNDUP(_xlfn.PERCENTRANK.EXC(IF($B$3:$B$341=$B68,G$3:G$341),G68)*10,0),"")</f>
        <v>1</v>
      </c>
    </row>
    <row r="69" spans="1:21" x14ac:dyDescent="0.2">
      <c r="A69" t="s">
        <v>188</v>
      </c>
      <c r="B69" t="s">
        <v>1034</v>
      </c>
      <c r="C69">
        <v>0.96491646766662598</v>
      </c>
      <c r="D69">
        <v>-1.5463289804756641E-2</v>
      </c>
      <c r="E69">
        <v>2.1280206739902496E-2</v>
      </c>
      <c r="F69">
        <v>6.3961811363697052E-2</v>
      </c>
      <c r="I69" t="str">
        <f t="shared" si="2"/>
        <v>Craven</v>
      </c>
      <c r="J69">
        <f t="array" ref="J69">IF(C69&lt;&gt;"",ROUNDUP(_xlfn.PERCENTRANK.EXC(C$3:C$341,C69)*10,0),"")</f>
        <v>8</v>
      </c>
      <c r="K69">
        <f t="array" ref="K69">IF(D69&lt;&gt;"",ROUNDUP(_xlfn.PERCENTRANK.EXC(D$3:D$341,D69)*10,0),"")</f>
        <v>5</v>
      </c>
      <c r="L69">
        <f t="array" ref="L69">IF(E69&lt;&gt;"",ROUNDUP(_xlfn.PERCENTRANK.EXC(E$3:E$341,E69)*10,0),"")</f>
        <v>5</v>
      </c>
      <c r="M69">
        <f t="array" ref="M69">IF(F69&lt;&gt;"",11-ROUNDUP(_xlfn.PERCENTRANK.EXC(F$3:F$341,F69)*10,0),"")</f>
        <v>5</v>
      </c>
      <c r="N69" t="str">
        <f t="array" ref="N69">IF(G69&lt;&gt;"",11-ROUNDUP(_xlfn.PERCENTRANK.EXC(G$3:G$341,G69)*10,0),"")</f>
        <v/>
      </c>
      <c r="P69" t="str">
        <f t="shared" si="3"/>
        <v>Craven</v>
      </c>
      <c r="Q69">
        <f t="array" ref="Q69">IF(C69&lt;&gt;"",ROUNDUP(_xlfn.PERCENTRANK.EXC(IF($B$3:$B$341=$B69,C$3:C$341),C69)*10,0),"")</f>
        <v>5</v>
      </c>
      <c r="R69">
        <f t="array" ref="R69">IF(D69&lt;&gt;"",ROUNDUP(_xlfn.PERCENTRANK.EXC(IF($B$3:$B$341=$B69,D$3:D$341),D69)*10,0),"")</f>
        <v>5</v>
      </c>
      <c r="S69">
        <f t="array" ref="S69">IF(E69&lt;&gt;"",ROUNDUP(_xlfn.PERCENTRANK.EXC(IF($B$3:$B$341=$B69,E$3:E$341),E69)*10,0),"")</f>
        <v>4</v>
      </c>
      <c r="T69">
        <f t="array" ref="T69">IF(F69&lt;&gt;"",11-ROUNDUP(_xlfn.PERCENTRANK.EXC(IF($B$3:$B$341=$B69,F$3:F$341),F69)*10,0),"")</f>
        <v>5</v>
      </c>
      <c r="U69" t="str">
        <f t="array" ref="U69">IF(G69&lt;&gt;"",11-ROUNDUP(_xlfn.PERCENTRANK.EXC(IF($B$3:$B$341=$B69,G$3:G$341),G69)*10,0),"")</f>
        <v/>
      </c>
    </row>
    <row r="70" spans="1:21" x14ac:dyDescent="0.2">
      <c r="A70" t="s">
        <v>238</v>
      </c>
      <c r="B70" t="s">
        <v>1034</v>
      </c>
      <c r="C70">
        <v>1.4468458890914917</v>
      </c>
      <c r="D70">
        <v>0</v>
      </c>
      <c r="E70">
        <v>-8.2605732604861259E-3</v>
      </c>
      <c r="F70">
        <v>0</v>
      </c>
      <c r="I70" t="str">
        <f t="shared" si="2"/>
        <v>Crawley</v>
      </c>
      <c r="J70">
        <f t="array" ref="J70">IF(C70&lt;&gt;"",ROUNDUP(_xlfn.PERCENTRANK.EXC(C$3:C$341,C70)*10,0),"")</f>
        <v>9</v>
      </c>
      <c r="K70">
        <f t="array" ref="K70">IF(D70&lt;&gt;"",ROUNDUP(_xlfn.PERCENTRANK.EXC(D$3:D$341,D70)*10,0),"")</f>
        <v>6</v>
      </c>
      <c r="L70">
        <f t="array" ref="L70">IF(E70&lt;&gt;"",ROUNDUP(_xlfn.PERCENTRANK.EXC(E$3:E$341,E70)*10,0),"")</f>
        <v>4</v>
      </c>
      <c r="M70">
        <f t="array" ref="M70">IF(F70&lt;&gt;"",11-ROUNDUP(_xlfn.PERCENTRANK.EXC(F$3:F$341,F70)*10,0),"")</f>
        <v>10</v>
      </c>
      <c r="N70" t="str">
        <f t="array" ref="N70">IF(G70&lt;&gt;"",11-ROUNDUP(_xlfn.PERCENTRANK.EXC(G$3:G$341,G70)*10,0),"")</f>
        <v/>
      </c>
      <c r="P70" t="str">
        <f t="shared" si="3"/>
        <v>Crawley</v>
      </c>
      <c r="Q70">
        <f t="array" ref="Q70">IF(C70&lt;&gt;"",ROUNDUP(_xlfn.PERCENTRANK.EXC(IF($B$3:$B$341=$B70,C$3:C$341),C70)*10,0),"")</f>
        <v>8</v>
      </c>
      <c r="R70">
        <f t="array" ref="R70">IF(D70&lt;&gt;"",ROUNDUP(_xlfn.PERCENTRANK.EXC(IF($B$3:$B$341=$B70,D$3:D$341),D70)*10,0),"")</f>
        <v>6</v>
      </c>
      <c r="S70">
        <f t="array" ref="S70">IF(E70&lt;&gt;"",ROUNDUP(_xlfn.PERCENTRANK.EXC(IF($B$3:$B$341=$B70,E$3:E$341),E70)*10,0),"")</f>
        <v>3</v>
      </c>
      <c r="T70">
        <f t="array" ref="T70">IF(F70&lt;&gt;"",11-ROUNDUP(_xlfn.PERCENTRANK.EXC(IF($B$3:$B$341=$B70,F$3:F$341),F70)*10,0),"")</f>
        <v>10</v>
      </c>
      <c r="U70" t="str">
        <f t="array" ref="U70">IF(G70&lt;&gt;"",11-ROUNDUP(_xlfn.PERCENTRANK.EXC(IF($B$3:$B$341=$B70,G$3:G$341),G70)*10,0),"")</f>
        <v/>
      </c>
    </row>
    <row r="71" spans="1:21" x14ac:dyDescent="0.2">
      <c r="A71" t="s">
        <v>298</v>
      </c>
      <c r="B71" t="s">
        <v>1035</v>
      </c>
      <c r="C71">
        <v>8.8360778987407684E-2</v>
      </c>
      <c r="D71">
        <v>0.22337654232978821</v>
      </c>
      <c r="E71">
        <v>-2.8355678543448448E-2</v>
      </c>
      <c r="F71">
        <v>6.7627064883708954E-2</v>
      </c>
      <c r="G71">
        <v>0.62309366464614868</v>
      </c>
      <c r="I71" t="str">
        <f t="shared" si="2"/>
        <v>Croydon</v>
      </c>
      <c r="J71">
        <f t="array" ref="J71">IF(C71&lt;&gt;"",ROUNDUP(_xlfn.PERCENTRANK.EXC(C$3:C$341,C71)*10,0),"")</f>
        <v>1</v>
      </c>
      <c r="K71">
        <f t="array" ref="K71">IF(D71&lt;&gt;"",ROUNDUP(_xlfn.PERCENTRANK.EXC(D$3:D$341,D71)*10,0),"")</f>
        <v>10</v>
      </c>
      <c r="L71">
        <f t="array" ref="L71">IF(E71&lt;&gt;"",ROUNDUP(_xlfn.PERCENTRANK.EXC(E$3:E$341,E71)*10,0),"")</f>
        <v>3</v>
      </c>
      <c r="M71">
        <f t="array" ref="M71">IF(F71&lt;&gt;"",11-ROUNDUP(_xlfn.PERCENTRANK.EXC(F$3:F$341,F71)*10,0),"")</f>
        <v>5</v>
      </c>
      <c r="N71">
        <f t="array" ref="N71">IF(G71&lt;&gt;"",11-ROUNDUP(_xlfn.PERCENTRANK.EXC(G$3:G$341,G71)*10,0),"")</f>
        <v>1</v>
      </c>
      <c r="P71" t="str">
        <f t="shared" si="3"/>
        <v>Croydon</v>
      </c>
      <c r="Q71">
        <f t="array" ref="Q71">IF(C71&lt;&gt;"",ROUNDUP(_xlfn.PERCENTRANK.EXC(IF($B$3:$B$341=$B71,C$3:C$341),C71)*10,0),"")</f>
        <v>1</v>
      </c>
      <c r="R71">
        <f t="array" ref="R71">IF(D71&lt;&gt;"",ROUNDUP(_xlfn.PERCENTRANK.EXC(IF($B$3:$B$341=$B71,D$3:D$341),D71)*10,0),"")</f>
        <v>10</v>
      </c>
      <c r="S71">
        <f t="array" ref="S71">IF(E71&lt;&gt;"",ROUNDUP(_xlfn.PERCENTRANK.EXC(IF($B$3:$B$341=$B71,E$3:E$341),E71)*10,0),"")</f>
        <v>3</v>
      </c>
      <c r="T71">
        <f t="array" ref="T71">IF(F71&lt;&gt;"",11-ROUNDUP(_xlfn.PERCENTRANK.EXC(IF($B$3:$B$341=$B71,F$3:F$341),F71)*10,0),"")</f>
        <v>5</v>
      </c>
      <c r="U71">
        <f t="array" ref="U71">IF(G71&lt;&gt;"",11-ROUNDUP(_xlfn.PERCENTRANK.EXC(IF($B$3:$B$341=$B71,G$3:G$341),G71)*10,0),"")</f>
        <v>1</v>
      </c>
    </row>
    <row r="72" spans="1:21" x14ac:dyDescent="0.2">
      <c r="A72" t="s">
        <v>1010</v>
      </c>
      <c r="B72" t="s">
        <v>1038</v>
      </c>
      <c r="C72">
        <v>0.16549089550971985</v>
      </c>
      <c r="D72">
        <v>3.6384079605340958E-2</v>
      </c>
      <c r="E72">
        <v>-5.6115603074431419E-3</v>
      </c>
      <c r="F72">
        <v>7.7823713421821594E-2</v>
      </c>
      <c r="G72">
        <v>0.53035509586334229</v>
      </c>
      <c r="I72" t="str">
        <f t="shared" si="2"/>
        <v>Cumbria</v>
      </c>
      <c r="J72">
        <f t="array" ref="J72">IF(C72&lt;&gt;"",ROUNDUP(_xlfn.PERCENTRANK.EXC(C$3:C$341,C72)*10,0),"")</f>
        <v>1</v>
      </c>
      <c r="K72">
        <f t="array" ref="K72">IF(D72&lt;&gt;"",ROUNDUP(_xlfn.PERCENTRANK.EXC(D$3:D$341,D72)*10,0),"")</f>
        <v>8</v>
      </c>
      <c r="L72">
        <f t="array" ref="L72">IF(E72&lt;&gt;"",ROUNDUP(_xlfn.PERCENTRANK.EXC(E$3:E$341,E72)*10,0),"")</f>
        <v>4</v>
      </c>
      <c r="M72">
        <f t="array" ref="M72">IF(F72&lt;&gt;"",11-ROUNDUP(_xlfn.PERCENTRANK.EXC(F$3:F$341,F72)*10,0),"")</f>
        <v>4</v>
      </c>
      <c r="N72">
        <f t="array" ref="N72">IF(G72&lt;&gt;"",11-ROUNDUP(_xlfn.PERCENTRANK.EXC(G$3:G$341,G72)*10,0),"")</f>
        <v>6</v>
      </c>
      <c r="P72" t="str">
        <f t="shared" si="3"/>
        <v>Cumbria</v>
      </c>
      <c r="Q72">
        <f t="array" ref="Q72">IF(C72&lt;&gt;"",ROUNDUP(_xlfn.PERCENTRANK.EXC(IF($B$3:$B$341=$B72,C$3:C$341),C72)*10,0),"")</f>
        <v>2</v>
      </c>
      <c r="R72">
        <f t="array" ref="R72">IF(D72&lt;&gt;"",ROUNDUP(_xlfn.PERCENTRANK.EXC(IF($B$3:$B$341=$B72,D$3:D$341),D72)*10,0),"")</f>
        <v>8</v>
      </c>
      <c r="S72">
        <f t="array" ref="S72">IF(E72&lt;&gt;"",ROUNDUP(_xlfn.PERCENTRANK.EXC(IF($B$3:$B$341=$B72,E$3:E$341),E72)*10,0),"")</f>
        <v>4</v>
      </c>
      <c r="T72">
        <f t="array" ref="T72">IF(F72&lt;&gt;"",11-ROUNDUP(_xlfn.PERCENTRANK.EXC(IF($B$3:$B$341=$B72,F$3:F$341),F72)*10,0),"")</f>
        <v>2</v>
      </c>
      <c r="U72">
        <f t="array" ref="U72">IF(G72&lt;&gt;"",11-ROUNDUP(_xlfn.PERCENTRANK.EXC(IF($B$3:$B$341=$B72,G$3:G$341),G72)*10,0),"")</f>
        <v>9</v>
      </c>
    </row>
    <row r="73" spans="1:21" x14ac:dyDescent="0.2">
      <c r="A73" t="s">
        <v>131</v>
      </c>
      <c r="B73" t="s">
        <v>1034</v>
      </c>
      <c r="C73">
        <v>1.3574420213699341</v>
      </c>
      <c r="D73">
        <v>0.2798495888710022</v>
      </c>
      <c r="E73">
        <v>0.18495447933673859</v>
      </c>
      <c r="F73">
        <v>6.4481817185878754E-2</v>
      </c>
      <c r="I73" t="str">
        <f t="shared" si="2"/>
        <v>Dacorum</v>
      </c>
      <c r="J73">
        <f t="array" ref="J73">IF(C73&lt;&gt;"",ROUNDUP(_xlfn.PERCENTRANK.EXC(C$3:C$341,C73)*10,0),"")</f>
        <v>9</v>
      </c>
      <c r="K73">
        <f t="array" ref="K73">IF(D73&lt;&gt;"",ROUNDUP(_xlfn.PERCENTRANK.EXC(D$3:D$341,D73)*10,0),"")</f>
        <v>10</v>
      </c>
      <c r="L73">
        <f t="array" ref="L73">IF(E73&lt;&gt;"",ROUNDUP(_xlfn.PERCENTRANK.EXC(E$3:E$341,E73)*10,0),"")</f>
        <v>10</v>
      </c>
      <c r="M73">
        <f t="array" ref="M73">IF(F73&lt;&gt;"",11-ROUNDUP(_xlfn.PERCENTRANK.EXC(F$3:F$341,F73)*10,0),"")</f>
        <v>5</v>
      </c>
      <c r="N73" t="str">
        <f t="array" ref="N73">IF(G73&lt;&gt;"",11-ROUNDUP(_xlfn.PERCENTRANK.EXC(G$3:G$341,G73)*10,0),"")</f>
        <v/>
      </c>
      <c r="P73" t="str">
        <f t="shared" si="3"/>
        <v>Dacorum</v>
      </c>
      <c r="Q73">
        <f t="array" ref="Q73">IF(C73&lt;&gt;"",ROUNDUP(_xlfn.PERCENTRANK.EXC(IF($B$3:$B$341=$B73,C$3:C$341),C73)*10,0),"")</f>
        <v>8</v>
      </c>
      <c r="R73">
        <f t="array" ref="R73">IF(D73&lt;&gt;"",ROUNDUP(_xlfn.PERCENTRANK.EXC(IF($B$3:$B$341=$B73,D$3:D$341),D73)*10,0),"")</f>
        <v>10</v>
      </c>
      <c r="S73">
        <f t="array" ref="S73">IF(E73&lt;&gt;"",ROUNDUP(_xlfn.PERCENTRANK.EXC(IF($B$3:$B$341=$B73,E$3:E$341),E73)*10,0),"")</f>
        <v>9</v>
      </c>
      <c r="T73">
        <f t="array" ref="T73">IF(F73&lt;&gt;"",11-ROUNDUP(_xlfn.PERCENTRANK.EXC(IF($B$3:$B$341=$B73,F$3:F$341),F73)*10,0),"")</f>
        <v>5</v>
      </c>
      <c r="U73" t="str">
        <f t="array" ref="U73">IF(G73&lt;&gt;"",11-ROUNDUP(_xlfn.PERCENTRANK.EXC(IF($B$3:$B$341=$B73,G$3:G$341),G73)*10,0),"")</f>
        <v/>
      </c>
    </row>
    <row r="74" spans="1:21" x14ac:dyDescent="0.2">
      <c r="A74" t="s">
        <v>18</v>
      </c>
      <c r="B74" t="s">
        <v>1037</v>
      </c>
      <c r="C74">
        <v>0.35814717411994934</v>
      </c>
      <c r="D74">
        <v>-8.2631632685661316E-2</v>
      </c>
      <c r="E74">
        <v>3.7468016147613525E-2</v>
      </c>
      <c r="F74">
        <v>5.1558539271354675E-2</v>
      </c>
      <c r="G74">
        <v>0.58849215507507324</v>
      </c>
      <c r="I74" t="str">
        <f t="shared" si="2"/>
        <v>Darlington</v>
      </c>
      <c r="J74">
        <f t="array" ref="J74">IF(C74&lt;&gt;"",ROUNDUP(_xlfn.PERCENTRANK.EXC(C$3:C$341,C74)*10,0),"")</f>
        <v>4</v>
      </c>
      <c r="K74">
        <f t="array" ref="K74">IF(D74&lt;&gt;"",ROUNDUP(_xlfn.PERCENTRANK.EXC(D$3:D$341,D74)*10,0),"")</f>
        <v>3</v>
      </c>
      <c r="L74">
        <f t="array" ref="L74">IF(E74&lt;&gt;"",ROUNDUP(_xlfn.PERCENTRANK.EXC(E$3:E$341,E74)*10,0),"")</f>
        <v>6</v>
      </c>
      <c r="M74">
        <f t="array" ref="M74">IF(F74&lt;&gt;"",11-ROUNDUP(_xlfn.PERCENTRANK.EXC(F$3:F$341,F74)*10,0),"")</f>
        <v>6</v>
      </c>
      <c r="N74">
        <f t="array" ref="N74">IF(G74&lt;&gt;"",11-ROUNDUP(_xlfn.PERCENTRANK.EXC(G$3:G$341,G74)*10,0),"")</f>
        <v>2</v>
      </c>
      <c r="P74" t="str">
        <f t="shared" si="3"/>
        <v>Darlington</v>
      </c>
      <c r="Q74">
        <f t="array" ref="Q74">IF(C74&lt;&gt;"",ROUNDUP(_xlfn.PERCENTRANK.EXC(IF($B$3:$B$341=$B74,C$3:C$341),C74)*10,0),"")</f>
        <v>7</v>
      </c>
      <c r="R74">
        <f t="array" ref="R74">IF(D74&lt;&gt;"",ROUNDUP(_xlfn.PERCENTRANK.EXC(IF($B$3:$B$341=$B74,D$3:D$341),D74)*10,0),"")</f>
        <v>4</v>
      </c>
      <c r="S74">
        <f t="array" ref="S74">IF(E74&lt;&gt;"",ROUNDUP(_xlfn.PERCENTRANK.EXC(IF($B$3:$B$341=$B74,E$3:E$341),E74)*10,0),"")</f>
        <v>6</v>
      </c>
      <c r="T74">
        <f t="array" ref="T74">IF(F74&lt;&gt;"",11-ROUNDUP(_xlfn.PERCENTRANK.EXC(IF($B$3:$B$341=$B74,F$3:F$341),F74)*10,0),"")</f>
        <v>8</v>
      </c>
      <c r="U74">
        <f t="array" ref="U74">IF(G74&lt;&gt;"",11-ROUNDUP(_xlfn.PERCENTRANK.EXC(IF($B$3:$B$341=$B74,G$3:G$341),G74)*10,0),"")</f>
        <v>3</v>
      </c>
    </row>
    <row r="75" spans="1:21" x14ac:dyDescent="0.2">
      <c r="A75" t="s">
        <v>138</v>
      </c>
      <c r="B75" t="s">
        <v>1034</v>
      </c>
      <c r="C75">
        <v>2.7740724086761475</v>
      </c>
      <c r="D75">
        <v>0.11194190382957458</v>
      </c>
      <c r="E75">
        <v>0.21581920981407166</v>
      </c>
      <c r="F75">
        <v>0</v>
      </c>
      <c r="I75" t="str">
        <f t="shared" si="2"/>
        <v>Dartford</v>
      </c>
      <c r="J75">
        <f t="array" ref="J75">IF(C75&lt;&gt;"",ROUNDUP(_xlfn.PERCENTRANK.EXC(C$3:C$341,C75)*10,0),"")</f>
        <v>10</v>
      </c>
      <c r="K75">
        <f t="array" ref="K75">IF(D75&lt;&gt;"",ROUNDUP(_xlfn.PERCENTRANK.EXC(D$3:D$341,D75)*10,0),"")</f>
        <v>9</v>
      </c>
      <c r="L75">
        <f t="array" ref="L75">IF(E75&lt;&gt;"",ROUNDUP(_xlfn.PERCENTRANK.EXC(E$3:E$341,E75)*10,0),"")</f>
        <v>10</v>
      </c>
      <c r="M75">
        <f t="array" ref="M75">IF(F75&lt;&gt;"",11-ROUNDUP(_xlfn.PERCENTRANK.EXC(F$3:F$341,F75)*10,0),"")</f>
        <v>10</v>
      </c>
      <c r="N75" t="str">
        <f t="array" ref="N75">IF(G75&lt;&gt;"",11-ROUNDUP(_xlfn.PERCENTRANK.EXC(G$3:G$341,G75)*10,0),"")</f>
        <v/>
      </c>
      <c r="P75" t="str">
        <f t="shared" si="3"/>
        <v>Dartford</v>
      </c>
      <c r="Q75">
        <f t="array" ref="Q75">IF(C75&lt;&gt;"",ROUNDUP(_xlfn.PERCENTRANK.EXC(IF($B$3:$B$341=$B75,C$3:C$341),C75)*10,0),"")</f>
        <v>10</v>
      </c>
      <c r="R75">
        <f t="array" ref="R75">IF(D75&lt;&gt;"",ROUNDUP(_xlfn.PERCENTRANK.EXC(IF($B$3:$B$341=$B75,D$3:D$341),D75)*10,0),"")</f>
        <v>9</v>
      </c>
      <c r="S75">
        <f t="array" ref="S75">IF(E75&lt;&gt;"",ROUNDUP(_xlfn.PERCENTRANK.EXC(IF($B$3:$B$341=$B75,E$3:E$341),E75)*10,0),"")</f>
        <v>10</v>
      </c>
      <c r="T75">
        <f t="array" ref="T75">IF(F75&lt;&gt;"",11-ROUNDUP(_xlfn.PERCENTRANK.EXC(IF($B$3:$B$341=$B75,F$3:F$341),F75)*10,0),"")</f>
        <v>10</v>
      </c>
      <c r="U75" t="str">
        <f t="array" ref="U75">IF(G75&lt;&gt;"",11-ROUNDUP(_xlfn.PERCENTRANK.EXC(IF($B$3:$B$341=$B75,G$3:G$341),G75)*10,0),"")</f>
        <v/>
      </c>
    </row>
    <row r="76" spans="1:21" x14ac:dyDescent="0.2">
      <c r="A76" t="s">
        <v>182</v>
      </c>
      <c r="B76" t="s">
        <v>1034</v>
      </c>
      <c r="C76">
        <v>2.1245310306549072</v>
      </c>
      <c r="D76">
        <v>9.5931760966777802E-2</v>
      </c>
      <c r="E76">
        <v>0.15389509499073029</v>
      </c>
      <c r="F76">
        <v>0</v>
      </c>
      <c r="I76" t="str">
        <f t="shared" si="2"/>
        <v>Daventry</v>
      </c>
      <c r="J76">
        <f t="array" ref="J76">IF(C76&lt;&gt;"",ROUNDUP(_xlfn.PERCENTRANK.EXC(C$3:C$341,C76)*10,0),"")</f>
        <v>10</v>
      </c>
      <c r="K76">
        <f t="array" ref="K76">IF(D76&lt;&gt;"",ROUNDUP(_xlfn.PERCENTRANK.EXC(D$3:D$341,D76)*10,0),"")</f>
        <v>9</v>
      </c>
      <c r="L76">
        <f t="array" ref="L76">IF(E76&lt;&gt;"",ROUNDUP(_xlfn.PERCENTRANK.EXC(E$3:E$341,E76)*10,0),"")</f>
        <v>9</v>
      </c>
      <c r="M76">
        <f t="array" ref="M76">IF(F76&lt;&gt;"",11-ROUNDUP(_xlfn.PERCENTRANK.EXC(F$3:F$341,F76)*10,0),"")</f>
        <v>10</v>
      </c>
      <c r="N76" t="str">
        <f t="array" ref="N76">IF(G76&lt;&gt;"",11-ROUNDUP(_xlfn.PERCENTRANK.EXC(G$3:G$341,G76)*10,0),"")</f>
        <v/>
      </c>
      <c r="P76" t="str">
        <f t="shared" si="3"/>
        <v>Daventry</v>
      </c>
      <c r="Q76">
        <f t="array" ref="Q76">IF(C76&lt;&gt;"",ROUNDUP(_xlfn.PERCENTRANK.EXC(IF($B$3:$B$341=$B76,C$3:C$341),C76)*10,0),"")</f>
        <v>10</v>
      </c>
      <c r="R76">
        <f t="array" ref="R76">IF(D76&lt;&gt;"",ROUNDUP(_xlfn.PERCENTRANK.EXC(IF($B$3:$B$341=$B76,D$3:D$341),D76)*10,0),"")</f>
        <v>9</v>
      </c>
      <c r="S76">
        <f t="array" ref="S76">IF(E76&lt;&gt;"",ROUNDUP(_xlfn.PERCENTRANK.EXC(IF($B$3:$B$341=$B76,E$3:E$341),E76)*10,0),"")</f>
        <v>9</v>
      </c>
      <c r="T76">
        <f t="array" ref="T76">IF(F76&lt;&gt;"",11-ROUNDUP(_xlfn.PERCENTRANK.EXC(IF($B$3:$B$341=$B76,F$3:F$341),F76)*10,0),"")</f>
        <v>10</v>
      </c>
      <c r="U76" t="str">
        <f t="array" ref="U76">IF(G76&lt;&gt;"",11-ROUNDUP(_xlfn.PERCENTRANK.EXC(IF($B$3:$B$341=$B76,G$3:G$341),G76)*10,0),"")</f>
        <v/>
      </c>
    </row>
    <row r="77" spans="1:21" x14ac:dyDescent="0.2">
      <c r="A77" t="s">
        <v>28</v>
      </c>
      <c r="B77" t="s">
        <v>1037</v>
      </c>
      <c r="C77">
        <v>0.42353886365890503</v>
      </c>
      <c r="D77">
        <v>-8.6387917399406433E-2</v>
      </c>
      <c r="E77">
        <v>-2.2087948396801949E-2</v>
      </c>
      <c r="F77">
        <v>7.9105347394943237E-2</v>
      </c>
      <c r="G77">
        <v>0.57598888874053955</v>
      </c>
      <c r="I77" t="str">
        <f t="shared" si="2"/>
        <v>Derby</v>
      </c>
      <c r="J77">
        <f t="array" ref="J77">IF(C77&lt;&gt;"",ROUNDUP(_xlfn.PERCENTRANK.EXC(C$3:C$341,C77)*10,0),"")</f>
        <v>4</v>
      </c>
      <c r="K77">
        <f t="array" ref="K77">IF(D77&lt;&gt;"",ROUNDUP(_xlfn.PERCENTRANK.EXC(D$3:D$341,D77)*10,0),"")</f>
        <v>2</v>
      </c>
      <c r="L77">
        <f t="array" ref="L77">IF(E77&lt;&gt;"",ROUNDUP(_xlfn.PERCENTRANK.EXC(E$3:E$341,E77)*10,0),"")</f>
        <v>3</v>
      </c>
      <c r="M77">
        <f t="array" ref="M77">IF(F77&lt;&gt;"",11-ROUNDUP(_xlfn.PERCENTRANK.EXC(F$3:F$341,F77)*10,0),"")</f>
        <v>4</v>
      </c>
      <c r="N77">
        <f t="array" ref="N77">IF(G77&lt;&gt;"",11-ROUNDUP(_xlfn.PERCENTRANK.EXC(G$3:G$341,G77)*10,0),"")</f>
        <v>3</v>
      </c>
      <c r="P77" t="str">
        <f t="shared" si="3"/>
        <v>Derby</v>
      </c>
      <c r="Q77">
        <f t="array" ref="Q77">IF(C77&lt;&gt;"",ROUNDUP(_xlfn.PERCENTRANK.EXC(IF($B$3:$B$341=$B77,C$3:C$341),C77)*10,0),"")</f>
        <v>8</v>
      </c>
      <c r="R77">
        <f t="array" ref="R77">IF(D77&lt;&gt;"",ROUNDUP(_xlfn.PERCENTRANK.EXC(IF($B$3:$B$341=$B77,D$3:D$341),D77)*10,0),"")</f>
        <v>3</v>
      </c>
      <c r="S77">
        <f t="array" ref="S77">IF(E77&lt;&gt;"",ROUNDUP(_xlfn.PERCENTRANK.EXC(IF($B$3:$B$341=$B77,E$3:E$341),E77)*10,0),"")</f>
        <v>3</v>
      </c>
      <c r="T77">
        <f t="array" ref="T77">IF(F77&lt;&gt;"",11-ROUNDUP(_xlfn.PERCENTRANK.EXC(IF($B$3:$B$341=$B77,F$3:F$341),F77)*10,0),"")</f>
        <v>4</v>
      </c>
      <c r="U77">
        <f t="array" ref="U77">IF(G77&lt;&gt;"",11-ROUNDUP(_xlfn.PERCENTRANK.EXC(IF($B$3:$B$341=$B77,G$3:G$341),G77)*10,0),"")</f>
        <v>3</v>
      </c>
    </row>
    <row r="78" spans="1:21" x14ac:dyDescent="0.2">
      <c r="A78" t="s">
        <v>1011</v>
      </c>
      <c r="B78" t="s">
        <v>1038</v>
      </c>
      <c r="C78">
        <v>0.45027562975883484</v>
      </c>
      <c r="D78">
        <v>-1.677512563765049E-2</v>
      </c>
      <c r="E78">
        <v>6.3413366675376892E-2</v>
      </c>
      <c r="F78">
        <v>5.6299716234207153E-2</v>
      </c>
      <c r="G78">
        <v>0.59453511238098145</v>
      </c>
      <c r="I78" t="str">
        <f t="shared" si="2"/>
        <v>Derbyshire</v>
      </c>
      <c r="J78">
        <f t="array" ref="J78">IF(C78&lt;&gt;"",ROUNDUP(_xlfn.PERCENTRANK.EXC(C$3:C$341,C78)*10,0),"")</f>
        <v>5</v>
      </c>
      <c r="K78">
        <f t="array" ref="K78">IF(D78&lt;&gt;"",ROUNDUP(_xlfn.PERCENTRANK.EXC(D$3:D$341,D78)*10,0),"")</f>
        <v>5</v>
      </c>
      <c r="L78">
        <f t="array" ref="L78">IF(E78&lt;&gt;"",ROUNDUP(_xlfn.PERCENTRANK.EXC(E$3:E$341,E78)*10,0),"")</f>
        <v>7</v>
      </c>
      <c r="M78">
        <f t="array" ref="M78">IF(F78&lt;&gt;"",11-ROUNDUP(_xlfn.PERCENTRANK.EXC(F$3:F$341,F78)*10,0),"")</f>
        <v>6</v>
      </c>
      <c r="N78">
        <f t="array" ref="N78">IF(G78&lt;&gt;"",11-ROUNDUP(_xlfn.PERCENTRANK.EXC(G$3:G$341,G78)*10,0),"")</f>
        <v>2</v>
      </c>
      <c r="P78" t="str">
        <f t="shared" si="3"/>
        <v>Derbyshire</v>
      </c>
      <c r="Q78">
        <f t="array" ref="Q78">IF(C78&lt;&gt;"",ROUNDUP(_xlfn.PERCENTRANK.EXC(IF($B$3:$B$341=$B78,C$3:C$341),C78)*10,0),"")</f>
        <v>10</v>
      </c>
      <c r="R78">
        <f t="array" ref="R78">IF(D78&lt;&gt;"",ROUNDUP(_xlfn.PERCENTRANK.EXC(IF($B$3:$B$341=$B78,D$3:D$341),D78)*10,0),"")</f>
        <v>6</v>
      </c>
      <c r="S78">
        <f t="array" ref="S78">IF(E78&lt;&gt;"",ROUNDUP(_xlfn.PERCENTRANK.EXC(IF($B$3:$B$341=$B78,E$3:E$341),E78)*10,0),"")</f>
        <v>7</v>
      </c>
      <c r="T78">
        <f t="array" ref="T78">IF(F78&lt;&gt;"",11-ROUNDUP(_xlfn.PERCENTRANK.EXC(IF($B$3:$B$341=$B78,F$3:F$341),F78)*10,0),"")</f>
        <v>4</v>
      </c>
      <c r="U78">
        <f t="array" ref="U78">IF(G78&lt;&gt;"",11-ROUNDUP(_xlfn.PERCENTRANK.EXC(IF($B$3:$B$341=$B78,G$3:G$341),G78)*10,0),"")</f>
        <v>6</v>
      </c>
    </row>
    <row r="79" spans="1:21" x14ac:dyDescent="0.2">
      <c r="A79" t="s">
        <v>83</v>
      </c>
      <c r="B79" t="s">
        <v>1034</v>
      </c>
      <c r="C79">
        <v>1.193148136138916</v>
      </c>
      <c r="D79">
        <v>-5.3078163415193558E-2</v>
      </c>
      <c r="E79">
        <v>7.7634535729885101E-2</v>
      </c>
      <c r="F79">
        <v>3.7146870046854019E-2</v>
      </c>
      <c r="I79" t="str">
        <f t="shared" si="2"/>
        <v>Derbyshire Dales</v>
      </c>
      <c r="J79">
        <f t="array" ref="J79">IF(C79&lt;&gt;"",ROUNDUP(_xlfn.PERCENTRANK.EXC(C$3:C$341,C79)*10,0),"")</f>
        <v>9</v>
      </c>
      <c r="K79">
        <f t="array" ref="K79">IF(D79&lt;&gt;"",ROUNDUP(_xlfn.PERCENTRANK.EXC(D$3:D$341,D79)*10,0),"")</f>
        <v>4</v>
      </c>
      <c r="L79">
        <f t="array" ref="L79">IF(E79&lt;&gt;"",ROUNDUP(_xlfn.PERCENTRANK.EXC(E$3:E$341,E79)*10,0),"")</f>
        <v>7</v>
      </c>
      <c r="M79">
        <f t="array" ref="M79">IF(F79&lt;&gt;"",11-ROUNDUP(_xlfn.PERCENTRANK.EXC(F$3:F$341,F79)*10,0),"")</f>
        <v>8</v>
      </c>
      <c r="N79" t="str">
        <f t="array" ref="N79">IF(G79&lt;&gt;"",11-ROUNDUP(_xlfn.PERCENTRANK.EXC(G$3:G$341,G79)*10,0),"")</f>
        <v/>
      </c>
      <c r="P79" t="str">
        <f t="shared" si="3"/>
        <v>Derbyshire Dales</v>
      </c>
      <c r="Q79">
        <f t="array" ref="Q79">IF(C79&lt;&gt;"",ROUNDUP(_xlfn.PERCENTRANK.EXC(IF($B$3:$B$341=$B79,C$3:C$341),C79)*10,0),"")</f>
        <v>7</v>
      </c>
      <c r="R79">
        <f t="array" ref="R79">IF(D79&lt;&gt;"",ROUNDUP(_xlfn.PERCENTRANK.EXC(IF($B$3:$B$341=$B79,D$3:D$341),D79)*10,0),"")</f>
        <v>3</v>
      </c>
      <c r="S79">
        <f t="array" ref="S79">IF(E79&lt;&gt;"",ROUNDUP(_xlfn.PERCENTRANK.EXC(IF($B$3:$B$341=$B79,E$3:E$341),E79)*10,0),"")</f>
        <v>7</v>
      </c>
      <c r="T79">
        <f t="array" ref="T79">IF(F79&lt;&gt;"",11-ROUNDUP(_xlfn.PERCENTRANK.EXC(IF($B$3:$B$341=$B79,F$3:F$341),F79)*10,0),"")</f>
        <v>6</v>
      </c>
      <c r="U79" t="str">
        <f t="array" ref="U79">IF(G79&lt;&gt;"",11-ROUNDUP(_xlfn.PERCENTRANK.EXC(IF($B$3:$B$341=$B79,G$3:G$341),G79)*10,0),"")</f>
        <v/>
      </c>
    </row>
    <row r="80" spans="1:21" x14ac:dyDescent="0.2">
      <c r="A80" t="s">
        <v>1012</v>
      </c>
      <c r="B80" t="s">
        <v>1038</v>
      </c>
      <c r="C80">
        <v>0.25115174055099487</v>
      </c>
      <c r="D80">
        <v>4.9562260508537292E-2</v>
      </c>
      <c r="E80">
        <v>0.15957297384738922</v>
      </c>
      <c r="F80">
        <v>6.5167099237442017E-2</v>
      </c>
      <c r="G80">
        <v>0.61432582139968872</v>
      </c>
      <c r="I80" t="str">
        <f t="shared" si="2"/>
        <v>Devon</v>
      </c>
      <c r="J80">
        <f t="array" ref="J80">IF(C80&lt;&gt;"",ROUNDUP(_xlfn.PERCENTRANK.EXC(C$3:C$341,C80)*10,0),"")</f>
        <v>2</v>
      </c>
      <c r="K80">
        <f t="array" ref="K80">IF(D80&lt;&gt;"",ROUNDUP(_xlfn.PERCENTRANK.EXC(D$3:D$341,D80)*10,0),"")</f>
        <v>9</v>
      </c>
      <c r="L80">
        <f t="array" ref="L80">IF(E80&lt;&gt;"",ROUNDUP(_xlfn.PERCENTRANK.EXC(E$3:E$341,E80)*10,0),"")</f>
        <v>9</v>
      </c>
      <c r="M80">
        <f t="array" ref="M80">IF(F80&lt;&gt;"",11-ROUNDUP(_xlfn.PERCENTRANK.EXC(F$3:F$341,F80)*10,0),"")</f>
        <v>5</v>
      </c>
      <c r="N80">
        <f t="array" ref="N80">IF(G80&lt;&gt;"",11-ROUNDUP(_xlfn.PERCENTRANK.EXC(G$3:G$341,G80)*10,0),"")</f>
        <v>1</v>
      </c>
      <c r="P80" t="str">
        <f t="shared" si="3"/>
        <v>Devon</v>
      </c>
      <c r="Q80">
        <f t="array" ref="Q80">IF(C80&lt;&gt;"",ROUNDUP(_xlfn.PERCENTRANK.EXC(IF($B$3:$B$341=$B80,C$3:C$341),C80)*10,0),"")</f>
        <v>7</v>
      </c>
      <c r="R80">
        <f t="array" ref="R80">IF(D80&lt;&gt;"",ROUNDUP(_xlfn.PERCENTRANK.EXC(IF($B$3:$B$341=$B80,D$3:D$341),D80)*10,0),"")</f>
        <v>9</v>
      </c>
      <c r="S80">
        <f t="array" ref="S80">IF(E80&lt;&gt;"",ROUNDUP(_xlfn.PERCENTRANK.EXC(IF($B$3:$B$341=$B80,E$3:E$341),E80)*10,0),"")</f>
        <v>8</v>
      </c>
      <c r="T80">
        <f t="array" ref="T80">IF(F80&lt;&gt;"",11-ROUNDUP(_xlfn.PERCENTRANK.EXC(IF($B$3:$B$341=$B80,F$3:F$341),F80)*10,0),"")</f>
        <v>3</v>
      </c>
      <c r="U80">
        <f t="array" ref="U80">IF(G80&lt;&gt;"",11-ROUNDUP(_xlfn.PERCENTRANK.EXC(IF($B$3:$B$341=$B80,G$3:G$341),G80)*10,0),"")</f>
        <v>3</v>
      </c>
    </row>
    <row r="81" spans="1:21" x14ac:dyDescent="0.2">
      <c r="A81" t="s">
        <v>271</v>
      </c>
      <c r="B81" t="s">
        <v>1036</v>
      </c>
      <c r="C81">
        <v>0.20674487948417664</v>
      </c>
      <c r="D81">
        <v>-5.1483947783708572E-2</v>
      </c>
      <c r="E81">
        <v>2.0022541284561157E-2</v>
      </c>
      <c r="F81">
        <v>8.6102008819580078E-2</v>
      </c>
      <c r="G81">
        <v>0.54666769504547119</v>
      </c>
      <c r="I81" t="str">
        <f t="shared" si="2"/>
        <v>Doncaster</v>
      </c>
      <c r="J81">
        <f t="array" ref="J81">IF(C81&lt;&gt;"",ROUNDUP(_xlfn.PERCENTRANK.EXC(C$3:C$341,C81)*10,0),"")</f>
        <v>2</v>
      </c>
      <c r="K81">
        <f t="array" ref="K81">IF(D81&lt;&gt;"",ROUNDUP(_xlfn.PERCENTRANK.EXC(D$3:D$341,D81)*10,0),"")</f>
        <v>4</v>
      </c>
      <c r="L81">
        <f t="array" ref="L81">IF(E81&lt;&gt;"",ROUNDUP(_xlfn.PERCENTRANK.EXC(E$3:E$341,E81)*10,0),"")</f>
        <v>5</v>
      </c>
      <c r="M81">
        <f t="array" ref="M81">IF(F81&lt;&gt;"",11-ROUNDUP(_xlfn.PERCENTRANK.EXC(F$3:F$341,F81)*10,0),"")</f>
        <v>4</v>
      </c>
      <c r="N81">
        <f t="array" ref="N81">IF(G81&lt;&gt;"",11-ROUNDUP(_xlfn.PERCENTRANK.EXC(G$3:G$341,G81)*10,0),"")</f>
        <v>4</v>
      </c>
      <c r="P81" t="str">
        <f t="shared" si="3"/>
        <v>Doncaster</v>
      </c>
      <c r="Q81">
        <f t="array" ref="Q81">IF(C81&lt;&gt;"",ROUNDUP(_xlfn.PERCENTRANK.EXC(IF($B$3:$B$341=$B81,C$3:C$341),C81)*10,0),"")</f>
        <v>4</v>
      </c>
      <c r="R81">
        <f t="array" ref="R81">IF(D81&lt;&gt;"",ROUNDUP(_xlfn.PERCENTRANK.EXC(IF($B$3:$B$341=$B81,D$3:D$341),D81)*10,0),"")</f>
        <v>5</v>
      </c>
      <c r="S81">
        <f t="array" ref="S81">IF(E81&lt;&gt;"",ROUNDUP(_xlfn.PERCENTRANK.EXC(IF($B$3:$B$341=$B81,E$3:E$341),E81)*10,0),"")</f>
        <v>6</v>
      </c>
      <c r="T81">
        <f t="array" ref="T81">IF(F81&lt;&gt;"",11-ROUNDUP(_xlfn.PERCENTRANK.EXC(IF($B$3:$B$341=$B81,F$3:F$341),F81)*10,0),"")</f>
        <v>5</v>
      </c>
      <c r="U81">
        <f t="array" ref="U81">IF(G81&lt;&gt;"",11-ROUNDUP(_xlfn.PERCENTRANK.EXC(IF($B$3:$B$341=$B81,G$3:G$341),G81)*10,0),"")</f>
        <v>2</v>
      </c>
    </row>
    <row r="82" spans="1:21" x14ac:dyDescent="0.2">
      <c r="A82" t="s">
        <v>69</v>
      </c>
      <c r="B82" t="s">
        <v>1037</v>
      </c>
      <c r="C82">
        <v>0.41285243630409241</v>
      </c>
      <c r="D82">
        <v>5.7432759553194046E-2</v>
      </c>
      <c r="E82">
        <v>9.2508848756551743E-3</v>
      </c>
      <c r="F82">
        <v>5.479397252202034E-2</v>
      </c>
      <c r="G82">
        <v>0.52031940221786499</v>
      </c>
      <c r="I82" t="str">
        <f t="shared" si="2"/>
        <v>Dorset Council</v>
      </c>
      <c r="J82">
        <f t="array" ref="J82">IF(C82&lt;&gt;"",ROUNDUP(_xlfn.PERCENTRANK.EXC(C$3:C$341,C82)*10,0),"")</f>
        <v>4</v>
      </c>
      <c r="K82">
        <f t="array" ref="K82">IF(D82&lt;&gt;"",ROUNDUP(_xlfn.PERCENTRANK.EXC(D$3:D$341,D82)*10,0),"")</f>
        <v>9</v>
      </c>
      <c r="L82">
        <f t="array" ref="L82">IF(E82&lt;&gt;"",ROUNDUP(_xlfn.PERCENTRANK.EXC(E$3:E$341,E82)*10,0),"")</f>
        <v>4</v>
      </c>
      <c r="M82">
        <f t="array" ref="M82">IF(F82&lt;&gt;"",11-ROUNDUP(_xlfn.PERCENTRANK.EXC(F$3:F$341,F82)*10,0),"")</f>
        <v>6</v>
      </c>
      <c r="N82">
        <f t="array" ref="N82">IF(G82&lt;&gt;"",11-ROUNDUP(_xlfn.PERCENTRANK.EXC(G$3:G$341,G82)*10,0),"")</f>
        <v>6</v>
      </c>
      <c r="P82" t="str">
        <f t="shared" si="3"/>
        <v>Dorset Council</v>
      </c>
      <c r="Q82">
        <f t="array" ref="Q82">IF(C82&lt;&gt;"",ROUNDUP(_xlfn.PERCENTRANK.EXC(IF($B$3:$B$341=$B82,C$3:C$341),C82)*10,0),"")</f>
        <v>8</v>
      </c>
      <c r="R82">
        <f t="array" ref="R82">IF(D82&lt;&gt;"",ROUNDUP(_xlfn.PERCENTRANK.EXC(IF($B$3:$B$341=$B82,D$3:D$341),D82)*10,0),"")</f>
        <v>9</v>
      </c>
      <c r="S82">
        <f t="array" ref="S82">IF(E82&lt;&gt;"",ROUNDUP(_xlfn.PERCENTRANK.EXC(IF($B$3:$B$341=$B82,E$3:E$341),E82)*10,0),"")</f>
        <v>5</v>
      </c>
      <c r="T82">
        <f t="array" ref="T82">IF(F82&lt;&gt;"",11-ROUNDUP(_xlfn.PERCENTRANK.EXC(IF($B$3:$B$341=$B82,F$3:F$341),F82)*10,0),"")</f>
        <v>7</v>
      </c>
      <c r="U82">
        <f t="array" ref="U82">IF(G82&lt;&gt;"",11-ROUNDUP(_xlfn.PERCENTRANK.EXC(IF($B$3:$B$341=$B82,G$3:G$341),G82)*10,0),"")</f>
        <v>7</v>
      </c>
    </row>
    <row r="83" spans="1:21" x14ac:dyDescent="0.2">
      <c r="A83" t="s">
        <v>139</v>
      </c>
      <c r="B83" t="s">
        <v>1034</v>
      </c>
      <c r="C83">
        <v>1.8530395030975342</v>
      </c>
      <c r="D83">
        <v>1.8845003098249435E-2</v>
      </c>
      <c r="E83">
        <v>8.8370032608509064E-2</v>
      </c>
      <c r="F83">
        <v>0.12464971095323563</v>
      </c>
      <c r="I83" t="str">
        <f t="shared" si="2"/>
        <v>Dover</v>
      </c>
      <c r="J83">
        <f t="array" ref="J83">IF(C83&lt;&gt;"",ROUNDUP(_xlfn.PERCENTRANK.EXC(C$3:C$341,C83)*10,0),"")</f>
        <v>10</v>
      </c>
      <c r="K83">
        <f t="array" ref="K83">IF(D83&lt;&gt;"",ROUNDUP(_xlfn.PERCENTRANK.EXC(D$3:D$341,D83)*10,0),"")</f>
        <v>7</v>
      </c>
      <c r="L83">
        <f t="array" ref="L83">IF(E83&lt;&gt;"",ROUNDUP(_xlfn.PERCENTRANK.EXC(E$3:E$341,E83)*10,0),"")</f>
        <v>8</v>
      </c>
      <c r="M83">
        <f t="array" ref="M83">IF(F83&lt;&gt;"",11-ROUNDUP(_xlfn.PERCENTRANK.EXC(F$3:F$341,F83)*10,0),"")</f>
        <v>3</v>
      </c>
      <c r="N83" t="str">
        <f t="array" ref="N83">IF(G83&lt;&gt;"",11-ROUNDUP(_xlfn.PERCENTRANK.EXC(G$3:G$341,G83)*10,0),"")</f>
        <v/>
      </c>
      <c r="P83" t="str">
        <f t="shared" si="3"/>
        <v>Dover</v>
      </c>
      <c r="Q83">
        <f t="array" ref="Q83">IF(C83&lt;&gt;"",ROUNDUP(_xlfn.PERCENTRANK.EXC(IF($B$3:$B$341=$B83,C$3:C$341),C83)*10,0),"")</f>
        <v>9</v>
      </c>
      <c r="R83">
        <f t="array" ref="R83">IF(D83&lt;&gt;"",ROUNDUP(_xlfn.PERCENTRANK.EXC(IF($B$3:$B$341=$B83,D$3:D$341),D83)*10,0),"")</f>
        <v>7</v>
      </c>
      <c r="S83">
        <f t="array" ref="S83">IF(E83&lt;&gt;"",ROUNDUP(_xlfn.PERCENTRANK.EXC(IF($B$3:$B$341=$B83,E$3:E$341),E83)*10,0),"")</f>
        <v>8</v>
      </c>
      <c r="T83">
        <f t="array" ref="T83">IF(F83&lt;&gt;"",11-ROUNDUP(_xlfn.PERCENTRANK.EXC(IF($B$3:$B$341=$B83,F$3:F$341),F83)*10,0),"")</f>
        <v>3</v>
      </c>
      <c r="U83" t="str">
        <f t="array" ref="U83">IF(G83&lt;&gt;"",11-ROUNDUP(_xlfn.PERCENTRANK.EXC(IF($B$3:$B$341=$B83,G$3:G$341),G83)*10,0),"")</f>
        <v/>
      </c>
    </row>
    <row r="84" spans="1:21" x14ac:dyDescent="0.2">
      <c r="A84" t="s">
        <v>280</v>
      </c>
      <c r="B84" t="s">
        <v>1036</v>
      </c>
      <c r="C84">
        <v>0.11789194494485855</v>
      </c>
      <c r="D84">
        <v>-0.28572982549667358</v>
      </c>
      <c r="E84">
        <v>-5.2436970174312592E-2</v>
      </c>
      <c r="F84">
        <v>0.12514130771160126</v>
      </c>
      <c r="G84">
        <v>0.54712986946105957</v>
      </c>
      <c r="I84" t="str">
        <f t="shared" si="2"/>
        <v>Dudley</v>
      </c>
      <c r="J84">
        <f t="array" ref="J84">IF(C84&lt;&gt;"",ROUNDUP(_xlfn.PERCENTRANK.EXC(C$3:C$341,C84)*10,0),"")</f>
        <v>1</v>
      </c>
      <c r="K84">
        <f t="array" ref="K84">IF(D84&lt;&gt;"",ROUNDUP(_xlfn.PERCENTRANK.EXC(D$3:D$341,D84)*10,0),"")</f>
        <v>1</v>
      </c>
      <c r="L84">
        <f t="array" ref="L84">IF(E84&lt;&gt;"",ROUNDUP(_xlfn.PERCENTRANK.EXC(E$3:E$341,E84)*10,0),"")</f>
        <v>2</v>
      </c>
      <c r="M84">
        <f t="array" ref="M84">IF(F84&lt;&gt;"",11-ROUNDUP(_xlfn.PERCENTRANK.EXC(F$3:F$341,F84)*10,0),"")</f>
        <v>3</v>
      </c>
      <c r="N84">
        <f t="array" ref="N84">IF(G84&lt;&gt;"",11-ROUNDUP(_xlfn.PERCENTRANK.EXC(G$3:G$341,G84)*10,0),"")</f>
        <v>4</v>
      </c>
      <c r="P84" t="str">
        <f t="shared" si="3"/>
        <v>Dudley</v>
      </c>
      <c r="Q84">
        <f t="array" ref="Q84">IF(C84&lt;&gt;"",ROUNDUP(_xlfn.PERCENTRANK.EXC(IF($B$3:$B$341=$B84,C$3:C$341),C84)*10,0),"")</f>
        <v>1</v>
      </c>
      <c r="R84">
        <f t="array" ref="R84">IF(D84&lt;&gt;"",ROUNDUP(_xlfn.PERCENTRANK.EXC(IF($B$3:$B$341=$B84,D$3:D$341),D84)*10,0),"")</f>
        <v>1</v>
      </c>
      <c r="S84">
        <f t="array" ref="S84">IF(E84&lt;&gt;"",ROUNDUP(_xlfn.PERCENTRANK.EXC(IF($B$3:$B$341=$B84,E$3:E$341),E84)*10,0),"")</f>
        <v>3</v>
      </c>
      <c r="T84">
        <f t="array" ref="T84">IF(F84&lt;&gt;"",11-ROUNDUP(_xlfn.PERCENTRANK.EXC(IF($B$3:$B$341=$B84,F$3:F$341),F84)*10,0),"")</f>
        <v>2</v>
      </c>
      <c r="U84">
        <f t="array" ref="U84">IF(G84&lt;&gt;"",11-ROUNDUP(_xlfn.PERCENTRANK.EXC(IF($B$3:$B$341=$B84,G$3:G$341),G84)*10,0),"")</f>
        <v>2</v>
      </c>
    </row>
    <row r="85" spans="1:21" x14ac:dyDescent="0.2">
      <c r="A85" t="s">
        <v>58</v>
      </c>
      <c r="B85" t="s">
        <v>1037</v>
      </c>
      <c r="C85">
        <v>0.41678908467292786</v>
      </c>
      <c r="D85">
        <v>-4.7684758901596069E-2</v>
      </c>
      <c r="E85">
        <v>-2.1184924989938736E-2</v>
      </c>
      <c r="F85">
        <v>6.0518939048051834E-2</v>
      </c>
      <c r="G85">
        <v>0.42902052402496338</v>
      </c>
      <c r="I85" t="str">
        <f t="shared" si="2"/>
        <v>Durham</v>
      </c>
      <c r="J85">
        <f t="array" ref="J85">IF(C85&lt;&gt;"",ROUNDUP(_xlfn.PERCENTRANK.EXC(C$3:C$341,C85)*10,0),"")</f>
        <v>4</v>
      </c>
      <c r="K85">
        <f t="array" ref="K85">IF(D85&lt;&gt;"",ROUNDUP(_xlfn.PERCENTRANK.EXC(D$3:D$341,D85)*10,0),"")</f>
        <v>4</v>
      </c>
      <c r="L85">
        <f t="array" ref="L85">IF(E85&lt;&gt;"",ROUNDUP(_xlfn.PERCENTRANK.EXC(E$3:E$341,E85)*10,0),"")</f>
        <v>3</v>
      </c>
      <c r="M85">
        <f t="array" ref="M85">IF(F85&lt;&gt;"",11-ROUNDUP(_xlfn.PERCENTRANK.EXC(F$3:F$341,F85)*10,0),"")</f>
        <v>6</v>
      </c>
      <c r="N85">
        <f t="array" ref="N85">IF(G85&lt;&gt;"",11-ROUNDUP(_xlfn.PERCENTRANK.EXC(G$3:G$341,G85)*10,0),"")</f>
        <v>10</v>
      </c>
      <c r="P85" t="str">
        <f t="shared" si="3"/>
        <v>Durham</v>
      </c>
      <c r="Q85">
        <f t="array" ref="Q85">IF(C85&lt;&gt;"",ROUNDUP(_xlfn.PERCENTRANK.EXC(IF($B$3:$B$341=$B85,C$3:C$341),C85)*10,0),"")</f>
        <v>8</v>
      </c>
      <c r="R85">
        <f t="array" ref="R85">IF(D85&lt;&gt;"",ROUNDUP(_xlfn.PERCENTRANK.EXC(IF($B$3:$B$341=$B85,D$3:D$341),D85)*10,0),"")</f>
        <v>5</v>
      </c>
      <c r="S85">
        <f t="array" ref="S85">IF(E85&lt;&gt;"",ROUNDUP(_xlfn.PERCENTRANK.EXC(IF($B$3:$B$341=$B85,E$3:E$341),E85)*10,0),"")</f>
        <v>3</v>
      </c>
      <c r="T85">
        <f t="array" ref="T85">IF(F85&lt;&gt;"",11-ROUNDUP(_xlfn.PERCENTRANK.EXC(IF($B$3:$B$341=$B85,F$3:F$341),F85)*10,0),"")</f>
        <v>7</v>
      </c>
      <c r="U85">
        <f t="array" ref="U85">IF(G85&lt;&gt;"",11-ROUNDUP(_xlfn.PERCENTRANK.EXC(IF($B$3:$B$341=$B85,G$3:G$341),G85)*10,0),"")</f>
        <v>10</v>
      </c>
    </row>
    <row r="86" spans="1:21" x14ac:dyDescent="0.2">
      <c r="A86" t="s">
        <v>299</v>
      </c>
      <c r="B86" t="s">
        <v>1035</v>
      </c>
      <c r="C86">
        <v>0.2374168336391449</v>
      </c>
      <c r="D86">
        <v>0</v>
      </c>
      <c r="E86">
        <v>-9.3025490641593933E-2</v>
      </c>
      <c r="F86">
        <v>0.14255315065383911</v>
      </c>
      <c r="G86">
        <v>0.47384136915206909</v>
      </c>
      <c r="I86" t="str">
        <f t="shared" si="2"/>
        <v>Ealing</v>
      </c>
      <c r="J86">
        <f t="array" ref="J86">IF(C86&lt;&gt;"",ROUNDUP(_xlfn.PERCENTRANK.EXC(C$3:C$341,C86)*10,0),"")</f>
        <v>2</v>
      </c>
      <c r="K86">
        <f t="array" ref="K86">IF(D86&lt;&gt;"",ROUNDUP(_xlfn.PERCENTRANK.EXC(D$3:D$341,D86)*10,0),"")</f>
        <v>6</v>
      </c>
      <c r="L86">
        <f t="array" ref="L86">IF(E86&lt;&gt;"",ROUNDUP(_xlfn.PERCENTRANK.EXC(E$3:E$341,E86)*10,0),"")</f>
        <v>1</v>
      </c>
      <c r="M86">
        <f t="array" ref="M86">IF(F86&lt;&gt;"",11-ROUNDUP(_xlfn.PERCENTRANK.EXC(F$3:F$341,F86)*10,0),"")</f>
        <v>2</v>
      </c>
      <c r="N86">
        <f t="array" ref="N86">IF(G86&lt;&gt;"",11-ROUNDUP(_xlfn.PERCENTRANK.EXC(G$3:G$341,G86)*10,0),"")</f>
        <v>9</v>
      </c>
      <c r="P86" t="str">
        <f t="shared" si="3"/>
        <v>Ealing</v>
      </c>
      <c r="Q86">
        <f t="array" ref="Q86">IF(C86&lt;&gt;"",ROUNDUP(_xlfn.PERCENTRANK.EXC(IF($B$3:$B$341=$B86,C$3:C$341),C86)*10,0),"")</f>
        <v>2</v>
      </c>
      <c r="R86">
        <f t="array" ref="R86">IF(D86&lt;&gt;"",ROUNDUP(_xlfn.PERCENTRANK.EXC(IF($B$3:$B$341=$B86,D$3:D$341),D86)*10,0),"")</f>
        <v>5</v>
      </c>
      <c r="S86">
        <f t="array" ref="S86">IF(E86&lt;&gt;"",ROUNDUP(_xlfn.PERCENTRANK.EXC(IF($B$3:$B$341=$B86,E$3:E$341),E86)*10,0),"")</f>
        <v>2</v>
      </c>
      <c r="T86">
        <f t="array" ref="T86">IF(F86&lt;&gt;"",11-ROUNDUP(_xlfn.PERCENTRANK.EXC(IF($B$3:$B$341=$B86,F$3:F$341),F86)*10,0),"")</f>
        <v>2</v>
      </c>
      <c r="U86">
        <f t="array" ref="U86">IF(G86&lt;&gt;"",11-ROUNDUP(_xlfn.PERCENTRANK.EXC(IF($B$3:$B$341=$B86,G$3:G$341),G86)*10,0),"")</f>
        <v>8</v>
      </c>
    </row>
    <row r="87" spans="1:21" x14ac:dyDescent="0.2">
      <c r="A87" t="s">
        <v>71</v>
      </c>
      <c r="B87" t="s">
        <v>1034</v>
      </c>
      <c r="C87">
        <v>0.75276368856430054</v>
      </c>
      <c r="D87">
        <v>-8.7881259620189667E-2</v>
      </c>
      <c r="E87">
        <v>-2.1378161385655403E-2</v>
      </c>
      <c r="F87">
        <v>1.0307738557457924E-2</v>
      </c>
      <c r="I87" t="str">
        <f t="shared" si="2"/>
        <v>East Cambridgeshire</v>
      </c>
      <c r="J87">
        <f t="array" ref="J87">IF(C87&lt;&gt;"",ROUNDUP(_xlfn.PERCENTRANK.EXC(C$3:C$341,C87)*10,0),"")</f>
        <v>6</v>
      </c>
      <c r="K87">
        <f t="array" ref="K87">IF(D87&lt;&gt;"",ROUNDUP(_xlfn.PERCENTRANK.EXC(D$3:D$341,D87)*10,0),"")</f>
        <v>2</v>
      </c>
      <c r="L87">
        <f t="array" ref="L87">IF(E87&lt;&gt;"",ROUNDUP(_xlfn.PERCENTRANK.EXC(E$3:E$341,E87)*10,0),"")</f>
        <v>3</v>
      </c>
      <c r="M87">
        <f t="array" ref="M87">IF(F87&lt;&gt;"",11-ROUNDUP(_xlfn.PERCENTRANK.EXC(F$3:F$341,F87)*10,0),"")</f>
        <v>9</v>
      </c>
      <c r="N87" t="str">
        <f t="array" ref="N87">IF(G87&lt;&gt;"",11-ROUNDUP(_xlfn.PERCENTRANK.EXC(G$3:G$341,G87)*10,0),"")</f>
        <v/>
      </c>
      <c r="P87" t="str">
        <f t="shared" si="3"/>
        <v>East Cambridgeshire</v>
      </c>
      <c r="Q87">
        <f t="array" ref="Q87">IF(C87&lt;&gt;"",ROUNDUP(_xlfn.PERCENTRANK.EXC(IF($B$3:$B$341=$B87,C$3:C$341),C87)*10,0),"")</f>
        <v>3</v>
      </c>
      <c r="R87">
        <f t="array" ref="R87">IF(D87&lt;&gt;"",ROUNDUP(_xlfn.PERCENTRANK.EXC(IF($B$3:$B$341=$B87,D$3:D$341),D87)*10,0),"")</f>
        <v>2</v>
      </c>
      <c r="S87">
        <f t="array" ref="S87">IF(E87&lt;&gt;"",ROUNDUP(_xlfn.PERCENTRANK.EXC(IF($B$3:$B$341=$B87,E$3:E$341),E87)*10,0),"")</f>
        <v>2</v>
      </c>
      <c r="T87">
        <f t="array" ref="T87">IF(F87&lt;&gt;"",11-ROUNDUP(_xlfn.PERCENTRANK.EXC(IF($B$3:$B$341=$B87,F$3:F$341),F87)*10,0),"")</f>
        <v>8</v>
      </c>
      <c r="U87" t="str">
        <f t="array" ref="U87">IF(G87&lt;&gt;"",11-ROUNDUP(_xlfn.PERCENTRANK.EXC(IF($B$3:$B$341=$B87,G$3:G$341),G87)*10,0),"")</f>
        <v/>
      </c>
    </row>
    <row r="88" spans="1:21" x14ac:dyDescent="0.2">
      <c r="A88" t="s">
        <v>88</v>
      </c>
      <c r="B88" t="s">
        <v>1034</v>
      </c>
      <c r="C88">
        <v>0.52949655055999756</v>
      </c>
      <c r="D88">
        <v>-6.9484010338783264E-2</v>
      </c>
      <c r="E88">
        <v>-1.4455282129347324E-2</v>
      </c>
      <c r="F88">
        <v>7.6555884443223476E-3</v>
      </c>
      <c r="I88" t="str">
        <f t="shared" si="2"/>
        <v>East Devon</v>
      </c>
      <c r="J88">
        <f t="array" ref="J88">IF(C88&lt;&gt;"",ROUNDUP(_xlfn.PERCENTRANK.EXC(C$3:C$341,C88)*10,0),"")</f>
        <v>5</v>
      </c>
      <c r="K88">
        <f t="array" ref="K88">IF(D88&lt;&gt;"",ROUNDUP(_xlfn.PERCENTRANK.EXC(D$3:D$341,D88)*10,0),"")</f>
        <v>3</v>
      </c>
      <c r="L88">
        <f t="array" ref="L88">IF(E88&lt;&gt;"",ROUNDUP(_xlfn.PERCENTRANK.EXC(E$3:E$341,E88)*10,0),"")</f>
        <v>3</v>
      </c>
      <c r="M88">
        <f t="array" ref="M88">IF(F88&lt;&gt;"",11-ROUNDUP(_xlfn.PERCENTRANK.EXC(F$3:F$341,F88)*10,0),"")</f>
        <v>9</v>
      </c>
      <c r="N88" t="str">
        <f t="array" ref="N88">IF(G88&lt;&gt;"",11-ROUNDUP(_xlfn.PERCENTRANK.EXC(G$3:G$341,G88)*10,0),"")</f>
        <v/>
      </c>
      <c r="P88" t="str">
        <f t="shared" si="3"/>
        <v>East Devon</v>
      </c>
      <c r="Q88">
        <f t="array" ref="Q88">IF(C88&lt;&gt;"",ROUNDUP(_xlfn.PERCENTRANK.EXC(IF($B$3:$B$341=$B88,C$3:C$341),C88)*10,0),"")</f>
        <v>2</v>
      </c>
      <c r="R88">
        <f t="array" ref="R88">IF(D88&lt;&gt;"",ROUNDUP(_xlfn.PERCENTRANK.EXC(IF($B$3:$B$341=$B88,D$3:D$341),D88)*10,0),"")</f>
        <v>3</v>
      </c>
      <c r="S88">
        <f t="array" ref="S88">IF(E88&lt;&gt;"",ROUNDUP(_xlfn.PERCENTRANK.EXC(IF($B$3:$B$341=$B88,E$3:E$341),E88)*10,0),"")</f>
        <v>3</v>
      </c>
      <c r="T88">
        <f t="array" ref="T88">IF(F88&lt;&gt;"",11-ROUNDUP(_xlfn.PERCENTRANK.EXC(IF($B$3:$B$341=$B88,F$3:F$341),F88)*10,0),"")</f>
        <v>8</v>
      </c>
      <c r="U88" t="str">
        <f t="array" ref="U88">IF(G88&lt;&gt;"",11-ROUNDUP(_xlfn.PERCENTRANK.EXC(IF($B$3:$B$341=$B88,G$3:G$341),G88)*10,0),"")</f>
        <v/>
      </c>
    </row>
    <row r="89" spans="1:21" x14ac:dyDescent="0.2">
      <c r="A89" t="s">
        <v>120</v>
      </c>
      <c r="B89" t="s">
        <v>1034</v>
      </c>
      <c r="C89">
        <v>0.97919255495071411</v>
      </c>
      <c r="D89">
        <v>2.2059828042984009E-2</v>
      </c>
      <c r="E89">
        <v>-1.7230356112122536E-2</v>
      </c>
      <c r="F89">
        <v>0</v>
      </c>
      <c r="I89" t="str">
        <f t="shared" si="2"/>
        <v>East Hampshire</v>
      </c>
      <c r="J89">
        <f t="array" ref="J89">IF(C89&lt;&gt;"",ROUNDUP(_xlfn.PERCENTRANK.EXC(C$3:C$341,C89)*10,0),"")</f>
        <v>8</v>
      </c>
      <c r="K89">
        <f t="array" ref="K89">IF(D89&lt;&gt;"",ROUNDUP(_xlfn.PERCENTRANK.EXC(D$3:D$341,D89)*10,0),"")</f>
        <v>7</v>
      </c>
      <c r="L89">
        <f t="array" ref="L89">IF(E89&lt;&gt;"",ROUNDUP(_xlfn.PERCENTRANK.EXC(E$3:E$341,E89)*10,0),"")</f>
        <v>3</v>
      </c>
      <c r="M89">
        <f t="array" ref="M89">IF(F89&lt;&gt;"",11-ROUNDUP(_xlfn.PERCENTRANK.EXC(F$3:F$341,F89)*10,0),"")</f>
        <v>10</v>
      </c>
      <c r="N89" t="str">
        <f t="array" ref="N89">IF(G89&lt;&gt;"",11-ROUNDUP(_xlfn.PERCENTRANK.EXC(G$3:G$341,G89)*10,0),"")</f>
        <v/>
      </c>
      <c r="P89" t="str">
        <f t="shared" si="3"/>
        <v>East Hampshire</v>
      </c>
      <c r="Q89">
        <f t="array" ref="Q89">IF(C89&lt;&gt;"",ROUNDUP(_xlfn.PERCENTRANK.EXC(IF($B$3:$B$341=$B89,C$3:C$341),C89)*10,0),"")</f>
        <v>6</v>
      </c>
      <c r="R89">
        <f t="array" ref="R89">IF(D89&lt;&gt;"",ROUNDUP(_xlfn.PERCENTRANK.EXC(IF($B$3:$B$341=$B89,D$3:D$341),D89)*10,0),"")</f>
        <v>7</v>
      </c>
      <c r="S89">
        <f t="array" ref="S89">IF(E89&lt;&gt;"",ROUNDUP(_xlfn.PERCENTRANK.EXC(IF($B$3:$B$341=$B89,E$3:E$341),E89)*10,0),"")</f>
        <v>3</v>
      </c>
      <c r="T89">
        <f t="array" ref="T89">IF(F89&lt;&gt;"",11-ROUNDUP(_xlfn.PERCENTRANK.EXC(IF($B$3:$B$341=$B89,F$3:F$341),F89)*10,0),"")</f>
        <v>10</v>
      </c>
      <c r="U89" t="str">
        <f t="array" ref="U89">IF(G89&lt;&gt;"",11-ROUNDUP(_xlfn.PERCENTRANK.EXC(IF($B$3:$B$341=$B89,G$3:G$341),G89)*10,0),"")</f>
        <v/>
      </c>
    </row>
    <row r="90" spans="1:21" x14ac:dyDescent="0.2">
      <c r="A90" t="s">
        <v>250</v>
      </c>
      <c r="B90" t="s">
        <v>1034</v>
      </c>
      <c r="C90">
        <v>0.45912760496139526</v>
      </c>
      <c r="D90">
        <v>-4.66269850730896E-2</v>
      </c>
      <c r="E90">
        <v>-5.451573058962822E-2</v>
      </c>
      <c r="F90">
        <v>3.1962160021066666E-2</v>
      </c>
      <c r="I90" t="str">
        <f t="shared" si="2"/>
        <v>East Hertfordshire</v>
      </c>
      <c r="J90">
        <f t="array" ref="J90">IF(C90&lt;&gt;"",ROUNDUP(_xlfn.PERCENTRANK.EXC(C$3:C$341,C90)*10,0),"")</f>
        <v>5</v>
      </c>
      <c r="K90">
        <f t="array" ref="K90">IF(D90&lt;&gt;"",ROUNDUP(_xlfn.PERCENTRANK.EXC(D$3:D$341,D90)*10,0),"")</f>
        <v>4</v>
      </c>
      <c r="L90">
        <f t="array" ref="L90">IF(E90&lt;&gt;"",ROUNDUP(_xlfn.PERCENTRANK.EXC(E$3:E$341,E90)*10,0),"")</f>
        <v>2</v>
      </c>
      <c r="M90">
        <f t="array" ref="M90">IF(F90&lt;&gt;"",11-ROUNDUP(_xlfn.PERCENTRANK.EXC(F$3:F$341,F90)*10,0),"")</f>
        <v>8</v>
      </c>
      <c r="N90" t="str">
        <f t="array" ref="N90">IF(G90&lt;&gt;"",11-ROUNDUP(_xlfn.PERCENTRANK.EXC(G$3:G$341,G90)*10,0),"")</f>
        <v/>
      </c>
      <c r="P90" t="str">
        <f t="shared" si="3"/>
        <v>East Hertfordshire</v>
      </c>
      <c r="Q90">
        <f t="array" ref="Q90">IF(C90&lt;&gt;"",ROUNDUP(_xlfn.PERCENTRANK.EXC(IF($B$3:$B$341=$B90,C$3:C$341),C90)*10,0),"")</f>
        <v>1</v>
      </c>
      <c r="R90">
        <f t="array" ref="R90">IF(D90&lt;&gt;"",ROUNDUP(_xlfn.PERCENTRANK.EXC(IF($B$3:$B$341=$B90,D$3:D$341),D90)*10,0),"")</f>
        <v>4</v>
      </c>
      <c r="S90">
        <f t="array" ref="S90">IF(E90&lt;&gt;"",ROUNDUP(_xlfn.PERCENTRANK.EXC(IF($B$3:$B$341=$B90,E$3:E$341),E90)*10,0),"")</f>
        <v>2</v>
      </c>
      <c r="T90">
        <f t="array" ref="T90">IF(F90&lt;&gt;"",11-ROUNDUP(_xlfn.PERCENTRANK.EXC(IF($B$3:$B$341=$B90,F$3:F$341),F90)*10,0),"")</f>
        <v>7</v>
      </c>
      <c r="U90" t="str">
        <f t="array" ref="U90">IF(G90&lt;&gt;"",11-ROUNDUP(_xlfn.PERCENTRANK.EXC(IF($B$3:$B$341=$B90,G$3:G$341),G90)*10,0),"")</f>
        <v/>
      </c>
    </row>
    <row r="91" spans="1:21" x14ac:dyDescent="0.2">
      <c r="A91" t="s">
        <v>168</v>
      </c>
      <c r="B91" t="s">
        <v>1034</v>
      </c>
      <c r="C91">
        <v>0.89048534631729126</v>
      </c>
      <c r="D91">
        <v>-0.13548363745212555</v>
      </c>
      <c r="E91">
        <v>7.3917649686336517E-2</v>
      </c>
      <c r="F91">
        <v>0</v>
      </c>
      <c r="I91" t="str">
        <f t="shared" si="2"/>
        <v>East Lindsey</v>
      </c>
      <c r="J91">
        <f t="array" ref="J91">IF(C91&lt;&gt;"",ROUNDUP(_xlfn.PERCENTRANK.EXC(C$3:C$341,C91)*10,0),"")</f>
        <v>7</v>
      </c>
      <c r="K91">
        <f t="array" ref="K91">IF(D91&lt;&gt;"",ROUNDUP(_xlfn.PERCENTRANK.EXC(D$3:D$341,D91)*10,0),"")</f>
        <v>1</v>
      </c>
      <c r="L91">
        <f t="array" ref="L91">IF(E91&lt;&gt;"",ROUNDUP(_xlfn.PERCENTRANK.EXC(E$3:E$341,E91)*10,0),"")</f>
        <v>7</v>
      </c>
      <c r="M91">
        <f t="array" ref="M91">IF(F91&lt;&gt;"",11-ROUNDUP(_xlfn.PERCENTRANK.EXC(F$3:F$341,F91)*10,0),"")</f>
        <v>10</v>
      </c>
      <c r="N91" t="str">
        <f t="array" ref="N91">IF(G91&lt;&gt;"",11-ROUNDUP(_xlfn.PERCENTRANK.EXC(G$3:G$341,G91)*10,0),"")</f>
        <v/>
      </c>
      <c r="P91" t="str">
        <f t="shared" si="3"/>
        <v>East Lindsey</v>
      </c>
      <c r="Q91">
        <f t="array" ref="Q91">IF(C91&lt;&gt;"",ROUNDUP(_xlfn.PERCENTRANK.EXC(IF($B$3:$B$341=$B91,C$3:C$341),C91)*10,0),"")</f>
        <v>5</v>
      </c>
      <c r="R91">
        <f t="array" ref="R91">IF(D91&lt;&gt;"",ROUNDUP(_xlfn.PERCENTRANK.EXC(IF($B$3:$B$341=$B91,D$3:D$341),D91)*10,0),"")</f>
        <v>1</v>
      </c>
      <c r="S91">
        <f t="array" ref="S91">IF(E91&lt;&gt;"",ROUNDUP(_xlfn.PERCENTRANK.EXC(IF($B$3:$B$341=$B91,E$3:E$341),E91)*10,0),"")</f>
        <v>7</v>
      </c>
      <c r="T91">
        <f t="array" ref="T91">IF(F91&lt;&gt;"",11-ROUNDUP(_xlfn.PERCENTRANK.EXC(IF($B$3:$B$341=$B91,F$3:F$341),F91)*10,0),"")</f>
        <v>10</v>
      </c>
      <c r="U91" t="str">
        <f t="array" ref="U91">IF(G91&lt;&gt;"",11-ROUNDUP(_xlfn.PERCENTRANK.EXC(IF($B$3:$B$341=$B91,G$3:G$341),G91)*10,0),"")</f>
        <v/>
      </c>
    </row>
    <row r="92" spans="1:21" x14ac:dyDescent="0.2">
      <c r="A92" t="s">
        <v>183</v>
      </c>
      <c r="B92" t="s">
        <v>1034</v>
      </c>
      <c r="C92">
        <v>1.1854352951049805</v>
      </c>
      <c r="D92">
        <v>0.10140073299407959</v>
      </c>
      <c r="E92">
        <v>7.986101508140564E-2</v>
      </c>
      <c r="F92">
        <v>0</v>
      </c>
      <c r="I92" t="str">
        <f t="shared" si="2"/>
        <v>East Northamptonshire</v>
      </c>
      <c r="J92">
        <f t="array" ref="J92">IF(C92&lt;&gt;"",ROUNDUP(_xlfn.PERCENTRANK.EXC(C$3:C$341,C92)*10,0),"")</f>
        <v>9</v>
      </c>
      <c r="K92">
        <f t="array" ref="K92">IF(D92&lt;&gt;"",ROUNDUP(_xlfn.PERCENTRANK.EXC(D$3:D$341,D92)*10,0),"")</f>
        <v>9</v>
      </c>
      <c r="L92">
        <f t="array" ref="L92">IF(E92&lt;&gt;"",ROUNDUP(_xlfn.PERCENTRANK.EXC(E$3:E$341,E92)*10,0),"")</f>
        <v>8</v>
      </c>
      <c r="M92">
        <f t="array" ref="M92">IF(F92&lt;&gt;"",11-ROUNDUP(_xlfn.PERCENTRANK.EXC(F$3:F$341,F92)*10,0),"")</f>
        <v>10</v>
      </c>
      <c r="N92" t="str">
        <f t="array" ref="N92">IF(G92&lt;&gt;"",11-ROUNDUP(_xlfn.PERCENTRANK.EXC(G$3:G$341,G92)*10,0),"")</f>
        <v/>
      </c>
      <c r="P92" t="str">
        <f t="shared" si="3"/>
        <v>East Northamptonshire</v>
      </c>
      <c r="Q92">
        <f t="array" ref="Q92">IF(C92&lt;&gt;"",ROUNDUP(_xlfn.PERCENTRANK.EXC(IF($B$3:$B$341=$B92,C$3:C$341),C92)*10,0),"")</f>
        <v>7</v>
      </c>
      <c r="R92">
        <f t="array" ref="R92">IF(D92&lt;&gt;"",ROUNDUP(_xlfn.PERCENTRANK.EXC(IF($B$3:$B$341=$B92,D$3:D$341),D92)*10,0),"")</f>
        <v>9</v>
      </c>
      <c r="S92">
        <f t="array" ref="S92">IF(E92&lt;&gt;"",ROUNDUP(_xlfn.PERCENTRANK.EXC(IF($B$3:$B$341=$B92,E$3:E$341),E92)*10,0),"")</f>
        <v>7</v>
      </c>
      <c r="T92">
        <f t="array" ref="T92">IF(F92&lt;&gt;"",11-ROUNDUP(_xlfn.PERCENTRANK.EXC(IF($B$3:$B$341=$B92,F$3:F$341),F92)*10,0),"")</f>
        <v>10</v>
      </c>
      <c r="U92" t="str">
        <f t="array" ref="U92">IF(G92&lt;&gt;"",11-ROUNDUP(_xlfn.PERCENTRANK.EXC(IF($B$3:$B$341=$B92,G$3:G$341),G92)*10,0),"")</f>
        <v/>
      </c>
    </row>
    <row r="93" spans="1:21" x14ac:dyDescent="0.2">
      <c r="A93" t="s">
        <v>24</v>
      </c>
      <c r="B93" t="s">
        <v>1037</v>
      </c>
      <c r="C93">
        <v>0.44707792997360229</v>
      </c>
      <c r="D93">
        <v>-0.13972797989845276</v>
      </c>
      <c r="E93">
        <v>-9.8544300999492407E-4</v>
      </c>
      <c r="F93">
        <v>5.5890683084726334E-2</v>
      </c>
      <c r="G93">
        <v>0.45606303215026855</v>
      </c>
      <c r="I93" t="str">
        <f t="shared" si="2"/>
        <v>East Riding of Yorkshire</v>
      </c>
      <c r="J93">
        <f t="array" ref="J93">IF(C93&lt;&gt;"",ROUNDUP(_xlfn.PERCENTRANK.EXC(C$3:C$341,C93)*10,0),"")</f>
        <v>5</v>
      </c>
      <c r="K93">
        <f t="array" ref="K93">IF(D93&lt;&gt;"",ROUNDUP(_xlfn.PERCENTRANK.EXC(D$3:D$341,D93)*10,0),"")</f>
        <v>1</v>
      </c>
      <c r="L93">
        <f t="array" ref="L93">IF(E93&lt;&gt;"",ROUNDUP(_xlfn.PERCENTRANK.EXC(E$3:E$341,E93)*10,0),"")</f>
        <v>4</v>
      </c>
      <c r="M93">
        <f t="array" ref="M93">IF(F93&lt;&gt;"",11-ROUNDUP(_xlfn.PERCENTRANK.EXC(F$3:F$341,F93)*10,0),"")</f>
        <v>6</v>
      </c>
      <c r="N93">
        <f t="array" ref="N93">IF(G93&lt;&gt;"",11-ROUNDUP(_xlfn.PERCENTRANK.EXC(G$3:G$341,G93)*10,0),"")</f>
        <v>9</v>
      </c>
      <c r="P93" t="str">
        <f t="shared" si="3"/>
        <v>East Riding of Yorkshire</v>
      </c>
      <c r="Q93">
        <f t="array" ref="Q93">IF(C93&lt;&gt;"",ROUNDUP(_xlfn.PERCENTRANK.EXC(IF($B$3:$B$341=$B93,C$3:C$341),C93)*10,0),"")</f>
        <v>9</v>
      </c>
      <c r="R93">
        <f t="array" ref="R93">IF(D93&lt;&gt;"",ROUNDUP(_xlfn.PERCENTRANK.EXC(IF($B$3:$B$341=$B93,D$3:D$341),D93)*10,0),"")</f>
        <v>2</v>
      </c>
      <c r="S93">
        <f t="array" ref="S93">IF(E93&lt;&gt;"",ROUNDUP(_xlfn.PERCENTRANK.EXC(IF($B$3:$B$341=$B93,E$3:E$341),E93)*10,0),"")</f>
        <v>4</v>
      </c>
      <c r="T93">
        <f t="array" ref="T93">IF(F93&lt;&gt;"",11-ROUNDUP(_xlfn.PERCENTRANK.EXC(IF($B$3:$B$341=$B93,F$3:F$341),F93)*10,0),"")</f>
        <v>7</v>
      </c>
      <c r="U93">
        <f t="array" ref="U93">IF(G93&lt;&gt;"",11-ROUNDUP(_xlfn.PERCENTRANK.EXC(IF($B$3:$B$341=$B93,G$3:G$341),G93)*10,0),"")</f>
        <v>9</v>
      </c>
    </row>
    <row r="94" spans="1:21" x14ac:dyDescent="0.2">
      <c r="A94" t="s">
        <v>211</v>
      </c>
      <c r="B94" t="s">
        <v>1034</v>
      </c>
      <c r="C94">
        <v>1.1106438636779785</v>
      </c>
      <c r="D94">
        <v>2.4135855957865715E-2</v>
      </c>
      <c r="E94">
        <v>4.407033696770668E-2</v>
      </c>
      <c r="F94">
        <v>6.3515082001686096E-2</v>
      </c>
      <c r="I94" t="str">
        <f t="shared" si="2"/>
        <v>East Staffordshire</v>
      </c>
      <c r="J94">
        <f t="array" ref="J94">IF(C94&lt;&gt;"",ROUNDUP(_xlfn.PERCENTRANK.EXC(C$3:C$341,C94)*10,0),"")</f>
        <v>8</v>
      </c>
      <c r="K94">
        <f t="array" ref="K94">IF(D94&lt;&gt;"",ROUNDUP(_xlfn.PERCENTRANK.EXC(D$3:D$341,D94)*10,0),"")</f>
        <v>8</v>
      </c>
      <c r="L94">
        <f t="array" ref="L94">IF(E94&lt;&gt;"",ROUNDUP(_xlfn.PERCENTRANK.EXC(E$3:E$341,E94)*10,0),"")</f>
        <v>6</v>
      </c>
      <c r="M94">
        <f t="array" ref="M94">IF(F94&lt;&gt;"",11-ROUNDUP(_xlfn.PERCENTRANK.EXC(F$3:F$341,F94)*10,0),"")</f>
        <v>5</v>
      </c>
      <c r="N94" t="str">
        <f t="array" ref="N94">IF(G94&lt;&gt;"",11-ROUNDUP(_xlfn.PERCENTRANK.EXC(G$3:G$341,G94)*10,0),"")</f>
        <v/>
      </c>
      <c r="P94" t="str">
        <f t="shared" si="3"/>
        <v>East Staffordshire</v>
      </c>
      <c r="Q94">
        <f t="array" ref="Q94">IF(C94&lt;&gt;"",ROUNDUP(_xlfn.PERCENTRANK.EXC(IF($B$3:$B$341=$B94,C$3:C$341),C94)*10,0),"")</f>
        <v>7</v>
      </c>
      <c r="R94">
        <f t="array" ref="R94">IF(D94&lt;&gt;"",ROUNDUP(_xlfn.PERCENTRANK.EXC(IF($B$3:$B$341=$B94,D$3:D$341),D94)*10,0),"")</f>
        <v>7</v>
      </c>
      <c r="S94">
        <f t="array" ref="S94">IF(E94&lt;&gt;"",ROUNDUP(_xlfn.PERCENTRANK.EXC(IF($B$3:$B$341=$B94,E$3:E$341),E94)*10,0),"")</f>
        <v>6</v>
      </c>
      <c r="T94">
        <f t="array" ref="T94">IF(F94&lt;&gt;"",11-ROUNDUP(_xlfn.PERCENTRANK.EXC(IF($B$3:$B$341=$B94,F$3:F$341),F94)*10,0),"")</f>
        <v>5</v>
      </c>
      <c r="U94" t="str">
        <f t="array" ref="U94">IF(G94&lt;&gt;"",11-ROUNDUP(_xlfn.PERCENTRANK.EXC(IF($B$3:$B$341=$B94,G$3:G$341),G94)*10,0),"")</f>
        <v/>
      </c>
    </row>
    <row r="95" spans="1:21" x14ac:dyDescent="0.2">
      <c r="A95" t="s">
        <v>252</v>
      </c>
      <c r="B95" t="s">
        <v>1034</v>
      </c>
      <c r="C95">
        <v>1.1113886833190918</v>
      </c>
      <c r="D95">
        <v>-8.2093894481658936E-2</v>
      </c>
      <c r="E95">
        <v>3.9510287344455719E-2</v>
      </c>
      <c r="F95">
        <v>3.3791303634643555E-2</v>
      </c>
      <c r="I95" t="str">
        <f t="shared" si="2"/>
        <v>East Suffolk</v>
      </c>
      <c r="J95">
        <f t="array" ref="J95">IF(C95&lt;&gt;"",ROUNDUP(_xlfn.PERCENTRANK.EXC(C$3:C$341,C95)*10,0),"")</f>
        <v>8</v>
      </c>
      <c r="K95">
        <f t="array" ref="K95">IF(D95&lt;&gt;"",ROUNDUP(_xlfn.PERCENTRANK.EXC(D$3:D$341,D95)*10,0),"")</f>
        <v>3</v>
      </c>
      <c r="L95">
        <f t="array" ref="L95">IF(E95&lt;&gt;"",ROUNDUP(_xlfn.PERCENTRANK.EXC(E$3:E$341,E95)*10,0),"")</f>
        <v>6</v>
      </c>
      <c r="M95">
        <f t="array" ref="M95">IF(F95&lt;&gt;"",11-ROUNDUP(_xlfn.PERCENTRANK.EXC(F$3:F$341,F95)*10,0),"")</f>
        <v>8</v>
      </c>
      <c r="N95" t="str">
        <f t="array" ref="N95">IF(G95&lt;&gt;"",11-ROUNDUP(_xlfn.PERCENTRANK.EXC(G$3:G$341,G95)*10,0),"")</f>
        <v/>
      </c>
      <c r="P95" t="str">
        <f t="shared" si="3"/>
        <v>East Suffolk</v>
      </c>
      <c r="Q95">
        <f t="array" ref="Q95">IF(C95&lt;&gt;"",ROUNDUP(_xlfn.PERCENTRANK.EXC(IF($B$3:$B$341=$B95,C$3:C$341),C95)*10,0),"")</f>
        <v>7</v>
      </c>
      <c r="R95">
        <f t="array" ref="R95">IF(D95&lt;&gt;"",ROUNDUP(_xlfn.PERCENTRANK.EXC(IF($B$3:$B$341=$B95,D$3:D$341),D95)*10,0),"")</f>
        <v>2</v>
      </c>
      <c r="S95">
        <f t="array" ref="S95">IF(E95&lt;&gt;"",ROUNDUP(_xlfn.PERCENTRANK.EXC(IF($B$3:$B$341=$B95,E$3:E$341),E95)*10,0),"")</f>
        <v>5</v>
      </c>
      <c r="T95">
        <f t="array" ref="T95">IF(F95&lt;&gt;"",11-ROUNDUP(_xlfn.PERCENTRANK.EXC(IF($B$3:$B$341=$B95,F$3:F$341),F95)*10,0),"")</f>
        <v>7</v>
      </c>
      <c r="U95" t="str">
        <f t="array" ref="U95">IF(G95&lt;&gt;"",11-ROUNDUP(_xlfn.PERCENTRANK.EXC(IF($B$3:$B$341=$B95,G$3:G$341),G95)*10,0),"")</f>
        <v/>
      </c>
    </row>
    <row r="96" spans="1:21" x14ac:dyDescent="0.2">
      <c r="A96" t="s">
        <v>1013</v>
      </c>
      <c r="B96" t="s">
        <v>1038</v>
      </c>
      <c r="C96">
        <v>0.20710475742816925</v>
      </c>
      <c r="D96">
        <v>-9.5599174499511719E-2</v>
      </c>
      <c r="E96">
        <v>-5.2201531827449799E-2</v>
      </c>
      <c r="F96">
        <v>4.2851835489273071E-2</v>
      </c>
      <c r="G96">
        <v>0.59926629066467285</v>
      </c>
      <c r="I96" t="str">
        <f t="shared" si="2"/>
        <v>East Sussex</v>
      </c>
      <c r="J96">
        <f t="array" ref="J96">IF(C96&lt;&gt;"",ROUNDUP(_xlfn.PERCENTRANK.EXC(C$3:C$341,C96)*10,0),"")</f>
        <v>2</v>
      </c>
      <c r="K96">
        <f t="array" ref="K96">IF(D96&lt;&gt;"",ROUNDUP(_xlfn.PERCENTRANK.EXC(D$3:D$341,D96)*10,0),"")</f>
        <v>2</v>
      </c>
      <c r="L96">
        <f t="array" ref="L96">IF(E96&lt;&gt;"",ROUNDUP(_xlfn.PERCENTRANK.EXC(E$3:E$341,E96)*10,0),"")</f>
        <v>2</v>
      </c>
      <c r="M96">
        <f t="array" ref="M96">IF(F96&lt;&gt;"",11-ROUNDUP(_xlfn.PERCENTRANK.EXC(F$3:F$341,F96)*10,0),"")</f>
        <v>7</v>
      </c>
      <c r="N96">
        <f t="array" ref="N96">IF(G96&lt;&gt;"",11-ROUNDUP(_xlfn.PERCENTRANK.EXC(G$3:G$341,G96)*10,0),"")</f>
        <v>2</v>
      </c>
      <c r="P96" t="str">
        <f t="shared" si="3"/>
        <v>East Sussex</v>
      </c>
      <c r="Q96">
        <f t="array" ref="Q96">IF(C96&lt;&gt;"",ROUNDUP(_xlfn.PERCENTRANK.EXC(IF($B$3:$B$341=$B96,C$3:C$341),C96)*10,0),"")</f>
        <v>5</v>
      </c>
      <c r="R96">
        <f t="array" ref="R96">IF(D96&lt;&gt;"",ROUNDUP(_xlfn.PERCENTRANK.EXC(IF($B$3:$B$341=$B96,D$3:D$341),D96)*10,0),"")</f>
        <v>2</v>
      </c>
      <c r="S96">
        <f t="array" ref="S96">IF(E96&lt;&gt;"",ROUNDUP(_xlfn.PERCENTRANK.EXC(IF($B$3:$B$341=$B96,E$3:E$341),E96)*10,0),"")</f>
        <v>2</v>
      </c>
      <c r="T96">
        <f t="array" ref="T96">IF(F96&lt;&gt;"",11-ROUNDUP(_xlfn.PERCENTRANK.EXC(IF($B$3:$B$341=$B96,F$3:F$341),F96)*10,0),"")</f>
        <v>9</v>
      </c>
      <c r="U96">
        <f t="array" ref="U96">IF(G96&lt;&gt;"",11-ROUNDUP(_xlfn.PERCENTRANK.EXC(IF($B$3:$B$341=$B96,G$3:G$341),G96)*10,0),"")</f>
        <v>5</v>
      </c>
    </row>
    <row r="97" spans="1:21" x14ac:dyDescent="0.2">
      <c r="A97" t="s">
        <v>96</v>
      </c>
      <c r="B97" t="s">
        <v>1034</v>
      </c>
      <c r="C97">
        <v>0.46912690997123718</v>
      </c>
      <c r="D97">
        <v>-0.19710567593574524</v>
      </c>
      <c r="E97">
        <v>-0.13510021567344666</v>
      </c>
      <c r="F97">
        <v>0.21099895238876343</v>
      </c>
      <c r="I97" t="str">
        <f t="shared" si="2"/>
        <v>Eastbourne</v>
      </c>
      <c r="J97">
        <f t="array" ref="J97">IF(C97&lt;&gt;"",ROUNDUP(_xlfn.PERCENTRANK.EXC(C$3:C$341,C97)*10,0),"")</f>
        <v>5</v>
      </c>
      <c r="K97">
        <f t="array" ref="K97">IF(D97&lt;&gt;"",ROUNDUP(_xlfn.PERCENTRANK.EXC(D$3:D$341,D97)*10,0),"")</f>
        <v>1</v>
      </c>
      <c r="L97">
        <f t="array" ref="L97">IF(E97&lt;&gt;"",ROUNDUP(_xlfn.PERCENTRANK.EXC(E$3:E$341,E97)*10,0),"")</f>
        <v>1</v>
      </c>
      <c r="M97">
        <f t="array" ref="M97">IF(F97&lt;&gt;"",11-ROUNDUP(_xlfn.PERCENTRANK.EXC(F$3:F$341,F97)*10,0),"")</f>
        <v>2</v>
      </c>
      <c r="N97" t="str">
        <f t="array" ref="N97">IF(G97&lt;&gt;"",11-ROUNDUP(_xlfn.PERCENTRANK.EXC(G$3:G$341,G97)*10,0),"")</f>
        <v/>
      </c>
      <c r="P97" t="str">
        <f t="shared" si="3"/>
        <v>Eastbourne</v>
      </c>
      <c r="Q97">
        <f t="array" ref="Q97">IF(C97&lt;&gt;"",ROUNDUP(_xlfn.PERCENTRANK.EXC(IF($B$3:$B$341=$B97,C$3:C$341),C97)*10,0),"")</f>
        <v>1</v>
      </c>
      <c r="R97">
        <f t="array" ref="R97">IF(D97&lt;&gt;"",ROUNDUP(_xlfn.PERCENTRANK.EXC(IF($B$3:$B$341=$B97,D$3:D$341),D97)*10,0),"")</f>
        <v>1</v>
      </c>
      <c r="S97">
        <f t="array" ref="S97">IF(E97&lt;&gt;"",ROUNDUP(_xlfn.PERCENTRANK.EXC(IF($B$3:$B$341=$B97,E$3:E$341),E97)*10,0),"")</f>
        <v>1</v>
      </c>
      <c r="T97">
        <f t="array" ref="T97">IF(F97&lt;&gt;"",11-ROUNDUP(_xlfn.PERCENTRANK.EXC(IF($B$3:$B$341=$B97,F$3:F$341),F97)*10,0),"")</f>
        <v>2</v>
      </c>
      <c r="U97" t="str">
        <f t="array" ref="U97">IF(G97&lt;&gt;"",11-ROUNDUP(_xlfn.PERCENTRANK.EXC(IF($B$3:$B$341=$B97,G$3:G$341),G97)*10,0),"")</f>
        <v/>
      </c>
    </row>
    <row r="98" spans="1:21" x14ac:dyDescent="0.2">
      <c r="A98" t="s">
        <v>121</v>
      </c>
      <c r="B98" t="s">
        <v>1034</v>
      </c>
      <c r="C98">
        <v>2.0662002563476562</v>
      </c>
      <c r="D98">
        <v>0.23356737196445465</v>
      </c>
      <c r="E98">
        <v>0.21329738199710846</v>
      </c>
      <c r="F98">
        <v>0.9385644793510437</v>
      </c>
      <c r="I98" t="str">
        <f t="shared" si="2"/>
        <v>Eastleigh</v>
      </c>
      <c r="J98">
        <f t="array" ref="J98">IF(C98&lt;&gt;"",ROUNDUP(_xlfn.PERCENTRANK.EXC(C$3:C$341,C98)*10,0),"")</f>
        <v>10</v>
      </c>
      <c r="K98">
        <f t="array" ref="K98">IF(D98&lt;&gt;"",ROUNDUP(_xlfn.PERCENTRANK.EXC(D$3:D$341,D98)*10,0),"")</f>
        <v>10</v>
      </c>
      <c r="L98">
        <f t="array" ref="L98">IF(E98&lt;&gt;"",ROUNDUP(_xlfn.PERCENTRANK.EXC(E$3:E$341,E98)*10,0),"")</f>
        <v>10</v>
      </c>
      <c r="M98">
        <f t="array" ref="M98">IF(F98&lt;&gt;"",11-ROUNDUP(_xlfn.PERCENTRANK.EXC(F$3:F$341,F98)*10,0),"")</f>
        <v>1</v>
      </c>
      <c r="N98" t="str">
        <f t="array" ref="N98">IF(G98&lt;&gt;"",11-ROUNDUP(_xlfn.PERCENTRANK.EXC(G$3:G$341,G98)*10,0),"")</f>
        <v/>
      </c>
      <c r="P98" t="str">
        <f t="shared" si="3"/>
        <v>Eastleigh</v>
      </c>
      <c r="Q98">
        <f t="array" ref="Q98">IF(C98&lt;&gt;"",ROUNDUP(_xlfn.PERCENTRANK.EXC(IF($B$3:$B$341=$B98,C$3:C$341),C98)*10,0),"")</f>
        <v>9</v>
      </c>
      <c r="R98">
        <f t="array" ref="R98">IF(D98&lt;&gt;"",ROUNDUP(_xlfn.PERCENTRANK.EXC(IF($B$3:$B$341=$B98,D$3:D$341),D98)*10,0),"")</f>
        <v>10</v>
      </c>
      <c r="S98">
        <f t="array" ref="S98">IF(E98&lt;&gt;"",ROUNDUP(_xlfn.PERCENTRANK.EXC(IF($B$3:$B$341=$B98,E$3:E$341),E98)*10,0),"")</f>
        <v>10</v>
      </c>
      <c r="T98">
        <f t="array" ref="T98">IF(F98&lt;&gt;"",11-ROUNDUP(_xlfn.PERCENTRANK.EXC(IF($B$3:$B$341=$B98,F$3:F$341),F98)*10,0),"")</f>
        <v>1</v>
      </c>
      <c r="U98" t="str">
        <f t="array" ref="U98">IF(G98&lt;&gt;"",11-ROUNDUP(_xlfn.PERCENTRANK.EXC(IF($B$3:$B$341=$B98,G$3:G$341),G98)*10,0),"")</f>
        <v/>
      </c>
    </row>
    <row r="99" spans="1:21" x14ac:dyDescent="0.2">
      <c r="A99" t="s">
        <v>79</v>
      </c>
      <c r="B99" t="s">
        <v>1034</v>
      </c>
      <c r="C99">
        <v>1.0666232109069824</v>
      </c>
      <c r="D99">
        <v>-0.1205439493060112</v>
      </c>
      <c r="E99">
        <v>-7.356145977973938E-2</v>
      </c>
      <c r="F99">
        <v>2.4226612877100706E-3</v>
      </c>
      <c r="I99" t="str">
        <f t="shared" si="2"/>
        <v>Eden</v>
      </c>
      <c r="J99">
        <f t="array" ref="J99">IF(C99&lt;&gt;"",ROUNDUP(_xlfn.PERCENTRANK.EXC(C$3:C$341,C99)*10,0),"")</f>
        <v>8</v>
      </c>
      <c r="K99">
        <f t="array" ref="K99">IF(D99&lt;&gt;"",ROUNDUP(_xlfn.PERCENTRANK.EXC(D$3:D$341,D99)*10,0),"")</f>
        <v>2</v>
      </c>
      <c r="L99">
        <f t="array" ref="L99">IF(E99&lt;&gt;"",ROUNDUP(_xlfn.PERCENTRANK.EXC(E$3:E$341,E99)*10,0),"")</f>
        <v>2</v>
      </c>
      <c r="M99">
        <f t="array" ref="M99">IF(F99&lt;&gt;"",11-ROUNDUP(_xlfn.PERCENTRANK.EXC(F$3:F$341,F99)*10,0),"")</f>
        <v>9</v>
      </c>
      <c r="N99" t="str">
        <f t="array" ref="N99">IF(G99&lt;&gt;"",11-ROUNDUP(_xlfn.PERCENTRANK.EXC(G$3:G$341,G99)*10,0),"")</f>
        <v/>
      </c>
      <c r="P99" t="str">
        <f t="shared" si="3"/>
        <v>Eden</v>
      </c>
      <c r="Q99">
        <f t="array" ref="Q99">IF(C99&lt;&gt;"",ROUNDUP(_xlfn.PERCENTRANK.EXC(IF($B$3:$B$341=$B99,C$3:C$341),C99)*10,0),"")</f>
        <v>6</v>
      </c>
      <c r="R99">
        <f t="array" ref="R99">IF(D99&lt;&gt;"",ROUNDUP(_xlfn.PERCENTRANK.EXC(IF($B$3:$B$341=$B99,D$3:D$341),D99)*10,0),"")</f>
        <v>2</v>
      </c>
      <c r="S99">
        <f t="array" ref="S99">IF(E99&lt;&gt;"",ROUNDUP(_xlfn.PERCENTRANK.EXC(IF($B$3:$B$341=$B99,E$3:E$341),E99)*10,0),"")</f>
        <v>1</v>
      </c>
      <c r="T99">
        <f t="array" ref="T99">IF(F99&lt;&gt;"",11-ROUNDUP(_xlfn.PERCENTRANK.EXC(IF($B$3:$B$341=$B99,F$3:F$341),F99)*10,0),"")</f>
        <v>9</v>
      </c>
      <c r="U99" t="str">
        <f t="array" ref="U99">IF(G99&lt;&gt;"",11-ROUNDUP(_xlfn.PERCENTRANK.EXC(IF($B$3:$B$341=$B99,G$3:G$341),G99)*10,0),"")</f>
        <v/>
      </c>
    </row>
    <row r="100" spans="1:21" x14ac:dyDescent="0.2">
      <c r="A100" t="s">
        <v>221</v>
      </c>
      <c r="B100" t="s">
        <v>1034</v>
      </c>
      <c r="C100">
        <v>1.5166060924530029</v>
      </c>
      <c r="D100">
        <v>-4.7498453408479691E-2</v>
      </c>
      <c r="E100">
        <v>4.7937040217220783E-3</v>
      </c>
      <c r="F100">
        <v>0.12885232269763947</v>
      </c>
      <c r="I100" t="str">
        <f t="shared" si="2"/>
        <v>Elmbridge</v>
      </c>
      <c r="J100">
        <f t="array" ref="J100">IF(C100&lt;&gt;"",ROUNDUP(_xlfn.PERCENTRANK.EXC(C$3:C$341,C100)*10,0),"")</f>
        <v>9</v>
      </c>
      <c r="K100">
        <f t="array" ref="K100">IF(D100&lt;&gt;"",ROUNDUP(_xlfn.PERCENTRANK.EXC(D$3:D$341,D100)*10,0),"")</f>
        <v>4</v>
      </c>
      <c r="L100">
        <f t="array" ref="L100">IF(E100&lt;&gt;"",ROUNDUP(_xlfn.PERCENTRANK.EXC(E$3:E$341,E100)*10,0),"")</f>
        <v>4</v>
      </c>
      <c r="M100">
        <f t="array" ref="M100">IF(F100&lt;&gt;"",11-ROUNDUP(_xlfn.PERCENTRANK.EXC(F$3:F$341,F100)*10,0),"")</f>
        <v>2</v>
      </c>
      <c r="N100" t="str">
        <f t="array" ref="N100">IF(G100&lt;&gt;"",11-ROUNDUP(_xlfn.PERCENTRANK.EXC(G$3:G$341,G100)*10,0),"")</f>
        <v/>
      </c>
      <c r="P100" t="str">
        <f t="shared" si="3"/>
        <v>Elmbridge</v>
      </c>
      <c r="Q100">
        <f t="array" ref="Q100">IF(C100&lt;&gt;"",ROUNDUP(_xlfn.PERCENTRANK.EXC(IF($B$3:$B$341=$B100,C$3:C$341),C100)*10,0),"")</f>
        <v>8</v>
      </c>
      <c r="R100">
        <f t="array" ref="R100">IF(D100&lt;&gt;"",ROUNDUP(_xlfn.PERCENTRANK.EXC(IF($B$3:$B$341=$B100,D$3:D$341),D100)*10,0),"")</f>
        <v>4</v>
      </c>
      <c r="S100">
        <f t="array" ref="S100">IF(E100&lt;&gt;"",ROUNDUP(_xlfn.PERCENTRANK.EXC(IF($B$3:$B$341=$B100,E$3:E$341),E100)*10,0),"")</f>
        <v>3</v>
      </c>
      <c r="T100">
        <f t="array" ref="T100">IF(F100&lt;&gt;"",11-ROUNDUP(_xlfn.PERCENTRANK.EXC(IF($B$3:$B$341=$B100,F$3:F$341),F100)*10,0),"")</f>
        <v>3</v>
      </c>
      <c r="U100" t="str">
        <f t="array" ref="U100">IF(G100&lt;&gt;"",11-ROUNDUP(_xlfn.PERCENTRANK.EXC(IF($B$3:$B$341=$B100,G$3:G$341),G100)*10,0),"")</f>
        <v/>
      </c>
    </row>
    <row r="101" spans="1:21" x14ac:dyDescent="0.2">
      <c r="A101" t="s">
        <v>300</v>
      </c>
      <c r="B101" t="s">
        <v>1035</v>
      </c>
      <c r="C101">
        <v>0.3672892153263092</v>
      </c>
      <c r="D101">
        <v>-9.53670684248209E-3</v>
      </c>
      <c r="E101">
        <v>0.1523149311542511</v>
      </c>
      <c r="F101">
        <v>7.8049570322036743E-2</v>
      </c>
      <c r="G101">
        <v>0.46995249390602112</v>
      </c>
      <c r="I101" t="str">
        <f t="shared" si="2"/>
        <v>Enfield</v>
      </c>
      <c r="J101">
        <f t="array" ref="J101">IF(C101&lt;&gt;"",ROUNDUP(_xlfn.PERCENTRANK.EXC(C$3:C$341,C101)*10,0),"")</f>
        <v>4</v>
      </c>
      <c r="K101">
        <f t="array" ref="K101">IF(D101&lt;&gt;"",ROUNDUP(_xlfn.PERCENTRANK.EXC(D$3:D$341,D101)*10,0),"")</f>
        <v>6</v>
      </c>
      <c r="L101">
        <f t="array" ref="L101">IF(E101&lt;&gt;"",ROUNDUP(_xlfn.PERCENTRANK.EXC(E$3:E$341,E101)*10,0),"")</f>
        <v>9</v>
      </c>
      <c r="M101">
        <f t="array" ref="M101">IF(F101&lt;&gt;"",11-ROUNDUP(_xlfn.PERCENTRANK.EXC(F$3:F$341,F101)*10,0),"")</f>
        <v>4</v>
      </c>
      <c r="N101">
        <f t="array" ref="N101">IF(G101&lt;&gt;"",11-ROUNDUP(_xlfn.PERCENTRANK.EXC(G$3:G$341,G101)*10,0),"")</f>
        <v>9</v>
      </c>
      <c r="P101" t="str">
        <f t="shared" si="3"/>
        <v>Enfield</v>
      </c>
      <c r="Q101">
        <f t="array" ref="Q101">IF(C101&lt;&gt;"",ROUNDUP(_xlfn.PERCENTRANK.EXC(IF($B$3:$B$341=$B101,C$3:C$341),C101)*10,0),"")</f>
        <v>6</v>
      </c>
      <c r="R101">
        <f t="array" ref="R101">IF(D101&lt;&gt;"",ROUNDUP(_xlfn.PERCENTRANK.EXC(IF($B$3:$B$341=$B101,D$3:D$341),D101)*10,0),"")</f>
        <v>5</v>
      </c>
      <c r="S101">
        <f t="array" ref="S101">IF(E101&lt;&gt;"",ROUNDUP(_xlfn.PERCENTRANK.EXC(IF($B$3:$B$341=$B101,E$3:E$341),E101)*10,0),"")</f>
        <v>9</v>
      </c>
      <c r="T101">
        <f t="array" ref="T101">IF(F101&lt;&gt;"",11-ROUNDUP(_xlfn.PERCENTRANK.EXC(IF($B$3:$B$341=$B101,F$3:F$341),F101)*10,0),"")</f>
        <v>3</v>
      </c>
      <c r="U101">
        <f t="array" ref="U101">IF(G101&lt;&gt;"",11-ROUNDUP(_xlfn.PERCENTRANK.EXC(IF($B$3:$B$341=$B101,G$3:G$341),G101)*10,0),"")</f>
        <v>8</v>
      </c>
    </row>
    <row r="102" spans="1:21" x14ac:dyDescent="0.2">
      <c r="A102" t="s">
        <v>107</v>
      </c>
      <c r="B102" t="s">
        <v>1034</v>
      </c>
      <c r="C102">
        <v>0.56304806470870972</v>
      </c>
      <c r="D102">
        <v>-5.153728649020195E-2</v>
      </c>
      <c r="E102">
        <v>-2.3917891085147858E-2</v>
      </c>
      <c r="F102">
        <v>0.28016585111618042</v>
      </c>
      <c r="I102" t="str">
        <f t="shared" si="2"/>
        <v>Epping Forest</v>
      </c>
      <c r="J102">
        <f t="array" ref="J102">IF(C102&lt;&gt;"",ROUNDUP(_xlfn.PERCENTRANK.EXC(C$3:C$341,C102)*10,0),"")</f>
        <v>5</v>
      </c>
      <c r="K102">
        <f t="array" ref="K102">IF(D102&lt;&gt;"",ROUNDUP(_xlfn.PERCENTRANK.EXC(D$3:D$341,D102)*10,0),"")</f>
        <v>4</v>
      </c>
      <c r="L102">
        <f t="array" ref="L102">IF(E102&lt;&gt;"",ROUNDUP(_xlfn.PERCENTRANK.EXC(E$3:E$341,E102)*10,0),"")</f>
        <v>3</v>
      </c>
      <c r="M102">
        <f t="array" ref="M102">IF(F102&lt;&gt;"",11-ROUNDUP(_xlfn.PERCENTRANK.EXC(F$3:F$341,F102)*10,0),"")</f>
        <v>1</v>
      </c>
      <c r="N102" t="str">
        <f t="array" ref="N102">IF(G102&lt;&gt;"",11-ROUNDUP(_xlfn.PERCENTRANK.EXC(G$3:G$341,G102)*10,0),"")</f>
        <v/>
      </c>
      <c r="P102" t="str">
        <f t="shared" si="3"/>
        <v>Epping Forest</v>
      </c>
      <c r="Q102">
        <f t="array" ref="Q102">IF(C102&lt;&gt;"",ROUNDUP(_xlfn.PERCENTRANK.EXC(IF($B$3:$B$341=$B102,C$3:C$341),C102)*10,0),"")</f>
        <v>2</v>
      </c>
      <c r="R102">
        <f t="array" ref="R102">IF(D102&lt;&gt;"",ROUNDUP(_xlfn.PERCENTRANK.EXC(IF($B$3:$B$341=$B102,D$3:D$341),D102)*10,0),"")</f>
        <v>3</v>
      </c>
      <c r="S102">
        <f t="array" ref="S102">IF(E102&lt;&gt;"",ROUNDUP(_xlfn.PERCENTRANK.EXC(IF($B$3:$B$341=$B102,E$3:E$341),E102)*10,0),"")</f>
        <v>2</v>
      </c>
      <c r="T102">
        <f t="array" ref="T102">IF(F102&lt;&gt;"",11-ROUNDUP(_xlfn.PERCENTRANK.EXC(IF($B$3:$B$341=$B102,F$3:F$341),F102)*10,0),"")</f>
        <v>2</v>
      </c>
      <c r="U102" t="str">
        <f t="array" ref="U102">IF(G102&lt;&gt;"",11-ROUNDUP(_xlfn.PERCENTRANK.EXC(IF($B$3:$B$341=$B102,G$3:G$341),G102)*10,0),"")</f>
        <v/>
      </c>
    </row>
    <row r="103" spans="1:21" x14ac:dyDescent="0.2">
      <c r="A103" t="s">
        <v>222</v>
      </c>
      <c r="B103" t="s">
        <v>1034</v>
      </c>
      <c r="C103">
        <v>2.797849178314209</v>
      </c>
      <c r="D103">
        <v>-3.661327064037323E-2</v>
      </c>
      <c r="E103">
        <v>0.11907894164323807</v>
      </c>
      <c r="F103">
        <v>0.1087481901049614</v>
      </c>
      <c r="I103" t="str">
        <f t="shared" si="2"/>
        <v>Epsom and Ewell</v>
      </c>
      <c r="J103">
        <f t="array" ref="J103">IF(C103&lt;&gt;"",ROUNDUP(_xlfn.PERCENTRANK.EXC(C$3:C$341,C103)*10,0),"")</f>
        <v>10</v>
      </c>
      <c r="K103">
        <f t="array" ref="K103">IF(D103&lt;&gt;"",ROUNDUP(_xlfn.PERCENTRANK.EXC(D$3:D$341,D103)*10,0),"")</f>
        <v>5</v>
      </c>
      <c r="L103">
        <f t="array" ref="L103">IF(E103&lt;&gt;"",ROUNDUP(_xlfn.PERCENTRANK.EXC(E$3:E$341,E103)*10,0),"")</f>
        <v>9</v>
      </c>
      <c r="M103">
        <f t="array" ref="M103">IF(F103&lt;&gt;"",11-ROUNDUP(_xlfn.PERCENTRANK.EXC(F$3:F$341,F103)*10,0),"")</f>
        <v>3</v>
      </c>
      <c r="N103" t="str">
        <f t="array" ref="N103">IF(G103&lt;&gt;"",11-ROUNDUP(_xlfn.PERCENTRANK.EXC(G$3:G$341,G103)*10,0),"")</f>
        <v/>
      </c>
      <c r="P103" t="str">
        <f t="shared" si="3"/>
        <v>Epsom and Ewell</v>
      </c>
      <c r="Q103">
        <f t="array" ref="Q103">IF(C103&lt;&gt;"",ROUNDUP(_xlfn.PERCENTRANK.EXC(IF($B$3:$B$341=$B103,C$3:C$341),C103)*10,0),"")</f>
        <v>10</v>
      </c>
      <c r="R103">
        <f t="array" ref="R103">IF(D103&lt;&gt;"",ROUNDUP(_xlfn.PERCENTRANK.EXC(IF($B$3:$B$341=$B103,D$3:D$341),D103)*10,0),"")</f>
        <v>5</v>
      </c>
      <c r="S103">
        <f t="array" ref="S103">IF(E103&lt;&gt;"",ROUNDUP(_xlfn.PERCENTRANK.EXC(IF($B$3:$B$341=$B103,E$3:E$341),E103)*10,0),"")</f>
        <v>8</v>
      </c>
      <c r="T103">
        <f t="array" ref="T103">IF(F103&lt;&gt;"",11-ROUNDUP(_xlfn.PERCENTRANK.EXC(IF($B$3:$B$341=$B103,F$3:F$341),F103)*10,0),"")</f>
        <v>4</v>
      </c>
      <c r="U103" t="str">
        <f t="array" ref="U103">IF(G103&lt;&gt;"",11-ROUNDUP(_xlfn.PERCENTRANK.EXC(IF($B$3:$B$341=$B103,G$3:G$341),G103)*10,0),"")</f>
        <v/>
      </c>
    </row>
    <row r="104" spans="1:21" x14ac:dyDescent="0.2">
      <c r="A104" t="s">
        <v>84</v>
      </c>
      <c r="B104" t="s">
        <v>1034</v>
      </c>
      <c r="C104">
        <v>0.46289199590682983</v>
      </c>
      <c r="D104">
        <v>-0.2104562520980835</v>
      </c>
      <c r="E104">
        <v>-0.16254909336566925</v>
      </c>
      <c r="F104">
        <v>0</v>
      </c>
      <c r="I104" t="str">
        <f t="shared" si="2"/>
        <v>Erewash</v>
      </c>
      <c r="J104">
        <f t="array" ref="J104">IF(C104&lt;&gt;"",ROUNDUP(_xlfn.PERCENTRANK.EXC(C$3:C$341,C104)*10,0),"")</f>
        <v>5</v>
      </c>
      <c r="K104">
        <f t="array" ref="K104">IF(D104&lt;&gt;"",ROUNDUP(_xlfn.PERCENTRANK.EXC(D$3:D$341,D104)*10,0),"")</f>
        <v>1</v>
      </c>
      <c r="L104">
        <f t="array" ref="L104">IF(E104&lt;&gt;"",ROUNDUP(_xlfn.PERCENTRANK.EXC(E$3:E$341,E104)*10,0),"")</f>
        <v>1</v>
      </c>
      <c r="M104">
        <f t="array" ref="M104">IF(F104&lt;&gt;"",11-ROUNDUP(_xlfn.PERCENTRANK.EXC(F$3:F$341,F104)*10,0),"")</f>
        <v>10</v>
      </c>
      <c r="N104" t="str">
        <f t="array" ref="N104">IF(G104&lt;&gt;"",11-ROUNDUP(_xlfn.PERCENTRANK.EXC(G$3:G$341,G104)*10,0),"")</f>
        <v/>
      </c>
      <c r="P104" t="str">
        <f t="shared" si="3"/>
        <v>Erewash</v>
      </c>
      <c r="Q104">
        <f t="array" ref="Q104">IF(C104&lt;&gt;"",ROUNDUP(_xlfn.PERCENTRANK.EXC(IF($B$3:$B$341=$B104,C$3:C$341),C104)*10,0),"")</f>
        <v>1</v>
      </c>
      <c r="R104">
        <f t="array" ref="R104">IF(D104&lt;&gt;"",ROUNDUP(_xlfn.PERCENTRANK.EXC(IF($B$3:$B$341=$B104,D$3:D$341),D104)*10,0),"")</f>
        <v>1</v>
      </c>
      <c r="S104">
        <f t="array" ref="S104">IF(E104&lt;&gt;"",ROUNDUP(_xlfn.PERCENTRANK.EXC(IF($B$3:$B$341=$B104,E$3:E$341),E104)*10,0),"")</f>
        <v>1</v>
      </c>
      <c r="T104">
        <f t="array" ref="T104">IF(F104&lt;&gt;"",11-ROUNDUP(_xlfn.PERCENTRANK.EXC(IF($B$3:$B$341=$B104,F$3:F$341),F104)*10,0),"")</f>
        <v>10</v>
      </c>
      <c r="U104" t="str">
        <f t="array" ref="U104">IF(G104&lt;&gt;"",11-ROUNDUP(_xlfn.PERCENTRANK.EXC(IF($B$3:$B$341=$B104,G$3:G$341),G104)*10,0),"")</f>
        <v/>
      </c>
    </row>
    <row r="105" spans="1:21" x14ac:dyDescent="0.2">
      <c r="A105" t="s">
        <v>1014</v>
      </c>
      <c r="B105" t="s">
        <v>1038</v>
      </c>
      <c r="C105">
        <v>0.30759906768798828</v>
      </c>
      <c r="D105">
        <v>4.7700967639684677E-2</v>
      </c>
      <c r="E105">
        <v>4.2958367615938187E-2</v>
      </c>
      <c r="F105">
        <v>5.2372533828020096E-2</v>
      </c>
      <c r="G105">
        <v>0.58339446783065796</v>
      </c>
      <c r="I105" t="str">
        <f t="shared" si="2"/>
        <v>Essex</v>
      </c>
      <c r="J105">
        <f t="array" ref="J105">IF(C105&lt;&gt;"",ROUNDUP(_xlfn.PERCENTRANK.EXC(C$3:C$341,C105)*10,0),"")</f>
        <v>3</v>
      </c>
      <c r="K105">
        <f t="array" ref="K105">IF(D105&lt;&gt;"",ROUNDUP(_xlfn.PERCENTRANK.EXC(D$3:D$341,D105)*10,0),"")</f>
        <v>9</v>
      </c>
      <c r="L105">
        <f t="array" ref="L105">IF(E105&lt;&gt;"",ROUNDUP(_xlfn.PERCENTRANK.EXC(E$3:E$341,E105)*10,0),"")</f>
        <v>6</v>
      </c>
      <c r="M105">
        <f t="array" ref="M105">IF(F105&lt;&gt;"",11-ROUNDUP(_xlfn.PERCENTRANK.EXC(F$3:F$341,F105)*10,0),"")</f>
        <v>6</v>
      </c>
      <c r="N105">
        <f t="array" ref="N105">IF(G105&lt;&gt;"",11-ROUNDUP(_xlfn.PERCENTRANK.EXC(G$3:G$341,G105)*10,0),"")</f>
        <v>3</v>
      </c>
      <c r="P105" t="str">
        <f t="shared" si="3"/>
        <v>Essex</v>
      </c>
      <c r="Q105">
        <f t="array" ref="Q105">IF(C105&lt;&gt;"",ROUNDUP(_xlfn.PERCENTRANK.EXC(IF($B$3:$B$341=$B105,C$3:C$341),C105)*10,0),"")</f>
        <v>8</v>
      </c>
      <c r="R105">
        <f t="array" ref="R105">IF(D105&lt;&gt;"",ROUNDUP(_xlfn.PERCENTRANK.EXC(IF($B$3:$B$341=$B105,D$3:D$341),D105)*10,0),"")</f>
        <v>8</v>
      </c>
      <c r="S105">
        <f t="array" ref="S105">IF(E105&lt;&gt;"",ROUNDUP(_xlfn.PERCENTRANK.EXC(IF($B$3:$B$341=$B105,E$3:E$341),E105)*10,0),"")</f>
        <v>6</v>
      </c>
      <c r="T105">
        <f t="array" ref="T105">IF(F105&lt;&gt;"",11-ROUNDUP(_xlfn.PERCENTRANK.EXC(IF($B$3:$B$341=$B105,F$3:F$341),F105)*10,0),"")</f>
        <v>5</v>
      </c>
      <c r="U105">
        <f t="array" ref="U105">IF(G105&lt;&gt;"",11-ROUNDUP(_xlfn.PERCENTRANK.EXC(IF($B$3:$B$341=$B105,G$3:G$341),G105)*10,0),"")</f>
        <v>7</v>
      </c>
    </row>
    <row r="106" spans="1:21" x14ac:dyDescent="0.2">
      <c r="A106" t="s">
        <v>89</v>
      </c>
      <c r="B106" t="s">
        <v>1034</v>
      </c>
      <c r="C106">
        <v>0.85521560907363892</v>
      </c>
      <c r="D106">
        <v>-2.8808092698454857E-2</v>
      </c>
      <c r="E106">
        <v>8.4921538829803467E-2</v>
      </c>
      <c r="F106">
        <v>0.13258455693721771</v>
      </c>
      <c r="I106" t="str">
        <f t="shared" si="2"/>
        <v>Exeter</v>
      </c>
      <c r="J106">
        <f t="array" ref="J106">IF(C106&lt;&gt;"",ROUNDUP(_xlfn.PERCENTRANK.EXC(C$3:C$341,C106)*10,0),"")</f>
        <v>7</v>
      </c>
      <c r="K106">
        <f t="array" ref="K106">IF(D106&lt;&gt;"",ROUNDUP(_xlfn.PERCENTRANK.EXC(D$3:D$341,D106)*10,0),"")</f>
        <v>5</v>
      </c>
      <c r="L106">
        <f t="array" ref="L106">IF(E106&lt;&gt;"",ROUNDUP(_xlfn.PERCENTRANK.EXC(E$3:E$341,E106)*10,0),"")</f>
        <v>8</v>
      </c>
      <c r="M106">
        <f t="array" ref="M106">IF(F106&lt;&gt;"",11-ROUNDUP(_xlfn.PERCENTRANK.EXC(F$3:F$341,F106)*10,0),"")</f>
        <v>2</v>
      </c>
      <c r="N106" t="str">
        <f t="array" ref="N106">IF(G106&lt;&gt;"",11-ROUNDUP(_xlfn.PERCENTRANK.EXC(G$3:G$341,G106)*10,0),"")</f>
        <v/>
      </c>
      <c r="P106" t="str">
        <f t="shared" si="3"/>
        <v>Exeter</v>
      </c>
      <c r="Q106">
        <f t="array" ref="Q106">IF(C106&lt;&gt;"",ROUNDUP(_xlfn.PERCENTRANK.EXC(IF($B$3:$B$341=$B106,C$3:C$341),C106)*10,0),"")</f>
        <v>4</v>
      </c>
      <c r="R106">
        <f t="array" ref="R106">IF(D106&lt;&gt;"",ROUNDUP(_xlfn.PERCENTRANK.EXC(IF($B$3:$B$341=$B106,D$3:D$341),D106)*10,0),"")</f>
        <v>5</v>
      </c>
      <c r="S106">
        <f t="array" ref="S106">IF(E106&lt;&gt;"",ROUNDUP(_xlfn.PERCENTRANK.EXC(IF($B$3:$B$341=$B106,E$3:E$341),E106)*10,0),"")</f>
        <v>8</v>
      </c>
      <c r="T106">
        <f t="array" ref="T106">IF(F106&lt;&gt;"",11-ROUNDUP(_xlfn.PERCENTRANK.EXC(IF($B$3:$B$341=$B106,F$3:F$341),F106)*10,0),"")</f>
        <v>3</v>
      </c>
      <c r="U106" t="str">
        <f t="array" ref="U106">IF(G106&lt;&gt;"",11-ROUNDUP(_xlfn.PERCENTRANK.EXC(IF($B$3:$B$341=$B106,G$3:G$341),G106)*10,0),"")</f>
        <v/>
      </c>
    </row>
    <row r="107" spans="1:21" x14ac:dyDescent="0.2">
      <c r="A107" t="s">
        <v>122</v>
      </c>
      <c r="B107" t="s">
        <v>1034</v>
      </c>
      <c r="C107">
        <v>1.6124138832092285</v>
      </c>
      <c r="D107">
        <v>-4.5817501842975616E-2</v>
      </c>
      <c r="E107">
        <v>4.2359015787951648E-4</v>
      </c>
      <c r="F107">
        <v>8.4310442209243774E-2</v>
      </c>
      <c r="I107" t="str">
        <f t="shared" si="2"/>
        <v>Fareham</v>
      </c>
      <c r="J107">
        <f t="array" ref="J107">IF(C107&lt;&gt;"",ROUNDUP(_xlfn.PERCENTRANK.EXC(C$3:C$341,C107)*10,0),"")</f>
        <v>9</v>
      </c>
      <c r="K107">
        <f t="array" ref="K107">IF(D107&lt;&gt;"",ROUNDUP(_xlfn.PERCENTRANK.EXC(D$3:D$341,D107)*10,0),"")</f>
        <v>4</v>
      </c>
      <c r="L107">
        <f t="array" ref="L107">IF(E107&lt;&gt;"",ROUNDUP(_xlfn.PERCENTRANK.EXC(E$3:E$341,E107)*10,0),"")</f>
        <v>4</v>
      </c>
      <c r="M107">
        <f t="array" ref="M107">IF(F107&lt;&gt;"",11-ROUNDUP(_xlfn.PERCENTRANK.EXC(F$3:F$341,F107)*10,0),"")</f>
        <v>4</v>
      </c>
      <c r="N107" t="str">
        <f t="array" ref="N107">IF(G107&lt;&gt;"",11-ROUNDUP(_xlfn.PERCENTRANK.EXC(G$3:G$341,G107)*10,0),"")</f>
        <v/>
      </c>
      <c r="P107" t="str">
        <f t="shared" si="3"/>
        <v>Fareham</v>
      </c>
      <c r="Q107">
        <f t="array" ref="Q107">IF(C107&lt;&gt;"",ROUNDUP(_xlfn.PERCENTRANK.EXC(IF($B$3:$B$341=$B107,C$3:C$341),C107)*10,0),"")</f>
        <v>9</v>
      </c>
      <c r="R107">
        <f t="array" ref="R107">IF(D107&lt;&gt;"",ROUNDUP(_xlfn.PERCENTRANK.EXC(IF($B$3:$B$341=$B107,D$3:D$341),D107)*10,0),"")</f>
        <v>4</v>
      </c>
      <c r="S107">
        <f t="array" ref="S107">IF(E107&lt;&gt;"",ROUNDUP(_xlfn.PERCENTRANK.EXC(IF($B$3:$B$341=$B107,E$3:E$341),E107)*10,0),"")</f>
        <v>3</v>
      </c>
      <c r="T107">
        <f t="array" ref="T107">IF(F107&lt;&gt;"",11-ROUNDUP(_xlfn.PERCENTRANK.EXC(IF($B$3:$B$341=$B107,F$3:F$341),F107)*10,0),"")</f>
        <v>4</v>
      </c>
      <c r="U107" t="str">
        <f t="array" ref="U107">IF(G107&lt;&gt;"",11-ROUNDUP(_xlfn.PERCENTRANK.EXC(IF($B$3:$B$341=$B107,G$3:G$341),G107)*10,0),"")</f>
        <v/>
      </c>
    </row>
    <row r="108" spans="1:21" x14ac:dyDescent="0.2">
      <c r="A108" t="s">
        <v>72</v>
      </c>
      <c r="B108" t="s">
        <v>1034</v>
      </c>
      <c r="C108">
        <v>0.52266389131546021</v>
      </c>
      <c r="D108">
        <v>-0.12705036997795105</v>
      </c>
      <c r="E108">
        <v>2.8120772913098335E-2</v>
      </c>
      <c r="F108">
        <v>4.6780567616224289E-2</v>
      </c>
      <c r="I108" t="str">
        <f t="shared" si="2"/>
        <v>Fenland</v>
      </c>
      <c r="J108">
        <f t="array" ref="J108">IF(C108&lt;&gt;"",ROUNDUP(_xlfn.PERCENTRANK.EXC(C$3:C$341,C108)*10,0),"")</f>
        <v>5</v>
      </c>
      <c r="K108">
        <f t="array" ref="K108">IF(D108&lt;&gt;"",ROUNDUP(_xlfn.PERCENTRANK.EXC(D$3:D$341,D108)*10,0),"")</f>
        <v>2</v>
      </c>
      <c r="L108">
        <f t="array" ref="L108">IF(E108&lt;&gt;"",ROUNDUP(_xlfn.PERCENTRANK.EXC(E$3:E$341,E108)*10,0),"")</f>
        <v>5</v>
      </c>
      <c r="M108">
        <f t="array" ref="M108">IF(F108&lt;&gt;"",11-ROUNDUP(_xlfn.PERCENTRANK.EXC(F$3:F$341,F108)*10,0),"")</f>
        <v>7</v>
      </c>
      <c r="N108" t="str">
        <f t="array" ref="N108">IF(G108&lt;&gt;"",11-ROUNDUP(_xlfn.PERCENTRANK.EXC(G$3:G$341,G108)*10,0),"")</f>
        <v/>
      </c>
      <c r="P108" t="str">
        <f t="shared" si="3"/>
        <v>Fenland</v>
      </c>
      <c r="Q108">
        <f t="array" ref="Q108">IF(C108&lt;&gt;"",ROUNDUP(_xlfn.PERCENTRANK.EXC(IF($B$3:$B$341=$B108,C$3:C$341),C108)*10,0),"")</f>
        <v>2</v>
      </c>
      <c r="R108">
        <f t="array" ref="R108">IF(D108&lt;&gt;"",ROUNDUP(_xlfn.PERCENTRANK.EXC(IF($B$3:$B$341=$B108,D$3:D$341),D108)*10,0),"")</f>
        <v>1</v>
      </c>
      <c r="S108">
        <f t="array" ref="S108">IF(E108&lt;&gt;"",ROUNDUP(_xlfn.PERCENTRANK.EXC(IF($B$3:$B$341=$B108,E$3:E$341),E108)*10,0),"")</f>
        <v>4</v>
      </c>
      <c r="T108">
        <f t="array" ref="T108">IF(F108&lt;&gt;"",11-ROUNDUP(_xlfn.PERCENTRANK.EXC(IF($B$3:$B$341=$B108,F$3:F$341),F108)*10,0),"")</f>
        <v>6</v>
      </c>
      <c r="U108" t="str">
        <f t="array" ref="U108">IF(G108&lt;&gt;"",11-ROUNDUP(_xlfn.PERCENTRANK.EXC(IF($B$3:$B$341=$B108,G$3:G$341),G108)*10,0),"")</f>
        <v/>
      </c>
    </row>
    <row r="109" spans="1:21" x14ac:dyDescent="0.2">
      <c r="A109" t="s">
        <v>143</v>
      </c>
      <c r="B109" t="s">
        <v>1034</v>
      </c>
      <c r="C109">
        <v>1.0908820629119873</v>
      </c>
      <c r="D109">
        <v>-3.889860212802887E-2</v>
      </c>
      <c r="E109">
        <v>8.1828638911247253E-2</v>
      </c>
      <c r="F109">
        <v>0.11335449665784836</v>
      </c>
      <c r="I109" t="str">
        <f t="shared" si="2"/>
        <v>Folkestone and Hythe</v>
      </c>
      <c r="J109">
        <f t="array" ref="J109">IF(C109&lt;&gt;"",ROUNDUP(_xlfn.PERCENTRANK.EXC(C$3:C$341,C109)*10,0),"")</f>
        <v>8</v>
      </c>
      <c r="K109">
        <f t="array" ref="K109">IF(D109&lt;&gt;"",ROUNDUP(_xlfn.PERCENTRANK.EXC(D$3:D$341,D109)*10,0),"")</f>
        <v>5</v>
      </c>
      <c r="L109">
        <f t="array" ref="L109">IF(E109&lt;&gt;"",ROUNDUP(_xlfn.PERCENTRANK.EXC(E$3:E$341,E109)*10,0),"")</f>
        <v>8</v>
      </c>
      <c r="M109">
        <f t="array" ref="M109">IF(F109&lt;&gt;"",11-ROUNDUP(_xlfn.PERCENTRANK.EXC(F$3:F$341,F109)*10,0),"")</f>
        <v>3</v>
      </c>
      <c r="N109" t="str">
        <f t="array" ref="N109">IF(G109&lt;&gt;"",11-ROUNDUP(_xlfn.PERCENTRANK.EXC(G$3:G$341,G109)*10,0),"")</f>
        <v/>
      </c>
      <c r="P109" t="str">
        <f t="shared" si="3"/>
        <v>Folkestone and Hythe</v>
      </c>
      <c r="Q109">
        <f t="array" ref="Q109">IF(C109&lt;&gt;"",ROUNDUP(_xlfn.PERCENTRANK.EXC(IF($B$3:$B$341=$B109,C$3:C$341),C109)*10,0),"")</f>
        <v>6</v>
      </c>
      <c r="R109">
        <f t="array" ref="R109">IF(D109&lt;&gt;"",ROUNDUP(_xlfn.PERCENTRANK.EXC(IF($B$3:$B$341=$B109,D$3:D$341),D109)*10,0),"")</f>
        <v>4</v>
      </c>
      <c r="S109">
        <f t="array" ref="S109">IF(E109&lt;&gt;"",ROUNDUP(_xlfn.PERCENTRANK.EXC(IF($B$3:$B$341=$B109,E$3:E$341),E109)*10,0),"")</f>
        <v>7</v>
      </c>
      <c r="T109">
        <f t="array" ref="T109">IF(F109&lt;&gt;"",11-ROUNDUP(_xlfn.PERCENTRANK.EXC(IF($B$3:$B$341=$B109,F$3:F$341),F109)*10,0),"")</f>
        <v>4</v>
      </c>
      <c r="U109" t="str">
        <f t="array" ref="U109">IF(G109&lt;&gt;"",11-ROUNDUP(_xlfn.PERCENTRANK.EXC(IF($B$3:$B$341=$B109,G$3:G$341),G109)*10,0),"")</f>
        <v/>
      </c>
    </row>
    <row r="110" spans="1:21" x14ac:dyDescent="0.2">
      <c r="A110" t="s">
        <v>115</v>
      </c>
      <c r="B110" t="s">
        <v>1034</v>
      </c>
      <c r="C110">
        <v>0.48764187097549438</v>
      </c>
      <c r="D110">
        <v>-0.14679010212421417</v>
      </c>
      <c r="E110">
        <v>-6.0756012797355652E-2</v>
      </c>
      <c r="F110">
        <v>6.9623335730284452E-4</v>
      </c>
      <c r="I110" t="str">
        <f t="shared" si="2"/>
        <v>Forest of Dean</v>
      </c>
      <c r="J110">
        <f t="array" ref="J110">IF(C110&lt;&gt;"",ROUNDUP(_xlfn.PERCENTRANK.EXC(C$3:C$341,C110)*10,0),"")</f>
        <v>5</v>
      </c>
      <c r="K110">
        <f t="array" ref="K110">IF(D110&lt;&gt;"",ROUNDUP(_xlfn.PERCENTRANK.EXC(D$3:D$341,D110)*10,0),"")</f>
        <v>1</v>
      </c>
      <c r="L110">
        <f t="array" ref="L110">IF(E110&lt;&gt;"",ROUNDUP(_xlfn.PERCENTRANK.EXC(E$3:E$341,E110)*10,0),"")</f>
        <v>2</v>
      </c>
      <c r="M110">
        <f t="array" ref="M110">IF(F110&lt;&gt;"",11-ROUNDUP(_xlfn.PERCENTRANK.EXC(F$3:F$341,F110)*10,0),"")</f>
        <v>9</v>
      </c>
      <c r="N110" t="str">
        <f t="array" ref="N110">IF(G110&lt;&gt;"",11-ROUNDUP(_xlfn.PERCENTRANK.EXC(G$3:G$341,G110)*10,0),"")</f>
        <v/>
      </c>
      <c r="P110" t="str">
        <f t="shared" si="3"/>
        <v>Forest of Dean</v>
      </c>
      <c r="Q110">
        <f t="array" ref="Q110">IF(C110&lt;&gt;"",ROUNDUP(_xlfn.PERCENTRANK.EXC(IF($B$3:$B$341=$B110,C$3:C$341),C110)*10,0),"")</f>
        <v>2</v>
      </c>
      <c r="R110">
        <f t="array" ref="R110">IF(D110&lt;&gt;"",ROUNDUP(_xlfn.PERCENTRANK.EXC(IF($B$3:$B$341=$B110,D$3:D$341),D110)*10,0),"")</f>
        <v>1</v>
      </c>
      <c r="S110">
        <f t="array" ref="S110">IF(E110&lt;&gt;"",ROUNDUP(_xlfn.PERCENTRANK.EXC(IF($B$3:$B$341=$B110,E$3:E$341),E110)*10,0),"")</f>
        <v>2</v>
      </c>
      <c r="T110">
        <f t="array" ref="T110">IF(F110&lt;&gt;"",11-ROUNDUP(_xlfn.PERCENTRANK.EXC(IF($B$3:$B$341=$B110,F$3:F$341),F110)*10,0),"")</f>
        <v>9</v>
      </c>
      <c r="U110" t="str">
        <f t="array" ref="U110">IF(G110&lt;&gt;"",11-ROUNDUP(_xlfn.PERCENTRANK.EXC(IF($B$3:$B$341=$B110,G$3:G$341),G110)*10,0),"")</f>
        <v/>
      </c>
    </row>
    <row r="111" spans="1:21" x14ac:dyDescent="0.2">
      <c r="A111" t="s">
        <v>150</v>
      </c>
      <c r="B111" t="s">
        <v>1034</v>
      </c>
      <c r="C111">
        <v>0.95860439538955688</v>
      </c>
      <c r="D111">
        <v>-9.0613134205341339E-2</v>
      </c>
      <c r="E111">
        <v>9.5904134213924408E-2</v>
      </c>
      <c r="F111">
        <v>6.427396833896637E-2</v>
      </c>
      <c r="I111" t="str">
        <f t="shared" si="2"/>
        <v>Fylde</v>
      </c>
      <c r="J111">
        <f t="array" ref="J111">IF(C111&lt;&gt;"",ROUNDUP(_xlfn.PERCENTRANK.EXC(C$3:C$341,C111)*10,0),"")</f>
        <v>8</v>
      </c>
      <c r="K111">
        <f t="array" ref="K111">IF(D111&lt;&gt;"",ROUNDUP(_xlfn.PERCENTRANK.EXC(D$3:D$341,D111)*10,0),"")</f>
        <v>2</v>
      </c>
      <c r="L111">
        <f t="array" ref="L111">IF(E111&lt;&gt;"",ROUNDUP(_xlfn.PERCENTRANK.EXC(E$3:E$341,E111)*10,0),"")</f>
        <v>8</v>
      </c>
      <c r="M111">
        <f t="array" ref="M111">IF(F111&lt;&gt;"",11-ROUNDUP(_xlfn.PERCENTRANK.EXC(F$3:F$341,F111)*10,0),"")</f>
        <v>5</v>
      </c>
      <c r="N111" t="str">
        <f t="array" ref="N111">IF(G111&lt;&gt;"",11-ROUNDUP(_xlfn.PERCENTRANK.EXC(G$3:G$341,G111)*10,0),"")</f>
        <v/>
      </c>
      <c r="P111" t="str">
        <f t="shared" si="3"/>
        <v>Fylde</v>
      </c>
      <c r="Q111">
        <f t="array" ref="Q111">IF(C111&lt;&gt;"",ROUNDUP(_xlfn.PERCENTRANK.EXC(IF($B$3:$B$341=$B111,C$3:C$341),C111)*10,0),"")</f>
        <v>5</v>
      </c>
      <c r="R111">
        <f t="array" ref="R111">IF(D111&lt;&gt;"",ROUNDUP(_xlfn.PERCENTRANK.EXC(IF($B$3:$B$341=$B111,D$3:D$341),D111)*10,0),"")</f>
        <v>2</v>
      </c>
      <c r="S111">
        <f t="array" ref="S111">IF(E111&lt;&gt;"",ROUNDUP(_xlfn.PERCENTRANK.EXC(IF($B$3:$B$341=$B111,E$3:E$341),E111)*10,0),"")</f>
        <v>8</v>
      </c>
      <c r="T111">
        <f t="array" ref="T111">IF(F111&lt;&gt;"",11-ROUNDUP(_xlfn.PERCENTRANK.EXC(IF($B$3:$B$341=$B111,F$3:F$341),F111)*10,0),"")</f>
        <v>5</v>
      </c>
      <c r="U111" t="str">
        <f t="array" ref="U111">IF(G111&lt;&gt;"",11-ROUNDUP(_xlfn.PERCENTRANK.EXC(IF($B$3:$B$341=$B111,G$3:G$341),G111)*10,0),"")</f>
        <v/>
      </c>
    </row>
    <row r="112" spans="1:21" x14ac:dyDescent="0.2">
      <c r="A112" t="s">
        <v>290</v>
      </c>
      <c r="B112" t="s">
        <v>1036</v>
      </c>
      <c r="C112">
        <v>0.1971169114112854</v>
      </c>
      <c r="D112">
        <v>-2.1605150774121284E-2</v>
      </c>
      <c r="E112">
        <v>-3.915318101644516E-2</v>
      </c>
      <c r="F112">
        <v>0.21207240223884583</v>
      </c>
      <c r="G112">
        <v>0.46645864844322205</v>
      </c>
      <c r="I112" t="str">
        <f t="shared" si="2"/>
        <v>Gateshead</v>
      </c>
      <c r="J112">
        <f t="array" ref="J112">IF(C112&lt;&gt;"",ROUNDUP(_xlfn.PERCENTRANK.EXC(C$3:C$341,C112)*10,0),"")</f>
        <v>2</v>
      </c>
      <c r="K112">
        <f t="array" ref="K112">IF(D112&lt;&gt;"",ROUNDUP(_xlfn.PERCENTRANK.EXC(D$3:D$341,D112)*10,0),"")</f>
        <v>5</v>
      </c>
      <c r="L112">
        <f t="array" ref="L112">IF(E112&lt;&gt;"",ROUNDUP(_xlfn.PERCENTRANK.EXC(E$3:E$341,E112)*10,0),"")</f>
        <v>3</v>
      </c>
      <c r="M112">
        <f t="array" ref="M112">IF(F112&lt;&gt;"",11-ROUNDUP(_xlfn.PERCENTRANK.EXC(F$3:F$341,F112)*10,0),"")</f>
        <v>2</v>
      </c>
      <c r="N112">
        <f t="array" ref="N112">IF(G112&lt;&gt;"",11-ROUNDUP(_xlfn.PERCENTRANK.EXC(G$3:G$341,G112)*10,0),"")</f>
        <v>9</v>
      </c>
      <c r="P112" t="str">
        <f t="shared" si="3"/>
        <v>Gateshead</v>
      </c>
      <c r="Q112">
        <f t="array" ref="Q112">IF(C112&lt;&gt;"",ROUNDUP(_xlfn.PERCENTRANK.EXC(IF($B$3:$B$341=$B112,C$3:C$341),C112)*10,0),"")</f>
        <v>3</v>
      </c>
      <c r="R112">
        <f t="array" ref="R112">IF(D112&lt;&gt;"",ROUNDUP(_xlfn.PERCENTRANK.EXC(IF($B$3:$B$341=$B112,D$3:D$341),D112)*10,0),"")</f>
        <v>6</v>
      </c>
      <c r="S112">
        <f t="array" ref="S112">IF(E112&lt;&gt;"",ROUNDUP(_xlfn.PERCENTRANK.EXC(IF($B$3:$B$341=$B112,E$3:E$341),E112)*10,0),"")</f>
        <v>5</v>
      </c>
      <c r="T112">
        <f t="array" ref="T112">IF(F112&lt;&gt;"",11-ROUNDUP(_xlfn.PERCENTRANK.EXC(IF($B$3:$B$341=$B112,F$3:F$341),F112)*10,0),"")</f>
        <v>1</v>
      </c>
      <c r="U112">
        <f t="array" ref="U112">IF(G112&lt;&gt;"",11-ROUNDUP(_xlfn.PERCENTRANK.EXC(IF($B$3:$B$341=$B112,G$3:G$341),G112)*10,0),"")</f>
        <v>9</v>
      </c>
    </row>
    <row r="113" spans="1:21" x14ac:dyDescent="0.2">
      <c r="A113" t="s">
        <v>198</v>
      </c>
      <c r="B113" t="s">
        <v>1034</v>
      </c>
      <c r="C113">
        <v>0.9663468599319458</v>
      </c>
      <c r="D113">
        <v>-0.13019299507141113</v>
      </c>
      <c r="E113">
        <v>5.7095639407634735E-2</v>
      </c>
      <c r="F113">
        <v>7.2030819952487946E-2</v>
      </c>
      <c r="I113" t="str">
        <f t="shared" si="2"/>
        <v>Gedling</v>
      </c>
      <c r="J113">
        <f t="array" ref="J113">IF(C113&lt;&gt;"",ROUNDUP(_xlfn.PERCENTRANK.EXC(C$3:C$341,C113)*10,0),"")</f>
        <v>8</v>
      </c>
      <c r="K113">
        <f t="array" ref="K113">IF(D113&lt;&gt;"",ROUNDUP(_xlfn.PERCENTRANK.EXC(D$3:D$341,D113)*10,0),"")</f>
        <v>2</v>
      </c>
      <c r="L113">
        <f t="array" ref="L113">IF(E113&lt;&gt;"",ROUNDUP(_xlfn.PERCENTRANK.EXC(E$3:E$341,E113)*10,0),"")</f>
        <v>7</v>
      </c>
      <c r="M113">
        <f t="array" ref="M113">IF(F113&lt;&gt;"",11-ROUNDUP(_xlfn.PERCENTRANK.EXC(F$3:F$341,F113)*10,0),"")</f>
        <v>5</v>
      </c>
      <c r="N113" t="str">
        <f t="array" ref="N113">IF(G113&lt;&gt;"",11-ROUNDUP(_xlfn.PERCENTRANK.EXC(G$3:G$341,G113)*10,0),"")</f>
        <v/>
      </c>
      <c r="P113" t="str">
        <f t="shared" si="3"/>
        <v>Gedling</v>
      </c>
      <c r="Q113">
        <f t="array" ref="Q113">IF(C113&lt;&gt;"",ROUNDUP(_xlfn.PERCENTRANK.EXC(IF($B$3:$B$341=$B113,C$3:C$341),C113)*10,0),"")</f>
        <v>5</v>
      </c>
      <c r="R113">
        <f t="array" ref="R113">IF(D113&lt;&gt;"",ROUNDUP(_xlfn.PERCENTRANK.EXC(IF($B$3:$B$341=$B113,D$3:D$341),D113)*10,0),"")</f>
        <v>1</v>
      </c>
      <c r="S113">
        <f t="array" ref="S113">IF(E113&lt;&gt;"",ROUNDUP(_xlfn.PERCENTRANK.EXC(IF($B$3:$B$341=$B113,E$3:E$341),E113)*10,0),"")</f>
        <v>6</v>
      </c>
      <c r="T113">
        <f t="array" ref="T113">IF(F113&lt;&gt;"",11-ROUNDUP(_xlfn.PERCENTRANK.EXC(IF($B$3:$B$341=$B113,F$3:F$341),F113)*10,0),"")</f>
        <v>5</v>
      </c>
      <c r="U113" t="str">
        <f t="array" ref="U113">IF(G113&lt;&gt;"",11-ROUNDUP(_xlfn.PERCENTRANK.EXC(IF($B$3:$B$341=$B113,G$3:G$341),G113)*10,0),"")</f>
        <v/>
      </c>
    </row>
    <row r="114" spans="1:21" x14ac:dyDescent="0.2">
      <c r="A114" t="s">
        <v>116</v>
      </c>
      <c r="B114" t="s">
        <v>1034</v>
      </c>
      <c r="C114">
        <v>0.42163458466529846</v>
      </c>
      <c r="D114">
        <v>1.4423076994717121E-2</v>
      </c>
      <c r="E114">
        <v>2.2514674812555313E-2</v>
      </c>
      <c r="F114">
        <v>0.15053620934486389</v>
      </c>
      <c r="I114" t="str">
        <f t="shared" si="2"/>
        <v>Gloucester</v>
      </c>
      <c r="J114">
        <f t="array" ref="J114">IF(C114&lt;&gt;"",ROUNDUP(_xlfn.PERCENTRANK.EXC(C$3:C$341,C114)*10,0),"")</f>
        <v>4</v>
      </c>
      <c r="K114">
        <f t="array" ref="K114">IF(D114&lt;&gt;"",ROUNDUP(_xlfn.PERCENTRANK.EXC(D$3:D$341,D114)*10,0),"")</f>
        <v>7</v>
      </c>
      <c r="L114">
        <f t="array" ref="L114">IF(E114&lt;&gt;"",ROUNDUP(_xlfn.PERCENTRANK.EXC(E$3:E$341,E114)*10,0),"")</f>
        <v>5</v>
      </c>
      <c r="M114">
        <f t="array" ref="M114">IF(F114&lt;&gt;"",11-ROUNDUP(_xlfn.PERCENTRANK.EXC(F$3:F$341,F114)*10,0),"")</f>
        <v>2</v>
      </c>
      <c r="N114" t="str">
        <f t="array" ref="N114">IF(G114&lt;&gt;"",11-ROUNDUP(_xlfn.PERCENTRANK.EXC(G$3:G$341,G114)*10,0),"")</f>
        <v/>
      </c>
      <c r="P114" t="str">
        <f t="shared" si="3"/>
        <v>Gloucester</v>
      </c>
      <c r="Q114">
        <f t="array" ref="Q114">IF(C114&lt;&gt;"",ROUNDUP(_xlfn.PERCENTRANK.EXC(IF($B$3:$B$341=$B114,C$3:C$341),C114)*10,0),"")</f>
        <v>1</v>
      </c>
      <c r="R114">
        <f t="array" ref="R114">IF(D114&lt;&gt;"",ROUNDUP(_xlfn.PERCENTRANK.EXC(IF($B$3:$B$341=$B114,D$3:D$341),D114)*10,0),"")</f>
        <v>7</v>
      </c>
      <c r="S114">
        <f t="array" ref="S114">IF(E114&lt;&gt;"",ROUNDUP(_xlfn.PERCENTRANK.EXC(IF($B$3:$B$341=$B114,E$3:E$341),E114)*10,0),"")</f>
        <v>4</v>
      </c>
      <c r="T114">
        <f t="array" ref="T114">IF(F114&lt;&gt;"",11-ROUNDUP(_xlfn.PERCENTRANK.EXC(IF($B$3:$B$341=$B114,F$3:F$341),F114)*10,0),"")</f>
        <v>3</v>
      </c>
      <c r="U114" t="str">
        <f t="array" ref="U114">IF(G114&lt;&gt;"",11-ROUNDUP(_xlfn.PERCENTRANK.EXC(IF($B$3:$B$341=$B114,G$3:G$341),G114)*10,0),"")</f>
        <v/>
      </c>
    </row>
    <row r="115" spans="1:21" x14ac:dyDescent="0.2">
      <c r="A115" t="s">
        <v>1015</v>
      </c>
      <c r="B115" t="s">
        <v>1038</v>
      </c>
      <c r="C115">
        <v>0.34414750337600708</v>
      </c>
      <c r="D115">
        <v>2.3136533796787262E-2</v>
      </c>
      <c r="E115">
        <v>5.3217202425003052E-2</v>
      </c>
      <c r="F115">
        <v>4.4113792479038239E-2</v>
      </c>
      <c r="G115">
        <v>0.58482885360717773</v>
      </c>
      <c r="I115" t="str">
        <f t="shared" si="2"/>
        <v>Gloucestershire</v>
      </c>
      <c r="J115">
        <f t="array" ref="J115">IF(C115&lt;&gt;"",ROUNDUP(_xlfn.PERCENTRANK.EXC(C$3:C$341,C115)*10,0),"")</f>
        <v>4</v>
      </c>
      <c r="K115">
        <f t="array" ref="K115">IF(D115&lt;&gt;"",ROUNDUP(_xlfn.PERCENTRANK.EXC(D$3:D$341,D115)*10,0),"")</f>
        <v>7</v>
      </c>
      <c r="L115">
        <f t="array" ref="L115">IF(E115&lt;&gt;"",ROUNDUP(_xlfn.PERCENTRANK.EXC(E$3:E$341,E115)*10,0),"")</f>
        <v>6</v>
      </c>
      <c r="M115">
        <f t="array" ref="M115">IF(F115&lt;&gt;"",11-ROUNDUP(_xlfn.PERCENTRANK.EXC(F$3:F$341,F115)*10,0),"")</f>
        <v>7</v>
      </c>
      <c r="N115">
        <f t="array" ref="N115">IF(G115&lt;&gt;"",11-ROUNDUP(_xlfn.PERCENTRANK.EXC(G$3:G$341,G115)*10,0),"")</f>
        <v>3</v>
      </c>
      <c r="P115" t="str">
        <f t="shared" si="3"/>
        <v>Gloucestershire</v>
      </c>
      <c r="Q115">
        <f t="array" ref="Q115">IF(C115&lt;&gt;"",ROUNDUP(_xlfn.PERCENTRANK.EXC(IF($B$3:$B$341=$B115,C$3:C$341),C115)*10,0),"")</f>
        <v>9</v>
      </c>
      <c r="R115">
        <f t="array" ref="R115">IF(D115&lt;&gt;"",ROUNDUP(_xlfn.PERCENTRANK.EXC(IF($B$3:$B$341=$B115,D$3:D$341),D115)*10,0),"")</f>
        <v>7</v>
      </c>
      <c r="S115">
        <f t="array" ref="S115">IF(E115&lt;&gt;"",ROUNDUP(_xlfn.PERCENTRANK.EXC(IF($B$3:$B$341=$B115,E$3:E$341),E115)*10,0),"")</f>
        <v>7</v>
      </c>
      <c r="T115">
        <f t="array" ref="T115">IF(F115&lt;&gt;"",11-ROUNDUP(_xlfn.PERCENTRANK.EXC(IF($B$3:$B$341=$B115,F$3:F$341),F115)*10,0),"")</f>
        <v>8</v>
      </c>
      <c r="U115">
        <f t="array" ref="U115">IF(G115&lt;&gt;"",11-ROUNDUP(_xlfn.PERCENTRANK.EXC(IF($B$3:$B$341=$B115,G$3:G$341),G115)*10,0),"")</f>
        <v>6</v>
      </c>
    </row>
    <row r="116" spans="1:21" x14ac:dyDescent="0.2">
      <c r="A116" t="s">
        <v>123</v>
      </c>
      <c r="B116" t="s">
        <v>1034</v>
      </c>
      <c r="C116">
        <v>0.91343146562576294</v>
      </c>
      <c r="D116">
        <v>1.8161638872697949E-3</v>
      </c>
      <c r="E116">
        <v>0.17471669614315033</v>
      </c>
      <c r="F116">
        <v>0.24802207946777344</v>
      </c>
      <c r="I116" t="str">
        <f t="shared" si="2"/>
        <v>Gosport</v>
      </c>
      <c r="J116">
        <f t="array" ref="J116">IF(C116&lt;&gt;"",ROUNDUP(_xlfn.PERCENTRANK.EXC(C$3:C$341,C116)*10,0),"")</f>
        <v>7</v>
      </c>
      <c r="K116">
        <f t="array" ref="K116">IF(D116&lt;&gt;"",ROUNDUP(_xlfn.PERCENTRANK.EXC(D$3:D$341,D116)*10,0),"")</f>
        <v>7</v>
      </c>
      <c r="L116">
        <f t="array" ref="L116">IF(E116&lt;&gt;"",ROUNDUP(_xlfn.PERCENTRANK.EXC(E$3:E$341,E116)*10,0),"")</f>
        <v>9</v>
      </c>
      <c r="M116">
        <f t="array" ref="M116">IF(F116&lt;&gt;"",11-ROUNDUP(_xlfn.PERCENTRANK.EXC(F$3:F$341,F116)*10,0),"")</f>
        <v>1</v>
      </c>
      <c r="N116" t="str">
        <f t="array" ref="N116">IF(G116&lt;&gt;"",11-ROUNDUP(_xlfn.PERCENTRANK.EXC(G$3:G$341,G116)*10,0),"")</f>
        <v/>
      </c>
      <c r="P116" t="str">
        <f t="shared" si="3"/>
        <v>Gosport</v>
      </c>
      <c r="Q116">
        <f t="array" ref="Q116">IF(C116&lt;&gt;"",ROUNDUP(_xlfn.PERCENTRANK.EXC(IF($B$3:$B$341=$B116,C$3:C$341),C116)*10,0),"")</f>
        <v>5</v>
      </c>
      <c r="R116">
        <f t="array" ref="R116">IF(D116&lt;&gt;"",ROUNDUP(_xlfn.PERCENTRANK.EXC(IF($B$3:$B$341=$B116,D$3:D$341),D116)*10,0),"")</f>
        <v>6</v>
      </c>
      <c r="S116">
        <f t="array" ref="S116">IF(E116&lt;&gt;"",ROUNDUP(_xlfn.PERCENTRANK.EXC(IF($B$3:$B$341=$B116,E$3:E$341),E116)*10,0),"")</f>
        <v>9</v>
      </c>
      <c r="T116">
        <f t="array" ref="T116">IF(F116&lt;&gt;"",11-ROUNDUP(_xlfn.PERCENTRANK.EXC(IF($B$3:$B$341=$B116,F$3:F$341),F116)*10,0),"")</f>
        <v>2</v>
      </c>
      <c r="U116" t="str">
        <f t="array" ref="U116">IF(G116&lt;&gt;"",11-ROUNDUP(_xlfn.PERCENTRANK.EXC(IF($B$3:$B$341=$B116,G$3:G$341),G116)*10,0),"")</f>
        <v/>
      </c>
    </row>
    <row r="117" spans="1:21" x14ac:dyDescent="0.2">
      <c r="A117" t="s">
        <v>140</v>
      </c>
      <c r="B117" t="s">
        <v>1034</v>
      </c>
      <c r="C117">
        <v>1.5234334468841553</v>
      </c>
      <c r="D117">
        <v>-3.7518881727010012E-3</v>
      </c>
      <c r="E117">
        <v>0.15635927021503448</v>
      </c>
      <c r="F117">
        <v>5.3125698119401932E-2</v>
      </c>
      <c r="I117" t="str">
        <f t="shared" si="2"/>
        <v>Gravesham</v>
      </c>
      <c r="J117">
        <f t="array" ref="J117">IF(C117&lt;&gt;"",ROUNDUP(_xlfn.PERCENTRANK.EXC(C$3:C$341,C117)*10,0),"")</f>
        <v>9</v>
      </c>
      <c r="K117">
        <f t="array" ref="K117">IF(D117&lt;&gt;"",ROUNDUP(_xlfn.PERCENTRANK.EXC(D$3:D$341,D117)*10,0),"")</f>
        <v>6</v>
      </c>
      <c r="L117">
        <f t="array" ref="L117">IF(E117&lt;&gt;"",ROUNDUP(_xlfn.PERCENTRANK.EXC(E$3:E$341,E117)*10,0),"")</f>
        <v>9</v>
      </c>
      <c r="M117">
        <f t="array" ref="M117">IF(F117&lt;&gt;"",11-ROUNDUP(_xlfn.PERCENTRANK.EXC(F$3:F$341,F117)*10,0),"")</f>
        <v>6</v>
      </c>
      <c r="N117" t="str">
        <f t="array" ref="N117">IF(G117&lt;&gt;"",11-ROUNDUP(_xlfn.PERCENTRANK.EXC(G$3:G$341,G117)*10,0),"")</f>
        <v/>
      </c>
      <c r="P117" t="str">
        <f t="shared" si="3"/>
        <v>Gravesham</v>
      </c>
      <c r="Q117">
        <f t="array" ref="Q117">IF(C117&lt;&gt;"",ROUNDUP(_xlfn.PERCENTRANK.EXC(IF($B$3:$B$341=$B117,C$3:C$341),C117)*10,0),"")</f>
        <v>8</v>
      </c>
      <c r="R117">
        <f t="array" ref="R117">IF(D117&lt;&gt;"",ROUNDUP(_xlfn.PERCENTRANK.EXC(IF($B$3:$B$341=$B117,D$3:D$341),D117)*10,0),"")</f>
        <v>6</v>
      </c>
      <c r="S117">
        <f t="array" ref="S117">IF(E117&lt;&gt;"",ROUNDUP(_xlfn.PERCENTRANK.EXC(IF($B$3:$B$341=$B117,E$3:E$341),E117)*10,0),"")</f>
        <v>9</v>
      </c>
      <c r="T117">
        <f t="array" ref="T117">IF(F117&lt;&gt;"",11-ROUNDUP(_xlfn.PERCENTRANK.EXC(IF($B$3:$B$341=$B117,F$3:F$341),F117)*10,0),"")</f>
        <v>6</v>
      </c>
      <c r="U117" t="str">
        <f t="array" ref="U117">IF(G117&lt;&gt;"",11-ROUNDUP(_xlfn.PERCENTRANK.EXC(IF($B$3:$B$341=$B117,G$3:G$341),G117)*10,0),"")</f>
        <v/>
      </c>
    </row>
    <row r="118" spans="1:21" x14ac:dyDescent="0.2">
      <c r="A118" t="s">
        <v>176</v>
      </c>
      <c r="B118" t="s">
        <v>1034</v>
      </c>
      <c r="C118">
        <v>1.1195143461227417</v>
      </c>
      <c r="D118">
        <v>-3.9340019226074219E-2</v>
      </c>
      <c r="E118">
        <v>2.561819925904274E-2</v>
      </c>
      <c r="F118">
        <v>0.15193787217140198</v>
      </c>
      <c r="I118" t="str">
        <f t="shared" si="2"/>
        <v>Great Yarmouth</v>
      </c>
      <c r="J118">
        <f t="array" ref="J118">IF(C118&lt;&gt;"",ROUNDUP(_xlfn.PERCENTRANK.EXC(C$3:C$341,C118)*10,0),"")</f>
        <v>8</v>
      </c>
      <c r="K118">
        <f t="array" ref="K118">IF(D118&lt;&gt;"",ROUNDUP(_xlfn.PERCENTRANK.EXC(D$3:D$341,D118)*10,0),"")</f>
        <v>5</v>
      </c>
      <c r="L118">
        <f t="array" ref="L118">IF(E118&lt;&gt;"",ROUNDUP(_xlfn.PERCENTRANK.EXC(E$3:E$341,E118)*10,0),"")</f>
        <v>5</v>
      </c>
      <c r="M118">
        <f t="array" ref="M118">IF(F118&lt;&gt;"",11-ROUNDUP(_xlfn.PERCENTRANK.EXC(F$3:F$341,F118)*10,0),"")</f>
        <v>2</v>
      </c>
      <c r="N118" t="str">
        <f t="array" ref="N118">IF(G118&lt;&gt;"",11-ROUNDUP(_xlfn.PERCENTRANK.EXC(G$3:G$341,G118)*10,0),"")</f>
        <v/>
      </c>
      <c r="P118" t="str">
        <f t="shared" si="3"/>
        <v>Great Yarmouth</v>
      </c>
      <c r="Q118">
        <f t="array" ref="Q118">IF(C118&lt;&gt;"",ROUNDUP(_xlfn.PERCENTRANK.EXC(IF($B$3:$B$341=$B118,C$3:C$341),C118)*10,0),"")</f>
        <v>7</v>
      </c>
      <c r="R118">
        <f t="array" ref="R118">IF(D118&lt;&gt;"",ROUNDUP(_xlfn.PERCENTRANK.EXC(IF($B$3:$B$341=$B118,D$3:D$341),D118)*10,0),"")</f>
        <v>4</v>
      </c>
      <c r="S118">
        <f t="array" ref="S118">IF(E118&lt;&gt;"",ROUNDUP(_xlfn.PERCENTRANK.EXC(IF($B$3:$B$341=$B118,E$3:E$341),E118)*10,0),"")</f>
        <v>4</v>
      </c>
      <c r="T118">
        <f t="array" ref="T118">IF(F118&lt;&gt;"",11-ROUNDUP(_xlfn.PERCENTRANK.EXC(IF($B$3:$B$341=$B118,F$3:F$341),F118)*10,0),"")</f>
        <v>3</v>
      </c>
      <c r="U118" t="str">
        <f t="array" ref="U118">IF(G118&lt;&gt;"",11-ROUNDUP(_xlfn.PERCENTRANK.EXC(IF($B$3:$B$341=$B118,G$3:G$341),G118)*10,0),"")</f>
        <v/>
      </c>
    </row>
    <row r="119" spans="1:21" x14ac:dyDescent="0.2">
      <c r="A119" t="s">
        <v>301</v>
      </c>
      <c r="B119" t="s">
        <v>1035</v>
      </c>
      <c r="C119">
        <v>0.40380951762199402</v>
      </c>
      <c r="D119">
        <v>-6.4309611916542053E-2</v>
      </c>
      <c r="E119">
        <v>-3.2573670148849487E-2</v>
      </c>
      <c r="F119">
        <v>0.10101968795061111</v>
      </c>
      <c r="G119">
        <v>0.52551907300949097</v>
      </c>
      <c r="I119" t="str">
        <f t="shared" si="2"/>
        <v>Greenwich</v>
      </c>
      <c r="J119">
        <f t="array" ref="J119">IF(C119&lt;&gt;"",ROUNDUP(_xlfn.PERCENTRANK.EXC(C$3:C$341,C119)*10,0),"")</f>
        <v>4</v>
      </c>
      <c r="K119">
        <f t="array" ref="K119">IF(D119&lt;&gt;"",ROUNDUP(_xlfn.PERCENTRANK.EXC(D$3:D$341,D119)*10,0),"")</f>
        <v>3</v>
      </c>
      <c r="L119">
        <f t="array" ref="L119">IF(E119&lt;&gt;"",ROUNDUP(_xlfn.PERCENTRANK.EXC(E$3:E$341,E119)*10,0),"")</f>
        <v>3</v>
      </c>
      <c r="M119">
        <f t="array" ref="M119">IF(F119&lt;&gt;"",11-ROUNDUP(_xlfn.PERCENTRANK.EXC(F$3:F$341,F119)*10,0),"")</f>
        <v>3</v>
      </c>
      <c r="N119">
        <f t="array" ref="N119">IF(G119&lt;&gt;"",11-ROUNDUP(_xlfn.PERCENTRANK.EXC(G$3:G$341,G119)*10,0),"")</f>
        <v>6</v>
      </c>
      <c r="P119" t="str">
        <f t="shared" si="3"/>
        <v>Greenwich</v>
      </c>
      <c r="Q119">
        <f t="array" ref="Q119">IF(C119&lt;&gt;"",ROUNDUP(_xlfn.PERCENTRANK.EXC(IF($B$3:$B$341=$B119,C$3:C$341),C119)*10,0),"")</f>
        <v>7</v>
      </c>
      <c r="R119">
        <f t="array" ref="R119">IF(D119&lt;&gt;"",ROUNDUP(_xlfn.PERCENTRANK.EXC(IF($B$3:$B$341=$B119,D$3:D$341),D119)*10,0),"")</f>
        <v>2</v>
      </c>
      <c r="S119">
        <f t="array" ref="S119">IF(E119&lt;&gt;"",ROUNDUP(_xlfn.PERCENTRANK.EXC(IF($B$3:$B$341=$B119,E$3:E$341),E119)*10,0),"")</f>
        <v>3</v>
      </c>
      <c r="T119">
        <f t="array" ref="T119">IF(F119&lt;&gt;"",11-ROUNDUP(_xlfn.PERCENTRANK.EXC(IF($B$3:$B$341=$B119,F$3:F$341),F119)*10,0),"")</f>
        <v>2</v>
      </c>
      <c r="U119">
        <f t="array" ref="U119">IF(G119&lt;&gt;"",11-ROUNDUP(_xlfn.PERCENTRANK.EXC(IF($B$3:$B$341=$B119,G$3:G$341),G119)*10,0),"")</f>
        <v>4</v>
      </c>
    </row>
    <row r="120" spans="1:21" x14ac:dyDescent="0.2">
      <c r="A120" t="s">
        <v>223</v>
      </c>
      <c r="B120" t="s">
        <v>1034</v>
      </c>
      <c r="C120">
        <v>2.3802690505981445</v>
      </c>
      <c r="D120">
        <v>-6.7394204437732697E-2</v>
      </c>
      <c r="E120">
        <v>4.2663108557462692E-2</v>
      </c>
      <c r="F120">
        <v>8.3187155425548553E-2</v>
      </c>
      <c r="I120" t="str">
        <f t="shared" si="2"/>
        <v>Guildford</v>
      </c>
      <c r="J120">
        <f t="array" ref="J120">IF(C120&lt;&gt;"",ROUNDUP(_xlfn.PERCENTRANK.EXC(C$3:C$341,C120)*10,0),"")</f>
        <v>10</v>
      </c>
      <c r="K120">
        <f t="array" ref="K120">IF(D120&lt;&gt;"",ROUNDUP(_xlfn.PERCENTRANK.EXC(D$3:D$341,D120)*10,0),"")</f>
        <v>3</v>
      </c>
      <c r="L120">
        <f t="array" ref="L120">IF(E120&lt;&gt;"",ROUNDUP(_xlfn.PERCENTRANK.EXC(E$3:E$341,E120)*10,0),"")</f>
        <v>6</v>
      </c>
      <c r="M120">
        <f t="array" ref="M120">IF(F120&lt;&gt;"",11-ROUNDUP(_xlfn.PERCENTRANK.EXC(F$3:F$341,F120)*10,0),"")</f>
        <v>4</v>
      </c>
      <c r="N120" t="str">
        <f t="array" ref="N120">IF(G120&lt;&gt;"",11-ROUNDUP(_xlfn.PERCENTRANK.EXC(G$3:G$341,G120)*10,0),"")</f>
        <v/>
      </c>
      <c r="P120" t="str">
        <f t="shared" si="3"/>
        <v>Guildford</v>
      </c>
      <c r="Q120">
        <f t="array" ref="Q120">IF(C120&lt;&gt;"",ROUNDUP(_xlfn.PERCENTRANK.EXC(IF($B$3:$B$341=$B120,C$3:C$341),C120)*10,0),"")</f>
        <v>10</v>
      </c>
      <c r="R120">
        <f t="array" ref="R120">IF(D120&lt;&gt;"",ROUNDUP(_xlfn.PERCENTRANK.EXC(IF($B$3:$B$341=$B120,D$3:D$341),D120)*10,0),"")</f>
        <v>3</v>
      </c>
      <c r="S120">
        <f t="array" ref="S120">IF(E120&lt;&gt;"",ROUNDUP(_xlfn.PERCENTRANK.EXC(IF($B$3:$B$341=$B120,E$3:E$341),E120)*10,0),"")</f>
        <v>5</v>
      </c>
      <c r="T120">
        <f t="array" ref="T120">IF(F120&lt;&gt;"",11-ROUNDUP(_xlfn.PERCENTRANK.EXC(IF($B$3:$B$341=$B120,F$3:F$341),F120)*10,0),"")</f>
        <v>4</v>
      </c>
      <c r="U120" t="str">
        <f t="array" ref="U120">IF(G120&lt;&gt;"",11-ROUNDUP(_xlfn.PERCENTRANK.EXC(IF($B$3:$B$341=$B120,G$3:G$341),G120)*10,0),"")</f>
        <v/>
      </c>
    </row>
    <row r="121" spans="1:21" x14ac:dyDescent="0.2">
      <c r="A121" t="s">
        <v>302</v>
      </c>
      <c r="B121" t="s">
        <v>1035</v>
      </c>
      <c r="C121">
        <v>0.42505618929862976</v>
      </c>
      <c r="D121">
        <v>6.857716292142868E-2</v>
      </c>
      <c r="E121">
        <v>-1.5980066731572151E-2</v>
      </c>
      <c r="F121">
        <v>1.0241422802209854E-2</v>
      </c>
      <c r="G121">
        <v>0.43052056431770325</v>
      </c>
      <c r="I121" t="str">
        <f t="shared" si="2"/>
        <v>Hackney</v>
      </c>
      <c r="J121">
        <f t="array" ref="J121">IF(C121&lt;&gt;"",ROUNDUP(_xlfn.PERCENTRANK.EXC(C$3:C$341,C121)*10,0),"")</f>
        <v>4</v>
      </c>
      <c r="K121">
        <f t="array" ref="K121">IF(D121&lt;&gt;"",ROUNDUP(_xlfn.PERCENTRANK.EXC(D$3:D$341,D121)*10,0),"")</f>
        <v>9</v>
      </c>
      <c r="L121">
        <f t="array" ref="L121">IF(E121&lt;&gt;"",ROUNDUP(_xlfn.PERCENTRANK.EXC(E$3:E$341,E121)*10,0),"")</f>
        <v>3</v>
      </c>
      <c r="M121">
        <f t="array" ref="M121">IF(F121&lt;&gt;"",11-ROUNDUP(_xlfn.PERCENTRANK.EXC(F$3:F$341,F121)*10,0),"")</f>
        <v>9</v>
      </c>
      <c r="N121">
        <f t="array" ref="N121">IF(G121&lt;&gt;"",11-ROUNDUP(_xlfn.PERCENTRANK.EXC(G$3:G$341,G121)*10,0),"")</f>
        <v>10</v>
      </c>
      <c r="P121" t="str">
        <f t="shared" si="3"/>
        <v>Hackney</v>
      </c>
      <c r="Q121">
        <f t="array" ref="Q121">IF(C121&lt;&gt;"",ROUNDUP(_xlfn.PERCENTRANK.EXC(IF($B$3:$B$341=$B121,C$3:C$341),C121)*10,0),"")</f>
        <v>7</v>
      </c>
      <c r="R121">
        <f t="array" ref="R121">IF(D121&lt;&gt;"",ROUNDUP(_xlfn.PERCENTRANK.EXC(IF($B$3:$B$341=$B121,D$3:D$341),D121)*10,0),"")</f>
        <v>9</v>
      </c>
      <c r="S121">
        <f t="array" ref="S121">IF(E121&lt;&gt;"",ROUNDUP(_xlfn.PERCENTRANK.EXC(IF($B$3:$B$341=$B121,E$3:E$341),E121)*10,0),"")</f>
        <v>4</v>
      </c>
      <c r="T121">
        <f t="array" ref="T121">IF(F121&lt;&gt;"",11-ROUNDUP(_xlfn.PERCENTRANK.EXC(IF($B$3:$B$341=$B121,F$3:F$341),F121)*10,0),"")</f>
        <v>10</v>
      </c>
      <c r="U121">
        <f t="array" ref="U121">IF(G121&lt;&gt;"",11-ROUNDUP(_xlfn.PERCENTRANK.EXC(IF($B$3:$B$341=$B121,G$3:G$341),G121)*10,0),"")</f>
        <v>10</v>
      </c>
    </row>
    <row r="122" spans="1:21" x14ac:dyDescent="0.2">
      <c r="A122" t="s">
        <v>19</v>
      </c>
      <c r="B122" t="s">
        <v>1037</v>
      </c>
      <c r="C122">
        <v>0.31157878041267395</v>
      </c>
      <c r="D122">
        <v>2.3197906091809273E-2</v>
      </c>
      <c r="E122">
        <v>-7.6939915306866169E-3</v>
      </c>
      <c r="F122">
        <v>7.1817092597484589E-2</v>
      </c>
      <c r="G122">
        <v>0.54945260286331177</v>
      </c>
      <c r="I122" t="str">
        <f t="shared" si="2"/>
        <v>Halton</v>
      </c>
      <c r="J122">
        <f t="array" ref="J122">IF(C122&lt;&gt;"",ROUNDUP(_xlfn.PERCENTRANK.EXC(C$3:C$341,C122)*10,0),"")</f>
        <v>3</v>
      </c>
      <c r="K122">
        <f t="array" ref="K122">IF(D122&lt;&gt;"",ROUNDUP(_xlfn.PERCENTRANK.EXC(D$3:D$341,D122)*10,0),"")</f>
        <v>7</v>
      </c>
      <c r="L122">
        <f t="array" ref="L122">IF(E122&lt;&gt;"",ROUNDUP(_xlfn.PERCENTRANK.EXC(E$3:E$341,E122)*10,0),"")</f>
        <v>4</v>
      </c>
      <c r="M122">
        <f t="array" ref="M122">IF(F122&lt;&gt;"",11-ROUNDUP(_xlfn.PERCENTRANK.EXC(F$3:F$341,F122)*10,0),"")</f>
        <v>5</v>
      </c>
      <c r="N122">
        <f t="array" ref="N122">IF(G122&lt;&gt;"",11-ROUNDUP(_xlfn.PERCENTRANK.EXC(G$3:G$341,G122)*10,0),"")</f>
        <v>4</v>
      </c>
      <c r="P122" t="str">
        <f t="shared" si="3"/>
        <v>Halton</v>
      </c>
      <c r="Q122">
        <f t="array" ref="Q122">IF(C122&lt;&gt;"",ROUNDUP(_xlfn.PERCENTRANK.EXC(IF($B$3:$B$341=$B122,C$3:C$341),C122)*10,0),"")</f>
        <v>6</v>
      </c>
      <c r="R122">
        <f t="array" ref="R122">IF(D122&lt;&gt;"",ROUNDUP(_xlfn.PERCENTRANK.EXC(IF($B$3:$B$341=$B122,D$3:D$341),D122)*10,0),"")</f>
        <v>7</v>
      </c>
      <c r="S122">
        <f t="array" ref="S122">IF(E122&lt;&gt;"",ROUNDUP(_xlfn.PERCENTRANK.EXC(IF($B$3:$B$341=$B122,E$3:E$341),E122)*10,0),"")</f>
        <v>4</v>
      </c>
      <c r="T122">
        <f t="array" ref="T122">IF(F122&lt;&gt;"",11-ROUNDUP(_xlfn.PERCENTRANK.EXC(IF($B$3:$B$341=$B122,F$3:F$341),F122)*10,0),"")</f>
        <v>5</v>
      </c>
      <c r="U122">
        <f t="array" ref="U122">IF(G122&lt;&gt;"",11-ROUNDUP(_xlfn.PERCENTRANK.EXC(IF($B$3:$B$341=$B122,G$3:G$341),G122)*10,0),"")</f>
        <v>5</v>
      </c>
    </row>
    <row r="123" spans="1:21" x14ac:dyDescent="0.2">
      <c r="A123" t="s">
        <v>189</v>
      </c>
      <c r="B123" t="s">
        <v>1034</v>
      </c>
      <c r="C123">
        <v>0.84100335836410522</v>
      </c>
      <c r="D123">
        <v>3.6467291414737701E-2</v>
      </c>
      <c r="E123">
        <v>8.2791127264499664E-2</v>
      </c>
      <c r="F123">
        <v>1.1166054755449295E-2</v>
      </c>
      <c r="I123" t="str">
        <f t="shared" si="2"/>
        <v>Hambleton</v>
      </c>
      <c r="J123">
        <f t="array" ref="J123">IF(C123&lt;&gt;"",ROUNDUP(_xlfn.PERCENTRANK.EXC(C$3:C$341,C123)*10,0),"")</f>
        <v>7</v>
      </c>
      <c r="K123">
        <f t="array" ref="K123">IF(D123&lt;&gt;"",ROUNDUP(_xlfn.PERCENTRANK.EXC(D$3:D$341,D123)*10,0),"")</f>
        <v>8</v>
      </c>
      <c r="L123">
        <f t="array" ref="L123">IF(E123&lt;&gt;"",ROUNDUP(_xlfn.PERCENTRANK.EXC(E$3:E$341,E123)*10,0),"")</f>
        <v>8</v>
      </c>
      <c r="M123">
        <f t="array" ref="M123">IF(F123&lt;&gt;"",11-ROUNDUP(_xlfn.PERCENTRANK.EXC(F$3:F$341,F123)*10,0),"")</f>
        <v>9</v>
      </c>
      <c r="N123" t="str">
        <f t="array" ref="N123">IF(G123&lt;&gt;"",11-ROUNDUP(_xlfn.PERCENTRANK.EXC(G$3:G$341,G123)*10,0),"")</f>
        <v/>
      </c>
      <c r="P123" t="str">
        <f t="shared" si="3"/>
        <v>Hambleton</v>
      </c>
      <c r="Q123">
        <f t="array" ref="Q123">IF(C123&lt;&gt;"",ROUNDUP(_xlfn.PERCENTRANK.EXC(IF($B$3:$B$341=$B123,C$3:C$341),C123)*10,0),"")</f>
        <v>4</v>
      </c>
      <c r="R123">
        <f t="array" ref="R123">IF(D123&lt;&gt;"",ROUNDUP(_xlfn.PERCENTRANK.EXC(IF($B$3:$B$341=$B123,D$3:D$341),D123)*10,0),"")</f>
        <v>8</v>
      </c>
      <c r="S123">
        <f t="array" ref="S123">IF(E123&lt;&gt;"",ROUNDUP(_xlfn.PERCENTRANK.EXC(IF($B$3:$B$341=$B123,E$3:E$341),E123)*10,0),"")</f>
        <v>7</v>
      </c>
      <c r="T123">
        <f t="array" ref="T123">IF(F123&lt;&gt;"",11-ROUNDUP(_xlfn.PERCENTRANK.EXC(IF($B$3:$B$341=$B123,F$3:F$341),F123)*10,0),"")</f>
        <v>8</v>
      </c>
      <c r="U123" t="str">
        <f t="array" ref="U123">IF(G123&lt;&gt;"",11-ROUNDUP(_xlfn.PERCENTRANK.EXC(IF($B$3:$B$341=$B123,G$3:G$341),G123)*10,0),"")</f>
        <v/>
      </c>
    </row>
    <row r="124" spans="1:21" x14ac:dyDescent="0.2">
      <c r="A124" t="s">
        <v>303</v>
      </c>
      <c r="B124" t="s">
        <v>1035</v>
      </c>
      <c r="C124">
        <v>0.5197177529335022</v>
      </c>
      <c r="D124">
        <v>2.2606130689382553E-2</v>
      </c>
      <c r="E124">
        <v>-1.633109524846077E-2</v>
      </c>
      <c r="F124">
        <v>1.0884113609790802E-2</v>
      </c>
      <c r="G124">
        <v>0.56969475746154785</v>
      </c>
      <c r="I124" t="str">
        <f t="shared" si="2"/>
        <v>Hammersmith and Fulham</v>
      </c>
      <c r="J124">
        <f t="array" ref="J124">IF(C124&lt;&gt;"",ROUNDUP(_xlfn.PERCENTRANK.EXC(C$3:C$341,C124)*10,0),"")</f>
        <v>5</v>
      </c>
      <c r="K124">
        <f t="array" ref="K124">IF(D124&lt;&gt;"",ROUNDUP(_xlfn.PERCENTRANK.EXC(D$3:D$341,D124)*10,0),"")</f>
        <v>7</v>
      </c>
      <c r="L124">
        <f t="array" ref="L124">IF(E124&lt;&gt;"",ROUNDUP(_xlfn.PERCENTRANK.EXC(E$3:E$341,E124)*10,0),"")</f>
        <v>3</v>
      </c>
      <c r="M124">
        <f t="array" ref="M124">IF(F124&lt;&gt;"",11-ROUNDUP(_xlfn.PERCENTRANK.EXC(F$3:F$341,F124)*10,0),"")</f>
        <v>9</v>
      </c>
      <c r="N124">
        <f t="array" ref="N124">IF(G124&lt;&gt;"",11-ROUNDUP(_xlfn.PERCENTRANK.EXC(G$3:G$341,G124)*10,0),"")</f>
        <v>3</v>
      </c>
      <c r="P124" t="str">
        <f t="shared" si="3"/>
        <v>Hammersmith and Fulham</v>
      </c>
      <c r="Q124">
        <f t="array" ref="Q124">IF(C124&lt;&gt;"",ROUNDUP(_xlfn.PERCENTRANK.EXC(IF($B$3:$B$341=$B124,C$3:C$341),C124)*10,0),"")</f>
        <v>8</v>
      </c>
      <c r="R124">
        <f t="array" ref="R124">IF(D124&lt;&gt;"",ROUNDUP(_xlfn.PERCENTRANK.EXC(IF($B$3:$B$341=$B124,D$3:D$341),D124)*10,0),"")</f>
        <v>8</v>
      </c>
      <c r="S124">
        <f t="array" ref="S124">IF(E124&lt;&gt;"",ROUNDUP(_xlfn.PERCENTRANK.EXC(IF($B$3:$B$341=$B124,E$3:E$341),E124)*10,0),"")</f>
        <v>3</v>
      </c>
      <c r="T124">
        <f t="array" ref="T124">IF(F124&lt;&gt;"",11-ROUNDUP(_xlfn.PERCENTRANK.EXC(IF($B$3:$B$341=$B124,F$3:F$341),F124)*10,0),"")</f>
        <v>9</v>
      </c>
      <c r="U124">
        <f t="array" ref="U124">IF(G124&lt;&gt;"",11-ROUNDUP(_xlfn.PERCENTRANK.EXC(IF($B$3:$B$341=$B124,G$3:G$341),G124)*10,0),"")</f>
        <v>2</v>
      </c>
    </row>
    <row r="125" spans="1:21" x14ac:dyDescent="0.2">
      <c r="A125" t="s">
        <v>1016</v>
      </c>
      <c r="B125" t="s">
        <v>1038</v>
      </c>
      <c r="C125">
        <v>0.50533246994018555</v>
      </c>
      <c r="D125">
        <v>-4.4290171936154366E-3</v>
      </c>
      <c r="E125">
        <v>5.1123440265655518E-2</v>
      </c>
      <c r="F125">
        <v>4.6418115496635437E-2</v>
      </c>
      <c r="G125">
        <v>0.60080152750015259</v>
      </c>
      <c r="I125" t="str">
        <f t="shared" si="2"/>
        <v>Hampshire</v>
      </c>
      <c r="J125">
        <f t="array" ref="J125">IF(C125&lt;&gt;"",ROUNDUP(_xlfn.PERCENTRANK.EXC(C$3:C$341,C125)*10,0),"")</f>
        <v>5</v>
      </c>
      <c r="K125">
        <f t="array" ref="K125">IF(D125&lt;&gt;"",ROUNDUP(_xlfn.PERCENTRANK.EXC(D$3:D$341,D125)*10,0),"")</f>
        <v>6</v>
      </c>
      <c r="L125">
        <f t="array" ref="L125">IF(E125&lt;&gt;"",ROUNDUP(_xlfn.PERCENTRANK.EXC(E$3:E$341,E125)*10,0),"")</f>
        <v>6</v>
      </c>
      <c r="M125">
        <f t="array" ref="M125">IF(F125&lt;&gt;"",11-ROUNDUP(_xlfn.PERCENTRANK.EXC(F$3:F$341,F125)*10,0),"")</f>
        <v>7</v>
      </c>
      <c r="N125">
        <f t="array" ref="N125">IF(G125&lt;&gt;"",11-ROUNDUP(_xlfn.PERCENTRANK.EXC(G$3:G$341,G125)*10,0),"")</f>
        <v>2</v>
      </c>
      <c r="P125" t="str">
        <f t="shared" si="3"/>
        <v>Hampshire</v>
      </c>
      <c r="Q125">
        <f t="array" ref="Q125">IF(C125&lt;&gt;"",ROUNDUP(_xlfn.PERCENTRANK.EXC(IF($B$3:$B$341=$B125,C$3:C$341),C125)*10,0),"")</f>
        <v>10</v>
      </c>
      <c r="R125">
        <f t="array" ref="R125">IF(D125&lt;&gt;"",ROUNDUP(_xlfn.PERCENTRANK.EXC(IF($B$3:$B$341=$B125,D$3:D$341),D125)*10,0),"")</f>
        <v>6</v>
      </c>
      <c r="S125">
        <f t="array" ref="S125">IF(E125&lt;&gt;"",ROUNDUP(_xlfn.PERCENTRANK.EXC(IF($B$3:$B$341=$B125,E$3:E$341),E125)*10,0),"")</f>
        <v>6</v>
      </c>
      <c r="T125">
        <f t="array" ref="T125">IF(F125&lt;&gt;"",11-ROUNDUP(_xlfn.PERCENTRANK.EXC(IF($B$3:$B$341=$B125,F$3:F$341),F125)*10,0),"")</f>
        <v>7</v>
      </c>
      <c r="U125">
        <f t="array" ref="U125">IF(G125&lt;&gt;"",11-ROUNDUP(_xlfn.PERCENTRANK.EXC(IF($B$3:$B$341=$B125,G$3:G$341),G125)*10,0),"")</f>
        <v>4</v>
      </c>
    </row>
    <row r="126" spans="1:21" x14ac:dyDescent="0.2">
      <c r="A126" t="s">
        <v>162</v>
      </c>
      <c r="B126" t="s">
        <v>1034</v>
      </c>
      <c r="C126">
        <v>0.78578352928161621</v>
      </c>
      <c r="D126">
        <v>-0.10105714201927185</v>
      </c>
      <c r="E126">
        <v>7.6258094049990177E-3</v>
      </c>
      <c r="F126">
        <v>7.0048466324806213E-2</v>
      </c>
      <c r="I126" t="str">
        <f t="shared" si="2"/>
        <v>Harborough</v>
      </c>
      <c r="J126">
        <f t="array" ref="J126">IF(C126&lt;&gt;"",ROUNDUP(_xlfn.PERCENTRANK.EXC(C$3:C$341,C126)*10,0),"")</f>
        <v>6</v>
      </c>
      <c r="K126">
        <f t="array" ref="K126">IF(D126&lt;&gt;"",ROUNDUP(_xlfn.PERCENTRANK.EXC(D$3:D$341,D126)*10,0),"")</f>
        <v>2</v>
      </c>
      <c r="L126">
        <f t="array" ref="L126">IF(E126&lt;&gt;"",ROUNDUP(_xlfn.PERCENTRANK.EXC(E$3:E$341,E126)*10,0),"")</f>
        <v>4</v>
      </c>
      <c r="M126">
        <f t="array" ref="M126">IF(F126&lt;&gt;"",11-ROUNDUP(_xlfn.PERCENTRANK.EXC(F$3:F$341,F126)*10,0),"")</f>
        <v>5</v>
      </c>
      <c r="N126" t="str">
        <f t="array" ref="N126">IF(G126&lt;&gt;"",11-ROUNDUP(_xlfn.PERCENTRANK.EXC(G$3:G$341,G126)*10,0),"")</f>
        <v/>
      </c>
      <c r="P126" t="str">
        <f t="shared" si="3"/>
        <v>Harborough</v>
      </c>
      <c r="Q126">
        <f t="array" ref="Q126">IF(C126&lt;&gt;"",ROUNDUP(_xlfn.PERCENTRANK.EXC(IF($B$3:$B$341=$B126,C$3:C$341),C126)*10,0),"")</f>
        <v>3</v>
      </c>
      <c r="R126">
        <f t="array" ref="R126">IF(D126&lt;&gt;"",ROUNDUP(_xlfn.PERCENTRANK.EXC(IF($B$3:$B$341=$B126,D$3:D$341),D126)*10,0),"")</f>
        <v>2</v>
      </c>
      <c r="S126">
        <f t="array" ref="S126">IF(E126&lt;&gt;"",ROUNDUP(_xlfn.PERCENTRANK.EXC(IF($B$3:$B$341=$B126,E$3:E$341),E126)*10,0),"")</f>
        <v>4</v>
      </c>
      <c r="T126">
        <f t="array" ref="T126">IF(F126&lt;&gt;"",11-ROUNDUP(_xlfn.PERCENTRANK.EXC(IF($B$3:$B$341=$B126,F$3:F$341),F126)*10,0),"")</f>
        <v>5</v>
      </c>
      <c r="U126" t="str">
        <f t="array" ref="U126">IF(G126&lt;&gt;"",11-ROUNDUP(_xlfn.PERCENTRANK.EXC(IF($B$3:$B$341=$B126,G$3:G$341),G126)*10,0),"")</f>
        <v/>
      </c>
    </row>
    <row r="127" spans="1:21" x14ac:dyDescent="0.2">
      <c r="A127" t="s">
        <v>304</v>
      </c>
      <c r="B127" t="s">
        <v>1035</v>
      </c>
      <c r="C127">
        <v>0.30380541086196899</v>
      </c>
      <c r="D127">
        <v>-5.7589497417211533E-2</v>
      </c>
      <c r="E127">
        <v>6.7974172532558441E-2</v>
      </c>
      <c r="F127">
        <v>3.1550947576761246E-2</v>
      </c>
      <c r="G127">
        <v>0.52218586206436157</v>
      </c>
      <c r="I127" t="str">
        <f t="shared" si="2"/>
        <v>Haringey</v>
      </c>
      <c r="J127">
        <f t="array" ref="J127">IF(C127&lt;&gt;"",ROUNDUP(_xlfn.PERCENTRANK.EXC(C$3:C$341,C127)*10,0),"")</f>
        <v>3</v>
      </c>
      <c r="K127">
        <f t="array" ref="K127">IF(D127&lt;&gt;"",ROUNDUP(_xlfn.PERCENTRANK.EXC(D$3:D$341,D127)*10,0),"")</f>
        <v>4</v>
      </c>
      <c r="L127">
        <f t="array" ref="L127">IF(E127&lt;&gt;"",ROUNDUP(_xlfn.PERCENTRANK.EXC(E$3:E$341,E127)*10,0),"")</f>
        <v>7</v>
      </c>
      <c r="M127">
        <f t="array" ref="M127">IF(F127&lt;&gt;"",11-ROUNDUP(_xlfn.PERCENTRANK.EXC(F$3:F$341,F127)*10,0),"")</f>
        <v>8</v>
      </c>
      <c r="N127">
        <f t="array" ref="N127">IF(G127&lt;&gt;"",11-ROUNDUP(_xlfn.PERCENTRANK.EXC(G$3:G$341,G127)*10,0),"")</f>
        <v>6</v>
      </c>
      <c r="P127" t="str">
        <f t="shared" si="3"/>
        <v>Haringey</v>
      </c>
      <c r="Q127">
        <f t="array" ref="Q127">IF(C127&lt;&gt;"",ROUNDUP(_xlfn.PERCENTRANK.EXC(IF($B$3:$B$341=$B127,C$3:C$341),C127)*10,0),"")</f>
        <v>3</v>
      </c>
      <c r="R127">
        <f t="array" ref="R127">IF(D127&lt;&gt;"",ROUNDUP(_xlfn.PERCENTRANK.EXC(IF($B$3:$B$341=$B127,D$3:D$341),D127)*10,0),"")</f>
        <v>3</v>
      </c>
      <c r="S127">
        <f t="array" ref="S127">IF(E127&lt;&gt;"",ROUNDUP(_xlfn.PERCENTRANK.EXC(IF($B$3:$B$341=$B127,E$3:E$341),E127)*10,0),"")</f>
        <v>7</v>
      </c>
      <c r="T127">
        <f t="array" ref="T127">IF(F127&lt;&gt;"",11-ROUNDUP(_xlfn.PERCENTRANK.EXC(IF($B$3:$B$341=$B127,F$3:F$341),F127)*10,0),"")</f>
        <v>8</v>
      </c>
      <c r="U127">
        <f t="array" ref="U127">IF(G127&lt;&gt;"",11-ROUNDUP(_xlfn.PERCENTRANK.EXC(IF($B$3:$B$341=$B127,G$3:G$341),G127)*10,0),"")</f>
        <v>4</v>
      </c>
    </row>
    <row r="128" spans="1:21" x14ac:dyDescent="0.2">
      <c r="A128" t="s">
        <v>108</v>
      </c>
      <c r="B128" t="s">
        <v>1034</v>
      </c>
      <c r="C128">
        <v>2.6168961524963379</v>
      </c>
      <c r="D128">
        <v>3.2880343496799469E-2</v>
      </c>
      <c r="E128">
        <v>0.12445341050624847</v>
      </c>
      <c r="F128">
        <v>6.9197177886962891E-2</v>
      </c>
      <c r="I128" t="str">
        <f t="shared" si="2"/>
        <v>Harlow</v>
      </c>
      <c r="J128">
        <f t="array" ref="J128">IF(C128&lt;&gt;"",ROUNDUP(_xlfn.PERCENTRANK.EXC(C$3:C$341,C128)*10,0),"")</f>
        <v>10</v>
      </c>
      <c r="K128">
        <f t="array" ref="K128">IF(D128&lt;&gt;"",ROUNDUP(_xlfn.PERCENTRANK.EXC(D$3:D$341,D128)*10,0),"")</f>
        <v>8</v>
      </c>
      <c r="L128">
        <f t="array" ref="L128">IF(E128&lt;&gt;"",ROUNDUP(_xlfn.PERCENTRANK.EXC(E$3:E$341,E128)*10,0),"")</f>
        <v>9</v>
      </c>
      <c r="M128">
        <f t="array" ref="M128">IF(F128&lt;&gt;"",11-ROUNDUP(_xlfn.PERCENTRANK.EXC(F$3:F$341,F128)*10,0),"")</f>
        <v>5</v>
      </c>
      <c r="N128" t="str">
        <f t="array" ref="N128">IF(G128&lt;&gt;"",11-ROUNDUP(_xlfn.PERCENTRANK.EXC(G$3:G$341,G128)*10,0),"")</f>
        <v/>
      </c>
      <c r="P128" t="str">
        <f t="shared" si="3"/>
        <v>Harlow</v>
      </c>
      <c r="Q128">
        <f t="array" ref="Q128">IF(C128&lt;&gt;"",ROUNDUP(_xlfn.PERCENTRANK.EXC(IF($B$3:$B$341=$B128,C$3:C$341),C128)*10,0),"")</f>
        <v>10</v>
      </c>
      <c r="R128">
        <f t="array" ref="R128">IF(D128&lt;&gt;"",ROUNDUP(_xlfn.PERCENTRANK.EXC(IF($B$3:$B$341=$B128,D$3:D$341),D128)*10,0),"")</f>
        <v>8</v>
      </c>
      <c r="S128">
        <f t="array" ref="S128">IF(E128&lt;&gt;"",ROUNDUP(_xlfn.PERCENTRANK.EXC(IF($B$3:$B$341=$B128,E$3:E$341),E128)*10,0),"")</f>
        <v>9</v>
      </c>
      <c r="T128">
        <f t="array" ref="T128">IF(F128&lt;&gt;"",11-ROUNDUP(_xlfn.PERCENTRANK.EXC(IF($B$3:$B$341=$B128,F$3:F$341),F128)*10,0),"")</f>
        <v>5</v>
      </c>
      <c r="U128" t="str">
        <f t="array" ref="U128">IF(G128&lt;&gt;"",11-ROUNDUP(_xlfn.PERCENTRANK.EXC(IF($B$3:$B$341=$B128,G$3:G$341),G128)*10,0),"")</f>
        <v/>
      </c>
    </row>
    <row r="129" spans="1:21" x14ac:dyDescent="0.2">
      <c r="A129" t="s">
        <v>190</v>
      </c>
      <c r="B129" t="s">
        <v>1034</v>
      </c>
      <c r="C129">
        <v>0.98238402605056763</v>
      </c>
      <c r="D129">
        <v>-4.4727824628353119E-2</v>
      </c>
      <c r="E129">
        <v>-8.603222668170929E-3</v>
      </c>
      <c r="F129">
        <v>9.2151105403900146E-2</v>
      </c>
      <c r="I129" t="str">
        <f t="shared" si="2"/>
        <v>Harrogate</v>
      </c>
      <c r="J129">
        <f t="array" ref="J129">IF(C129&lt;&gt;"",ROUNDUP(_xlfn.PERCENTRANK.EXC(C$3:C$341,C129)*10,0),"")</f>
        <v>8</v>
      </c>
      <c r="K129">
        <f t="array" ref="K129">IF(D129&lt;&gt;"",ROUNDUP(_xlfn.PERCENTRANK.EXC(D$3:D$341,D129)*10,0),"")</f>
        <v>4</v>
      </c>
      <c r="L129">
        <f t="array" ref="L129">IF(E129&lt;&gt;"",ROUNDUP(_xlfn.PERCENTRANK.EXC(E$3:E$341,E129)*10,0),"")</f>
        <v>4</v>
      </c>
      <c r="M129">
        <f t="array" ref="M129">IF(F129&lt;&gt;"",11-ROUNDUP(_xlfn.PERCENTRANK.EXC(F$3:F$341,F129)*10,0),"")</f>
        <v>4</v>
      </c>
      <c r="N129" t="str">
        <f t="array" ref="N129">IF(G129&lt;&gt;"",11-ROUNDUP(_xlfn.PERCENTRANK.EXC(G$3:G$341,G129)*10,0),"")</f>
        <v/>
      </c>
      <c r="P129" t="str">
        <f t="shared" si="3"/>
        <v>Harrogate</v>
      </c>
      <c r="Q129">
        <f t="array" ref="Q129">IF(C129&lt;&gt;"",ROUNDUP(_xlfn.PERCENTRANK.EXC(IF($B$3:$B$341=$B129,C$3:C$341),C129)*10,0),"")</f>
        <v>6</v>
      </c>
      <c r="R129">
        <f t="array" ref="R129">IF(D129&lt;&gt;"",ROUNDUP(_xlfn.PERCENTRANK.EXC(IF($B$3:$B$341=$B129,D$3:D$341),D129)*10,0),"")</f>
        <v>4</v>
      </c>
      <c r="S129">
        <f t="array" ref="S129">IF(E129&lt;&gt;"",ROUNDUP(_xlfn.PERCENTRANK.EXC(IF($B$3:$B$341=$B129,E$3:E$341),E129)*10,0),"")</f>
        <v>3</v>
      </c>
      <c r="T129">
        <f t="array" ref="T129">IF(F129&lt;&gt;"",11-ROUNDUP(_xlfn.PERCENTRANK.EXC(IF($B$3:$B$341=$B129,F$3:F$341),F129)*10,0),"")</f>
        <v>4</v>
      </c>
      <c r="U129" t="str">
        <f t="array" ref="U129">IF(G129&lt;&gt;"",11-ROUNDUP(_xlfn.PERCENTRANK.EXC(IF($B$3:$B$341=$B129,G$3:G$341),G129)*10,0),"")</f>
        <v/>
      </c>
    </row>
    <row r="130" spans="1:21" x14ac:dyDescent="0.2">
      <c r="A130" t="s">
        <v>305</v>
      </c>
      <c r="B130" t="s">
        <v>1035</v>
      </c>
      <c r="C130">
        <v>0.2965245246887207</v>
      </c>
      <c r="D130">
        <v>0</v>
      </c>
      <c r="E130">
        <v>0.17391636967658997</v>
      </c>
      <c r="F130">
        <v>0.2164139598608017</v>
      </c>
      <c r="G130">
        <v>0.48274049162864685</v>
      </c>
      <c r="I130" t="str">
        <f t="shared" si="2"/>
        <v>Harrow</v>
      </c>
      <c r="J130">
        <f t="array" ref="J130">IF(C130&lt;&gt;"",ROUNDUP(_xlfn.PERCENTRANK.EXC(C$3:C$341,C130)*10,0),"")</f>
        <v>3</v>
      </c>
      <c r="K130">
        <f t="array" ref="K130">IF(D130&lt;&gt;"",ROUNDUP(_xlfn.PERCENTRANK.EXC(D$3:D$341,D130)*10,0),"")</f>
        <v>6</v>
      </c>
      <c r="L130">
        <f t="array" ref="L130">IF(E130&lt;&gt;"",ROUNDUP(_xlfn.PERCENTRANK.EXC(E$3:E$341,E130)*10,0),"")</f>
        <v>9</v>
      </c>
      <c r="M130">
        <f t="array" ref="M130">IF(F130&lt;&gt;"",11-ROUNDUP(_xlfn.PERCENTRANK.EXC(F$3:F$341,F130)*10,0),"")</f>
        <v>2</v>
      </c>
      <c r="N130">
        <f t="array" ref="N130">IF(G130&lt;&gt;"",11-ROUNDUP(_xlfn.PERCENTRANK.EXC(G$3:G$341,G130)*10,0),"")</f>
        <v>8</v>
      </c>
      <c r="P130" t="str">
        <f t="shared" si="3"/>
        <v>Harrow</v>
      </c>
      <c r="Q130">
        <f t="array" ref="Q130">IF(C130&lt;&gt;"",ROUNDUP(_xlfn.PERCENTRANK.EXC(IF($B$3:$B$341=$B130,C$3:C$341),C130)*10,0),"")</f>
        <v>3</v>
      </c>
      <c r="R130">
        <f t="array" ref="R130">IF(D130&lt;&gt;"",ROUNDUP(_xlfn.PERCENTRANK.EXC(IF($B$3:$B$341=$B130,D$3:D$341),D130)*10,0),"")</f>
        <v>5</v>
      </c>
      <c r="S130">
        <f t="array" ref="S130">IF(E130&lt;&gt;"",ROUNDUP(_xlfn.PERCENTRANK.EXC(IF($B$3:$B$341=$B130,E$3:E$341),E130)*10,0),"")</f>
        <v>10</v>
      </c>
      <c r="T130">
        <f t="array" ref="T130">IF(F130&lt;&gt;"",11-ROUNDUP(_xlfn.PERCENTRANK.EXC(IF($B$3:$B$341=$B130,F$3:F$341),F130)*10,0),"")</f>
        <v>1</v>
      </c>
      <c r="U130">
        <f t="array" ref="U130">IF(G130&lt;&gt;"",11-ROUNDUP(_xlfn.PERCENTRANK.EXC(IF($B$3:$B$341=$B130,G$3:G$341),G130)*10,0),"")</f>
        <v>7</v>
      </c>
    </row>
    <row r="131" spans="1:21" x14ac:dyDescent="0.2">
      <c r="A131" t="s">
        <v>124</v>
      </c>
      <c r="B131" t="s">
        <v>1034</v>
      </c>
      <c r="C131">
        <v>1.4223697185516357</v>
      </c>
      <c r="D131">
        <v>1.4360789209604263E-2</v>
      </c>
      <c r="E131">
        <v>0.12281638383865356</v>
      </c>
      <c r="F131">
        <v>4.7935210168361664E-2</v>
      </c>
      <c r="I131" t="str">
        <f t="shared" si="2"/>
        <v>Hart</v>
      </c>
      <c r="J131">
        <f t="array" ref="J131">IF(C131&lt;&gt;"",ROUNDUP(_xlfn.PERCENTRANK.EXC(C$3:C$341,C131)*10,0),"")</f>
        <v>9</v>
      </c>
      <c r="K131">
        <f t="array" ref="K131">IF(D131&lt;&gt;"",ROUNDUP(_xlfn.PERCENTRANK.EXC(D$3:D$341,D131)*10,0),"")</f>
        <v>7</v>
      </c>
      <c r="L131">
        <f t="array" ref="L131">IF(E131&lt;&gt;"",ROUNDUP(_xlfn.PERCENTRANK.EXC(E$3:E$341,E131)*10,0),"")</f>
        <v>9</v>
      </c>
      <c r="M131">
        <f t="array" ref="M131">IF(F131&lt;&gt;"",11-ROUNDUP(_xlfn.PERCENTRANK.EXC(F$3:F$341,F131)*10,0),"")</f>
        <v>6</v>
      </c>
      <c r="N131" t="str">
        <f t="array" ref="N131">IF(G131&lt;&gt;"",11-ROUNDUP(_xlfn.PERCENTRANK.EXC(G$3:G$341,G131)*10,0),"")</f>
        <v/>
      </c>
      <c r="P131" t="str">
        <f t="shared" si="3"/>
        <v>Hart</v>
      </c>
      <c r="Q131">
        <f t="array" ref="Q131">IF(C131&lt;&gt;"",ROUNDUP(_xlfn.PERCENTRANK.EXC(IF($B$3:$B$341=$B131,C$3:C$341),C131)*10,0),"")</f>
        <v>8</v>
      </c>
      <c r="R131">
        <f t="array" ref="R131">IF(D131&lt;&gt;"",ROUNDUP(_xlfn.PERCENTRANK.EXC(IF($B$3:$B$341=$B131,D$3:D$341),D131)*10,0),"")</f>
        <v>7</v>
      </c>
      <c r="S131">
        <f t="array" ref="S131">IF(E131&lt;&gt;"",ROUNDUP(_xlfn.PERCENTRANK.EXC(IF($B$3:$B$341=$B131,E$3:E$341),E131)*10,0),"")</f>
        <v>9</v>
      </c>
      <c r="T131">
        <f t="array" ref="T131">IF(F131&lt;&gt;"",11-ROUNDUP(_xlfn.PERCENTRANK.EXC(IF($B$3:$B$341=$B131,F$3:F$341),F131)*10,0),"")</f>
        <v>6</v>
      </c>
      <c r="U131" t="str">
        <f t="array" ref="U131">IF(G131&lt;&gt;"",11-ROUNDUP(_xlfn.PERCENTRANK.EXC(IF($B$3:$B$341=$B131,G$3:G$341),G131)*10,0),"")</f>
        <v/>
      </c>
    </row>
    <row r="132" spans="1:21" x14ac:dyDescent="0.2">
      <c r="A132" t="s">
        <v>14</v>
      </c>
      <c r="B132" t="s">
        <v>1037</v>
      </c>
      <c r="C132">
        <v>0.2457038015127182</v>
      </c>
      <c r="D132">
        <v>-0.17579500377178192</v>
      </c>
      <c r="E132">
        <v>-0.163458451628685</v>
      </c>
      <c r="F132">
        <v>2.9699528589844704E-2</v>
      </c>
      <c r="G132">
        <v>0.56153959035873413</v>
      </c>
      <c r="I132" t="str">
        <f t="shared" ref="I132:I195" si="4">A132</f>
        <v>Hartlepool</v>
      </c>
      <c r="J132">
        <f t="array" ref="J132">IF(C132&lt;&gt;"",ROUNDUP(_xlfn.PERCENTRANK.EXC(C$3:C$341,C132)*10,0),"")</f>
        <v>2</v>
      </c>
      <c r="K132">
        <f t="array" ref="K132">IF(D132&lt;&gt;"",ROUNDUP(_xlfn.PERCENTRANK.EXC(D$3:D$341,D132)*10,0),"")</f>
        <v>1</v>
      </c>
      <c r="L132">
        <f t="array" ref="L132">IF(E132&lt;&gt;"",ROUNDUP(_xlfn.PERCENTRANK.EXC(E$3:E$341,E132)*10,0),"")</f>
        <v>1</v>
      </c>
      <c r="M132">
        <f t="array" ref="M132">IF(F132&lt;&gt;"",11-ROUNDUP(_xlfn.PERCENTRANK.EXC(F$3:F$341,F132)*10,0),"")</f>
        <v>8</v>
      </c>
      <c r="N132">
        <f t="array" ref="N132">IF(G132&lt;&gt;"",11-ROUNDUP(_xlfn.PERCENTRANK.EXC(G$3:G$341,G132)*10,0),"")</f>
        <v>4</v>
      </c>
      <c r="P132" t="str">
        <f t="shared" ref="P132:P195" si="5">A132</f>
        <v>Hartlepool</v>
      </c>
      <c r="Q132">
        <f t="array" ref="Q132">IF(C132&lt;&gt;"",ROUNDUP(_xlfn.PERCENTRANK.EXC(IF($B$3:$B$341=$B132,C$3:C$341),C132)*10,0),"")</f>
        <v>4</v>
      </c>
      <c r="R132">
        <f t="array" ref="R132">IF(D132&lt;&gt;"",ROUNDUP(_xlfn.PERCENTRANK.EXC(IF($B$3:$B$341=$B132,D$3:D$341),D132)*10,0),"")</f>
        <v>1</v>
      </c>
      <c r="S132">
        <f t="array" ref="S132">IF(E132&lt;&gt;"",ROUNDUP(_xlfn.PERCENTRANK.EXC(IF($B$3:$B$341=$B132,E$3:E$341),E132)*10,0),"")</f>
        <v>1</v>
      </c>
      <c r="T132">
        <f t="array" ref="T132">IF(F132&lt;&gt;"",11-ROUNDUP(_xlfn.PERCENTRANK.EXC(IF($B$3:$B$341=$B132,F$3:F$341),F132)*10,0),"")</f>
        <v>10</v>
      </c>
      <c r="U132">
        <f t="array" ref="U132">IF(G132&lt;&gt;"",11-ROUNDUP(_xlfn.PERCENTRANK.EXC(IF($B$3:$B$341=$B132,G$3:G$341),G132)*10,0),"")</f>
        <v>4</v>
      </c>
    </row>
    <row r="133" spans="1:21" x14ac:dyDescent="0.2">
      <c r="A133" t="s">
        <v>97</v>
      </c>
      <c r="B133" t="s">
        <v>1034</v>
      </c>
      <c r="C133">
        <v>0.88313966989517212</v>
      </c>
      <c r="D133">
        <v>-0.15958364307880402</v>
      </c>
      <c r="E133">
        <v>-8.2319587469100952E-2</v>
      </c>
      <c r="F133">
        <v>0.17761404812335968</v>
      </c>
      <c r="I133" t="str">
        <f t="shared" si="4"/>
        <v>Hastings</v>
      </c>
      <c r="J133">
        <f t="array" ref="J133">IF(C133&lt;&gt;"",ROUNDUP(_xlfn.PERCENTRANK.EXC(C$3:C$341,C133)*10,0),"")</f>
        <v>7</v>
      </c>
      <c r="K133">
        <f t="array" ref="K133">IF(D133&lt;&gt;"",ROUNDUP(_xlfn.PERCENTRANK.EXC(D$3:D$341,D133)*10,0),"")</f>
        <v>1</v>
      </c>
      <c r="L133">
        <f t="array" ref="L133">IF(E133&lt;&gt;"",ROUNDUP(_xlfn.PERCENTRANK.EXC(E$3:E$341,E133)*10,0),"")</f>
        <v>1</v>
      </c>
      <c r="M133">
        <f t="array" ref="M133">IF(F133&lt;&gt;"",11-ROUNDUP(_xlfn.PERCENTRANK.EXC(F$3:F$341,F133)*10,0),"")</f>
        <v>2</v>
      </c>
      <c r="N133" t="str">
        <f t="array" ref="N133">IF(G133&lt;&gt;"",11-ROUNDUP(_xlfn.PERCENTRANK.EXC(G$3:G$341,G133)*10,0),"")</f>
        <v/>
      </c>
      <c r="P133" t="str">
        <f t="shared" si="5"/>
        <v>Hastings</v>
      </c>
      <c r="Q133">
        <f t="array" ref="Q133">IF(C133&lt;&gt;"",ROUNDUP(_xlfn.PERCENTRANK.EXC(IF($B$3:$B$341=$B133,C$3:C$341),C133)*10,0),"")</f>
        <v>4</v>
      </c>
      <c r="R133">
        <f t="array" ref="R133">IF(D133&lt;&gt;"",ROUNDUP(_xlfn.PERCENTRANK.EXC(IF($B$3:$B$341=$B133,D$3:D$341),D133)*10,0),"")</f>
        <v>1</v>
      </c>
      <c r="S133">
        <f t="array" ref="S133">IF(E133&lt;&gt;"",ROUNDUP(_xlfn.PERCENTRANK.EXC(IF($B$3:$B$341=$B133,E$3:E$341),E133)*10,0),"")</f>
        <v>1</v>
      </c>
      <c r="T133">
        <f t="array" ref="T133">IF(F133&lt;&gt;"",11-ROUNDUP(_xlfn.PERCENTRANK.EXC(IF($B$3:$B$341=$B133,F$3:F$341),F133)*10,0),"")</f>
        <v>3</v>
      </c>
      <c r="U133" t="str">
        <f t="array" ref="U133">IF(G133&lt;&gt;"",11-ROUNDUP(_xlfn.PERCENTRANK.EXC(IF($B$3:$B$341=$B133,G$3:G$341),G133)*10,0),"")</f>
        <v/>
      </c>
    </row>
    <row r="134" spans="1:21" x14ac:dyDescent="0.2">
      <c r="A134" t="s">
        <v>125</v>
      </c>
      <c r="B134" t="s">
        <v>1034</v>
      </c>
      <c r="C134">
        <v>0.63706868886947632</v>
      </c>
      <c r="D134">
        <v>0</v>
      </c>
      <c r="E134">
        <v>-0.19859154522418976</v>
      </c>
      <c r="F134">
        <v>9.0699968859553337E-3</v>
      </c>
      <c r="I134" t="str">
        <f t="shared" si="4"/>
        <v>Havant</v>
      </c>
      <c r="J134">
        <f t="array" ref="J134">IF(C134&lt;&gt;"",ROUNDUP(_xlfn.PERCENTRANK.EXC(C$3:C$341,C134)*10,0),"")</f>
        <v>6</v>
      </c>
      <c r="K134">
        <f t="array" ref="K134">IF(D134&lt;&gt;"",ROUNDUP(_xlfn.PERCENTRANK.EXC(D$3:D$341,D134)*10,0),"")</f>
        <v>6</v>
      </c>
      <c r="L134">
        <f t="array" ref="L134">IF(E134&lt;&gt;"",ROUNDUP(_xlfn.PERCENTRANK.EXC(E$3:E$341,E134)*10,0),"")</f>
        <v>1</v>
      </c>
      <c r="M134">
        <f t="array" ref="M134">IF(F134&lt;&gt;"",11-ROUNDUP(_xlfn.PERCENTRANK.EXC(F$3:F$341,F134)*10,0),"")</f>
        <v>9</v>
      </c>
      <c r="N134" t="str">
        <f t="array" ref="N134">IF(G134&lt;&gt;"",11-ROUNDUP(_xlfn.PERCENTRANK.EXC(G$3:G$341,G134)*10,0),"")</f>
        <v/>
      </c>
      <c r="P134" t="str">
        <f t="shared" si="5"/>
        <v>Havant</v>
      </c>
      <c r="Q134">
        <f t="array" ref="Q134">IF(C134&lt;&gt;"",ROUNDUP(_xlfn.PERCENTRANK.EXC(IF($B$3:$B$341=$B134,C$3:C$341),C134)*10,0),"")</f>
        <v>2</v>
      </c>
      <c r="R134">
        <f t="array" ref="R134">IF(D134&lt;&gt;"",ROUNDUP(_xlfn.PERCENTRANK.EXC(IF($B$3:$B$341=$B134,D$3:D$341),D134)*10,0),"")</f>
        <v>6</v>
      </c>
      <c r="S134">
        <f t="array" ref="S134">IF(E134&lt;&gt;"",ROUNDUP(_xlfn.PERCENTRANK.EXC(IF($B$3:$B$341=$B134,E$3:E$341),E134)*10,0),"")</f>
        <v>1</v>
      </c>
      <c r="T134">
        <f t="array" ref="T134">IF(F134&lt;&gt;"",11-ROUNDUP(_xlfn.PERCENTRANK.EXC(IF($B$3:$B$341=$B134,F$3:F$341),F134)*10,0),"")</f>
        <v>8</v>
      </c>
      <c r="U134" t="str">
        <f t="array" ref="U134">IF(G134&lt;&gt;"",11-ROUNDUP(_xlfn.PERCENTRANK.EXC(IF($B$3:$B$341=$B134,G$3:G$341),G134)*10,0),"")</f>
        <v/>
      </c>
    </row>
    <row r="135" spans="1:21" x14ac:dyDescent="0.2">
      <c r="A135" t="s">
        <v>306</v>
      </c>
      <c r="B135" t="s">
        <v>1035</v>
      </c>
      <c r="C135">
        <v>0.37523740530014038</v>
      </c>
      <c r="D135">
        <v>5.5267955176532269E-3</v>
      </c>
      <c r="E135">
        <v>1.7489725723862648E-2</v>
      </c>
      <c r="F135">
        <v>6.9987647235393524E-2</v>
      </c>
      <c r="G135">
        <v>0.58686012029647827</v>
      </c>
      <c r="I135" t="str">
        <f t="shared" si="4"/>
        <v>Havering</v>
      </c>
      <c r="J135">
        <f t="array" ref="J135">IF(C135&lt;&gt;"",ROUNDUP(_xlfn.PERCENTRANK.EXC(C$3:C$341,C135)*10,0),"")</f>
        <v>4</v>
      </c>
      <c r="K135">
        <f t="array" ref="K135">IF(D135&lt;&gt;"",ROUNDUP(_xlfn.PERCENTRANK.EXC(D$3:D$341,D135)*10,0),"")</f>
        <v>7</v>
      </c>
      <c r="L135">
        <f t="array" ref="L135">IF(E135&lt;&gt;"",ROUNDUP(_xlfn.PERCENTRANK.EXC(E$3:E$341,E135)*10,0),"")</f>
        <v>5</v>
      </c>
      <c r="M135">
        <f t="array" ref="M135">IF(F135&lt;&gt;"",11-ROUNDUP(_xlfn.PERCENTRANK.EXC(F$3:F$341,F135)*10,0),"")</f>
        <v>5</v>
      </c>
      <c r="N135">
        <f t="array" ref="N135">IF(G135&lt;&gt;"",11-ROUNDUP(_xlfn.PERCENTRANK.EXC(G$3:G$341,G135)*10,0),"")</f>
        <v>2</v>
      </c>
      <c r="P135" t="str">
        <f t="shared" si="5"/>
        <v>Havering</v>
      </c>
      <c r="Q135">
        <f t="array" ref="Q135">IF(C135&lt;&gt;"",ROUNDUP(_xlfn.PERCENTRANK.EXC(IF($B$3:$B$341=$B135,C$3:C$341),C135)*10,0),"")</f>
        <v>6</v>
      </c>
      <c r="R135">
        <f t="array" ref="R135">IF(D135&lt;&gt;"",ROUNDUP(_xlfn.PERCENTRANK.EXC(IF($B$3:$B$341=$B135,D$3:D$341),D135)*10,0),"")</f>
        <v>7</v>
      </c>
      <c r="S135">
        <f t="array" ref="S135">IF(E135&lt;&gt;"",ROUNDUP(_xlfn.PERCENTRANK.EXC(IF($B$3:$B$341=$B135,E$3:E$341),E135)*10,0),"")</f>
        <v>5</v>
      </c>
      <c r="T135">
        <f t="array" ref="T135">IF(F135&lt;&gt;"",11-ROUNDUP(_xlfn.PERCENTRANK.EXC(IF($B$3:$B$341=$B135,F$3:F$341),F135)*10,0),"")</f>
        <v>4</v>
      </c>
      <c r="U135">
        <f t="array" ref="U135">IF(G135&lt;&gt;"",11-ROUNDUP(_xlfn.PERCENTRANK.EXC(IF($B$3:$B$341=$B135,G$3:G$341),G135)*10,0),"")</f>
        <v>1</v>
      </c>
    </row>
    <row r="136" spans="1:21" x14ac:dyDescent="0.2">
      <c r="A136" t="s">
        <v>32</v>
      </c>
      <c r="B136" t="s">
        <v>1037</v>
      </c>
      <c r="C136">
        <v>0.38416433334350586</v>
      </c>
      <c r="D136">
        <v>2.453438937664032E-2</v>
      </c>
      <c r="E136">
        <v>0.14361284673213959</v>
      </c>
      <c r="F136">
        <v>7.4470698833465576E-2</v>
      </c>
      <c r="G136">
        <v>0.5904051661491394</v>
      </c>
      <c r="I136" t="str">
        <f t="shared" si="4"/>
        <v>Herefordshire</v>
      </c>
      <c r="J136">
        <f t="array" ref="J136">IF(C136&lt;&gt;"",ROUNDUP(_xlfn.PERCENTRANK.EXC(C$3:C$341,C136)*10,0),"")</f>
        <v>4</v>
      </c>
      <c r="K136">
        <f t="array" ref="K136">IF(D136&lt;&gt;"",ROUNDUP(_xlfn.PERCENTRANK.EXC(D$3:D$341,D136)*10,0),"")</f>
        <v>8</v>
      </c>
      <c r="L136">
        <f t="array" ref="L136">IF(E136&lt;&gt;"",ROUNDUP(_xlfn.PERCENTRANK.EXC(E$3:E$341,E136)*10,0),"")</f>
        <v>9</v>
      </c>
      <c r="M136">
        <f t="array" ref="M136">IF(F136&lt;&gt;"",11-ROUNDUP(_xlfn.PERCENTRANK.EXC(F$3:F$341,F136)*10,0),"")</f>
        <v>5</v>
      </c>
      <c r="N136">
        <f t="array" ref="N136">IF(G136&lt;&gt;"",11-ROUNDUP(_xlfn.PERCENTRANK.EXC(G$3:G$341,G136)*10,0),"")</f>
        <v>2</v>
      </c>
      <c r="P136" t="str">
        <f t="shared" si="5"/>
        <v>Herefordshire</v>
      </c>
      <c r="Q136">
        <f t="array" ref="Q136">IF(C136&lt;&gt;"",ROUNDUP(_xlfn.PERCENTRANK.EXC(IF($B$3:$B$341=$B136,C$3:C$341),C136)*10,0),"")</f>
        <v>7</v>
      </c>
      <c r="R136">
        <f t="array" ref="R136">IF(D136&lt;&gt;"",ROUNDUP(_xlfn.PERCENTRANK.EXC(IF($B$3:$B$341=$B136,D$3:D$341),D136)*10,0),"")</f>
        <v>7</v>
      </c>
      <c r="S136">
        <f t="array" ref="S136">IF(E136&lt;&gt;"",ROUNDUP(_xlfn.PERCENTRANK.EXC(IF($B$3:$B$341=$B136,E$3:E$341),E136)*10,0),"")</f>
        <v>9</v>
      </c>
      <c r="T136">
        <f t="array" ref="T136">IF(F136&lt;&gt;"",11-ROUNDUP(_xlfn.PERCENTRANK.EXC(IF($B$3:$B$341=$B136,F$3:F$341),F136)*10,0),"")</f>
        <v>5</v>
      </c>
      <c r="U136">
        <f t="array" ref="U136">IF(G136&lt;&gt;"",11-ROUNDUP(_xlfn.PERCENTRANK.EXC(IF($B$3:$B$341=$B136,G$3:G$341),G136)*10,0),"")</f>
        <v>2</v>
      </c>
    </row>
    <row r="137" spans="1:21" x14ac:dyDescent="0.2">
      <c r="A137" t="s">
        <v>1017</v>
      </c>
      <c r="B137" t="s">
        <v>1038</v>
      </c>
      <c r="C137">
        <v>0.16601939499378204</v>
      </c>
      <c r="D137">
        <v>-4.9956168979406357E-2</v>
      </c>
      <c r="E137">
        <v>0.19454061985015869</v>
      </c>
      <c r="F137">
        <v>2.6614686474204063E-2</v>
      </c>
      <c r="G137">
        <v>0.60176289081573486</v>
      </c>
      <c r="I137" t="str">
        <f t="shared" si="4"/>
        <v>Hertfordshire</v>
      </c>
      <c r="J137">
        <f t="array" ref="J137">IF(C137&lt;&gt;"",ROUNDUP(_xlfn.PERCENTRANK.EXC(C$3:C$341,C137)*10,0),"")</f>
        <v>1</v>
      </c>
      <c r="K137">
        <f t="array" ref="K137">IF(D137&lt;&gt;"",ROUNDUP(_xlfn.PERCENTRANK.EXC(D$3:D$341,D137)*10,0),"")</f>
        <v>4</v>
      </c>
      <c r="L137">
        <f t="array" ref="L137">IF(E137&lt;&gt;"",ROUNDUP(_xlfn.PERCENTRANK.EXC(E$3:E$341,E137)*10,0),"")</f>
        <v>10</v>
      </c>
      <c r="M137">
        <f t="array" ref="M137">IF(F137&lt;&gt;"",11-ROUNDUP(_xlfn.PERCENTRANK.EXC(F$3:F$341,F137)*10,0),"")</f>
        <v>8</v>
      </c>
      <c r="N137">
        <f t="array" ref="N137">IF(G137&lt;&gt;"",11-ROUNDUP(_xlfn.PERCENTRANK.EXC(G$3:G$341,G137)*10,0),"")</f>
        <v>2</v>
      </c>
      <c r="P137" t="str">
        <f t="shared" si="5"/>
        <v>Hertfordshire</v>
      </c>
      <c r="Q137">
        <f t="array" ref="Q137">IF(C137&lt;&gt;"",ROUNDUP(_xlfn.PERCENTRANK.EXC(IF($B$3:$B$341=$B137,C$3:C$341),C137)*10,0),"")</f>
        <v>3</v>
      </c>
      <c r="R137">
        <f t="array" ref="R137">IF(D137&lt;&gt;"",ROUNDUP(_xlfn.PERCENTRANK.EXC(IF($B$3:$B$341=$B137,D$3:D$341),D137)*10,0),"")</f>
        <v>4</v>
      </c>
      <c r="S137">
        <f t="array" ref="S137">IF(E137&lt;&gt;"",ROUNDUP(_xlfn.PERCENTRANK.EXC(IF($B$3:$B$341=$B137,E$3:E$341),E137)*10,0),"")</f>
        <v>9</v>
      </c>
      <c r="T137">
        <f t="array" ref="T137">IF(F137&lt;&gt;"",11-ROUNDUP(_xlfn.PERCENTRANK.EXC(IF($B$3:$B$341=$B137,F$3:F$341),F137)*10,0),"")</f>
        <v>10</v>
      </c>
      <c r="U137">
        <f t="array" ref="U137">IF(G137&lt;&gt;"",11-ROUNDUP(_xlfn.PERCENTRANK.EXC(IF($B$3:$B$341=$B137,G$3:G$341),G137)*10,0),"")</f>
        <v>4</v>
      </c>
    </row>
    <row r="138" spans="1:21" x14ac:dyDescent="0.2">
      <c r="A138" t="s">
        <v>132</v>
      </c>
      <c r="B138" t="s">
        <v>1034</v>
      </c>
      <c r="C138">
        <v>2.2011089324951172</v>
      </c>
      <c r="D138">
        <v>-1.3775970786809921E-2</v>
      </c>
      <c r="E138">
        <v>4.6271074563264847E-2</v>
      </c>
      <c r="F138">
        <v>0</v>
      </c>
      <c r="I138" t="str">
        <f t="shared" si="4"/>
        <v>Hertsmere</v>
      </c>
      <c r="J138">
        <f t="array" ref="J138">IF(C138&lt;&gt;"",ROUNDUP(_xlfn.PERCENTRANK.EXC(C$3:C$341,C138)*10,0),"")</f>
        <v>10</v>
      </c>
      <c r="K138">
        <f t="array" ref="K138">IF(D138&lt;&gt;"",ROUNDUP(_xlfn.PERCENTRANK.EXC(D$3:D$341,D138)*10,0),"")</f>
        <v>5</v>
      </c>
      <c r="L138">
        <f t="array" ref="L138">IF(E138&lt;&gt;"",ROUNDUP(_xlfn.PERCENTRANK.EXC(E$3:E$341,E138)*10,0),"")</f>
        <v>6</v>
      </c>
      <c r="M138">
        <f t="array" ref="M138">IF(F138&lt;&gt;"",11-ROUNDUP(_xlfn.PERCENTRANK.EXC(F$3:F$341,F138)*10,0),"")</f>
        <v>10</v>
      </c>
      <c r="N138" t="str">
        <f t="array" ref="N138">IF(G138&lt;&gt;"",11-ROUNDUP(_xlfn.PERCENTRANK.EXC(G$3:G$341,G138)*10,0),"")</f>
        <v/>
      </c>
      <c r="P138" t="str">
        <f t="shared" si="5"/>
        <v>Hertsmere</v>
      </c>
      <c r="Q138">
        <f t="array" ref="Q138">IF(C138&lt;&gt;"",ROUNDUP(_xlfn.PERCENTRANK.EXC(IF($B$3:$B$341=$B138,C$3:C$341),C138)*10,0),"")</f>
        <v>10</v>
      </c>
      <c r="R138">
        <f t="array" ref="R138">IF(D138&lt;&gt;"",ROUNDUP(_xlfn.PERCENTRANK.EXC(IF($B$3:$B$341=$B138,D$3:D$341),D138)*10,0),"")</f>
        <v>5</v>
      </c>
      <c r="S138">
        <f t="array" ref="S138">IF(E138&lt;&gt;"",ROUNDUP(_xlfn.PERCENTRANK.EXC(IF($B$3:$B$341=$B138,E$3:E$341),E138)*10,0),"")</f>
        <v>6</v>
      </c>
      <c r="T138">
        <f t="array" ref="T138">IF(F138&lt;&gt;"",11-ROUNDUP(_xlfn.PERCENTRANK.EXC(IF($B$3:$B$341=$B138,F$3:F$341),F138)*10,0),"")</f>
        <v>10</v>
      </c>
      <c r="U138" t="str">
        <f t="array" ref="U138">IF(G138&lt;&gt;"",11-ROUNDUP(_xlfn.PERCENTRANK.EXC(IF($B$3:$B$341=$B138,G$3:G$341),G138)*10,0),"")</f>
        <v/>
      </c>
    </row>
    <row r="139" spans="1:21" x14ac:dyDescent="0.2">
      <c r="A139" t="s">
        <v>85</v>
      </c>
      <c r="B139" t="s">
        <v>1034</v>
      </c>
      <c r="C139">
        <v>0.51493597030639648</v>
      </c>
      <c r="D139">
        <v>-8.6251506581902504E-4</v>
      </c>
      <c r="E139">
        <v>-1.8674742430448532E-2</v>
      </c>
      <c r="F139">
        <v>0.1594950258731842</v>
      </c>
      <c r="I139" t="str">
        <f t="shared" si="4"/>
        <v>High Peak</v>
      </c>
      <c r="J139">
        <f t="array" ref="J139">IF(C139&lt;&gt;"",ROUNDUP(_xlfn.PERCENTRANK.EXC(C$3:C$341,C139)*10,0),"")</f>
        <v>5</v>
      </c>
      <c r="K139">
        <f t="array" ref="K139">IF(D139&lt;&gt;"",ROUNDUP(_xlfn.PERCENTRANK.EXC(D$3:D$341,D139)*10,0),"")</f>
        <v>6</v>
      </c>
      <c r="L139">
        <f t="array" ref="L139">IF(E139&lt;&gt;"",ROUNDUP(_xlfn.PERCENTRANK.EXC(E$3:E$341,E139)*10,0),"")</f>
        <v>3</v>
      </c>
      <c r="M139">
        <f t="array" ref="M139">IF(F139&lt;&gt;"",11-ROUNDUP(_xlfn.PERCENTRANK.EXC(F$3:F$341,F139)*10,0),"")</f>
        <v>2</v>
      </c>
      <c r="N139" t="str">
        <f t="array" ref="N139">IF(G139&lt;&gt;"",11-ROUNDUP(_xlfn.PERCENTRANK.EXC(G$3:G$341,G139)*10,0),"")</f>
        <v/>
      </c>
      <c r="P139" t="str">
        <f t="shared" si="5"/>
        <v>High Peak</v>
      </c>
      <c r="Q139">
        <f t="array" ref="Q139">IF(C139&lt;&gt;"",ROUNDUP(_xlfn.PERCENTRANK.EXC(IF($B$3:$B$341=$B139,C$3:C$341),C139)*10,0),"")</f>
        <v>2</v>
      </c>
      <c r="R139">
        <f t="array" ref="R139">IF(D139&lt;&gt;"",ROUNDUP(_xlfn.PERCENTRANK.EXC(IF($B$3:$B$341=$B139,D$3:D$341),D139)*10,0),"")</f>
        <v>6</v>
      </c>
      <c r="S139">
        <f t="array" ref="S139">IF(E139&lt;&gt;"",ROUNDUP(_xlfn.PERCENTRANK.EXC(IF($B$3:$B$341=$B139,E$3:E$341),E139)*10,0),"")</f>
        <v>2</v>
      </c>
      <c r="T139">
        <f t="array" ref="T139">IF(F139&lt;&gt;"",11-ROUNDUP(_xlfn.PERCENTRANK.EXC(IF($B$3:$B$341=$B139,F$3:F$341),F139)*10,0),"")</f>
        <v>3</v>
      </c>
      <c r="U139" t="str">
        <f t="array" ref="U139">IF(G139&lt;&gt;"",11-ROUNDUP(_xlfn.PERCENTRANK.EXC(IF($B$3:$B$341=$B139,G$3:G$341),G139)*10,0),"")</f>
        <v/>
      </c>
    </row>
    <row r="140" spans="1:21" x14ac:dyDescent="0.2">
      <c r="A140" t="s">
        <v>307</v>
      </c>
      <c r="B140" t="s">
        <v>1035</v>
      </c>
      <c r="C140">
        <v>0.29754218459129333</v>
      </c>
      <c r="D140">
        <v>-0.12537990510463715</v>
      </c>
      <c r="E140">
        <v>2.5672473013401031E-2</v>
      </c>
      <c r="F140">
        <v>3.1824201345443726E-2</v>
      </c>
      <c r="G140">
        <v>0.511749267578125</v>
      </c>
      <c r="I140" t="str">
        <f t="shared" si="4"/>
        <v>Hillingdon</v>
      </c>
      <c r="J140">
        <f t="array" ref="J140">IF(C140&lt;&gt;"",ROUNDUP(_xlfn.PERCENTRANK.EXC(C$3:C$341,C140)*10,0),"")</f>
        <v>3</v>
      </c>
      <c r="K140">
        <f t="array" ref="K140">IF(D140&lt;&gt;"",ROUNDUP(_xlfn.PERCENTRANK.EXC(D$3:D$341,D140)*10,0),"")</f>
        <v>2</v>
      </c>
      <c r="L140">
        <f t="array" ref="L140">IF(E140&lt;&gt;"",ROUNDUP(_xlfn.PERCENTRANK.EXC(E$3:E$341,E140)*10,0),"")</f>
        <v>5</v>
      </c>
      <c r="M140">
        <f t="array" ref="M140">IF(F140&lt;&gt;"",11-ROUNDUP(_xlfn.PERCENTRANK.EXC(F$3:F$341,F140)*10,0),"")</f>
        <v>8</v>
      </c>
      <c r="N140">
        <f t="array" ref="N140">IF(G140&lt;&gt;"",11-ROUNDUP(_xlfn.PERCENTRANK.EXC(G$3:G$341,G140)*10,0),"")</f>
        <v>7</v>
      </c>
      <c r="P140" t="str">
        <f t="shared" si="5"/>
        <v>Hillingdon</v>
      </c>
      <c r="Q140">
        <f t="array" ref="Q140">IF(C140&lt;&gt;"",ROUNDUP(_xlfn.PERCENTRANK.EXC(IF($B$3:$B$341=$B140,C$3:C$341),C140)*10,0),"")</f>
        <v>3</v>
      </c>
      <c r="R140">
        <f t="array" ref="R140">IF(D140&lt;&gt;"",ROUNDUP(_xlfn.PERCENTRANK.EXC(IF($B$3:$B$341=$B140,D$3:D$341),D140)*10,0),"")</f>
        <v>1</v>
      </c>
      <c r="S140">
        <f t="array" ref="S140">IF(E140&lt;&gt;"",ROUNDUP(_xlfn.PERCENTRANK.EXC(IF($B$3:$B$341=$B140,E$3:E$341),E140)*10,0),"")</f>
        <v>6</v>
      </c>
      <c r="T140">
        <f t="array" ref="T140">IF(F140&lt;&gt;"",11-ROUNDUP(_xlfn.PERCENTRANK.EXC(IF($B$3:$B$341=$B140,F$3:F$341),F140)*10,0),"")</f>
        <v>7</v>
      </c>
      <c r="U140">
        <f t="array" ref="U140">IF(G140&lt;&gt;"",11-ROUNDUP(_xlfn.PERCENTRANK.EXC(IF($B$3:$B$341=$B140,G$3:G$341),G140)*10,0),"")</f>
        <v>5</v>
      </c>
    </row>
    <row r="141" spans="1:21" x14ac:dyDescent="0.2">
      <c r="A141" t="s">
        <v>163</v>
      </c>
      <c r="B141" t="s">
        <v>1034</v>
      </c>
      <c r="C141">
        <v>0.97289305925369263</v>
      </c>
      <c r="D141">
        <v>1.3518587686121464E-2</v>
      </c>
      <c r="E141">
        <v>5.339919775724411E-2</v>
      </c>
      <c r="F141">
        <v>8.6799800395965576E-2</v>
      </c>
      <c r="I141" t="str">
        <f t="shared" si="4"/>
        <v>Hinckley and Bosworth</v>
      </c>
      <c r="J141">
        <f t="array" ref="J141">IF(C141&lt;&gt;"",ROUNDUP(_xlfn.PERCENTRANK.EXC(C$3:C$341,C141)*10,0),"")</f>
        <v>8</v>
      </c>
      <c r="K141">
        <f t="array" ref="K141">IF(D141&lt;&gt;"",ROUNDUP(_xlfn.PERCENTRANK.EXC(D$3:D$341,D141)*10,0),"")</f>
        <v>7</v>
      </c>
      <c r="L141">
        <f t="array" ref="L141">IF(E141&lt;&gt;"",ROUNDUP(_xlfn.PERCENTRANK.EXC(E$3:E$341,E141)*10,0),"")</f>
        <v>7</v>
      </c>
      <c r="M141">
        <f t="array" ref="M141">IF(F141&lt;&gt;"",11-ROUNDUP(_xlfn.PERCENTRANK.EXC(F$3:F$341,F141)*10,0),"")</f>
        <v>4</v>
      </c>
      <c r="N141" t="str">
        <f t="array" ref="N141">IF(G141&lt;&gt;"",11-ROUNDUP(_xlfn.PERCENTRANK.EXC(G$3:G$341,G141)*10,0),"")</f>
        <v/>
      </c>
      <c r="P141" t="str">
        <f t="shared" si="5"/>
        <v>Hinckley and Bosworth</v>
      </c>
      <c r="Q141">
        <f t="array" ref="Q141">IF(C141&lt;&gt;"",ROUNDUP(_xlfn.PERCENTRANK.EXC(IF($B$3:$B$341=$B141,C$3:C$341),C141)*10,0),"")</f>
        <v>6</v>
      </c>
      <c r="R141">
        <f t="array" ref="R141">IF(D141&lt;&gt;"",ROUNDUP(_xlfn.PERCENTRANK.EXC(IF($B$3:$B$341=$B141,D$3:D$341),D141)*10,0),"")</f>
        <v>7</v>
      </c>
      <c r="S141">
        <f t="array" ref="S141">IF(E141&lt;&gt;"",ROUNDUP(_xlfn.PERCENTRANK.EXC(IF($B$3:$B$341=$B141,E$3:E$341),E141)*10,0),"")</f>
        <v>6</v>
      </c>
      <c r="T141">
        <f t="array" ref="T141">IF(F141&lt;&gt;"",11-ROUNDUP(_xlfn.PERCENTRANK.EXC(IF($B$3:$B$341=$B141,F$3:F$341),F141)*10,0),"")</f>
        <v>4</v>
      </c>
      <c r="U141" t="str">
        <f t="array" ref="U141">IF(G141&lt;&gt;"",11-ROUNDUP(_xlfn.PERCENTRANK.EXC(IF($B$3:$B$341=$B141,G$3:G$341),G141)*10,0),"")</f>
        <v/>
      </c>
    </row>
    <row r="142" spans="1:21" x14ac:dyDescent="0.2">
      <c r="A142" t="s">
        <v>239</v>
      </c>
      <c r="B142" t="s">
        <v>1034</v>
      </c>
      <c r="C142">
        <v>0.97667574882507324</v>
      </c>
      <c r="D142">
        <v>-6.4546912908554077E-2</v>
      </c>
      <c r="E142">
        <v>2.8820222243666649E-2</v>
      </c>
      <c r="F142">
        <v>3.9719201624393463E-2</v>
      </c>
      <c r="I142" t="str">
        <f t="shared" si="4"/>
        <v>Horsham</v>
      </c>
      <c r="J142">
        <f t="array" ref="J142">IF(C142&lt;&gt;"",ROUNDUP(_xlfn.PERCENTRANK.EXC(C$3:C$341,C142)*10,0),"")</f>
        <v>8</v>
      </c>
      <c r="K142">
        <f t="array" ref="K142">IF(D142&lt;&gt;"",ROUNDUP(_xlfn.PERCENTRANK.EXC(D$3:D$341,D142)*10,0),"")</f>
        <v>3</v>
      </c>
      <c r="L142">
        <f t="array" ref="L142">IF(E142&lt;&gt;"",ROUNDUP(_xlfn.PERCENTRANK.EXC(E$3:E$341,E142)*10,0),"")</f>
        <v>5</v>
      </c>
      <c r="M142">
        <f t="array" ref="M142">IF(F142&lt;&gt;"",11-ROUNDUP(_xlfn.PERCENTRANK.EXC(F$3:F$341,F142)*10,0),"")</f>
        <v>7</v>
      </c>
      <c r="N142" t="str">
        <f t="array" ref="N142">IF(G142&lt;&gt;"",11-ROUNDUP(_xlfn.PERCENTRANK.EXC(G$3:G$341,G142)*10,0),"")</f>
        <v/>
      </c>
      <c r="P142" t="str">
        <f t="shared" si="5"/>
        <v>Horsham</v>
      </c>
      <c r="Q142">
        <f t="array" ref="Q142">IF(C142&lt;&gt;"",ROUNDUP(_xlfn.PERCENTRANK.EXC(IF($B$3:$B$341=$B142,C$3:C$341),C142)*10,0),"")</f>
        <v>6</v>
      </c>
      <c r="R142">
        <f t="array" ref="R142">IF(D142&lt;&gt;"",ROUNDUP(_xlfn.PERCENTRANK.EXC(IF($B$3:$B$341=$B142,D$3:D$341),D142)*10,0),"")</f>
        <v>3</v>
      </c>
      <c r="S142">
        <f t="array" ref="S142">IF(E142&lt;&gt;"",ROUNDUP(_xlfn.PERCENTRANK.EXC(IF($B$3:$B$341=$B142,E$3:E$341),E142)*10,0),"")</f>
        <v>5</v>
      </c>
      <c r="T142">
        <f t="array" ref="T142">IF(F142&lt;&gt;"",11-ROUNDUP(_xlfn.PERCENTRANK.EXC(IF($B$3:$B$341=$B142,F$3:F$341),F142)*10,0),"")</f>
        <v>6</v>
      </c>
      <c r="U142" t="str">
        <f t="array" ref="U142">IF(G142&lt;&gt;"",11-ROUNDUP(_xlfn.PERCENTRANK.EXC(IF($B$3:$B$341=$B142,G$3:G$341),G142)*10,0),"")</f>
        <v/>
      </c>
    </row>
    <row r="143" spans="1:21" x14ac:dyDescent="0.2">
      <c r="A143" t="s">
        <v>308</v>
      </c>
      <c r="B143" t="s">
        <v>1035</v>
      </c>
      <c r="C143">
        <v>0.79502135515213013</v>
      </c>
      <c r="D143">
        <v>7.3313876986503601E-2</v>
      </c>
      <c r="E143">
        <v>8.9164912700653076E-2</v>
      </c>
      <c r="F143">
        <v>8.8813580572605133E-2</v>
      </c>
      <c r="G143">
        <v>0.48224791884422302</v>
      </c>
      <c r="I143" t="str">
        <f t="shared" si="4"/>
        <v>Hounslow</v>
      </c>
      <c r="J143">
        <f t="array" ref="J143">IF(C143&lt;&gt;"",ROUNDUP(_xlfn.PERCENTRANK.EXC(C$3:C$341,C143)*10,0),"")</f>
        <v>6</v>
      </c>
      <c r="K143">
        <f t="array" ref="K143">IF(D143&lt;&gt;"",ROUNDUP(_xlfn.PERCENTRANK.EXC(D$3:D$341,D143)*10,0),"")</f>
        <v>9</v>
      </c>
      <c r="L143">
        <f t="array" ref="L143">IF(E143&lt;&gt;"",ROUNDUP(_xlfn.PERCENTRANK.EXC(E$3:E$341,E143)*10,0),"")</f>
        <v>8</v>
      </c>
      <c r="M143">
        <f t="array" ref="M143">IF(F143&lt;&gt;"",11-ROUNDUP(_xlfn.PERCENTRANK.EXC(F$3:F$341,F143)*10,0),"")</f>
        <v>4</v>
      </c>
      <c r="N143">
        <f t="array" ref="N143">IF(G143&lt;&gt;"",11-ROUNDUP(_xlfn.PERCENTRANK.EXC(G$3:G$341,G143)*10,0),"")</f>
        <v>8</v>
      </c>
      <c r="P143" t="str">
        <f t="shared" si="5"/>
        <v>Hounslow</v>
      </c>
      <c r="Q143">
        <f t="array" ref="Q143">IF(C143&lt;&gt;"",ROUNDUP(_xlfn.PERCENTRANK.EXC(IF($B$3:$B$341=$B143,C$3:C$341),C143)*10,0),"")</f>
        <v>9</v>
      </c>
      <c r="R143">
        <f t="array" ref="R143">IF(D143&lt;&gt;"",ROUNDUP(_xlfn.PERCENTRANK.EXC(IF($B$3:$B$341=$B143,D$3:D$341),D143)*10,0),"")</f>
        <v>9</v>
      </c>
      <c r="S143">
        <f t="array" ref="S143">IF(E143&lt;&gt;"",ROUNDUP(_xlfn.PERCENTRANK.EXC(IF($B$3:$B$341=$B143,E$3:E$341),E143)*10,0),"")</f>
        <v>8</v>
      </c>
      <c r="T143">
        <f t="array" ref="T143">IF(F143&lt;&gt;"",11-ROUNDUP(_xlfn.PERCENTRANK.EXC(IF($B$3:$B$341=$B143,F$3:F$341),F143)*10,0),"")</f>
        <v>3</v>
      </c>
      <c r="U143">
        <f t="array" ref="U143">IF(G143&lt;&gt;"",11-ROUNDUP(_xlfn.PERCENTRANK.EXC(IF($B$3:$B$341=$B143,G$3:G$341),G143)*10,0),"")</f>
        <v>8</v>
      </c>
    </row>
    <row r="144" spans="1:21" x14ac:dyDescent="0.2">
      <c r="A144" t="s">
        <v>73</v>
      </c>
      <c r="B144" t="s">
        <v>1034</v>
      </c>
      <c r="C144">
        <v>0.88689422607421875</v>
      </c>
      <c r="D144">
        <v>0.11406613141298294</v>
      </c>
      <c r="E144">
        <v>7.155735045671463E-2</v>
      </c>
      <c r="F144">
        <v>2.4754468351602554E-2</v>
      </c>
      <c r="I144" t="str">
        <f t="shared" si="4"/>
        <v>Huntingdonshire</v>
      </c>
      <c r="J144">
        <f t="array" ref="J144">IF(C144&lt;&gt;"",ROUNDUP(_xlfn.PERCENTRANK.EXC(C$3:C$341,C144)*10,0),"")</f>
        <v>7</v>
      </c>
      <c r="K144">
        <f t="array" ref="K144">IF(D144&lt;&gt;"",ROUNDUP(_xlfn.PERCENTRANK.EXC(D$3:D$341,D144)*10,0),"")</f>
        <v>9</v>
      </c>
      <c r="L144">
        <f t="array" ref="L144">IF(E144&lt;&gt;"",ROUNDUP(_xlfn.PERCENTRANK.EXC(E$3:E$341,E144)*10,0),"")</f>
        <v>7</v>
      </c>
      <c r="M144">
        <f t="array" ref="M144">IF(F144&lt;&gt;"",11-ROUNDUP(_xlfn.PERCENTRANK.EXC(F$3:F$341,F144)*10,0),"")</f>
        <v>8</v>
      </c>
      <c r="N144" t="str">
        <f t="array" ref="N144">IF(G144&lt;&gt;"",11-ROUNDUP(_xlfn.PERCENTRANK.EXC(G$3:G$341,G144)*10,0),"")</f>
        <v/>
      </c>
      <c r="P144" t="str">
        <f t="shared" si="5"/>
        <v>Huntingdonshire</v>
      </c>
      <c r="Q144">
        <f t="array" ref="Q144">IF(C144&lt;&gt;"",ROUNDUP(_xlfn.PERCENTRANK.EXC(IF($B$3:$B$341=$B144,C$3:C$341),C144)*10,0),"")</f>
        <v>5</v>
      </c>
      <c r="R144">
        <f t="array" ref="R144">IF(D144&lt;&gt;"",ROUNDUP(_xlfn.PERCENTRANK.EXC(IF($B$3:$B$341=$B144,D$3:D$341),D144)*10,0),"")</f>
        <v>9</v>
      </c>
      <c r="S144">
        <f t="array" ref="S144">IF(E144&lt;&gt;"",ROUNDUP(_xlfn.PERCENTRANK.EXC(IF($B$3:$B$341=$B144,E$3:E$341),E144)*10,0),"")</f>
        <v>7</v>
      </c>
      <c r="T144">
        <f t="array" ref="T144">IF(F144&lt;&gt;"",11-ROUNDUP(_xlfn.PERCENTRANK.EXC(IF($B$3:$B$341=$B144,F$3:F$341),F144)*10,0),"")</f>
        <v>7</v>
      </c>
      <c r="U144" t="str">
        <f t="array" ref="U144">IF(G144&lt;&gt;"",11-ROUNDUP(_xlfn.PERCENTRANK.EXC(IF($B$3:$B$341=$B144,G$3:G$341),G144)*10,0),"")</f>
        <v/>
      </c>
    </row>
    <row r="145" spans="1:21" x14ac:dyDescent="0.2">
      <c r="A145" t="s">
        <v>151</v>
      </c>
      <c r="B145" t="s">
        <v>1034</v>
      </c>
      <c r="C145">
        <v>0.30448368191719055</v>
      </c>
      <c r="D145">
        <v>-0.11528408527374268</v>
      </c>
      <c r="E145">
        <v>-8.5341436788439751E-3</v>
      </c>
      <c r="F145">
        <v>3.0254248529672623E-2</v>
      </c>
      <c r="I145" t="str">
        <f t="shared" si="4"/>
        <v>Hyndburn</v>
      </c>
      <c r="J145">
        <f t="array" ref="J145">IF(C145&lt;&gt;"",ROUNDUP(_xlfn.PERCENTRANK.EXC(C$3:C$341,C145)*10,0),"")</f>
        <v>3</v>
      </c>
      <c r="K145">
        <f t="array" ref="K145">IF(D145&lt;&gt;"",ROUNDUP(_xlfn.PERCENTRANK.EXC(D$3:D$341,D145)*10,0),"")</f>
        <v>2</v>
      </c>
      <c r="L145">
        <f t="array" ref="L145">IF(E145&lt;&gt;"",ROUNDUP(_xlfn.PERCENTRANK.EXC(E$3:E$341,E145)*10,0),"")</f>
        <v>4</v>
      </c>
      <c r="M145">
        <f t="array" ref="M145">IF(F145&lt;&gt;"",11-ROUNDUP(_xlfn.PERCENTRANK.EXC(F$3:F$341,F145)*10,0),"")</f>
        <v>8</v>
      </c>
      <c r="N145" t="str">
        <f t="array" ref="N145">IF(G145&lt;&gt;"",11-ROUNDUP(_xlfn.PERCENTRANK.EXC(G$3:G$341,G145)*10,0),"")</f>
        <v/>
      </c>
      <c r="P145" t="str">
        <f t="shared" si="5"/>
        <v>Hyndburn</v>
      </c>
      <c r="Q145">
        <f t="array" ref="Q145">IF(C145&lt;&gt;"",ROUNDUP(_xlfn.PERCENTRANK.EXC(IF($B$3:$B$341=$B145,C$3:C$341),C145)*10,0),"")</f>
        <v>1</v>
      </c>
      <c r="R145">
        <f t="array" ref="R145">IF(D145&lt;&gt;"",ROUNDUP(_xlfn.PERCENTRANK.EXC(IF($B$3:$B$341=$B145,D$3:D$341),D145)*10,0),"")</f>
        <v>2</v>
      </c>
      <c r="S145">
        <f t="array" ref="S145">IF(E145&lt;&gt;"",ROUNDUP(_xlfn.PERCENTRANK.EXC(IF($B$3:$B$341=$B145,E$3:E$341),E145)*10,0),"")</f>
        <v>3</v>
      </c>
      <c r="T145">
        <f t="array" ref="T145">IF(F145&lt;&gt;"",11-ROUNDUP(_xlfn.PERCENTRANK.EXC(IF($B$3:$B$341=$B145,F$3:F$341),F145)*10,0),"")</f>
        <v>7</v>
      </c>
      <c r="U145" t="str">
        <f t="array" ref="U145">IF(G145&lt;&gt;"",11-ROUNDUP(_xlfn.PERCENTRANK.EXC(IF($B$3:$B$341=$B145,G$3:G$341),G145)*10,0),"")</f>
        <v/>
      </c>
    </row>
    <row r="146" spans="1:21" x14ac:dyDescent="0.2">
      <c r="A146" t="s">
        <v>219</v>
      </c>
      <c r="B146" t="s">
        <v>1034</v>
      </c>
      <c r="C146">
        <v>0.91176217794418335</v>
      </c>
      <c r="D146">
        <v>-7.0253975689411163E-2</v>
      </c>
      <c r="E146">
        <v>7.4841491878032684E-3</v>
      </c>
      <c r="F146">
        <v>0.33925932645797729</v>
      </c>
      <c r="I146" t="str">
        <f t="shared" si="4"/>
        <v>Ipswich</v>
      </c>
      <c r="J146">
        <f t="array" ref="J146">IF(C146&lt;&gt;"",ROUNDUP(_xlfn.PERCENTRANK.EXC(C$3:C$341,C146)*10,0),"")</f>
        <v>7</v>
      </c>
      <c r="K146">
        <f t="array" ref="K146">IF(D146&lt;&gt;"",ROUNDUP(_xlfn.PERCENTRANK.EXC(D$3:D$341,D146)*10,0),"")</f>
        <v>3</v>
      </c>
      <c r="L146">
        <f t="array" ref="L146">IF(E146&lt;&gt;"",ROUNDUP(_xlfn.PERCENTRANK.EXC(E$3:E$341,E146)*10,0),"")</f>
        <v>4</v>
      </c>
      <c r="M146">
        <f t="array" ref="M146">IF(F146&lt;&gt;"",11-ROUNDUP(_xlfn.PERCENTRANK.EXC(F$3:F$341,F146)*10,0),"")</f>
        <v>1</v>
      </c>
      <c r="N146" t="str">
        <f t="array" ref="N146">IF(G146&lt;&gt;"",11-ROUNDUP(_xlfn.PERCENTRANK.EXC(G$3:G$341,G146)*10,0),"")</f>
        <v/>
      </c>
      <c r="P146" t="str">
        <f t="shared" si="5"/>
        <v>Ipswich</v>
      </c>
      <c r="Q146">
        <f t="array" ref="Q146">IF(C146&lt;&gt;"",ROUNDUP(_xlfn.PERCENTRANK.EXC(IF($B$3:$B$341=$B146,C$3:C$341),C146)*10,0),"")</f>
        <v>5</v>
      </c>
      <c r="R146">
        <f t="array" ref="R146">IF(D146&lt;&gt;"",ROUNDUP(_xlfn.PERCENTRANK.EXC(IF($B$3:$B$341=$B146,D$3:D$341),D146)*10,0),"")</f>
        <v>3</v>
      </c>
      <c r="S146">
        <f t="array" ref="S146">IF(E146&lt;&gt;"",ROUNDUP(_xlfn.PERCENTRANK.EXC(IF($B$3:$B$341=$B146,E$3:E$341),E146)*10,0),"")</f>
        <v>4</v>
      </c>
      <c r="T146">
        <f t="array" ref="T146">IF(F146&lt;&gt;"",11-ROUNDUP(_xlfn.PERCENTRANK.EXC(IF($B$3:$B$341=$B146,F$3:F$341),F146)*10,0),"")</f>
        <v>1</v>
      </c>
      <c r="U146" t="str">
        <f t="array" ref="U146">IF(G146&lt;&gt;"",11-ROUNDUP(_xlfn.PERCENTRANK.EXC(IF($B$3:$B$341=$B146,G$3:G$341),G146)*10,0),"")</f>
        <v/>
      </c>
    </row>
    <row r="147" spans="1:21" x14ac:dyDescent="0.2">
      <c r="A147" t="s">
        <v>57</v>
      </c>
      <c r="B147" t="s">
        <v>1037</v>
      </c>
      <c r="C147">
        <v>0.31641760468482971</v>
      </c>
      <c r="D147">
        <v>-0.21326795220375061</v>
      </c>
      <c r="E147">
        <v>-4.3854610994458199E-3</v>
      </c>
      <c r="F147">
        <v>0.16578686237335205</v>
      </c>
      <c r="G147">
        <v>0.42230835556983948</v>
      </c>
      <c r="I147" t="str">
        <f t="shared" si="4"/>
        <v>Isle of Wight</v>
      </c>
      <c r="J147">
        <f t="array" ref="J147">IF(C147&lt;&gt;"",ROUNDUP(_xlfn.PERCENTRANK.EXC(C$3:C$341,C147)*10,0),"")</f>
        <v>3</v>
      </c>
      <c r="K147">
        <f t="array" ref="K147">IF(D147&lt;&gt;"",ROUNDUP(_xlfn.PERCENTRANK.EXC(D$3:D$341,D147)*10,0),"")</f>
        <v>1</v>
      </c>
      <c r="L147">
        <f t="array" ref="L147">IF(E147&lt;&gt;"",ROUNDUP(_xlfn.PERCENTRANK.EXC(E$3:E$341,E147)*10,0),"")</f>
        <v>4</v>
      </c>
      <c r="M147">
        <f t="array" ref="M147">IF(F147&lt;&gt;"",11-ROUNDUP(_xlfn.PERCENTRANK.EXC(F$3:F$341,F147)*10,0),"")</f>
        <v>2</v>
      </c>
      <c r="N147">
        <f t="array" ref="N147">IF(G147&lt;&gt;"",11-ROUNDUP(_xlfn.PERCENTRANK.EXC(G$3:G$341,G147)*10,0),"")</f>
        <v>10</v>
      </c>
      <c r="P147" t="str">
        <f t="shared" si="5"/>
        <v>Isle of Wight</v>
      </c>
      <c r="Q147">
        <f t="array" ref="Q147">IF(C147&lt;&gt;"",ROUNDUP(_xlfn.PERCENTRANK.EXC(IF($B$3:$B$341=$B147,C$3:C$341),C147)*10,0),"")</f>
        <v>6</v>
      </c>
      <c r="R147">
        <f t="array" ref="R147">IF(D147&lt;&gt;"",ROUNDUP(_xlfn.PERCENTRANK.EXC(IF($B$3:$B$341=$B147,D$3:D$341),D147)*10,0),"")</f>
        <v>1</v>
      </c>
      <c r="S147">
        <f t="array" ref="S147">IF(E147&lt;&gt;"",ROUNDUP(_xlfn.PERCENTRANK.EXC(IF($B$3:$B$341=$B147,E$3:E$341),E147)*10,0),"")</f>
        <v>4</v>
      </c>
      <c r="T147">
        <f t="array" ref="T147">IF(F147&lt;&gt;"",11-ROUNDUP(_xlfn.PERCENTRANK.EXC(IF($B$3:$B$341=$B147,F$3:F$341),F147)*10,0),"")</f>
        <v>1</v>
      </c>
      <c r="U147">
        <f t="array" ref="U147">IF(G147&lt;&gt;"",11-ROUNDUP(_xlfn.PERCENTRANK.EXC(IF($B$3:$B$341=$B147,G$3:G$341),G147)*10,0),"")</f>
        <v>10</v>
      </c>
    </row>
    <row r="148" spans="1:21" x14ac:dyDescent="0.2">
      <c r="A148" t="s">
        <v>63</v>
      </c>
      <c r="B148" t="s">
        <v>1037</v>
      </c>
      <c r="C148">
        <v>0.56058734655380249</v>
      </c>
      <c r="D148">
        <v>6.2194332480430603E-2</v>
      </c>
      <c r="E148">
        <v>-3.6697931587696075E-2</v>
      </c>
      <c r="F148">
        <v>3.2129213213920593E-2</v>
      </c>
      <c r="G148">
        <v>0.2622438371181488</v>
      </c>
      <c r="I148" t="str">
        <f t="shared" si="4"/>
        <v>Isles of Scilly</v>
      </c>
      <c r="J148">
        <f t="array" ref="J148">IF(C148&lt;&gt;"",ROUNDUP(_xlfn.PERCENTRANK.EXC(C$3:C$341,C148)*10,0),"")</f>
        <v>5</v>
      </c>
      <c r="K148">
        <f t="array" ref="K148">IF(D148&lt;&gt;"",ROUNDUP(_xlfn.PERCENTRANK.EXC(D$3:D$341,D148)*10,0),"")</f>
        <v>9</v>
      </c>
      <c r="L148">
        <f t="array" ref="L148">IF(E148&lt;&gt;"",ROUNDUP(_xlfn.PERCENTRANK.EXC(E$3:E$341,E148)*10,0),"")</f>
        <v>3</v>
      </c>
      <c r="M148">
        <f t="array" ref="M148">IF(F148&lt;&gt;"",11-ROUNDUP(_xlfn.PERCENTRANK.EXC(F$3:F$341,F148)*10,0),"")</f>
        <v>8</v>
      </c>
      <c r="N148">
        <f t="array" ref="N148">IF(G148&lt;&gt;"",11-ROUNDUP(_xlfn.PERCENTRANK.EXC(G$3:G$341,G148)*10,0),"")</f>
        <v>10</v>
      </c>
      <c r="P148" t="str">
        <f t="shared" si="5"/>
        <v>Isles of Scilly</v>
      </c>
      <c r="Q148">
        <f t="array" ref="Q148">IF(C148&lt;&gt;"",ROUNDUP(_xlfn.PERCENTRANK.EXC(IF($B$3:$B$341=$B148,C$3:C$341),C148)*10,0),"")</f>
        <v>10</v>
      </c>
      <c r="R148">
        <f t="array" ref="R148">IF(D148&lt;&gt;"",ROUNDUP(_xlfn.PERCENTRANK.EXC(IF($B$3:$B$341=$B148,D$3:D$341),D148)*10,0),"")</f>
        <v>9</v>
      </c>
      <c r="S148">
        <f t="array" ref="S148">IF(E148&lt;&gt;"",ROUNDUP(_xlfn.PERCENTRANK.EXC(IF($B$3:$B$341=$B148,E$3:E$341),E148)*10,0),"")</f>
        <v>3</v>
      </c>
      <c r="T148">
        <f t="array" ref="T148">IF(F148&lt;&gt;"",11-ROUNDUP(_xlfn.PERCENTRANK.EXC(IF($B$3:$B$341=$B148,F$3:F$341),F148)*10,0),"")</f>
        <v>10</v>
      </c>
      <c r="U148">
        <f t="array" ref="U148">IF(G148&lt;&gt;"",11-ROUNDUP(_xlfn.PERCENTRANK.EXC(IF($B$3:$B$341=$B148,G$3:G$341),G148)*10,0),"")</f>
        <v>10</v>
      </c>
    </row>
    <row r="149" spans="1:21" x14ac:dyDescent="0.2">
      <c r="A149" t="s">
        <v>309</v>
      </c>
      <c r="B149" t="s">
        <v>1035</v>
      </c>
      <c r="C149">
        <v>0.25996097922325134</v>
      </c>
      <c r="D149">
        <v>-5.5159304291009903E-2</v>
      </c>
      <c r="E149">
        <v>1.5147676691412926E-2</v>
      </c>
      <c r="F149">
        <v>1.7734039574861526E-2</v>
      </c>
      <c r="G149">
        <v>0.58161228895187378</v>
      </c>
      <c r="I149" t="str">
        <f t="shared" si="4"/>
        <v>Islington</v>
      </c>
      <c r="J149">
        <f t="array" ref="J149">IF(C149&lt;&gt;"",ROUNDUP(_xlfn.PERCENTRANK.EXC(C$3:C$341,C149)*10,0),"")</f>
        <v>2</v>
      </c>
      <c r="K149">
        <f t="array" ref="K149">IF(D149&lt;&gt;"",ROUNDUP(_xlfn.PERCENTRANK.EXC(D$3:D$341,D149)*10,0),"")</f>
        <v>4</v>
      </c>
      <c r="L149">
        <f t="array" ref="L149">IF(E149&lt;&gt;"",ROUNDUP(_xlfn.PERCENTRANK.EXC(E$3:E$341,E149)*10,0),"")</f>
        <v>5</v>
      </c>
      <c r="M149">
        <f t="array" ref="M149">IF(F149&lt;&gt;"",11-ROUNDUP(_xlfn.PERCENTRANK.EXC(F$3:F$341,F149)*10,0),"")</f>
        <v>9</v>
      </c>
      <c r="N149">
        <f t="array" ref="N149">IF(G149&lt;&gt;"",11-ROUNDUP(_xlfn.PERCENTRANK.EXC(G$3:G$341,G149)*10,0),"")</f>
        <v>3</v>
      </c>
      <c r="P149" t="str">
        <f t="shared" si="5"/>
        <v>Islington</v>
      </c>
      <c r="Q149">
        <f t="array" ref="Q149">IF(C149&lt;&gt;"",ROUNDUP(_xlfn.PERCENTRANK.EXC(IF($B$3:$B$341=$B149,C$3:C$341),C149)*10,0),"")</f>
        <v>2</v>
      </c>
      <c r="R149">
        <f t="array" ref="R149">IF(D149&lt;&gt;"",ROUNDUP(_xlfn.PERCENTRANK.EXC(IF($B$3:$B$341=$B149,D$3:D$341),D149)*10,0),"")</f>
        <v>3</v>
      </c>
      <c r="S149">
        <f t="array" ref="S149">IF(E149&lt;&gt;"",ROUNDUP(_xlfn.PERCENTRANK.EXC(IF($B$3:$B$341=$B149,E$3:E$341),E149)*10,0),"")</f>
        <v>5</v>
      </c>
      <c r="T149">
        <f t="array" ref="T149">IF(F149&lt;&gt;"",11-ROUNDUP(_xlfn.PERCENTRANK.EXC(IF($B$3:$B$341=$B149,F$3:F$341),F149)*10,0),"")</f>
        <v>9</v>
      </c>
      <c r="U149">
        <f t="array" ref="U149">IF(G149&lt;&gt;"",11-ROUNDUP(_xlfn.PERCENTRANK.EXC(IF($B$3:$B$341=$B149,G$3:G$341),G149)*10,0),"")</f>
        <v>2</v>
      </c>
    </row>
    <row r="150" spans="1:21" x14ac:dyDescent="0.2">
      <c r="A150" t="s">
        <v>310</v>
      </c>
      <c r="B150" t="s">
        <v>1035</v>
      </c>
      <c r="C150">
        <v>0.62198114395141602</v>
      </c>
      <c r="D150">
        <v>-7.6748661696910858E-2</v>
      </c>
      <c r="E150">
        <v>-7.5935304164886475E-2</v>
      </c>
      <c r="F150">
        <v>3.1609527766704559E-2</v>
      </c>
      <c r="G150">
        <v>0.48269912600517273</v>
      </c>
      <c r="I150" t="str">
        <f t="shared" si="4"/>
        <v>Kensington and Chelsea</v>
      </c>
      <c r="J150">
        <f t="array" ref="J150">IF(C150&lt;&gt;"",ROUNDUP(_xlfn.PERCENTRANK.EXC(C$3:C$341,C150)*10,0),"")</f>
        <v>6</v>
      </c>
      <c r="K150">
        <f t="array" ref="K150">IF(D150&lt;&gt;"",ROUNDUP(_xlfn.PERCENTRANK.EXC(D$3:D$341,D150)*10,0),"")</f>
        <v>3</v>
      </c>
      <c r="L150">
        <f t="array" ref="L150">IF(E150&lt;&gt;"",ROUNDUP(_xlfn.PERCENTRANK.EXC(E$3:E$341,E150)*10,0),"")</f>
        <v>2</v>
      </c>
      <c r="M150">
        <f t="array" ref="M150">IF(F150&lt;&gt;"",11-ROUNDUP(_xlfn.PERCENTRANK.EXC(F$3:F$341,F150)*10,0),"")</f>
        <v>8</v>
      </c>
      <c r="N150">
        <f t="array" ref="N150">IF(G150&lt;&gt;"",11-ROUNDUP(_xlfn.PERCENTRANK.EXC(G$3:G$341,G150)*10,0),"")</f>
        <v>8</v>
      </c>
      <c r="P150" t="str">
        <f t="shared" si="5"/>
        <v>Kensington and Chelsea</v>
      </c>
      <c r="Q150">
        <f t="array" ref="Q150">IF(C150&lt;&gt;"",ROUNDUP(_xlfn.PERCENTRANK.EXC(IF($B$3:$B$341=$B150,C$3:C$341),C150)*10,0),"")</f>
        <v>8</v>
      </c>
      <c r="R150">
        <f t="array" ref="R150">IF(D150&lt;&gt;"",ROUNDUP(_xlfn.PERCENTRANK.EXC(IF($B$3:$B$341=$B150,D$3:D$341),D150)*10,0),"")</f>
        <v>2</v>
      </c>
      <c r="S150">
        <f t="array" ref="S150">IF(E150&lt;&gt;"",ROUNDUP(_xlfn.PERCENTRANK.EXC(IF($B$3:$B$341=$B150,E$3:E$341),E150)*10,0),"")</f>
        <v>2</v>
      </c>
      <c r="T150">
        <f t="array" ref="T150">IF(F150&lt;&gt;"",11-ROUNDUP(_xlfn.PERCENTRANK.EXC(IF($B$3:$B$341=$B150,F$3:F$341),F150)*10,0),"")</f>
        <v>8</v>
      </c>
      <c r="U150">
        <f t="array" ref="U150">IF(G150&lt;&gt;"",11-ROUNDUP(_xlfn.PERCENTRANK.EXC(IF($B$3:$B$341=$B150,G$3:G$341),G150)*10,0),"")</f>
        <v>7</v>
      </c>
    </row>
    <row r="151" spans="1:21" x14ac:dyDescent="0.2">
      <c r="A151" t="s">
        <v>1018</v>
      </c>
      <c r="B151" t="s">
        <v>1038</v>
      </c>
      <c r="C151">
        <v>0.18777021765708923</v>
      </c>
      <c r="D151">
        <v>-2.5611843913793564E-2</v>
      </c>
      <c r="E151">
        <v>2.6304146274924278E-2</v>
      </c>
      <c r="F151">
        <v>8.2118868827819824E-2</v>
      </c>
      <c r="G151">
        <v>0.61045306921005249</v>
      </c>
      <c r="I151" t="str">
        <f t="shared" si="4"/>
        <v>Kent</v>
      </c>
      <c r="J151">
        <f t="array" ref="J151">IF(C151&lt;&gt;"",ROUNDUP(_xlfn.PERCENTRANK.EXC(C$3:C$341,C151)*10,0),"")</f>
        <v>1</v>
      </c>
      <c r="K151">
        <f t="array" ref="K151">IF(D151&lt;&gt;"",ROUNDUP(_xlfn.PERCENTRANK.EXC(D$3:D$341,D151)*10,0),"")</f>
        <v>5</v>
      </c>
      <c r="L151">
        <f t="array" ref="L151">IF(E151&lt;&gt;"",ROUNDUP(_xlfn.PERCENTRANK.EXC(E$3:E$341,E151)*10,0),"")</f>
        <v>5</v>
      </c>
      <c r="M151">
        <f t="array" ref="M151">IF(F151&lt;&gt;"",11-ROUNDUP(_xlfn.PERCENTRANK.EXC(F$3:F$341,F151)*10,0),"")</f>
        <v>4</v>
      </c>
      <c r="N151">
        <f t="array" ref="N151">IF(G151&lt;&gt;"",11-ROUNDUP(_xlfn.PERCENTRANK.EXC(G$3:G$341,G151)*10,0),"")</f>
        <v>1</v>
      </c>
      <c r="P151" t="str">
        <f t="shared" si="5"/>
        <v>Kent</v>
      </c>
      <c r="Q151">
        <f t="array" ref="Q151">IF(C151&lt;&gt;"",ROUNDUP(_xlfn.PERCENTRANK.EXC(IF($B$3:$B$341=$B151,C$3:C$341),C151)*10,0),"")</f>
        <v>4</v>
      </c>
      <c r="R151">
        <f t="array" ref="R151">IF(D151&lt;&gt;"",ROUNDUP(_xlfn.PERCENTRANK.EXC(IF($B$3:$B$341=$B151,D$3:D$341),D151)*10,0),"")</f>
        <v>5</v>
      </c>
      <c r="S151">
        <f t="array" ref="S151">IF(E151&lt;&gt;"",ROUNDUP(_xlfn.PERCENTRANK.EXC(IF($B$3:$B$341=$B151,E$3:E$341),E151)*10,0),"")</f>
        <v>5</v>
      </c>
      <c r="T151">
        <f t="array" ref="T151">IF(F151&lt;&gt;"",11-ROUNDUP(_xlfn.PERCENTRANK.EXC(IF($B$3:$B$341=$B151,F$3:F$341),F151)*10,0),"")</f>
        <v>1</v>
      </c>
      <c r="U151">
        <f t="array" ref="U151">IF(G151&lt;&gt;"",11-ROUNDUP(_xlfn.PERCENTRANK.EXC(IF($B$3:$B$341=$B151,G$3:G$341),G151)*10,0),"")</f>
        <v>3</v>
      </c>
    </row>
    <row r="152" spans="1:21" x14ac:dyDescent="0.2">
      <c r="A152" t="s">
        <v>184</v>
      </c>
      <c r="B152" t="s">
        <v>1034</v>
      </c>
      <c r="C152">
        <v>1.7290505170822144</v>
      </c>
      <c r="D152">
        <v>1.0979939252138138E-2</v>
      </c>
      <c r="E152">
        <v>5.3566094487905502E-2</v>
      </c>
      <c r="F152">
        <v>0.12714436650276184</v>
      </c>
      <c r="I152" t="str">
        <f t="shared" si="4"/>
        <v>Kettering</v>
      </c>
      <c r="J152">
        <f t="array" ref="J152">IF(C152&lt;&gt;"",ROUNDUP(_xlfn.PERCENTRANK.EXC(C$3:C$341,C152)*10,0),"")</f>
        <v>10</v>
      </c>
      <c r="K152">
        <f t="array" ref="K152">IF(D152&lt;&gt;"",ROUNDUP(_xlfn.PERCENTRANK.EXC(D$3:D$341,D152)*10,0),"")</f>
        <v>7</v>
      </c>
      <c r="L152">
        <f t="array" ref="L152">IF(E152&lt;&gt;"",ROUNDUP(_xlfn.PERCENTRANK.EXC(E$3:E$341,E152)*10,0),"")</f>
        <v>7</v>
      </c>
      <c r="M152">
        <f t="array" ref="M152">IF(F152&lt;&gt;"",11-ROUNDUP(_xlfn.PERCENTRANK.EXC(F$3:F$341,F152)*10,0),"")</f>
        <v>3</v>
      </c>
      <c r="N152" t="str">
        <f t="array" ref="N152">IF(G152&lt;&gt;"",11-ROUNDUP(_xlfn.PERCENTRANK.EXC(G$3:G$341,G152)*10,0),"")</f>
        <v/>
      </c>
      <c r="P152" t="str">
        <f t="shared" si="5"/>
        <v>Kettering</v>
      </c>
      <c r="Q152">
        <f t="array" ref="Q152">IF(C152&lt;&gt;"",ROUNDUP(_xlfn.PERCENTRANK.EXC(IF($B$3:$B$341=$B152,C$3:C$341),C152)*10,0),"")</f>
        <v>9</v>
      </c>
      <c r="R152">
        <f t="array" ref="R152">IF(D152&lt;&gt;"",ROUNDUP(_xlfn.PERCENTRANK.EXC(IF($B$3:$B$341=$B152,D$3:D$341),D152)*10,0),"")</f>
        <v>7</v>
      </c>
      <c r="S152">
        <f t="array" ref="S152">IF(E152&lt;&gt;"",ROUNDUP(_xlfn.PERCENTRANK.EXC(IF($B$3:$B$341=$B152,E$3:E$341),E152)*10,0),"")</f>
        <v>6</v>
      </c>
      <c r="T152">
        <f t="array" ref="T152">IF(F152&lt;&gt;"",11-ROUNDUP(_xlfn.PERCENTRANK.EXC(IF($B$3:$B$341=$B152,F$3:F$341),F152)*10,0),"")</f>
        <v>3</v>
      </c>
      <c r="U152" t="str">
        <f t="array" ref="U152">IF(G152&lt;&gt;"",11-ROUNDUP(_xlfn.PERCENTRANK.EXC(IF($B$3:$B$341=$B152,G$3:G$341),G152)*10,0),"")</f>
        <v/>
      </c>
    </row>
    <row r="153" spans="1:21" x14ac:dyDescent="0.2">
      <c r="A153" t="s">
        <v>177</v>
      </c>
      <c r="B153" t="s">
        <v>1034</v>
      </c>
      <c r="C153">
        <v>1.7939630746841431</v>
      </c>
      <c r="D153">
        <v>4.1835848242044449E-2</v>
      </c>
      <c r="E153">
        <v>7.9933315515518188E-2</v>
      </c>
      <c r="F153">
        <v>3.8671102374792099E-2</v>
      </c>
      <c r="I153" t="str">
        <f t="shared" si="4"/>
        <v>King's Lynn and West Norfolk</v>
      </c>
      <c r="J153">
        <f t="array" ref="J153">IF(C153&lt;&gt;"",ROUNDUP(_xlfn.PERCENTRANK.EXC(C$3:C$341,C153)*10,0),"")</f>
        <v>10</v>
      </c>
      <c r="K153">
        <f t="array" ref="K153">IF(D153&lt;&gt;"",ROUNDUP(_xlfn.PERCENTRANK.EXC(D$3:D$341,D153)*10,0),"")</f>
        <v>8</v>
      </c>
      <c r="L153">
        <f t="array" ref="L153">IF(E153&lt;&gt;"",ROUNDUP(_xlfn.PERCENTRANK.EXC(E$3:E$341,E153)*10,0),"")</f>
        <v>8</v>
      </c>
      <c r="M153">
        <f t="array" ref="M153">IF(F153&lt;&gt;"",11-ROUNDUP(_xlfn.PERCENTRANK.EXC(F$3:F$341,F153)*10,0),"")</f>
        <v>7</v>
      </c>
      <c r="N153" t="str">
        <f t="array" ref="N153">IF(G153&lt;&gt;"",11-ROUNDUP(_xlfn.PERCENTRANK.EXC(G$3:G$341,G153)*10,0),"")</f>
        <v/>
      </c>
      <c r="P153" t="str">
        <f t="shared" si="5"/>
        <v>King's Lynn and West Norfolk</v>
      </c>
      <c r="Q153">
        <f t="array" ref="Q153">IF(C153&lt;&gt;"",ROUNDUP(_xlfn.PERCENTRANK.EXC(IF($B$3:$B$341=$B153,C$3:C$341),C153)*10,0),"")</f>
        <v>9</v>
      </c>
      <c r="R153">
        <f t="array" ref="R153">IF(D153&lt;&gt;"",ROUNDUP(_xlfn.PERCENTRANK.EXC(IF($B$3:$B$341=$B153,D$3:D$341),D153)*10,0),"")</f>
        <v>8</v>
      </c>
      <c r="S153">
        <f t="array" ref="S153">IF(E153&lt;&gt;"",ROUNDUP(_xlfn.PERCENTRANK.EXC(IF($B$3:$B$341=$B153,E$3:E$341),E153)*10,0),"")</f>
        <v>7</v>
      </c>
      <c r="T153">
        <f t="array" ref="T153">IF(F153&lt;&gt;"",11-ROUNDUP(_xlfn.PERCENTRANK.EXC(IF($B$3:$B$341=$B153,F$3:F$341),F153)*10,0),"")</f>
        <v>6</v>
      </c>
      <c r="U153" t="str">
        <f t="array" ref="U153">IF(G153&lt;&gt;"",11-ROUNDUP(_xlfn.PERCENTRANK.EXC(IF($B$3:$B$341=$B153,G$3:G$341),G153)*10,0),"")</f>
        <v/>
      </c>
    </row>
    <row r="154" spans="1:21" x14ac:dyDescent="0.2">
      <c r="A154" t="s">
        <v>23</v>
      </c>
      <c r="B154" t="s">
        <v>1037</v>
      </c>
      <c r="C154">
        <v>0.14616759121417999</v>
      </c>
      <c r="D154">
        <v>0.14743831753730774</v>
      </c>
      <c r="E154">
        <v>0.10361890494823456</v>
      </c>
      <c r="F154">
        <v>4.1777472943067551E-2</v>
      </c>
      <c r="G154">
        <v>0.49915418028831482</v>
      </c>
      <c r="I154" t="str">
        <f t="shared" si="4"/>
        <v>Kingston upon Hull</v>
      </c>
      <c r="J154">
        <f t="array" ref="J154">IF(C154&lt;&gt;"",ROUNDUP(_xlfn.PERCENTRANK.EXC(C$3:C$341,C154)*10,0),"")</f>
        <v>1</v>
      </c>
      <c r="K154">
        <f t="array" ref="K154">IF(D154&lt;&gt;"",ROUNDUP(_xlfn.PERCENTRANK.EXC(D$3:D$341,D154)*10,0),"")</f>
        <v>10</v>
      </c>
      <c r="L154">
        <f t="array" ref="L154">IF(E154&lt;&gt;"",ROUNDUP(_xlfn.PERCENTRANK.EXC(E$3:E$341,E154)*10,0),"")</f>
        <v>8</v>
      </c>
      <c r="M154">
        <f t="array" ref="M154">IF(F154&lt;&gt;"",11-ROUNDUP(_xlfn.PERCENTRANK.EXC(F$3:F$341,F154)*10,0),"")</f>
        <v>7</v>
      </c>
      <c r="N154">
        <f t="array" ref="N154">IF(G154&lt;&gt;"",11-ROUNDUP(_xlfn.PERCENTRANK.EXC(G$3:G$341,G154)*10,0),"")</f>
        <v>7</v>
      </c>
      <c r="P154" t="str">
        <f t="shared" si="5"/>
        <v>Kingston upon Hull</v>
      </c>
      <c r="Q154">
        <f t="array" ref="Q154">IF(C154&lt;&gt;"",ROUNDUP(_xlfn.PERCENTRANK.EXC(IF($B$3:$B$341=$B154,C$3:C$341),C154)*10,0),"")</f>
        <v>2</v>
      </c>
      <c r="R154">
        <f t="array" ref="R154">IF(D154&lt;&gt;"",ROUNDUP(_xlfn.PERCENTRANK.EXC(IF($B$3:$B$341=$B154,D$3:D$341),D154)*10,0),"")</f>
        <v>10</v>
      </c>
      <c r="S154">
        <f t="array" ref="S154">IF(E154&lt;&gt;"",ROUNDUP(_xlfn.PERCENTRANK.EXC(IF($B$3:$B$341=$B154,E$3:E$341),E154)*10,0),"")</f>
        <v>9</v>
      </c>
      <c r="T154">
        <f t="array" ref="T154">IF(F154&lt;&gt;"",11-ROUNDUP(_xlfn.PERCENTRANK.EXC(IF($B$3:$B$341=$B154,F$3:F$341),F154)*10,0),"")</f>
        <v>8</v>
      </c>
      <c r="U154">
        <f t="array" ref="U154">IF(G154&lt;&gt;"",11-ROUNDUP(_xlfn.PERCENTRANK.EXC(IF($B$3:$B$341=$B154,G$3:G$341),G154)*10,0),"")</f>
        <v>8</v>
      </c>
    </row>
    <row r="155" spans="1:21" x14ac:dyDescent="0.2">
      <c r="A155" t="s">
        <v>311</v>
      </c>
      <c r="B155" t="s">
        <v>1035</v>
      </c>
      <c r="C155">
        <v>0.30849069356918335</v>
      </c>
      <c r="D155">
        <v>0.11824936419725418</v>
      </c>
      <c r="E155">
        <v>7.6138325035572052E-2</v>
      </c>
      <c r="F155">
        <v>0.14631089568138123</v>
      </c>
      <c r="G155">
        <v>0.51966768503189087</v>
      </c>
      <c r="I155" t="str">
        <f t="shared" si="4"/>
        <v>Kingston upon Thames</v>
      </c>
      <c r="J155">
        <f t="array" ref="J155">IF(C155&lt;&gt;"",ROUNDUP(_xlfn.PERCENTRANK.EXC(C$3:C$341,C155)*10,0),"")</f>
        <v>3</v>
      </c>
      <c r="K155">
        <f t="array" ref="K155">IF(D155&lt;&gt;"",ROUNDUP(_xlfn.PERCENTRANK.EXC(D$3:D$341,D155)*10,0),"")</f>
        <v>10</v>
      </c>
      <c r="L155">
        <f t="array" ref="L155">IF(E155&lt;&gt;"",ROUNDUP(_xlfn.PERCENTRANK.EXC(E$3:E$341,E155)*10,0),"")</f>
        <v>7</v>
      </c>
      <c r="M155">
        <f t="array" ref="M155">IF(F155&lt;&gt;"",11-ROUNDUP(_xlfn.PERCENTRANK.EXC(F$3:F$341,F155)*10,0),"")</f>
        <v>2</v>
      </c>
      <c r="N155">
        <f t="array" ref="N155">IF(G155&lt;&gt;"",11-ROUNDUP(_xlfn.PERCENTRANK.EXC(G$3:G$341,G155)*10,0),"")</f>
        <v>6</v>
      </c>
      <c r="P155" t="str">
        <f t="shared" si="5"/>
        <v>Kingston upon Thames</v>
      </c>
      <c r="Q155">
        <f t="array" ref="Q155">IF(C155&lt;&gt;"",ROUNDUP(_xlfn.PERCENTRANK.EXC(IF($B$3:$B$341=$B155,C$3:C$341),C155)*10,0),"")</f>
        <v>4</v>
      </c>
      <c r="R155">
        <f t="array" ref="R155">IF(D155&lt;&gt;"",ROUNDUP(_xlfn.PERCENTRANK.EXC(IF($B$3:$B$341=$B155,D$3:D$341),D155)*10,0),"")</f>
        <v>9</v>
      </c>
      <c r="S155">
        <f t="array" ref="S155">IF(E155&lt;&gt;"",ROUNDUP(_xlfn.PERCENTRANK.EXC(IF($B$3:$B$341=$B155,E$3:E$341),E155)*10,0),"")</f>
        <v>8</v>
      </c>
      <c r="T155">
        <f t="array" ref="T155">IF(F155&lt;&gt;"",11-ROUNDUP(_xlfn.PERCENTRANK.EXC(IF($B$3:$B$341=$B155,F$3:F$341),F155)*10,0),"")</f>
        <v>1</v>
      </c>
      <c r="U155">
        <f t="array" ref="U155">IF(G155&lt;&gt;"",11-ROUNDUP(_xlfn.PERCENTRANK.EXC(IF($B$3:$B$341=$B155,G$3:G$341),G155)*10,0),"")</f>
        <v>4</v>
      </c>
    </row>
    <row r="156" spans="1:21" x14ac:dyDescent="0.2">
      <c r="A156" t="s">
        <v>287</v>
      </c>
      <c r="B156" t="s">
        <v>1036</v>
      </c>
      <c r="C156">
        <v>0.28721916675567627</v>
      </c>
      <c r="D156">
        <v>8.1140846014022827E-2</v>
      </c>
      <c r="E156">
        <v>9.8969466984272003E-2</v>
      </c>
      <c r="F156">
        <v>5.5859420448541641E-2</v>
      </c>
      <c r="G156">
        <v>0.54121303558349609</v>
      </c>
      <c r="I156" t="str">
        <f t="shared" si="4"/>
        <v>Kirklees</v>
      </c>
      <c r="J156">
        <f t="array" ref="J156">IF(C156&lt;&gt;"",ROUNDUP(_xlfn.PERCENTRANK.EXC(C$3:C$341,C156)*10,0),"")</f>
        <v>3</v>
      </c>
      <c r="K156">
        <f t="array" ref="K156">IF(D156&lt;&gt;"",ROUNDUP(_xlfn.PERCENTRANK.EXC(D$3:D$341,D156)*10,0),"")</f>
        <v>9</v>
      </c>
      <c r="L156">
        <f t="array" ref="L156">IF(E156&lt;&gt;"",ROUNDUP(_xlfn.PERCENTRANK.EXC(E$3:E$341,E156)*10,0),"")</f>
        <v>8</v>
      </c>
      <c r="M156">
        <f t="array" ref="M156">IF(F156&lt;&gt;"",11-ROUNDUP(_xlfn.PERCENTRANK.EXC(F$3:F$341,F156)*10,0),"")</f>
        <v>6</v>
      </c>
      <c r="N156">
        <f t="array" ref="N156">IF(G156&lt;&gt;"",11-ROUNDUP(_xlfn.PERCENTRANK.EXC(G$3:G$341,G156)*10,0),"")</f>
        <v>5</v>
      </c>
      <c r="P156" t="str">
        <f t="shared" si="5"/>
        <v>Kirklees</v>
      </c>
      <c r="Q156">
        <f t="array" ref="Q156">IF(C156&lt;&gt;"",ROUNDUP(_xlfn.PERCENTRANK.EXC(IF($B$3:$B$341=$B156,C$3:C$341),C156)*10,0),"")</f>
        <v>6</v>
      </c>
      <c r="R156">
        <f t="array" ref="R156">IF(D156&lt;&gt;"",ROUNDUP(_xlfn.PERCENTRANK.EXC(IF($B$3:$B$341=$B156,D$3:D$341),D156)*10,0),"")</f>
        <v>10</v>
      </c>
      <c r="S156">
        <f t="array" ref="S156">IF(E156&lt;&gt;"",ROUNDUP(_xlfn.PERCENTRANK.EXC(IF($B$3:$B$341=$B156,E$3:E$341),E156)*10,0),"")</f>
        <v>9</v>
      </c>
      <c r="T156">
        <f t="array" ref="T156">IF(F156&lt;&gt;"",11-ROUNDUP(_xlfn.PERCENTRANK.EXC(IF($B$3:$B$341=$B156,F$3:F$341),F156)*10,0),"")</f>
        <v>7</v>
      </c>
      <c r="U156">
        <f t="array" ref="U156">IF(G156&lt;&gt;"",11-ROUNDUP(_xlfn.PERCENTRANK.EXC(IF($B$3:$B$341=$B156,G$3:G$341),G156)*10,0),"")</f>
        <v>3</v>
      </c>
    </row>
    <row r="157" spans="1:21" x14ac:dyDescent="0.2">
      <c r="A157" t="s">
        <v>265</v>
      </c>
      <c r="B157" t="s">
        <v>1036</v>
      </c>
      <c r="C157">
        <v>0.1163129061460495</v>
      </c>
      <c r="D157">
        <v>-0.12409526854753494</v>
      </c>
      <c r="E157">
        <v>-0.20509278774261475</v>
      </c>
      <c r="F157">
        <v>3.2367013394832611E-2</v>
      </c>
      <c r="G157">
        <v>0.50481373071670532</v>
      </c>
      <c r="I157" t="str">
        <f t="shared" si="4"/>
        <v>Knowsley</v>
      </c>
      <c r="J157">
        <f t="array" ref="J157">IF(C157&lt;&gt;"",ROUNDUP(_xlfn.PERCENTRANK.EXC(C$3:C$341,C157)*10,0),"")</f>
        <v>1</v>
      </c>
      <c r="K157">
        <f t="array" ref="K157">IF(D157&lt;&gt;"",ROUNDUP(_xlfn.PERCENTRANK.EXC(D$3:D$341,D157)*10,0),"")</f>
        <v>2</v>
      </c>
      <c r="L157">
        <f t="array" ref="L157">IF(E157&lt;&gt;"",ROUNDUP(_xlfn.PERCENTRANK.EXC(E$3:E$341,E157)*10,0),"")</f>
        <v>1</v>
      </c>
      <c r="M157">
        <f t="array" ref="M157">IF(F157&lt;&gt;"",11-ROUNDUP(_xlfn.PERCENTRANK.EXC(F$3:F$341,F157)*10,0),"")</f>
        <v>8</v>
      </c>
      <c r="N157">
        <f t="array" ref="N157">IF(G157&lt;&gt;"",11-ROUNDUP(_xlfn.PERCENTRANK.EXC(G$3:G$341,G157)*10,0),"")</f>
        <v>7</v>
      </c>
      <c r="P157" t="str">
        <f t="shared" si="5"/>
        <v>Knowsley</v>
      </c>
      <c r="Q157">
        <f t="array" ref="Q157">IF(C157&lt;&gt;"",ROUNDUP(_xlfn.PERCENTRANK.EXC(IF($B$3:$B$341=$B157,C$3:C$341),C157)*10,0),"")</f>
        <v>1</v>
      </c>
      <c r="R157">
        <f t="array" ref="R157">IF(D157&lt;&gt;"",ROUNDUP(_xlfn.PERCENTRANK.EXC(IF($B$3:$B$341=$B157,D$3:D$341),D157)*10,0),"")</f>
        <v>2</v>
      </c>
      <c r="S157">
        <f t="array" ref="S157">IF(E157&lt;&gt;"",ROUNDUP(_xlfn.PERCENTRANK.EXC(IF($B$3:$B$341=$B157,E$3:E$341),E157)*10,0),"")</f>
        <v>1</v>
      </c>
      <c r="T157">
        <f t="array" ref="T157">IF(F157&lt;&gt;"",11-ROUNDUP(_xlfn.PERCENTRANK.EXC(IF($B$3:$B$341=$B157,F$3:F$341),F157)*10,0),"")</f>
        <v>10</v>
      </c>
      <c r="U157">
        <f t="array" ref="U157">IF(G157&lt;&gt;"",11-ROUNDUP(_xlfn.PERCENTRANK.EXC(IF($B$3:$B$341=$B157,G$3:G$341),G157)*10,0),"")</f>
        <v>6</v>
      </c>
    </row>
    <row r="158" spans="1:21" x14ac:dyDescent="0.2">
      <c r="A158" t="s">
        <v>312</v>
      </c>
      <c r="B158" t="s">
        <v>1035</v>
      </c>
      <c r="C158">
        <v>0.30412277579307556</v>
      </c>
      <c r="D158">
        <v>1.377073023468256E-2</v>
      </c>
      <c r="E158">
        <v>0.12184368818998337</v>
      </c>
      <c r="F158">
        <v>6.6025897860527039E-2</v>
      </c>
      <c r="G158">
        <v>0.46534782648086548</v>
      </c>
      <c r="I158" t="str">
        <f t="shared" si="4"/>
        <v>Lambeth</v>
      </c>
      <c r="J158">
        <f t="array" ref="J158">IF(C158&lt;&gt;"",ROUNDUP(_xlfn.PERCENTRANK.EXC(C$3:C$341,C158)*10,0),"")</f>
        <v>3</v>
      </c>
      <c r="K158">
        <f t="array" ref="K158">IF(D158&lt;&gt;"",ROUNDUP(_xlfn.PERCENTRANK.EXC(D$3:D$341,D158)*10,0),"")</f>
        <v>7</v>
      </c>
      <c r="L158">
        <f t="array" ref="L158">IF(E158&lt;&gt;"",ROUNDUP(_xlfn.PERCENTRANK.EXC(E$3:E$341,E158)*10,0),"")</f>
        <v>9</v>
      </c>
      <c r="M158">
        <f t="array" ref="M158">IF(F158&lt;&gt;"",11-ROUNDUP(_xlfn.PERCENTRANK.EXC(F$3:F$341,F158)*10,0),"")</f>
        <v>5</v>
      </c>
      <c r="N158">
        <f t="array" ref="N158">IF(G158&lt;&gt;"",11-ROUNDUP(_xlfn.PERCENTRANK.EXC(G$3:G$341,G158)*10,0),"")</f>
        <v>9</v>
      </c>
      <c r="P158" t="str">
        <f t="shared" si="5"/>
        <v>Lambeth</v>
      </c>
      <c r="Q158">
        <f t="array" ref="Q158">IF(C158&lt;&gt;"",ROUNDUP(_xlfn.PERCENTRANK.EXC(IF($B$3:$B$341=$B158,C$3:C$341),C158)*10,0),"")</f>
        <v>4</v>
      </c>
      <c r="R158">
        <f t="array" ref="R158">IF(D158&lt;&gt;"",ROUNDUP(_xlfn.PERCENTRANK.EXC(IF($B$3:$B$341=$B158,D$3:D$341),D158)*10,0),"")</f>
        <v>8</v>
      </c>
      <c r="S158">
        <f t="array" ref="S158">IF(E158&lt;&gt;"",ROUNDUP(_xlfn.PERCENTRANK.EXC(IF($B$3:$B$341=$B158,E$3:E$341),E158)*10,0),"")</f>
        <v>8</v>
      </c>
      <c r="T158">
        <f t="array" ref="T158">IF(F158&lt;&gt;"",11-ROUNDUP(_xlfn.PERCENTRANK.EXC(IF($B$3:$B$341=$B158,F$3:F$341),F158)*10,0),"")</f>
        <v>5</v>
      </c>
      <c r="U158">
        <f t="array" ref="U158">IF(G158&lt;&gt;"",11-ROUNDUP(_xlfn.PERCENTRANK.EXC(IF($B$3:$B$341=$B158,G$3:G$341),G158)*10,0),"")</f>
        <v>9</v>
      </c>
    </row>
    <row r="159" spans="1:21" x14ac:dyDescent="0.2">
      <c r="A159" t="s">
        <v>1019</v>
      </c>
      <c r="B159" t="s">
        <v>1038</v>
      </c>
      <c r="C159">
        <v>0.23744304478168488</v>
      </c>
      <c r="D159">
        <v>-7.9638488590717316E-2</v>
      </c>
      <c r="E159">
        <v>-5.1903493702411652E-2</v>
      </c>
      <c r="F159">
        <v>5.862586572766304E-2</v>
      </c>
      <c r="G159">
        <v>0.65346544981002808</v>
      </c>
      <c r="I159" t="str">
        <f t="shared" si="4"/>
        <v>Lancashire</v>
      </c>
      <c r="J159">
        <f t="array" ref="J159">IF(C159&lt;&gt;"",ROUNDUP(_xlfn.PERCENTRANK.EXC(C$3:C$341,C159)*10,0),"")</f>
        <v>2</v>
      </c>
      <c r="K159">
        <f t="array" ref="K159">IF(D159&lt;&gt;"",ROUNDUP(_xlfn.PERCENTRANK.EXC(D$3:D$341,D159)*10,0),"")</f>
        <v>3</v>
      </c>
      <c r="L159">
        <f t="array" ref="L159">IF(E159&lt;&gt;"",ROUNDUP(_xlfn.PERCENTRANK.EXC(E$3:E$341,E159)*10,0),"")</f>
        <v>2</v>
      </c>
      <c r="M159">
        <f t="array" ref="M159">IF(F159&lt;&gt;"",11-ROUNDUP(_xlfn.PERCENTRANK.EXC(F$3:F$341,F159)*10,0),"")</f>
        <v>6</v>
      </c>
      <c r="N159">
        <f t="array" ref="N159">IF(G159&lt;&gt;"",11-ROUNDUP(_xlfn.PERCENTRANK.EXC(G$3:G$341,G159)*10,0),"")</f>
        <v>1</v>
      </c>
      <c r="P159" t="str">
        <f t="shared" si="5"/>
        <v>Lancashire</v>
      </c>
      <c r="Q159">
        <f t="array" ref="Q159">IF(C159&lt;&gt;"",ROUNDUP(_xlfn.PERCENTRANK.EXC(IF($B$3:$B$341=$B159,C$3:C$341),C159)*10,0),"")</f>
        <v>6</v>
      </c>
      <c r="R159">
        <f t="array" ref="R159">IF(D159&lt;&gt;"",ROUNDUP(_xlfn.PERCENTRANK.EXC(IF($B$3:$B$341=$B159,D$3:D$341),D159)*10,0),"")</f>
        <v>3</v>
      </c>
      <c r="S159">
        <f t="array" ref="S159">IF(E159&lt;&gt;"",ROUNDUP(_xlfn.PERCENTRANK.EXC(IF($B$3:$B$341=$B159,E$3:E$341),E159)*10,0),"")</f>
        <v>2</v>
      </c>
      <c r="T159">
        <f t="array" ref="T159">IF(F159&lt;&gt;"",11-ROUNDUP(_xlfn.PERCENTRANK.EXC(IF($B$3:$B$341=$B159,F$3:F$341),F159)*10,0),"")</f>
        <v>4</v>
      </c>
      <c r="U159">
        <f t="array" ref="U159">IF(G159&lt;&gt;"",11-ROUNDUP(_xlfn.PERCENTRANK.EXC(IF($B$3:$B$341=$B159,G$3:G$341),G159)*10,0),"")</f>
        <v>1</v>
      </c>
    </row>
    <row r="160" spans="1:21" x14ac:dyDescent="0.2">
      <c r="A160" t="s">
        <v>152</v>
      </c>
      <c r="B160" t="s">
        <v>1034</v>
      </c>
      <c r="C160">
        <v>0.8802458643913269</v>
      </c>
      <c r="D160">
        <v>-6.6400736570358276E-2</v>
      </c>
      <c r="E160">
        <v>0.19540679454803467</v>
      </c>
      <c r="F160">
        <v>0.205476313829422</v>
      </c>
      <c r="I160" t="str">
        <f t="shared" si="4"/>
        <v>Lancaster</v>
      </c>
      <c r="J160">
        <f t="array" ref="J160">IF(C160&lt;&gt;"",ROUNDUP(_xlfn.PERCENTRANK.EXC(C$3:C$341,C160)*10,0),"")</f>
        <v>7</v>
      </c>
      <c r="K160">
        <f t="array" ref="K160">IF(D160&lt;&gt;"",ROUNDUP(_xlfn.PERCENTRANK.EXC(D$3:D$341,D160)*10,0),"")</f>
        <v>3</v>
      </c>
      <c r="L160">
        <f t="array" ref="L160">IF(E160&lt;&gt;"",ROUNDUP(_xlfn.PERCENTRANK.EXC(E$3:E$341,E160)*10,0),"")</f>
        <v>10</v>
      </c>
      <c r="M160">
        <f t="array" ref="M160">IF(F160&lt;&gt;"",11-ROUNDUP(_xlfn.PERCENTRANK.EXC(F$3:F$341,F160)*10,0),"")</f>
        <v>2</v>
      </c>
      <c r="N160" t="str">
        <f t="array" ref="N160">IF(G160&lt;&gt;"",11-ROUNDUP(_xlfn.PERCENTRANK.EXC(G$3:G$341,G160)*10,0),"")</f>
        <v/>
      </c>
      <c r="P160" t="str">
        <f t="shared" si="5"/>
        <v>Lancaster</v>
      </c>
      <c r="Q160">
        <f t="array" ref="Q160">IF(C160&lt;&gt;"",ROUNDUP(_xlfn.PERCENTRANK.EXC(IF($B$3:$B$341=$B160,C$3:C$341),C160)*10,0),"")</f>
        <v>4</v>
      </c>
      <c r="R160">
        <f t="array" ref="R160">IF(D160&lt;&gt;"",ROUNDUP(_xlfn.PERCENTRANK.EXC(IF($B$3:$B$341=$B160,D$3:D$341),D160)*10,0),"")</f>
        <v>3</v>
      </c>
      <c r="S160">
        <f t="array" ref="S160">IF(E160&lt;&gt;"",ROUNDUP(_xlfn.PERCENTRANK.EXC(IF($B$3:$B$341=$B160,E$3:E$341),E160)*10,0),"")</f>
        <v>10</v>
      </c>
      <c r="T160">
        <f t="array" ref="T160">IF(F160&lt;&gt;"",11-ROUNDUP(_xlfn.PERCENTRANK.EXC(IF($B$3:$B$341=$B160,F$3:F$341),F160)*10,0),"")</f>
        <v>2</v>
      </c>
      <c r="U160" t="str">
        <f t="array" ref="U160">IF(G160&lt;&gt;"",11-ROUNDUP(_xlfn.PERCENTRANK.EXC(IF($B$3:$B$341=$B160,G$3:G$341),G160)*10,0),"")</f>
        <v/>
      </c>
    </row>
    <row r="161" spans="1:21" x14ac:dyDescent="0.2">
      <c r="A161" t="s">
        <v>288</v>
      </c>
      <c r="B161" t="s">
        <v>1036</v>
      </c>
      <c r="C161">
        <v>0.10442196577787399</v>
      </c>
      <c r="D161">
        <v>-1.2228971347212791E-2</v>
      </c>
      <c r="E161">
        <v>0.10590346902608871</v>
      </c>
      <c r="F161">
        <v>0.10809194296598434</v>
      </c>
      <c r="G161">
        <v>0.57007604837417603</v>
      </c>
      <c r="I161" t="str">
        <f t="shared" si="4"/>
        <v>Leeds</v>
      </c>
      <c r="J161">
        <f t="array" ref="J161">IF(C161&lt;&gt;"",ROUNDUP(_xlfn.PERCENTRANK.EXC(C$3:C$341,C161)*10,0),"")</f>
        <v>1</v>
      </c>
      <c r="K161">
        <f t="array" ref="K161">IF(D161&lt;&gt;"",ROUNDUP(_xlfn.PERCENTRANK.EXC(D$3:D$341,D161)*10,0),"")</f>
        <v>6</v>
      </c>
      <c r="L161">
        <f t="array" ref="L161">IF(E161&lt;&gt;"",ROUNDUP(_xlfn.PERCENTRANK.EXC(E$3:E$341,E161)*10,0),"")</f>
        <v>8</v>
      </c>
      <c r="M161">
        <f t="array" ref="M161">IF(F161&lt;&gt;"",11-ROUNDUP(_xlfn.PERCENTRANK.EXC(F$3:F$341,F161)*10,0),"")</f>
        <v>3</v>
      </c>
      <c r="N161">
        <f t="array" ref="N161">IF(G161&lt;&gt;"",11-ROUNDUP(_xlfn.PERCENTRANK.EXC(G$3:G$341,G161)*10,0),"")</f>
        <v>3</v>
      </c>
      <c r="P161" t="str">
        <f t="shared" si="5"/>
        <v>Leeds</v>
      </c>
      <c r="Q161">
        <f t="array" ref="Q161">IF(C161&lt;&gt;"",ROUNDUP(_xlfn.PERCENTRANK.EXC(IF($B$3:$B$341=$B161,C$3:C$341),C161)*10,0),"")</f>
        <v>1</v>
      </c>
      <c r="R161">
        <f t="array" ref="R161">IF(D161&lt;&gt;"",ROUNDUP(_xlfn.PERCENTRANK.EXC(IF($B$3:$B$341=$B161,D$3:D$341),D161)*10,0),"")</f>
        <v>7</v>
      </c>
      <c r="S161">
        <f t="array" ref="S161">IF(E161&lt;&gt;"",ROUNDUP(_xlfn.PERCENTRANK.EXC(IF($B$3:$B$341=$B161,E$3:E$341),E161)*10,0),"")</f>
        <v>9</v>
      </c>
      <c r="T161">
        <f t="array" ref="T161">IF(F161&lt;&gt;"",11-ROUNDUP(_xlfn.PERCENTRANK.EXC(IF($B$3:$B$341=$B161,F$3:F$341),F161)*10,0),"")</f>
        <v>3</v>
      </c>
      <c r="U161">
        <f t="array" ref="U161">IF(G161&lt;&gt;"",11-ROUNDUP(_xlfn.PERCENTRANK.EXC(IF($B$3:$B$341=$B161,G$3:G$341),G161)*10,0),"")</f>
        <v>1</v>
      </c>
    </row>
    <row r="162" spans="1:21" x14ac:dyDescent="0.2">
      <c r="A162" t="s">
        <v>29</v>
      </c>
      <c r="B162" t="s">
        <v>1037</v>
      </c>
      <c r="C162">
        <v>0.60995209217071533</v>
      </c>
      <c r="D162">
        <v>-2.5079406797885895E-2</v>
      </c>
      <c r="E162">
        <v>6.2008153647184372E-2</v>
      </c>
      <c r="F162">
        <v>4.4552743434906006E-2</v>
      </c>
      <c r="G162">
        <v>0.56304836273193359</v>
      </c>
      <c r="I162" t="str">
        <f t="shared" si="4"/>
        <v>Leicester</v>
      </c>
      <c r="J162">
        <f t="array" ref="J162">IF(C162&lt;&gt;"",ROUNDUP(_xlfn.PERCENTRANK.EXC(C$3:C$341,C162)*10,0),"")</f>
        <v>6</v>
      </c>
      <c r="K162">
        <f t="array" ref="K162">IF(D162&lt;&gt;"",ROUNDUP(_xlfn.PERCENTRANK.EXC(D$3:D$341,D162)*10,0),"")</f>
        <v>5</v>
      </c>
      <c r="L162">
        <f t="array" ref="L162">IF(E162&lt;&gt;"",ROUNDUP(_xlfn.PERCENTRANK.EXC(E$3:E$341,E162)*10,0),"")</f>
        <v>7</v>
      </c>
      <c r="M162">
        <f t="array" ref="M162">IF(F162&lt;&gt;"",11-ROUNDUP(_xlfn.PERCENTRANK.EXC(F$3:F$341,F162)*10,0),"")</f>
        <v>7</v>
      </c>
      <c r="N162">
        <f t="array" ref="N162">IF(G162&lt;&gt;"",11-ROUNDUP(_xlfn.PERCENTRANK.EXC(G$3:G$341,G162)*10,0),"")</f>
        <v>4</v>
      </c>
      <c r="P162" t="str">
        <f t="shared" si="5"/>
        <v>Leicester</v>
      </c>
      <c r="Q162">
        <f t="array" ref="Q162">IF(C162&lt;&gt;"",ROUNDUP(_xlfn.PERCENTRANK.EXC(IF($B$3:$B$341=$B162,C$3:C$341),C162)*10,0),"")</f>
        <v>10</v>
      </c>
      <c r="R162">
        <f t="array" ref="R162">IF(D162&lt;&gt;"",ROUNDUP(_xlfn.PERCENTRANK.EXC(IF($B$3:$B$341=$B162,D$3:D$341),D162)*10,0),"")</f>
        <v>5</v>
      </c>
      <c r="S162">
        <f t="array" ref="S162">IF(E162&lt;&gt;"",ROUNDUP(_xlfn.PERCENTRANK.EXC(IF($B$3:$B$341=$B162,E$3:E$341),E162)*10,0),"")</f>
        <v>7</v>
      </c>
      <c r="T162">
        <f t="array" ref="T162">IF(F162&lt;&gt;"",11-ROUNDUP(_xlfn.PERCENTRANK.EXC(IF($B$3:$B$341=$B162,F$3:F$341),F162)*10,0),"")</f>
        <v>8</v>
      </c>
      <c r="U162">
        <f t="array" ref="U162">IF(G162&lt;&gt;"",11-ROUNDUP(_xlfn.PERCENTRANK.EXC(IF($B$3:$B$341=$B162,G$3:G$341),G162)*10,0),"")</f>
        <v>4</v>
      </c>
    </row>
    <row r="163" spans="1:21" x14ac:dyDescent="0.2">
      <c r="A163" t="s">
        <v>1020</v>
      </c>
      <c r="B163" t="s">
        <v>1038</v>
      </c>
      <c r="C163">
        <v>0.22584830224514008</v>
      </c>
      <c r="D163">
        <v>-0.30035009980201721</v>
      </c>
      <c r="E163">
        <v>-4.3726373463869095E-2</v>
      </c>
      <c r="F163">
        <v>4.6876698732376099E-2</v>
      </c>
      <c r="G163">
        <v>0.5212523341178894</v>
      </c>
      <c r="I163" t="str">
        <f t="shared" si="4"/>
        <v>Leicestershire</v>
      </c>
      <c r="J163">
        <f t="array" ref="J163">IF(C163&lt;&gt;"",ROUNDUP(_xlfn.PERCENTRANK.EXC(C$3:C$341,C163)*10,0),"")</f>
        <v>2</v>
      </c>
      <c r="K163">
        <f t="array" ref="K163">IF(D163&lt;&gt;"",ROUNDUP(_xlfn.PERCENTRANK.EXC(D$3:D$341,D163)*10,0),"")</f>
        <v>1</v>
      </c>
      <c r="L163">
        <f t="array" ref="L163">IF(E163&lt;&gt;"",ROUNDUP(_xlfn.PERCENTRANK.EXC(E$3:E$341,E163)*10,0),"")</f>
        <v>2</v>
      </c>
      <c r="M163">
        <f t="array" ref="M163">IF(F163&lt;&gt;"",11-ROUNDUP(_xlfn.PERCENTRANK.EXC(F$3:F$341,F163)*10,0),"")</f>
        <v>7</v>
      </c>
      <c r="N163">
        <f t="array" ref="N163">IF(G163&lt;&gt;"",11-ROUNDUP(_xlfn.PERCENTRANK.EXC(G$3:G$341,G163)*10,0),"")</f>
        <v>6</v>
      </c>
      <c r="P163" t="str">
        <f t="shared" si="5"/>
        <v>Leicestershire</v>
      </c>
      <c r="Q163">
        <f t="array" ref="Q163">IF(C163&lt;&gt;"",ROUNDUP(_xlfn.PERCENTRANK.EXC(IF($B$3:$B$341=$B163,C$3:C$341),C163)*10,0),"")</f>
        <v>5</v>
      </c>
      <c r="R163">
        <f t="array" ref="R163">IF(D163&lt;&gt;"",ROUNDUP(_xlfn.PERCENTRANK.EXC(IF($B$3:$B$341=$B163,D$3:D$341),D163)*10,0),"")</f>
        <v>1</v>
      </c>
      <c r="S163">
        <f t="array" ref="S163">IF(E163&lt;&gt;"",ROUNDUP(_xlfn.PERCENTRANK.EXC(IF($B$3:$B$341=$B163,E$3:E$341),E163)*10,0),"")</f>
        <v>2</v>
      </c>
      <c r="T163">
        <f t="array" ref="T163">IF(F163&lt;&gt;"",11-ROUNDUP(_xlfn.PERCENTRANK.EXC(IF($B$3:$B$341=$B163,F$3:F$341),F163)*10,0),"")</f>
        <v>6</v>
      </c>
      <c r="U163">
        <f t="array" ref="U163">IF(G163&lt;&gt;"",11-ROUNDUP(_xlfn.PERCENTRANK.EXC(IF($B$3:$B$341=$B163,G$3:G$341),G163)*10,0),"")</f>
        <v>9</v>
      </c>
    </row>
    <row r="164" spans="1:21" x14ac:dyDescent="0.2">
      <c r="A164" t="s">
        <v>98</v>
      </c>
      <c r="B164" t="s">
        <v>1034</v>
      </c>
      <c r="C164">
        <v>0.4552648663520813</v>
      </c>
      <c r="D164">
        <v>-0.11091253161430359</v>
      </c>
      <c r="E164">
        <v>-0.11396393924951553</v>
      </c>
      <c r="F164">
        <v>0.1041666641831398</v>
      </c>
      <c r="I164" t="str">
        <f t="shared" si="4"/>
        <v>Lewes</v>
      </c>
      <c r="J164">
        <f t="array" ref="J164">IF(C164&lt;&gt;"",ROUNDUP(_xlfn.PERCENTRANK.EXC(C$3:C$341,C164)*10,0),"")</f>
        <v>5</v>
      </c>
      <c r="K164">
        <f t="array" ref="K164">IF(D164&lt;&gt;"",ROUNDUP(_xlfn.PERCENTRANK.EXC(D$3:D$341,D164)*10,0),"")</f>
        <v>2</v>
      </c>
      <c r="L164">
        <f t="array" ref="L164">IF(E164&lt;&gt;"",ROUNDUP(_xlfn.PERCENTRANK.EXC(E$3:E$341,E164)*10,0),"")</f>
        <v>1</v>
      </c>
      <c r="M164">
        <f t="array" ref="M164">IF(F164&lt;&gt;"",11-ROUNDUP(_xlfn.PERCENTRANK.EXC(F$3:F$341,F164)*10,0),"")</f>
        <v>3</v>
      </c>
      <c r="N164" t="str">
        <f t="array" ref="N164">IF(G164&lt;&gt;"",11-ROUNDUP(_xlfn.PERCENTRANK.EXC(G$3:G$341,G164)*10,0),"")</f>
        <v/>
      </c>
      <c r="P164" t="str">
        <f t="shared" si="5"/>
        <v>Lewes</v>
      </c>
      <c r="Q164">
        <f t="array" ref="Q164">IF(C164&lt;&gt;"",ROUNDUP(_xlfn.PERCENTRANK.EXC(IF($B$3:$B$341=$B164,C$3:C$341),C164)*10,0),"")</f>
        <v>1</v>
      </c>
      <c r="R164">
        <f t="array" ref="R164">IF(D164&lt;&gt;"",ROUNDUP(_xlfn.PERCENTRANK.EXC(IF($B$3:$B$341=$B164,D$3:D$341),D164)*10,0),"")</f>
        <v>2</v>
      </c>
      <c r="S164">
        <f t="array" ref="S164">IF(E164&lt;&gt;"",ROUNDUP(_xlfn.PERCENTRANK.EXC(IF($B$3:$B$341=$B164,E$3:E$341),E164)*10,0),"")</f>
        <v>1</v>
      </c>
      <c r="T164">
        <f t="array" ref="T164">IF(F164&lt;&gt;"",11-ROUNDUP(_xlfn.PERCENTRANK.EXC(IF($B$3:$B$341=$B164,F$3:F$341),F164)*10,0),"")</f>
        <v>4</v>
      </c>
      <c r="U164" t="str">
        <f t="array" ref="U164">IF(G164&lt;&gt;"",11-ROUNDUP(_xlfn.PERCENTRANK.EXC(IF($B$3:$B$341=$B164,G$3:G$341),G164)*10,0),"")</f>
        <v/>
      </c>
    </row>
    <row r="165" spans="1:21" x14ac:dyDescent="0.2">
      <c r="A165" t="s">
        <v>313</v>
      </c>
      <c r="B165" t="s">
        <v>1035</v>
      </c>
      <c r="C165">
        <v>0.39422261714935303</v>
      </c>
      <c r="D165">
        <v>-5.0629191100597382E-2</v>
      </c>
      <c r="E165">
        <v>-7.1647309232503176E-4</v>
      </c>
      <c r="F165">
        <v>5.1247391849756241E-2</v>
      </c>
      <c r="G165">
        <v>0.52686977386474609</v>
      </c>
      <c r="I165" t="str">
        <f t="shared" si="4"/>
        <v>Lewisham</v>
      </c>
      <c r="J165">
        <f t="array" ref="J165">IF(C165&lt;&gt;"",ROUNDUP(_xlfn.PERCENTRANK.EXC(C$3:C$341,C165)*10,0),"")</f>
        <v>4</v>
      </c>
      <c r="K165">
        <f t="array" ref="K165">IF(D165&lt;&gt;"",ROUNDUP(_xlfn.PERCENTRANK.EXC(D$3:D$341,D165)*10,0),"")</f>
        <v>4</v>
      </c>
      <c r="L165">
        <f t="array" ref="L165">IF(E165&lt;&gt;"",ROUNDUP(_xlfn.PERCENTRANK.EXC(E$3:E$341,E165)*10,0),"")</f>
        <v>4</v>
      </c>
      <c r="M165">
        <f t="array" ref="M165">IF(F165&lt;&gt;"",11-ROUNDUP(_xlfn.PERCENTRANK.EXC(F$3:F$341,F165)*10,0),"")</f>
        <v>6</v>
      </c>
      <c r="N165">
        <f t="array" ref="N165">IF(G165&lt;&gt;"",11-ROUNDUP(_xlfn.PERCENTRANK.EXC(G$3:G$341,G165)*10,0),"")</f>
        <v>6</v>
      </c>
      <c r="P165" t="str">
        <f t="shared" si="5"/>
        <v>Lewisham</v>
      </c>
      <c r="Q165">
        <f t="array" ref="Q165">IF(C165&lt;&gt;"",ROUNDUP(_xlfn.PERCENTRANK.EXC(IF($B$3:$B$341=$B165,C$3:C$341),C165)*10,0),"")</f>
        <v>7</v>
      </c>
      <c r="R165">
        <f t="array" ref="R165">IF(D165&lt;&gt;"",ROUNDUP(_xlfn.PERCENTRANK.EXC(IF($B$3:$B$341=$B165,D$3:D$341),D165)*10,0),"")</f>
        <v>3</v>
      </c>
      <c r="S165">
        <f t="array" ref="S165">IF(E165&lt;&gt;"",ROUNDUP(_xlfn.PERCENTRANK.EXC(IF($B$3:$B$341=$B165,E$3:E$341),E165)*10,0),"")</f>
        <v>4</v>
      </c>
      <c r="T165">
        <f t="array" ref="T165">IF(F165&lt;&gt;"",11-ROUNDUP(_xlfn.PERCENTRANK.EXC(IF($B$3:$B$341=$B165,F$3:F$341),F165)*10,0),"")</f>
        <v>6</v>
      </c>
      <c r="U165">
        <f t="array" ref="U165">IF(G165&lt;&gt;"",11-ROUNDUP(_xlfn.PERCENTRANK.EXC(IF($B$3:$B$341=$B165,G$3:G$341),G165)*10,0),"")</f>
        <v>3</v>
      </c>
    </row>
    <row r="166" spans="1:21" x14ac:dyDescent="0.2">
      <c r="A166" t="s">
        <v>212</v>
      </c>
      <c r="B166" t="s">
        <v>1034</v>
      </c>
      <c r="C166">
        <v>1.1520270109176636</v>
      </c>
      <c r="D166">
        <v>-8.9171977015212178E-4</v>
      </c>
      <c r="E166">
        <v>0.11839906871318817</v>
      </c>
      <c r="F166">
        <v>3.7896592170000076E-2</v>
      </c>
      <c r="I166" t="str">
        <f t="shared" si="4"/>
        <v>Lichfield</v>
      </c>
      <c r="J166">
        <f t="array" ref="J166">IF(C166&lt;&gt;"",ROUNDUP(_xlfn.PERCENTRANK.EXC(C$3:C$341,C166)*10,0),"")</f>
        <v>8</v>
      </c>
      <c r="K166">
        <f t="array" ref="K166">IF(D166&lt;&gt;"",ROUNDUP(_xlfn.PERCENTRANK.EXC(D$3:D$341,D166)*10,0),"")</f>
        <v>6</v>
      </c>
      <c r="L166">
        <f t="array" ref="L166">IF(E166&lt;&gt;"",ROUNDUP(_xlfn.PERCENTRANK.EXC(E$3:E$341,E166)*10,0),"")</f>
        <v>9</v>
      </c>
      <c r="M166">
        <f t="array" ref="M166">IF(F166&lt;&gt;"",11-ROUNDUP(_xlfn.PERCENTRANK.EXC(F$3:F$341,F166)*10,0),"")</f>
        <v>7</v>
      </c>
      <c r="N166" t="str">
        <f t="array" ref="N166">IF(G166&lt;&gt;"",11-ROUNDUP(_xlfn.PERCENTRANK.EXC(G$3:G$341,G166)*10,0),"")</f>
        <v/>
      </c>
      <c r="P166" t="str">
        <f t="shared" si="5"/>
        <v>Lichfield</v>
      </c>
      <c r="Q166">
        <f t="array" ref="Q166">IF(C166&lt;&gt;"",ROUNDUP(_xlfn.PERCENTRANK.EXC(IF($B$3:$B$341=$B166,C$3:C$341),C166)*10,0),"")</f>
        <v>7</v>
      </c>
      <c r="R166">
        <f t="array" ref="R166">IF(D166&lt;&gt;"",ROUNDUP(_xlfn.PERCENTRANK.EXC(IF($B$3:$B$341=$B166,D$3:D$341),D166)*10,0),"")</f>
        <v>6</v>
      </c>
      <c r="S166">
        <f t="array" ref="S166">IF(E166&lt;&gt;"",ROUNDUP(_xlfn.PERCENTRANK.EXC(IF($B$3:$B$341=$B166,E$3:E$341),E166)*10,0),"")</f>
        <v>8</v>
      </c>
      <c r="T166">
        <f t="array" ref="T166">IF(F166&lt;&gt;"",11-ROUNDUP(_xlfn.PERCENTRANK.EXC(IF($B$3:$B$341=$B166,F$3:F$341),F166)*10,0),"")</f>
        <v>6</v>
      </c>
      <c r="U166" t="str">
        <f t="array" ref="U166">IF(G166&lt;&gt;"",11-ROUNDUP(_xlfn.PERCENTRANK.EXC(IF($B$3:$B$341=$B166,G$3:G$341),G166)*10,0),"")</f>
        <v/>
      </c>
    </row>
    <row r="167" spans="1:21" x14ac:dyDescent="0.2">
      <c r="A167" t="s">
        <v>169</v>
      </c>
      <c r="B167" t="s">
        <v>1034</v>
      </c>
      <c r="C167">
        <v>0.77996695041656494</v>
      </c>
      <c r="D167">
        <v>0.133201003074646</v>
      </c>
      <c r="E167">
        <v>5.1474526524543762E-2</v>
      </c>
      <c r="F167">
        <v>0.34191414713859558</v>
      </c>
      <c r="I167" t="str">
        <f t="shared" si="4"/>
        <v>Lincoln</v>
      </c>
      <c r="J167">
        <f t="array" ref="J167">IF(C167&lt;&gt;"",ROUNDUP(_xlfn.PERCENTRANK.EXC(C$3:C$341,C167)*10,0),"")</f>
        <v>6</v>
      </c>
      <c r="K167">
        <f t="array" ref="K167">IF(D167&lt;&gt;"",ROUNDUP(_xlfn.PERCENTRANK.EXC(D$3:D$341,D167)*10,0),"")</f>
        <v>10</v>
      </c>
      <c r="L167">
        <f t="array" ref="L167">IF(E167&lt;&gt;"",ROUNDUP(_xlfn.PERCENTRANK.EXC(E$3:E$341,E167)*10,0),"")</f>
        <v>6</v>
      </c>
      <c r="M167">
        <f t="array" ref="M167">IF(F167&lt;&gt;"",11-ROUNDUP(_xlfn.PERCENTRANK.EXC(F$3:F$341,F167)*10,0),"")</f>
        <v>1</v>
      </c>
      <c r="N167" t="str">
        <f t="array" ref="N167">IF(G167&lt;&gt;"",11-ROUNDUP(_xlfn.PERCENTRANK.EXC(G$3:G$341,G167)*10,0),"")</f>
        <v/>
      </c>
      <c r="P167" t="str">
        <f t="shared" si="5"/>
        <v>Lincoln</v>
      </c>
      <c r="Q167">
        <f t="array" ref="Q167">IF(C167&lt;&gt;"",ROUNDUP(_xlfn.PERCENTRANK.EXC(IF($B$3:$B$341=$B167,C$3:C$341),C167)*10,0),"")</f>
        <v>3</v>
      </c>
      <c r="R167">
        <f t="array" ref="R167">IF(D167&lt;&gt;"",ROUNDUP(_xlfn.PERCENTRANK.EXC(IF($B$3:$B$341=$B167,D$3:D$341),D167)*10,0),"")</f>
        <v>10</v>
      </c>
      <c r="S167">
        <f t="array" ref="S167">IF(E167&lt;&gt;"",ROUNDUP(_xlfn.PERCENTRANK.EXC(IF($B$3:$B$341=$B167,E$3:E$341),E167)*10,0),"")</f>
        <v>6</v>
      </c>
      <c r="T167">
        <f t="array" ref="T167">IF(F167&lt;&gt;"",11-ROUNDUP(_xlfn.PERCENTRANK.EXC(IF($B$3:$B$341=$B167,F$3:F$341),F167)*10,0),"")</f>
        <v>1</v>
      </c>
      <c r="U167" t="str">
        <f t="array" ref="U167">IF(G167&lt;&gt;"",11-ROUNDUP(_xlfn.PERCENTRANK.EXC(IF($B$3:$B$341=$B167,G$3:G$341),G167)*10,0),"")</f>
        <v/>
      </c>
    </row>
    <row r="168" spans="1:21" x14ac:dyDescent="0.2">
      <c r="A168" t="s">
        <v>1021</v>
      </c>
      <c r="B168" t="s">
        <v>1038</v>
      </c>
      <c r="C168">
        <v>0.29814407229423523</v>
      </c>
      <c r="D168">
        <v>-1.7217729240655899E-2</v>
      </c>
      <c r="E168">
        <v>4.2950548231601715E-2</v>
      </c>
      <c r="F168">
        <v>7.2753459215164185E-2</v>
      </c>
      <c r="G168">
        <v>0.51862436532974243</v>
      </c>
      <c r="I168" t="str">
        <f t="shared" si="4"/>
        <v>Lincolnshire</v>
      </c>
      <c r="J168">
        <f t="array" ref="J168">IF(C168&lt;&gt;"",ROUNDUP(_xlfn.PERCENTRANK.EXC(C$3:C$341,C168)*10,0),"")</f>
        <v>3</v>
      </c>
      <c r="K168">
        <f t="array" ref="K168">IF(D168&lt;&gt;"",ROUNDUP(_xlfn.PERCENTRANK.EXC(D$3:D$341,D168)*10,0),"")</f>
        <v>5</v>
      </c>
      <c r="L168">
        <f t="array" ref="L168">IF(E168&lt;&gt;"",ROUNDUP(_xlfn.PERCENTRANK.EXC(E$3:E$341,E168)*10,0),"")</f>
        <v>6</v>
      </c>
      <c r="M168">
        <f t="array" ref="M168">IF(F168&lt;&gt;"",11-ROUNDUP(_xlfn.PERCENTRANK.EXC(F$3:F$341,F168)*10,0),"")</f>
        <v>5</v>
      </c>
      <c r="N168">
        <f t="array" ref="N168">IF(G168&lt;&gt;"",11-ROUNDUP(_xlfn.PERCENTRANK.EXC(G$3:G$341,G168)*10,0),"")</f>
        <v>6</v>
      </c>
      <c r="P168" t="str">
        <f t="shared" si="5"/>
        <v>Lincolnshire</v>
      </c>
      <c r="Q168">
        <f t="array" ref="Q168">IF(C168&lt;&gt;"",ROUNDUP(_xlfn.PERCENTRANK.EXC(IF($B$3:$B$341=$B168,C$3:C$341),C168)*10,0),"")</f>
        <v>8</v>
      </c>
      <c r="R168">
        <f t="array" ref="R168">IF(D168&lt;&gt;"",ROUNDUP(_xlfn.PERCENTRANK.EXC(IF($B$3:$B$341=$B168,D$3:D$341),D168)*10,0),"")</f>
        <v>5</v>
      </c>
      <c r="S168">
        <f t="array" ref="S168">IF(E168&lt;&gt;"",ROUNDUP(_xlfn.PERCENTRANK.EXC(IF($B$3:$B$341=$B168,E$3:E$341),E168)*10,0),"")</f>
        <v>5</v>
      </c>
      <c r="T168">
        <f t="array" ref="T168">IF(F168&lt;&gt;"",11-ROUNDUP(_xlfn.PERCENTRANK.EXC(IF($B$3:$B$341=$B168,F$3:F$341),F168)*10,0),"")</f>
        <v>2</v>
      </c>
      <c r="U168">
        <f t="array" ref="U168">IF(G168&lt;&gt;"",11-ROUNDUP(_xlfn.PERCENTRANK.EXC(IF($B$3:$B$341=$B168,G$3:G$341),G168)*10,0),"")</f>
        <v>10</v>
      </c>
    </row>
    <row r="169" spans="1:21" x14ac:dyDescent="0.2">
      <c r="A169" t="s">
        <v>266</v>
      </c>
      <c r="B169" t="s">
        <v>1036</v>
      </c>
      <c r="C169">
        <v>0.1872539222240448</v>
      </c>
      <c r="D169">
        <v>-0.15928460657596588</v>
      </c>
      <c r="E169">
        <v>-0.1145777553319931</v>
      </c>
      <c r="F169">
        <v>4.7079462558031082E-2</v>
      </c>
      <c r="G169">
        <v>0.49834451079368591</v>
      </c>
      <c r="I169" t="str">
        <f t="shared" si="4"/>
        <v>Liverpool</v>
      </c>
      <c r="J169">
        <f t="array" ref="J169">IF(C169&lt;&gt;"",ROUNDUP(_xlfn.PERCENTRANK.EXC(C$3:C$341,C169)*10,0),"")</f>
        <v>1</v>
      </c>
      <c r="K169">
        <f t="array" ref="K169">IF(D169&lt;&gt;"",ROUNDUP(_xlfn.PERCENTRANK.EXC(D$3:D$341,D169)*10,0),"")</f>
        <v>1</v>
      </c>
      <c r="L169">
        <f t="array" ref="L169">IF(E169&lt;&gt;"",ROUNDUP(_xlfn.PERCENTRANK.EXC(E$3:E$341,E169)*10,0),"")</f>
        <v>1</v>
      </c>
      <c r="M169">
        <f t="array" ref="M169">IF(F169&lt;&gt;"",11-ROUNDUP(_xlfn.PERCENTRANK.EXC(F$3:F$341,F169)*10,0),"")</f>
        <v>7</v>
      </c>
      <c r="N169">
        <f t="array" ref="N169">IF(G169&lt;&gt;"",11-ROUNDUP(_xlfn.PERCENTRANK.EXC(G$3:G$341,G169)*10,0),"")</f>
        <v>8</v>
      </c>
      <c r="P169" t="str">
        <f t="shared" si="5"/>
        <v>Liverpool</v>
      </c>
      <c r="Q169">
        <f t="array" ref="Q169">IF(C169&lt;&gt;"",ROUNDUP(_xlfn.PERCENTRANK.EXC(IF($B$3:$B$341=$B169,C$3:C$341),C169)*10,0),"")</f>
        <v>2</v>
      </c>
      <c r="R169">
        <f t="array" ref="R169">IF(D169&lt;&gt;"",ROUNDUP(_xlfn.PERCENTRANK.EXC(IF($B$3:$B$341=$B169,D$3:D$341),D169)*10,0),"")</f>
        <v>1</v>
      </c>
      <c r="S169">
        <f t="array" ref="S169">IF(E169&lt;&gt;"",ROUNDUP(_xlfn.PERCENTRANK.EXC(IF($B$3:$B$341=$B169,E$3:E$341),E169)*10,0),"")</f>
        <v>2</v>
      </c>
      <c r="T169">
        <f t="array" ref="T169">IF(F169&lt;&gt;"",11-ROUNDUP(_xlfn.PERCENTRANK.EXC(IF($B$3:$B$341=$B169,F$3:F$341),F169)*10,0),"")</f>
        <v>8</v>
      </c>
      <c r="U169">
        <f t="array" ref="U169">IF(G169&lt;&gt;"",11-ROUNDUP(_xlfn.PERCENTRANK.EXC(IF($B$3:$B$341=$B169,G$3:G$341),G169)*10,0),"")</f>
        <v>6</v>
      </c>
    </row>
    <row r="170" spans="1:21" x14ac:dyDescent="0.2">
      <c r="A170" t="s">
        <v>43</v>
      </c>
      <c r="B170" t="s">
        <v>1037</v>
      </c>
      <c r="C170">
        <v>0.42440834641456604</v>
      </c>
      <c r="D170">
        <v>3.8115717470645905E-2</v>
      </c>
      <c r="E170">
        <v>6.6825650632381439E-2</v>
      </c>
      <c r="F170">
        <v>0.1198350265622139</v>
      </c>
      <c r="G170">
        <v>0.62169069051742554</v>
      </c>
      <c r="I170" t="str">
        <f t="shared" si="4"/>
        <v>Luton</v>
      </c>
      <c r="J170">
        <f t="array" ref="J170">IF(C170&lt;&gt;"",ROUNDUP(_xlfn.PERCENTRANK.EXC(C$3:C$341,C170)*10,0),"")</f>
        <v>4</v>
      </c>
      <c r="K170">
        <f t="array" ref="K170">IF(D170&lt;&gt;"",ROUNDUP(_xlfn.PERCENTRANK.EXC(D$3:D$341,D170)*10,0),"")</f>
        <v>8</v>
      </c>
      <c r="L170">
        <f t="array" ref="L170">IF(E170&lt;&gt;"",ROUNDUP(_xlfn.PERCENTRANK.EXC(E$3:E$341,E170)*10,0),"")</f>
        <v>7</v>
      </c>
      <c r="M170">
        <f t="array" ref="M170">IF(F170&lt;&gt;"",11-ROUNDUP(_xlfn.PERCENTRANK.EXC(F$3:F$341,F170)*10,0),"")</f>
        <v>3</v>
      </c>
      <c r="N170">
        <f t="array" ref="N170">IF(G170&lt;&gt;"",11-ROUNDUP(_xlfn.PERCENTRANK.EXC(G$3:G$341,G170)*10,0),"")</f>
        <v>1</v>
      </c>
      <c r="P170" t="str">
        <f t="shared" si="5"/>
        <v>Luton</v>
      </c>
      <c r="Q170">
        <f t="array" ref="Q170">IF(C170&lt;&gt;"",ROUNDUP(_xlfn.PERCENTRANK.EXC(IF($B$3:$B$341=$B170,C$3:C$341),C170)*10,0),"")</f>
        <v>8</v>
      </c>
      <c r="R170">
        <f t="array" ref="R170">IF(D170&lt;&gt;"",ROUNDUP(_xlfn.PERCENTRANK.EXC(IF($B$3:$B$341=$B170,D$3:D$341),D170)*10,0),"")</f>
        <v>8</v>
      </c>
      <c r="S170">
        <f t="array" ref="S170">IF(E170&lt;&gt;"",ROUNDUP(_xlfn.PERCENTRANK.EXC(IF($B$3:$B$341=$B170,E$3:E$341),E170)*10,0),"")</f>
        <v>7</v>
      </c>
      <c r="T170">
        <f t="array" ref="T170">IF(F170&lt;&gt;"",11-ROUNDUP(_xlfn.PERCENTRANK.EXC(IF($B$3:$B$341=$B170,F$3:F$341),F170)*10,0),"")</f>
        <v>2</v>
      </c>
      <c r="U170">
        <f t="array" ref="U170">IF(G170&lt;&gt;"",11-ROUNDUP(_xlfn.PERCENTRANK.EXC(IF($B$3:$B$341=$B170,G$3:G$341),G170)*10,0),"")</f>
        <v>1</v>
      </c>
    </row>
    <row r="171" spans="1:21" x14ac:dyDescent="0.2">
      <c r="A171" t="s">
        <v>141</v>
      </c>
      <c r="B171" t="s">
        <v>1034</v>
      </c>
      <c r="C171">
        <v>0.79810822010040283</v>
      </c>
      <c r="D171">
        <v>0.27320551872253418</v>
      </c>
      <c r="E171">
        <v>1.9805427640676498E-2</v>
      </c>
      <c r="F171">
        <v>0.10704213380813599</v>
      </c>
      <c r="I171" t="str">
        <f t="shared" si="4"/>
        <v>Maidstone</v>
      </c>
      <c r="J171">
        <f t="array" ref="J171">IF(C171&lt;&gt;"",ROUNDUP(_xlfn.PERCENTRANK.EXC(C$3:C$341,C171)*10,0),"")</f>
        <v>7</v>
      </c>
      <c r="K171">
        <f t="array" ref="K171">IF(D171&lt;&gt;"",ROUNDUP(_xlfn.PERCENTRANK.EXC(D$3:D$341,D171)*10,0),"")</f>
        <v>10</v>
      </c>
      <c r="L171">
        <f t="array" ref="L171">IF(E171&lt;&gt;"",ROUNDUP(_xlfn.PERCENTRANK.EXC(E$3:E$341,E171)*10,0),"")</f>
        <v>5</v>
      </c>
      <c r="M171">
        <f t="array" ref="M171">IF(F171&lt;&gt;"",11-ROUNDUP(_xlfn.PERCENTRANK.EXC(F$3:F$341,F171)*10,0),"")</f>
        <v>3</v>
      </c>
      <c r="N171" t="str">
        <f t="array" ref="N171">IF(G171&lt;&gt;"",11-ROUNDUP(_xlfn.PERCENTRANK.EXC(G$3:G$341,G171)*10,0),"")</f>
        <v/>
      </c>
      <c r="P171" t="str">
        <f t="shared" si="5"/>
        <v>Maidstone</v>
      </c>
      <c r="Q171">
        <f t="array" ref="Q171">IF(C171&lt;&gt;"",ROUNDUP(_xlfn.PERCENTRANK.EXC(IF($B$3:$B$341=$B171,C$3:C$341),C171)*10,0),"")</f>
        <v>4</v>
      </c>
      <c r="R171">
        <f t="array" ref="R171">IF(D171&lt;&gt;"",ROUNDUP(_xlfn.PERCENTRANK.EXC(IF($B$3:$B$341=$B171,D$3:D$341),D171)*10,0),"")</f>
        <v>10</v>
      </c>
      <c r="S171">
        <f t="array" ref="S171">IF(E171&lt;&gt;"",ROUNDUP(_xlfn.PERCENTRANK.EXC(IF($B$3:$B$341=$B171,E$3:E$341),E171)*10,0),"")</f>
        <v>4</v>
      </c>
      <c r="T171">
        <f t="array" ref="T171">IF(F171&lt;&gt;"",11-ROUNDUP(_xlfn.PERCENTRANK.EXC(IF($B$3:$B$341=$B171,F$3:F$341),F171)*10,0),"")</f>
        <v>4</v>
      </c>
      <c r="U171" t="str">
        <f t="array" ref="U171">IF(G171&lt;&gt;"",11-ROUNDUP(_xlfn.PERCENTRANK.EXC(IF($B$3:$B$341=$B171,G$3:G$341),G171)*10,0),"")</f>
        <v/>
      </c>
    </row>
    <row r="172" spans="1:21" x14ac:dyDescent="0.2">
      <c r="A172" t="s">
        <v>109</v>
      </c>
      <c r="B172" t="s">
        <v>1034</v>
      </c>
      <c r="C172">
        <v>0.82485044002532959</v>
      </c>
      <c r="D172">
        <v>7.2891071438789368E-2</v>
      </c>
      <c r="E172">
        <v>3.9777405560016632E-2</v>
      </c>
      <c r="F172">
        <v>0</v>
      </c>
      <c r="I172" t="str">
        <f t="shared" si="4"/>
        <v>Maldon</v>
      </c>
      <c r="J172">
        <f t="array" ref="J172">IF(C172&lt;&gt;"",ROUNDUP(_xlfn.PERCENTRANK.EXC(C$3:C$341,C172)*10,0),"")</f>
        <v>7</v>
      </c>
      <c r="K172">
        <f t="array" ref="K172">IF(D172&lt;&gt;"",ROUNDUP(_xlfn.PERCENTRANK.EXC(D$3:D$341,D172)*10,0),"")</f>
        <v>9</v>
      </c>
      <c r="L172">
        <f t="array" ref="L172">IF(E172&lt;&gt;"",ROUNDUP(_xlfn.PERCENTRANK.EXC(E$3:E$341,E172)*10,0),"")</f>
        <v>6</v>
      </c>
      <c r="M172">
        <f t="array" ref="M172">IF(F172&lt;&gt;"",11-ROUNDUP(_xlfn.PERCENTRANK.EXC(F$3:F$341,F172)*10,0),"")</f>
        <v>10</v>
      </c>
      <c r="N172" t="str">
        <f t="array" ref="N172">IF(G172&lt;&gt;"",11-ROUNDUP(_xlfn.PERCENTRANK.EXC(G$3:G$341,G172)*10,0),"")</f>
        <v/>
      </c>
      <c r="P172" t="str">
        <f t="shared" si="5"/>
        <v>Maldon</v>
      </c>
      <c r="Q172">
        <f t="array" ref="Q172">IF(C172&lt;&gt;"",ROUNDUP(_xlfn.PERCENTRANK.EXC(IF($B$3:$B$341=$B172,C$3:C$341),C172)*10,0),"")</f>
        <v>4</v>
      </c>
      <c r="R172">
        <f t="array" ref="R172">IF(D172&lt;&gt;"",ROUNDUP(_xlfn.PERCENTRANK.EXC(IF($B$3:$B$341=$B172,D$3:D$341),D172)*10,0),"")</f>
        <v>9</v>
      </c>
      <c r="S172">
        <f t="array" ref="S172">IF(E172&lt;&gt;"",ROUNDUP(_xlfn.PERCENTRANK.EXC(IF($B$3:$B$341=$B172,E$3:E$341),E172)*10,0),"")</f>
        <v>5</v>
      </c>
      <c r="T172">
        <f t="array" ref="T172">IF(F172&lt;&gt;"",11-ROUNDUP(_xlfn.PERCENTRANK.EXC(IF($B$3:$B$341=$B172,F$3:F$341),F172)*10,0),"")</f>
        <v>10</v>
      </c>
      <c r="U172" t="str">
        <f t="array" ref="U172">IF(G172&lt;&gt;"",11-ROUNDUP(_xlfn.PERCENTRANK.EXC(IF($B$3:$B$341=$B172,G$3:G$341),G172)*10,0),"")</f>
        <v/>
      </c>
    </row>
    <row r="173" spans="1:21" x14ac:dyDescent="0.2">
      <c r="A173" t="s">
        <v>243</v>
      </c>
      <c r="B173" t="s">
        <v>1034</v>
      </c>
      <c r="C173">
        <v>1.4043304920196533</v>
      </c>
      <c r="D173">
        <v>2.3214167449623346E-3</v>
      </c>
      <c r="E173">
        <v>0.14801563322544098</v>
      </c>
      <c r="F173">
        <v>0</v>
      </c>
      <c r="I173" t="str">
        <f t="shared" si="4"/>
        <v>Malvern Hills</v>
      </c>
      <c r="J173">
        <f t="array" ref="J173">IF(C173&lt;&gt;"",ROUNDUP(_xlfn.PERCENTRANK.EXC(C$3:C$341,C173)*10,0),"")</f>
        <v>9</v>
      </c>
      <c r="K173">
        <f t="array" ref="K173">IF(D173&lt;&gt;"",ROUNDUP(_xlfn.PERCENTRANK.EXC(D$3:D$341,D173)*10,0),"")</f>
        <v>7</v>
      </c>
      <c r="L173">
        <f t="array" ref="L173">IF(E173&lt;&gt;"",ROUNDUP(_xlfn.PERCENTRANK.EXC(E$3:E$341,E173)*10,0),"")</f>
        <v>9</v>
      </c>
      <c r="M173">
        <f t="array" ref="M173">IF(F173&lt;&gt;"",11-ROUNDUP(_xlfn.PERCENTRANK.EXC(F$3:F$341,F173)*10,0),"")</f>
        <v>10</v>
      </c>
      <c r="N173" t="str">
        <f t="array" ref="N173">IF(G173&lt;&gt;"",11-ROUNDUP(_xlfn.PERCENTRANK.EXC(G$3:G$341,G173)*10,0),"")</f>
        <v/>
      </c>
      <c r="P173" t="str">
        <f t="shared" si="5"/>
        <v>Malvern Hills</v>
      </c>
      <c r="Q173">
        <f t="array" ref="Q173">IF(C173&lt;&gt;"",ROUNDUP(_xlfn.PERCENTRANK.EXC(IF($B$3:$B$341=$B173,C$3:C$341),C173)*10,0),"")</f>
        <v>8</v>
      </c>
      <c r="R173">
        <f t="array" ref="R173">IF(D173&lt;&gt;"",ROUNDUP(_xlfn.PERCENTRANK.EXC(IF($B$3:$B$341=$B173,D$3:D$341),D173)*10,0),"")</f>
        <v>7</v>
      </c>
      <c r="S173">
        <f t="array" ref="S173">IF(E173&lt;&gt;"",ROUNDUP(_xlfn.PERCENTRANK.EXC(IF($B$3:$B$341=$B173,E$3:E$341),E173)*10,0),"")</f>
        <v>9</v>
      </c>
      <c r="T173">
        <f t="array" ref="T173">IF(F173&lt;&gt;"",11-ROUNDUP(_xlfn.PERCENTRANK.EXC(IF($B$3:$B$341=$B173,F$3:F$341),F173)*10,0),"")</f>
        <v>10</v>
      </c>
      <c r="U173" t="str">
        <f t="array" ref="U173">IF(G173&lt;&gt;"",11-ROUNDUP(_xlfn.PERCENTRANK.EXC(IF($B$3:$B$341=$B173,G$3:G$341),G173)*10,0),"")</f>
        <v/>
      </c>
    </row>
    <row r="174" spans="1:21" x14ac:dyDescent="0.2">
      <c r="A174" t="s">
        <v>257</v>
      </c>
      <c r="B174" t="s">
        <v>1036</v>
      </c>
      <c r="C174">
        <v>0.59212607145309448</v>
      </c>
      <c r="D174">
        <v>6.5919277258217335E-3</v>
      </c>
      <c r="E174">
        <v>0.13059459626674652</v>
      </c>
      <c r="F174">
        <v>0.10132504254579544</v>
      </c>
      <c r="G174">
        <v>0.51968759298324585</v>
      </c>
      <c r="I174" t="str">
        <f t="shared" si="4"/>
        <v>Manchester</v>
      </c>
      <c r="J174">
        <f t="array" ref="J174">IF(C174&lt;&gt;"",ROUNDUP(_xlfn.PERCENTRANK.EXC(C$3:C$341,C174)*10,0),"")</f>
        <v>6</v>
      </c>
      <c r="K174">
        <f t="array" ref="K174">IF(D174&lt;&gt;"",ROUNDUP(_xlfn.PERCENTRANK.EXC(D$3:D$341,D174)*10,0),"")</f>
        <v>7</v>
      </c>
      <c r="L174">
        <f t="array" ref="L174">IF(E174&lt;&gt;"",ROUNDUP(_xlfn.PERCENTRANK.EXC(E$3:E$341,E174)*10,0),"")</f>
        <v>9</v>
      </c>
      <c r="M174">
        <f t="array" ref="M174">IF(F174&lt;&gt;"",11-ROUNDUP(_xlfn.PERCENTRANK.EXC(F$3:F$341,F174)*10,0),"")</f>
        <v>3</v>
      </c>
      <c r="N174">
        <f t="array" ref="N174">IF(G174&lt;&gt;"",11-ROUNDUP(_xlfn.PERCENTRANK.EXC(G$3:G$341,G174)*10,0),"")</f>
        <v>6</v>
      </c>
      <c r="P174" t="str">
        <f t="shared" si="5"/>
        <v>Manchester</v>
      </c>
      <c r="Q174">
        <f t="array" ref="Q174">IF(C174&lt;&gt;"",ROUNDUP(_xlfn.PERCENTRANK.EXC(IF($B$3:$B$341=$B174,C$3:C$341),C174)*10,0),"")</f>
        <v>10</v>
      </c>
      <c r="R174">
        <f t="array" ref="R174">IF(D174&lt;&gt;"",ROUNDUP(_xlfn.PERCENTRANK.EXC(IF($B$3:$B$341=$B174,D$3:D$341),D174)*10,0),"")</f>
        <v>9</v>
      </c>
      <c r="S174">
        <f t="array" ref="S174">IF(E174&lt;&gt;"",ROUNDUP(_xlfn.PERCENTRANK.EXC(IF($B$3:$B$341=$B174,E$3:E$341),E174)*10,0),"")</f>
        <v>10</v>
      </c>
      <c r="T174">
        <f t="array" ref="T174">IF(F174&lt;&gt;"",11-ROUNDUP(_xlfn.PERCENTRANK.EXC(IF($B$3:$B$341=$B174,F$3:F$341),F174)*10,0),"")</f>
        <v>3</v>
      </c>
      <c r="U174">
        <f t="array" ref="U174">IF(G174&lt;&gt;"",11-ROUNDUP(_xlfn.PERCENTRANK.EXC(IF($B$3:$B$341=$B174,G$3:G$341),G174)*10,0),"")</f>
        <v>5</v>
      </c>
    </row>
    <row r="175" spans="1:21" x14ac:dyDescent="0.2">
      <c r="A175" t="s">
        <v>199</v>
      </c>
      <c r="B175" t="s">
        <v>1034</v>
      </c>
      <c r="C175">
        <v>1.6856049299240112</v>
      </c>
      <c r="D175">
        <v>7.6846363954246044E-3</v>
      </c>
      <c r="E175">
        <v>4.4168803840875626E-2</v>
      </c>
      <c r="F175">
        <v>0.3821999728679657</v>
      </c>
      <c r="I175" t="str">
        <f t="shared" si="4"/>
        <v>Mansfield</v>
      </c>
      <c r="J175">
        <f t="array" ref="J175">IF(C175&lt;&gt;"",ROUNDUP(_xlfn.PERCENTRANK.EXC(C$3:C$341,C175)*10,0),"")</f>
        <v>10</v>
      </c>
      <c r="K175">
        <f t="array" ref="K175">IF(D175&lt;&gt;"",ROUNDUP(_xlfn.PERCENTRANK.EXC(D$3:D$341,D175)*10,0),"")</f>
        <v>7</v>
      </c>
      <c r="L175">
        <f t="array" ref="L175">IF(E175&lt;&gt;"",ROUNDUP(_xlfn.PERCENTRANK.EXC(E$3:E$341,E175)*10,0),"")</f>
        <v>6</v>
      </c>
      <c r="M175">
        <f t="array" ref="M175">IF(F175&lt;&gt;"",11-ROUNDUP(_xlfn.PERCENTRANK.EXC(F$3:F$341,F175)*10,0),"")</f>
        <v>1</v>
      </c>
      <c r="N175" t="str">
        <f t="array" ref="N175">IF(G175&lt;&gt;"",11-ROUNDUP(_xlfn.PERCENTRANK.EXC(G$3:G$341,G175)*10,0),"")</f>
        <v/>
      </c>
      <c r="P175" t="str">
        <f t="shared" si="5"/>
        <v>Mansfield</v>
      </c>
      <c r="Q175">
        <f t="array" ref="Q175">IF(C175&lt;&gt;"",ROUNDUP(_xlfn.PERCENTRANK.EXC(IF($B$3:$B$341=$B175,C$3:C$341),C175)*10,0),"")</f>
        <v>9</v>
      </c>
      <c r="R175">
        <f t="array" ref="R175">IF(D175&lt;&gt;"",ROUNDUP(_xlfn.PERCENTRANK.EXC(IF($B$3:$B$341=$B175,D$3:D$341),D175)*10,0),"")</f>
        <v>7</v>
      </c>
      <c r="S175">
        <f t="array" ref="S175">IF(E175&lt;&gt;"",ROUNDUP(_xlfn.PERCENTRANK.EXC(IF($B$3:$B$341=$B175,E$3:E$341),E175)*10,0),"")</f>
        <v>6</v>
      </c>
      <c r="T175">
        <f t="array" ref="T175">IF(F175&lt;&gt;"",11-ROUNDUP(_xlfn.PERCENTRANK.EXC(IF($B$3:$B$341=$B175,F$3:F$341),F175)*10,0),"")</f>
        <v>1</v>
      </c>
      <c r="U175" t="str">
        <f t="array" ref="U175">IF(G175&lt;&gt;"",11-ROUNDUP(_xlfn.PERCENTRANK.EXC(IF($B$3:$B$341=$B175,G$3:G$341),G175)*10,0),"")</f>
        <v/>
      </c>
    </row>
    <row r="176" spans="1:21" x14ac:dyDescent="0.2">
      <c r="A176" t="s">
        <v>46</v>
      </c>
      <c r="B176" t="s">
        <v>1037</v>
      </c>
      <c r="C176">
        <v>0.10409028083086014</v>
      </c>
      <c r="D176">
        <v>-5.0934799015522003E-2</v>
      </c>
      <c r="E176">
        <v>8.7773337960243225E-2</v>
      </c>
      <c r="F176">
        <v>8.6331643164157867E-2</v>
      </c>
      <c r="G176">
        <v>0.53251159191131592</v>
      </c>
      <c r="I176" t="str">
        <f t="shared" si="4"/>
        <v>Medway</v>
      </c>
      <c r="J176">
        <f t="array" ref="J176">IF(C176&lt;&gt;"",ROUNDUP(_xlfn.PERCENTRANK.EXC(C$3:C$341,C176)*10,0),"")</f>
        <v>1</v>
      </c>
      <c r="K176">
        <f t="array" ref="K176">IF(D176&lt;&gt;"",ROUNDUP(_xlfn.PERCENTRANK.EXC(D$3:D$341,D176)*10,0),"")</f>
        <v>4</v>
      </c>
      <c r="L176">
        <f t="array" ref="L176">IF(E176&lt;&gt;"",ROUNDUP(_xlfn.PERCENTRANK.EXC(E$3:E$341,E176)*10,0),"")</f>
        <v>8</v>
      </c>
      <c r="M176">
        <f t="array" ref="M176">IF(F176&lt;&gt;"",11-ROUNDUP(_xlfn.PERCENTRANK.EXC(F$3:F$341,F176)*10,0),"")</f>
        <v>4</v>
      </c>
      <c r="N176">
        <f t="array" ref="N176">IF(G176&lt;&gt;"",11-ROUNDUP(_xlfn.PERCENTRANK.EXC(G$3:G$341,G176)*10,0),"")</f>
        <v>5</v>
      </c>
      <c r="P176" t="str">
        <f t="shared" si="5"/>
        <v>Medway</v>
      </c>
      <c r="Q176">
        <f t="array" ref="Q176">IF(C176&lt;&gt;"",ROUNDUP(_xlfn.PERCENTRANK.EXC(IF($B$3:$B$341=$B176,C$3:C$341),C176)*10,0),"")</f>
        <v>1</v>
      </c>
      <c r="R176">
        <f t="array" ref="R176">IF(D176&lt;&gt;"",ROUNDUP(_xlfn.PERCENTRANK.EXC(IF($B$3:$B$341=$B176,D$3:D$341),D176)*10,0),"")</f>
        <v>5</v>
      </c>
      <c r="S176">
        <f t="array" ref="S176">IF(E176&lt;&gt;"",ROUNDUP(_xlfn.PERCENTRANK.EXC(IF($B$3:$B$341=$B176,E$3:E$341),E176)*10,0),"")</f>
        <v>8</v>
      </c>
      <c r="T176">
        <f t="array" ref="T176">IF(F176&lt;&gt;"",11-ROUNDUP(_xlfn.PERCENTRANK.EXC(IF($B$3:$B$341=$B176,F$3:F$341),F176)*10,0),"")</f>
        <v>4</v>
      </c>
      <c r="U176">
        <f t="array" ref="U176">IF(G176&lt;&gt;"",11-ROUNDUP(_xlfn.PERCENTRANK.EXC(IF($B$3:$B$341=$B176,G$3:G$341),G176)*10,0),"")</f>
        <v>6</v>
      </c>
    </row>
    <row r="177" spans="1:21" x14ac:dyDescent="0.2">
      <c r="A177" t="s">
        <v>164</v>
      </c>
      <c r="B177" t="s">
        <v>1034</v>
      </c>
      <c r="C177">
        <v>0.46991553902626038</v>
      </c>
      <c r="D177">
        <v>-0.14393939077854156</v>
      </c>
      <c r="E177">
        <v>-7.9556554555892944E-2</v>
      </c>
      <c r="F177">
        <v>1.4294997090473771E-3</v>
      </c>
      <c r="I177" t="str">
        <f t="shared" si="4"/>
        <v>Melton</v>
      </c>
      <c r="J177">
        <f t="array" ref="J177">IF(C177&lt;&gt;"",ROUNDUP(_xlfn.PERCENTRANK.EXC(C$3:C$341,C177)*10,0),"")</f>
        <v>5</v>
      </c>
      <c r="K177">
        <f t="array" ref="K177">IF(D177&lt;&gt;"",ROUNDUP(_xlfn.PERCENTRANK.EXC(D$3:D$341,D177)*10,0),"")</f>
        <v>1</v>
      </c>
      <c r="L177">
        <f t="array" ref="L177">IF(E177&lt;&gt;"",ROUNDUP(_xlfn.PERCENTRANK.EXC(E$3:E$341,E177)*10,0),"")</f>
        <v>1</v>
      </c>
      <c r="M177">
        <f t="array" ref="M177">IF(F177&lt;&gt;"",11-ROUNDUP(_xlfn.PERCENTRANK.EXC(F$3:F$341,F177)*10,0),"")</f>
        <v>9</v>
      </c>
      <c r="N177" t="str">
        <f t="array" ref="N177">IF(G177&lt;&gt;"",11-ROUNDUP(_xlfn.PERCENTRANK.EXC(G$3:G$341,G177)*10,0),"")</f>
        <v/>
      </c>
      <c r="P177" t="str">
        <f t="shared" si="5"/>
        <v>Melton</v>
      </c>
      <c r="Q177">
        <f t="array" ref="Q177">IF(C177&lt;&gt;"",ROUNDUP(_xlfn.PERCENTRANK.EXC(IF($B$3:$B$341=$B177,C$3:C$341),C177)*10,0),"")</f>
        <v>1</v>
      </c>
      <c r="R177">
        <f t="array" ref="R177">IF(D177&lt;&gt;"",ROUNDUP(_xlfn.PERCENTRANK.EXC(IF($B$3:$B$341=$B177,D$3:D$341),D177)*10,0),"")</f>
        <v>1</v>
      </c>
      <c r="S177">
        <f t="array" ref="S177">IF(E177&lt;&gt;"",ROUNDUP(_xlfn.PERCENTRANK.EXC(IF($B$3:$B$341=$B177,E$3:E$341),E177)*10,0),"")</f>
        <v>1</v>
      </c>
      <c r="T177">
        <f t="array" ref="T177">IF(F177&lt;&gt;"",11-ROUNDUP(_xlfn.PERCENTRANK.EXC(IF($B$3:$B$341=$B177,F$3:F$341),F177)*10,0),"")</f>
        <v>9</v>
      </c>
      <c r="U177" t="str">
        <f t="array" ref="U177">IF(G177&lt;&gt;"",11-ROUNDUP(_xlfn.PERCENTRANK.EXC(IF($B$3:$B$341=$B177,G$3:G$341),G177)*10,0),"")</f>
        <v/>
      </c>
    </row>
    <row r="178" spans="1:21" x14ac:dyDescent="0.2">
      <c r="A178" t="s">
        <v>207</v>
      </c>
      <c r="B178" t="s">
        <v>1034</v>
      </c>
      <c r="C178">
        <v>0.76026123762130737</v>
      </c>
      <c r="D178">
        <v>7.4880719184875488E-2</v>
      </c>
      <c r="E178">
        <v>0.2356918603181839</v>
      </c>
      <c r="F178">
        <v>4.0256381034851074E-2</v>
      </c>
      <c r="I178" t="str">
        <f t="shared" si="4"/>
        <v>Mendip</v>
      </c>
      <c r="J178">
        <f t="array" ref="J178">IF(C178&lt;&gt;"",ROUNDUP(_xlfn.PERCENTRANK.EXC(C$3:C$341,C178)*10,0),"")</f>
        <v>6</v>
      </c>
      <c r="K178">
        <f t="array" ref="K178">IF(D178&lt;&gt;"",ROUNDUP(_xlfn.PERCENTRANK.EXC(D$3:D$341,D178)*10,0),"")</f>
        <v>9</v>
      </c>
      <c r="L178">
        <f t="array" ref="L178">IF(E178&lt;&gt;"",ROUNDUP(_xlfn.PERCENTRANK.EXC(E$3:E$341,E178)*10,0),"")</f>
        <v>10</v>
      </c>
      <c r="M178">
        <f t="array" ref="M178">IF(F178&lt;&gt;"",11-ROUNDUP(_xlfn.PERCENTRANK.EXC(F$3:F$341,F178)*10,0),"")</f>
        <v>7</v>
      </c>
      <c r="N178" t="str">
        <f t="array" ref="N178">IF(G178&lt;&gt;"",11-ROUNDUP(_xlfn.PERCENTRANK.EXC(G$3:G$341,G178)*10,0),"")</f>
        <v/>
      </c>
      <c r="P178" t="str">
        <f t="shared" si="5"/>
        <v>Mendip</v>
      </c>
      <c r="Q178">
        <f t="array" ref="Q178">IF(C178&lt;&gt;"",ROUNDUP(_xlfn.PERCENTRANK.EXC(IF($B$3:$B$341=$B178,C$3:C$341),C178)*10,0),"")</f>
        <v>3</v>
      </c>
      <c r="R178">
        <f t="array" ref="R178">IF(D178&lt;&gt;"",ROUNDUP(_xlfn.PERCENTRANK.EXC(IF($B$3:$B$341=$B178,D$3:D$341),D178)*10,0),"")</f>
        <v>9</v>
      </c>
      <c r="S178">
        <f t="array" ref="S178">IF(E178&lt;&gt;"",ROUNDUP(_xlfn.PERCENTRANK.EXC(IF($B$3:$B$341=$B178,E$3:E$341),E178)*10,0),"")</f>
        <v>10</v>
      </c>
      <c r="T178">
        <f t="array" ref="T178">IF(F178&lt;&gt;"",11-ROUNDUP(_xlfn.PERCENTRANK.EXC(IF($B$3:$B$341=$B178,F$3:F$341),F178)*10,0),"")</f>
        <v>6</v>
      </c>
      <c r="U178" t="str">
        <f t="array" ref="U178">IF(G178&lt;&gt;"",11-ROUNDUP(_xlfn.PERCENTRANK.EXC(IF($B$3:$B$341=$B178,G$3:G$341),G178)*10,0),"")</f>
        <v/>
      </c>
    </row>
    <row r="179" spans="1:21" x14ac:dyDescent="0.2">
      <c r="A179" t="s">
        <v>314</v>
      </c>
      <c r="B179" t="s">
        <v>1035</v>
      </c>
      <c r="C179">
        <v>0.32601580023765564</v>
      </c>
      <c r="D179">
        <v>-0.10678215324878693</v>
      </c>
      <c r="E179">
        <v>1.0699853301048279E-2</v>
      </c>
      <c r="F179">
        <v>6.7025661468505859E-2</v>
      </c>
      <c r="G179">
        <v>0.5175555944442749</v>
      </c>
      <c r="I179" t="str">
        <f t="shared" si="4"/>
        <v>Merton</v>
      </c>
      <c r="J179">
        <f t="array" ref="J179">IF(C179&lt;&gt;"",ROUNDUP(_xlfn.PERCENTRANK.EXC(C$3:C$341,C179)*10,0),"")</f>
        <v>3</v>
      </c>
      <c r="K179">
        <f t="array" ref="K179">IF(D179&lt;&gt;"",ROUNDUP(_xlfn.PERCENTRANK.EXC(D$3:D$341,D179)*10,0),"")</f>
        <v>2</v>
      </c>
      <c r="L179">
        <f t="array" ref="L179">IF(E179&lt;&gt;"",ROUNDUP(_xlfn.PERCENTRANK.EXC(E$3:E$341,E179)*10,0),"")</f>
        <v>4</v>
      </c>
      <c r="M179">
        <f t="array" ref="M179">IF(F179&lt;&gt;"",11-ROUNDUP(_xlfn.PERCENTRANK.EXC(F$3:F$341,F179)*10,0),"")</f>
        <v>5</v>
      </c>
      <c r="N179">
        <f t="array" ref="N179">IF(G179&lt;&gt;"",11-ROUNDUP(_xlfn.PERCENTRANK.EXC(G$3:G$341,G179)*10,0),"")</f>
        <v>6</v>
      </c>
      <c r="P179" t="str">
        <f t="shared" si="5"/>
        <v>Merton</v>
      </c>
      <c r="Q179">
        <f t="array" ref="Q179">IF(C179&lt;&gt;"",ROUNDUP(_xlfn.PERCENTRANK.EXC(IF($B$3:$B$341=$B179,C$3:C$341),C179)*10,0),"")</f>
        <v>5</v>
      </c>
      <c r="R179">
        <f t="array" ref="R179">IF(D179&lt;&gt;"",ROUNDUP(_xlfn.PERCENTRANK.EXC(IF($B$3:$B$341=$B179,D$3:D$341),D179)*10,0),"")</f>
        <v>1</v>
      </c>
      <c r="S179">
        <f t="array" ref="S179">IF(E179&lt;&gt;"",ROUNDUP(_xlfn.PERCENTRANK.EXC(IF($B$3:$B$341=$B179,E$3:E$341),E179)*10,0),"")</f>
        <v>5</v>
      </c>
      <c r="T179">
        <f t="array" ref="T179">IF(F179&lt;&gt;"",11-ROUNDUP(_xlfn.PERCENTRANK.EXC(IF($B$3:$B$341=$B179,F$3:F$341),F179)*10,0),"")</f>
        <v>5</v>
      </c>
      <c r="U179">
        <f t="array" ref="U179">IF(G179&lt;&gt;"",11-ROUNDUP(_xlfn.PERCENTRANK.EXC(IF($B$3:$B$341=$B179,G$3:G$341),G179)*10,0),"")</f>
        <v>5</v>
      </c>
    </row>
    <row r="180" spans="1:21" x14ac:dyDescent="0.2">
      <c r="A180" t="s">
        <v>90</v>
      </c>
      <c r="B180" t="s">
        <v>1034</v>
      </c>
      <c r="C180">
        <v>1.3455101251602173</v>
      </c>
      <c r="D180">
        <v>-7.831968367099762E-3</v>
      </c>
      <c r="E180">
        <v>0.10975931584835052</v>
      </c>
      <c r="F180">
        <v>4.0312197059392929E-2</v>
      </c>
      <c r="I180" t="str">
        <f t="shared" si="4"/>
        <v>Mid Devon</v>
      </c>
      <c r="J180">
        <f t="array" ref="J180">IF(C180&lt;&gt;"",ROUNDUP(_xlfn.PERCENTRANK.EXC(C$3:C$341,C180)*10,0),"")</f>
        <v>9</v>
      </c>
      <c r="K180">
        <f t="array" ref="K180">IF(D180&lt;&gt;"",ROUNDUP(_xlfn.PERCENTRANK.EXC(D$3:D$341,D180)*10,0),"")</f>
        <v>6</v>
      </c>
      <c r="L180">
        <f t="array" ref="L180">IF(E180&lt;&gt;"",ROUNDUP(_xlfn.PERCENTRANK.EXC(E$3:E$341,E180)*10,0),"")</f>
        <v>8</v>
      </c>
      <c r="M180">
        <f t="array" ref="M180">IF(F180&lt;&gt;"",11-ROUNDUP(_xlfn.PERCENTRANK.EXC(F$3:F$341,F180)*10,0),"")</f>
        <v>7</v>
      </c>
      <c r="N180" t="str">
        <f t="array" ref="N180">IF(G180&lt;&gt;"",11-ROUNDUP(_xlfn.PERCENTRANK.EXC(G$3:G$341,G180)*10,0),"")</f>
        <v/>
      </c>
      <c r="P180" t="str">
        <f t="shared" si="5"/>
        <v>Mid Devon</v>
      </c>
      <c r="Q180">
        <f t="array" ref="Q180">IF(C180&lt;&gt;"",ROUNDUP(_xlfn.PERCENTRANK.EXC(IF($B$3:$B$341=$B180,C$3:C$341),C180)*10,0),"")</f>
        <v>8</v>
      </c>
      <c r="R180">
        <f t="array" ref="R180">IF(D180&lt;&gt;"",ROUNDUP(_xlfn.PERCENTRANK.EXC(IF($B$3:$B$341=$B180,D$3:D$341),D180)*10,0),"")</f>
        <v>6</v>
      </c>
      <c r="S180">
        <f t="array" ref="S180">IF(E180&lt;&gt;"",ROUNDUP(_xlfn.PERCENTRANK.EXC(IF($B$3:$B$341=$B180,E$3:E$341),E180)*10,0),"")</f>
        <v>8</v>
      </c>
      <c r="T180">
        <f t="array" ref="T180">IF(F180&lt;&gt;"",11-ROUNDUP(_xlfn.PERCENTRANK.EXC(IF($B$3:$B$341=$B180,F$3:F$341),F180)*10,0),"")</f>
        <v>6</v>
      </c>
      <c r="U180" t="str">
        <f t="array" ref="U180">IF(G180&lt;&gt;"",11-ROUNDUP(_xlfn.PERCENTRANK.EXC(IF($B$3:$B$341=$B180,G$3:G$341),G180)*10,0),"")</f>
        <v/>
      </c>
    </row>
    <row r="181" spans="1:21" x14ac:dyDescent="0.2">
      <c r="A181" t="s">
        <v>220</v>
      </c>
      <c r="B181" t="s">
        <v>1034</v>
      </c>
      <c r="C181">
        <v>2.0639100074768066</v>
      </c>
      <c r="D181">
        <v>2.7728725224733353E-2</v>
      </c>
      <c r="E181">
        <v>0.29047104716300964</v>
      </c>
      <c r="F181">
        <v>0.17935562133789062</v>
      </c>
      <c r="I181" t="str">
        <f t="shared" si="4"/>
        <v>Mid Suffolk</v>
      </c>
      <c r="J181">
        <f t="array" ref="J181">IF(C181&lt;&gt;"",ROUNDUP(_xlfn.PERCENTRANK.EXC(C$3:C$341,C181)*10,0),"")</f>
        <v>10</v>
      </c>
      <c r="K181">
        <f t="array" ref="K181">IF(D181&lt;&gt;"",ROUNDUP(_xlfn.PERCENTRANK.EXC(D$3:D$341,D181)*10,0),"")</f>
        <v>8</v>
      </c>
      <c r="L181">
        <f t="array" ref="L181">IF(E181&lt;&gt;"",ROUNDUP(_xlfn.PERCENTRANK.EXC(E$3:E$341,E181)*10,0),"")</f>
        <v>10</v>
      </c>
      <c r="M181">
        <f t="array" ref="M181">IF(F181&lt;&gt;"",11-ROUNDUP(_xlfn.PERCENTRANK.EXC(F$3:F$341,F181)*10,0),"")</f>
        <v>2</v>
      </c>
      <c r="N181" t="str">
        <f t="array" ref="N181">IF(G181&lt;&gt;"",11-ROUNDUP(_xlfn.PERCENTRANK.EXC(G$3:G$341,G181)*10,0),"")</f>
        <v/>
      </c>
      <c r="P181" t="str">
        <f t="shared" si="5"/>
        <v>Mid Suffolk</v>
      </c>
      <c r="Q181">
        <f t="array" ref="Q181">IF(C181&lt;&gt;"",ROUNDUP(_xlfn.PERCENTRANK.EXC(IF($B$3:$B$341=$B181,C$3:C$341),C181)*10,0),"")</f>
        <v>9</v>
      </c>
      <c r="R181">
        <f t="array" ref="R181">IF(D181&lt;&gt;"",ROUNDUP(_xlfn.PERCENTRANK.EXC(IF($B$3:$B$341=$B181,D$3:D$341),D181)*10,0),"")</f>
        <v>8</v>
      </c>
      <c r="S181">
        <f t="array" ref="S181">IF(E181&lt;&gt;"",ROUNDUP(_xlfn.PERCENTRANK.EXC(IF($B$3:$B$341=$B181,E$3:E$341),E181)*10,0),"")</f>
        <v>10</v>
      </c>
      <c r="T181">
        <f t="array" ref="T181">IF(F181&lt;&gt;"",11-ROUNDUP(_xlfn.PERCENTRANK.EXC(IF($B$3:$B$341=$B181,F$3:F$341),F181)*10,0),"")</f>
        <v>3</v>
      </c>
      <c r="U181" t="str">
        <f t="array" ref="U181">IF(G181&lt;&gt;"",11-ROUNDUP(_xlfn.PERCENTRANK.EXC(IF($B$3:$B$341=$B181,G$3:G$341),G181)*10,0),"")</f>
        <v/>
      </c>
    </row>
    <row r="182" spans="1:21" x14ac:dyDescent="0.2">
      <c r="A182" t="s">
        <v>240</v>
      </c>
      <c r="B182" t="s">
        <v>1034</v>
      </c>
      <c r="C182">
        <v>0.91086882352828979</v>
      </c>
      <c r="D182">
        <v>5.1710512489080429E-2</v>
      </c>
      <c r="E182">
        <v>-7.3568053543567657E-2</v>
      </c>
      <c r="F182">
        <v>7.5294575653970242E-3</v>
      </c>
      <c r="I182" t="str">
        <f t="shared" si="4"/>
        <v>Mid Sussex</v>
      </c>
      <c r="J182">
        <f t="array" ref="J182">IF(C182&lt;&gt;"",ROUNDUP(_xlfn.PERCENTRANK.EXC(C$3:C$341,C182)*10,0),"")</f>
        <v>7</v>
      </c>
      <c r="K182">
        <f t="array" ref="K182">IF(D182&lt;&gt;"",ROUNDUP(_xlfn.PERCENTRANK.EXC(D$3:D$341,D182)*10,0),"")</f>
        <v>9</v>
      </c>
      <c r="L182">
        <f t="array" ref="L182">IF(E182&lt;&gt;"",ROUNDUP(_xlfn.PERCENTRANK.EXC(E$3:E$341,E182)*10,0),"")</f>
        <v>2</v>
      </c>
      <c r="M182">
        <f t="array" ref="M182">IF(F182&lt;&gt;"",11-ROUNDUP(_xlfn.PERCENTRANK.EXC(F$3:F$341,F182)*10,0),"")</f>
        <v>9</v>
      </c>
      <c r="N182" t="str">
        <f t="array" ref="N182">IF(G182&lt;&gt;"",11-ROUNDUP(_xlfn.PERCENTRANK.EXC(G$3:G$341,G182)*10,0),"")</f>
        <v/>
      </c>
      <c r="P182" t="str">
        <f t="shared" si="5"/>
        <v>Mid Sussex</v>
      </c>
      <c r="Q182">
        <f t="array" ref="Q182">IF(C182&lt;&gt;"",ROUNDUP(_xlfn.PERCENTRANK.EXC(IF($B$3:$B$341=$B182,C$3:C$341),C182)*10,0),"")</f>
        <v>5</v>
      </c>
      <c r="R182">
        <f t="array" ref="R182">IF(D182&lt;&gt;"",ROUNDUP(_xlfn.PERCENTRANK.EXC(IF($B$3:$B$341=$B182,D$3:D$341),D182)*10,0),"")</f>
        <v>8</v>
      </c>
      <c r="S182">
        <f t="array" ref="S182">IF(E182&lt;&gt;"",ROUNDUP(_xlfn.PERCENTRANK.EXC(IF($B$3:$B$341=$B182,E$3:E$341),E182)*10,0),"")</f>
        <v>1</v>
      </c>
      <c r="T182">
        <f t="array" ref="T182">IF(F182&lt;&gt;"",11-ROUNDUP(_xlfn.PERCENTRANK.EXC(IF($B$3:$B$341=$B182,F$3:F$341),F182)*10,0),"")</f>
        <v>8</v>
      </c>
      <c r="U182" t="str">
        <f t="array" ref="U182">IF(G182&lt;&gt;"",11-ROUNDUP(_xlfn.PERCENTRANK.EXC(IF($B$3:$B$341=$B182,G$3:G$341),G182)*10,0),"")</f>
        <v/>
      </c>
    </row>
    <row r="183" spans="1:21" x14ac:dyDescent="0.2">
      <c r="A183" t="s">
        <v>15</v>
      </c>
      <c r="B183" t="s">
        <v>1037</v>
      </c>
      <c r="C183">
        <v>0.17074012756347656</v>
      </c>
      <c r="D183">
        <v>-8.2694128155708313E-2</v>
      </c>
      <c r="E183">
        <v>-9.4412252306938171E-2</v>
      </c>
      <c r="F183">
        <v>6.3237085938453674E-2</v>
      </c>
      <c r="G183">
        <v>0.60792356729507446</v>
      </c>
      <c r="I183" t="str">
        <f t="shared" si="4"/>
        <v>Middlesbrough</v>
      </c>
      <c r="J183">
        <f t="array" ref="J183">IF(C183&lt;&gt;"",ROUNDUP(_xlfn.PERCENTRANK.EXC(C$3:C$341,C183)*10,0),"")</f>
        <v>1</v>
      </c>
      <c r="K183">
        <f t="array" ref="K183">IF(D183&lt;&gt;"",ROUNDUP(_xlfn.PERCENTRANK.EXC(D$3:D$341,D183)*10,0),"")</f>
        <v>3</v>
      </c>
      <c r="L183">
        <f t="array" ref="L183">IF(E183&lt;&gt;"",ROUNDUP(_xlfn.PERCENTRANK.EXC(E$3:E$341,E183)*10,0),"")</f>
        <v>1</v>
      </c>
      <c r="M183">
        <f t="array" ref="M183">IF(F183&lt;&gt;"",11-ROUNDUP(_xlfn.PERCENTRANK.EXC(F$3:F$341,F183)*10,0),"")</f>
        <v>5</v>
      </c>
      <c r="N183">
        <f t="array" ref="N183">IF(G183&lt;&gt;"",11-ROUNDUP(_xlfn.PERCENTRANK.EXC(G$3:G$341,G183)*10,0),"")</f>
        <v>2</v>
      </c>
      <c r="P183" t="str">
        <f t="shared" si="5"/>
        <v>Middlesbrough</v>
      </c>
      <c r="Q183">
        <f t="array" ref="Q183">IF(C183&lt;&gt;"",ROUNDUP(_xlfn.PERCENTRANK.EXC(IF($B$3:$B$341=$B183,C$3:C$341),C183)*10,0),"")</f>
        <v>3</v>
      </c>
      <c r="R183">
        <f t="array" ref="R183">IF(D183&lt;&gt;"",ROUNDUP(_xlfn.PERCENTRANK.EXC(IF($B$3:$B$341=$B183,D$3:D$341),D183)*10,0),"")</f>
        <v>4</v>
      </c>
      <c r="S183">
        <f t="array" ref="S183">IF(E183&lt;&gt;"",ROUNDUP(_xlfn.PERCENTRANK.EXC(IF($B$3:$B$341=$B183,E$3:E$341),E183)*10,0),"")</f>
        <v>2</v>
      </c>
      <c r="T183">
        <f t="array" ref="T183">IF(F183&lt;&gt;"",11-ROUNDUP(_xlfn.PERCENTRANK.EXC(IF($B$3:$B$341=$B183,F$3:F$341),F183)*10,0),"")</f>
        <v>6</v>
      </c>
      <c r="U183">
        <f t="array" ref="U183">IF(G183&lt;&gt;"",11-ROUNDUP(_xlfn.PERCENTRANK.EXC(IF($B$3:$B$341=$B183,G$3:G$341),G183)*10,0),"")</f>
        <v>2</v>
      </c>
    </row>
    <row r="184" spans="1:21" x14ac:dyDescent="0.2">
      <c r="A184" t="s">
        <v>53</v>
      </c>
      <c r="B184" t="s">
        <v>1037</v>
      </c>
      <c r="C184">
        <v>0.44674819707870483</v>
      </c>
      <c r="D184">
        <v>5.5835871025919914E-3</v>
      </c>
      <c r="E184">
        <v>4.3822277337312698E-2</v>
      </c>
      <c r="F184">
        <v>0.1614592969417572</v>
      </c>
      <c r="G184">
        <v>0.5348694920539856</v>
      </c>
      <c r="I184" t="str">
        <f t="shared" si="4"/>
        <v>Milton Keynes</v>
      </c>
      <c r="J184">
        <f t="array" ref="J184">IF(C184&lt;&gt;"",ROUNDUP(_xlfn.PERCENTRANK.EXC(C$3:C$341,C184)*10,0),"")</f>
        <v>5</v>
      </c>
      <c r="K184">
        <f t="array" ref="K184">IF(D184&lt;&gt;"",ROUNDUP(_xlfn.PERCENTRANK.EXC(D$3:D$341,D184)*10,0),"")</f>
        <v>7</v>
      </c>
      <c r="L184">
        <f t="array" ref="L184">IF(E184&lt;&gt;"",ROUNDUP(_xlfn.PERCENTRANK.EXC(E$3:E$341,E184)*10,0),"")</f>
        <v>6</v>
      </c>
      <c r="M184">
        <f t="array" ref="M184">IF(F184&lt;&gt;"",11-ROUNDUP(_xlfn.PERCENTRANK.EXC(F$3:F$341,F184)*10,0),"")</f>
        <v>2</v>
      </c>
      <c r="N184">
        <f t="array" ref="N184">IF(G184&lt;&gt;"",11-ROUNDUP(_xlfn.PERCENTRANK.EXC(G$3:G$341,G184)*10,0),"")</f>
        <v>5</v>
      </c>
      <c r="P184" t="str">
        <f t="shared" si="5"/>
        <v>Milton Keynes</v>
      </c>
      <c r="Q184">
        <f t="array" ref="Q184">IF(C184&lt;&gt;"",ROUNDUP(_xlfn.PERCENTRANK.EXC(IF($B$3:$B$341=$B184,C$3:C$341),C184)*10,0),"")</f>
        <v>9</v>
      </c>
      <c r="R184">
        <f t="array" ref="R184">IF(D184&lt;&gt;"",ROUNDUP(_xlfn.PERCENTRANK.EXC(IF($B$3:$B$341=$B184,D$3:D$341),D184)*10,0),"")</f>
        <v>6</v>
      </c>
      <c r="S184">
        <f t="array" ref="S184">IF(E184&lt;&gt;"",ROUNDUP(_xlfn.PERCENTRANK.EXC(IF($B$3:$B$341=$B184,E$3:E$341),E184)*10,0),"")</f>
        <v>7</v>
      </c>
      <c r="T184">
        <f t="array" ref="T184">IF(F184&lt;&gt;"",11-ROUNDUP(_xlfn.PERCENTRANK.EXC(IF($B$3:$B$341=$B184,F$3:F$341),F184)*10,0),"")</f>
        <v>1</v>
      </c>
      <c r="U184">
        <f t="array" ref="U184">IF(G184&lt;&gt;"",11-ROUNDUP(_xlfn.PERCENTRANK.EXC(IF($B$3:$B$341=$B184,G$3:G$341),G184)*10,0),"")</f>
        <v>6</v>
      </c>
    </row>
    <row r="185" spans="1:21" x14ac:dyDescent="0.2">
      <c r="A185" t="s">
        <v>224</v>
      </c>
      <c r="B185" t="s">
        <v>1034</v>
      </c>
      <c r="C185">
        <v>1.1734827756881714</v>
      </c>
      <c r="D185">
        <v>0</v>
      </c>
      <c r="E185">
        <v>-5.4164770990610123E-2</v>
      </c>
      <c r="F185">
        <v>0.3971523642539978</v>
      </c>
      <c r="I185" t="str">
        <f t="shared" si="4"/>
        <v>Mole Valley</v>
      </c>
      <c r="J185">
        <f t="array" ref="J185">IF(C185&lt;&gt;"",ROUNDUP(_xlfn.PERCENTRANK.EXC(C$3:C$341,C185)*10,0),"")</f>
        <v>8</v>
      </c>
      <c r="K185">
        <f t="array" ref="K185">IF(D185&lt;&gt;"",ROUNDUP(_xlfn.PERCENTRANK.EXC(D$3:D$341,D185)*10,0),"")</f>
        <v>6</v>
      </c>
      <c r="L185">
        <f t="array" ref="L185">IF(E185&lt;&gt;"",ROUNDUP(_xlfn.PERCENTRANK.EXC(E$3:E$341,E185)*10,0),"")</f>
        <v>2</v>
      </c>
      <c r="M185">
        <f t="array" ref="M185">IF(F185&lt;&gt;"",11-ROUNDUP(_xlfn.PERCENTRANK.EXC(F$3:F$341,F185)*10,0),"")</f>
        <v>1</v>
      </c>
      <c r="N185" t="str">
        <f t="array" ref="N185">IF(G185&lt;&gt;"",11-ROUNDUP(_xlfn.PERCENTRANK.EXC(G$3:G$341,G185)*10,0),"")</f>
        <v/>
      </c>
      <c r="P185" t="str">
        <f t="shared" si="5"/>
        <v>Mole Valley</v>
      </c>
      <c r="Q185">
        <f t="array" ref="Q185">IF(C185&lt;&gt;"",ROUNDUP(_xlfn.PERCENTRANK.EXC(IF($B$3:$B$341=$B185,C$3:C$341),C185)*10,0),"")</f>
        <v>7</v>
      </c>
      <c r="R185">
        <f t="array" ref="R185">IF(D185&lt;&gt;"",ROUNDUP(_xlfn.PERCENTRANK.EXC(IF($B$3:$B$341=$B185,D$3:D$341),D185)*10,0),"")</f>
        <v>6</v>
      </c>
      <c r="S185">
        <f t="array" ref="S185">IF(E185&lt;&gt;"",ROUNDUP(_xlfn.PERCENTRANK.EXC(IF($B$3:$B$341=$B185,E$3:E$341),E185)*10,0),"")</f>
        <v>2</v>
      </c>
      <c r="T185">
        <f t="array" ref="T185">IF(F185&lt;&gt;"",11-ROUNDUP(_xlfn.PERCENTRANK.EXC(IF($B$3:$B$341=$B185,F$3:F$341),F185)*10,0),"")</f>
        <v>1</v>
      </c>
      <c r="U185" t="str">
        <f t="array" ref="U185">IF(G185&lt;&gt;"",11-ROUNDUP(_xlfn.PERCENTRANK.EXC(IF($B$3:$B$341=$B185,G$3:G$341),G185)*10,0),"")</f>
        <v/>
      </c>
    </row>
    <row r="186" spans="1:21" x14ac:dyDescent="0.2">
      <c r="A186" t="s">
        <v>126</v>
      </c>
      <c r="B186" t="s">
        <v>1034</v>
      </c>
      <c r="C186">
        <v>0.66715657711029053</v>
      </c>
      <c r="D186">
        <v>-9.1963797807693481E-2</v>
      </c>
      <c r="E186">
        <v>-5.4293633438646793E-3</v>
      </c>
      <c r="F186">
        <v>0.2039901465177536</v>
      </c>
      <c r="I186" t="str">
        <f t="shared" si="4"/>
        <v>New Forest</v>
      </c>
      <c r="J186">
        <f t="array" ref="J186">IF(C186&lt;&gt;"",ROUNDUP(_xlfn.PERCENTRANK.EXC(C$3:C$341,C186)*10,0),"")</f>
        <v>6</v>
      </c>
      <c r="K186">
        <f t="array" ref="K186">IF(D186&lt;&gt;"",ROUNDUP(_xlfn.PERCENTRANK.EXC(D$3:D$341,D186)*10,0),"")</f>
        <v>2</v>
      </c>
      <c r="L186">
        <f t="array" ref="L186">IF(E186&lt;&gt;"",ROUNDUP(_xlfn.PERCENTRANK.EXC(E$3:E$341,E186)*10,0),"")</f>
        <v>4</v>
      </c>
      <c r="M186">
        <f t="array" ref="M186">IF(F186&lt;&gt;"",11-ROUNDUP(_xlfn.PERCENTRANK.EXC(F$3:F$341,F186)*10,0),"")</f>
        <v>2</v>
      </c>
      <c r="N186" t="str">
        <f t="array" ref="N186">IF(G186&lt;&gt;"",11-ROUNDUP(_xlfn.PERCENTRANK.EXC(G$3:G$341,G186)*10,0),"")</f>
        <v/>
      </c>
      <c r="P186" t="str">
        <f t="shared" si="5"/>
        <v>New Forest</v>
      </c>
      <c r="Q186">
        <f t="array" ref="Q186">IF(C186&lt;&gt;"",ROUNDUP(_xlfn.PERCENTRANK.EXC(IF($B$3:$B$341=$B186,C$3:C$341),C186)*10,0),"")</f>
        <v>3</v>
      </c>
      <c r="R186">
        <f t="array" ref="R186">IF(D186&lt;&gt;"",ROUNDUP(_xlfn.PERCENTRANK.EXC(IF($B$3:$B$341=$B186,D$3:D$341),D186)*10,0),"")</f>
        <v>2</v>
      </c>
      <c r="S186">
        <f t="array" ref="S186">IF(E186&lt;&gt;"",ROUNDUP(_xlfn.PERCENTRANK.EXC(IF($B$3:$B$341=$B186,E$3:E$341),E186)*10,0),"")</f>
        <v>3</v>
      </c>
      <c r="T186">
        <f t="array" ref="T186">IF(F186&lt;&gt;"",11-ROUNDUP(_xlfn.PERCENTRANK.EXC(IF($B$3:$B$341=$B186,F$3:F$341),F186)*10,0),"")</f>
        <v>2</v>
      </c>
      <c r="U186" t="str">
        <f t="array" ref="U186">IF(G186&lt;&gt;"",11-ROUNDUP(_xlfn.PERCENTRANK.EXC(IF($B$3:$B$341=$B186,G$3:G$341),G186)*10,0),"")</f>
        <v/>
      </c>
    </row>
    <row r="187" spans="1:21" x14ac:dyDescent="0.2">
      <c r="A187" t="s">
        <v>200</v>
      </c>
      <c r="B187" t="s">
        <v>1034</v>
      </c>
      <c r="C187">
        <v>1.8956040143966675</v>
      </c>
      <c r="D187">
        <v>9.326171875E-2</v>
      </c>
      <c r="E187">
        <v>-2.8759589418768883E-2</v>
      </c>
      <c r="F187">
        <v>0.25229567289352417</v>
      </c>
      <c r="I187" t="str">
        <f t="shared" si="4"/>
        <v>Newark and Sherwood</v>
      </c>
      <c r="J187">
        <f t="array" ref="J187">IF(C187&lt;&gt;"",ROUNDUP(_xlfn.PERCENTRANK.EXC(C$3:C$341,C187)*10,0),"")</f>
        <v>10</v>
      </c>
      <c r="K187">
        <f t="array" ref="K187">IF(D187&lt;&gt;"",ROUNDUP(_xlfn.PERCENTRANK.EXC(D$3:D$341,D187)*10,0),"")</f>
        <v>9</v>
      </c>
      <c r="L187">
        <f t="array" ref="L187">IF(E187&lt;&gt;"",ROUNDUP(_xlfn.PERCENTRANK.EXC(E$3:E$341,E187)*10,0),"")</f>
        <v>3</v>
      </c>
      <c r="M187">
        <f t="array" ref="M187">IF(F187&lt;&gt;"",11-ROUNDUP(_xlfn.PERCENTRANK.EXC(F$3:F$341,F187)*10,0),"")</f>
        <v>1</v>
      </c>
      <c r="N187" t="str">
        <f t="array" ref="N187">IF(G187&lt;&gt;"",11-ROUNDUP(_xlfn.PERCENTRANK.EXC(G$3:G$341,G187)*10,0),"")</f>
        <v/>
      </c>
      <c r="P187" t="str">
        <f t="shared" si="5"/>
        <v>Newark and Sherwood</v>
      </c>
      <c r="Q187">
        <f t="array" ref="Q187">IF(C187&lt;&gt;"",ROUNDUP(_xlfn.PERCENTRANK.EXC(IF($B$3:$B$341=$B187,C$3:C$341),C187)*10,0),"")</f>
        <v>9</v>
      </c>
      <c r="R187">
        <f t="array" ref="R187">IF(D187&lt;&gt;"",ROUNDUP(_xlfn.PERCENTRANK.EXC(IF($B$3:$B$341=$B187,D$3:D$341),D187)*10,0),"")</f>
        <v>9</v>
      </c>
      <c r="S187">
        <f t="array" ref="S187">IF(E187&lt;&gt;"",ROUNDUP(_xlfn.PERCENTRANK.EXC(IF($B$3:$B$341=$B187,E$3:E$341),E187)*10,0),"")</f>
        <v>2</v>
      </c>
      <c r="T187">
        <f t="array" ref="T187">IF(F187&lt;&gt;"",11-ROUNDUP(_xlfn.PERCENTRANK.EXC(IF($B$3:$B$341=$B187,F$3:F$341),F187)*10,0),"")</f>
        <v>2</v>
      </c>
      <c r="U187" t="str">
        <f t="array" ref="U187">IF(G187&lt;&gt;"",11-ROUNDUP(_xlfn.PERCENTRANK.EXC(IF($B$3:$B$341=$B187,G$3:G$341),G187)*10,0),"")</f>
        <v/>
      </c>
    </row>
    <row r="188" spans="1:21" x14ac:dyDescent="0.2">
      <c r="A188" t="s">
        <v>274</v>
      </c>
      <c r="B188" t="s">
        <v>1036</v>
      </c>
      <c r="C188">
        <v>0.2803693413734436</v>
      </c>
      <c r="D188">
        <v>-5.7605419307947159E-2</v>
      </c>
      <c r="E188">
        <v>-4.4238146394491196E-2</v>
      </c>
      <c r="F188">
        <v>0.12263580411672592</v>
      </c>
      <c r="G188">
        <v>0.51641714572906494</v>
      </c>
      <c r="I188" t="str">
        <f t="shared" si="4"/>
        <v>Newcastle upon Tyne</v>
      </c>
      <c r="J188">
        <f t="array" ref="J188">IF(C188&lt;&gt;"",ROUNDUP(_xlfn.PERCENTRANK.EXC(C$3:C$341,C188)*10,0),"")</f>
        <v>3</v>
      </c>
      <c r="K188">
        <f t="array" ref="K188">IF(D188&lt;&gt;"",ROUNDUP(_xlfn.PERCENTRANK.EXC(D$3:D$341,D188)*10,0),"")</f>
        <v>4</v>
      </c>
      <c r="L188">
        <f t="array" ref="L188">IF(E188&lt;&gt;"",ROUNDUP(_xlfn.PERCENTRANK.EXC(E$3:E$341,E188)*10,0),"")</f>
        <v>2</v>
      </c>
      <c r="M188">
        <f t="array" ref="M188">IF(F188&lt;&gt;"",11-ROUNDUP(_xlfn.PERCENTRANK.EXC(F$3:F$341,F188)*10,0),"")</f>
        <v>3</v>
      </c>
      <c r="N188">
        <f t="array" ref="N188">IF(G188&lt;&gt;"",11-ROUNDUP(_xlfn.PERCENTRANK.EXC(G$3:G$341,G188)*10,0),"")</f>
        <v>7</v>
      </c>
      <c r="P188" t="str">
        <f t="shared" si="5"/>
        <v>Newcastle upon Tyne</v>
      </c>
      <c r="Q188">
        <f t="array" ref="Q188">IF(C188&lt;&gt;"",ROUNDUP(_xlfn.PERCENTRANK.EXC(IF($B$3:$B$341=$B188,C$3:C$341),C188)*10,0),"")</f>
        <v>5</v>
      </c>
      <c r="R188">
        <f t="array" ref="R188">IF(D188&lt;&gt;"",ROUNDUP(_xlfn.PERCENTRANK.EXC(IF($B$3:$B$341=$B188,D$3:D$341),D188)*10,0),"")</f>
        <v>5</v>
      </c>
      <c r="S188">
        <f t="array" ref="S188">IF(E188&lt;&gt;"",ROUNDUP(_xlfn.PERCENTRANK.EXC(IF($B$3:$B$341=$B188,E$3:E$341),E188)*10,0),"")</f>
        <v>4</v>
      </c>
      <c r="T188">
        <f t="array" ref="T188">IF(F188&lt;&gt;"",11-ROUNDUP(_xlfn.PERCENTRANK.EXC(IF($B$3:$B$341=$B188,F$3:F$341),F188)*10,0),"")</f>
        <v>2</v>
      </c>
      <c r="U188">
        <f t="array" ref="U188">IF(G188&lt;&gt;"",11-ROUNDUP(_xlfn.PERCENTRANK.EXC(IF($B$3:$B$341=$B188,G$3:G$341),G188)*10,0),"")</f>
        <v>5</v>
      </c>
    </row>
    <row r="189" spans="1:21" x14ac:dyDescent="0.2">
      <c r="A189" t="s">
        <v>213</v>
      </c>
      <c r="B189" t="s">
        <v>1034</v>
      </c>
      <c r="C189">
        <v>0.25895577669143677</v>
      </c>
      <c r="D189">
        <v>0.14125919342041016</v>
      </c>
      <c r="E189">
        <v>5.1110181957483292E-2</v>
      </c>
      <c r="F189">
        <v>1.4503262937068939E-2</v>
      </c>
      <c r="I189" t="str">
        <f t="shared" si="4"/>
        <v>Newcastle-under-Lyme</v>
      </c>
      <c r="J189">
        <f t="array" ref="J189">IF(C189&lt;&gt;"",ROUNDUP(_xlfn.PERCENTRANK.EXC(C$3:C$341,C189)*10,0),"")</f>
        <v>2</v>
      </c>
      <c r="K189">
        <f t="array" ref="K189">IF(D189&lt;&gt;"",ROUNDUP(_xlfn.PERCENTRANK.EXC(D$3:D$341,D189)*10,0),"")</f>
        <v>10</v>
      </c>
      <c r="L189">
        <f t="array" ref="L189">IF(E189&lt;&gt;"",ROUNDUP(_xlfn.PERCENTRANK.EXC(E$3:E$341,E189)*10,0),"")</f>
        <v>6</v>
      </c>
      <c r="M189">
        <f t="array" ref="M189">IF(F189&lt;&gt;"",11-ROUNDUP(_xlfn.PERCENTRANK.EXC(F$3:F$341,F189)*10,0),"")</f>
        <v>9</v>
      </c>
      <c r="N189" t="str">
        <f t="array" ref="N189">IF(G189&lt;&gt;"",11-ROUNDUP(_xlfn.PERCENTRANK.EXC(G$3:G$341,G189)*10,0),"")</f>
        <v/>
      </c>
      <c r="P189" t="str">
        <f t="shared" si="5"/>
        <v>Newcastle-under-Lyme</v>
      </c>
      <c r="Q189">
        <f t="array" ref="Q189">IF(C189&lt;&gt;"",ROUNDUP(_xlfn.PERCENTRANK.EXC(IF($B$3:$B$341=$B189,C$3:C$341),C189)*10,0),"")</f>
        <v>1</v>
      </c>
      <c r="R189">
        <f t="array" ref="R189">IF(D189&lt;&gt;"",ROUNDUP(_xlfn.PERCENTRANK.EXC(IF($B$3:$B$341=$B189,D$3:D$341),D189)*10,0),"")</f>
        <v>10</v>
      </c>
      <c r="S189">
        <f t="array" ref="S189">IF(E189&lt;&gt;"",ROUNDUP(_xlfn.PERCENTRANK.EXC(IF($B$3:$B$341=$B189,E$3:E$341),E189)*10,0),"")</f>
        <v>6</v>
      </c>
      <c r="T189">
        <f t="array" ref="T189">IF(F189&lt;&gt;"",11-ROUNDUP(_xlfn.PERCENTRANK.EXC(IF($B$3:$B$341=$B189,F$3:F$341),F189)*10,0),"")</f>
        <v>8</v>
      </c>
      <c r="U189" t="str">
        <f t="array" ref="U189">IF(G189&lt;&gt;"",11-ROUNDUP(_xlfn.PERCENTRANK.EXC(IF($B$3:$B$341=$B189,G$3:G$341),G189)*10,0),"")</f>
        <v/>
      </c>
    </row>
    <row r="190" spans="1:21" x14ac:dyDescent="0.2">
      <c r="A190" t="s">
        <v>315</v>
      </c>
      <c r="B190" t="s">
        <v>1035</v>
      </c>
      <c r="C190">
        <v>0.44218951463699341</v>
      </c>
      <c r="D190">
        <v>-2.2838572040200233E-2</v>
      </c>
      <c r="E190">
        <v>3.1536541879177094E-2</v>
      </c>
      <c r="F190">
        <v>0.15790294110774994</v>
      </c>
      <c r="G190">
        <v>0.44421491026878357</v>
      </c>
      <c r="I190" t="str">
        <f t="shared" si="4"/>
        <v>Newham</v>
      </c>
      <c r="J190">
        <f t="array" ref="J190">IF(C190&lt;&gt;"",ROUNDUP(_xlfn.PERCENTRANK.EXC(C$3:C$341,C190)*10,0),"")</f>
        <v>4</v>
      </c>
      <c r="K190">
        <f t="array" ref="K190">IF(D190&lt;&gt;"",ROUNDUP(_xlfn.PERCENTRANK.EXC(D$3:D$341,D190)*10,0),"")</f>
        <v>5</v>
      </c>
      <c r="L190">
        <f t="array" ref="L190">IF(E190&lt;&gt;"",ROUNDUP(_xlfn.PERCENTRANK.EXC(E$3:E$341,E190)*10,0),"")</f>
        <v>5</v>
      </c>
      <c r="M190">
        <f t="array" ref="M190">IF(F190&lt;&gt;"",11-ROUNDUP(_xlfn.PERCENTRANK.EXC(F$3:F$341,F190)*10,0),"")</f>
        <v>2</v>
      </c>
      <c r="N190">
        <f t="array" ref="N190">IF(G190&lt;&gt;"",11-ROUNDUP(_xlfn.PERCENTRANK.EXC(G$3:G$341,G190)*10,0),"")</f>
        <v>10</v>
      </c>
      <c r="P190" t="str">
        <f t="shared" si="5"/>
        <v>Newham</v>
      </c>
      <c r="Q190">
        <f t="array" ref="Q190">IF(C190&lt;&gt;"",ROUNDUP(_xlfn.PERCENTRANK.EXC(IF($B$3:$B$341=$B190,C$3:C$341),C190)*10,0),"")</f>
        <v>8</v>
      </c>
      <c r="R190">
        <f t="array" ref="R190">IF(D190&lt;&gt;"",ROUNDUP(_xlfn.PERCENTRANK.EXC(IF($B$3:$B$341=$B190,D$3:D$341),D190)*10,0),"")</f>
        <v>4</v>
      </c>
      <c r="S190">
        <f t="array" ref="S190">IF(E190&lt;&gt;"",ROUNDUP(_xlfn.PERCENTRANK.EXC(IF($B$3:$B$341=$B190,E$3:E$341),E190)*10,0),"")</f>
        <v>6</v>
      </c>
      <c r="T190">
        <f t="array" ref="T190">IF(F190&lt;&gt;"",11-ROUNDUP(_xlfn.PERCENTRANK.EXC(IF($B$3:$B$341=$B190,F$3:F$341),F190)*10,0),"")</f>
        <v>1</v>
      </c>
      <c r="U190">
        <f t="array" ref="U190">IF(G190&lt;&gt;"",11-ROUNDUP(_xlfn.PERCENTRANK.EXC(IF($B$3:$B$341=$B190,G$3:G$341),G190)*10,0),"")</f>
        <v>10</v>
      </c>
    </row>
    <row r="191" spans="1:21" x14ac:dyDescent="0.2">
      <c r="A191" t="s">
        <v>1022</v>
      </c>
      <c r="B191" t="s">
        <v>1038</v>
      </c>
      <c r="C191">
        <v>0.10702266544103622</v>
      </c>
      <c r="D191">
        <v>-0.13199718296527863</v>
      </c>
      <c r="E191">
        <v>4.8567033372819424E-3</v>
      </c>
      <c r="F191">
        <v>4.4537927955389023E-2</v>
      </c>
      <c r="G191">
        <v>0.60282808542251587</v>
      </c>
      <c r="I191" t="str">
        <f t="shared" si="4"/>
        <v>Norfolk</v>
      </c>
      <c r="J191">
        <f t="array" ref="J191">IF(C191&lt;&gt;"",ROUNDUP(_xlfn.PERCENTRANK.EXC(C$3:C$341,C191)*10,0),"")</f>
        <v>1</v>
      </c>
      <c r="K191">
        <f t="array" ref="K191">IF(D191&lt;&gt;"",ROUNDUP(_xlfn.PERCENTRANK.EXC(D$3:D$341,D191)*10,0),"")</f>
        <v>1</v>
      </c>
      <c r="L191">
        <f t="array" ref="L191">IF(E191&lt;&gt;"",ROUNDUP(_xlfn.PERCENTRANK.EXC(E$3:E$341,E191)*10,0),"")</f>
        <v>4</v>
      </c>
      <c r="M191">
        <f t="array" ref="M191">IF(F191&lt;&gt;"",11-ROUNDUP(_xlfn.PERCENTRANK.EXC(F$3:F$341,F191)*10,0),"")</f>
        <v>7</v>
      </c>
      <c r="N191">
        <f t="array" ref="N191">IF(G191&lt;&gt;"",11-ROUNDUP(_xlfn.PERCENTRANK.EXC(G$3:G$341,G191)*10,0),"")</f>
        <v>2</v>
      </c>
      <c r="P191" t="str">
        <f t="shared" si="5"/>
        <v>Norfolk</v>
      </c>
      <c r="Q191">
        <f t="array" ref="Q191">IF(C191&lt;&gt;"",ROUNDUP(_xlfn.PERCENTRANK.EXC(IF($B$3:$B$341=$B191,C$3:C$341),C191)*10,0),"")</f>
        <v>1</v>
      </c>
      <c r="R191">
        <f t="array" ref="R191">IF(D191&lt;&gt;"",ROUNDUP(_xlfn.PERCENTRANK.EXC(IF($B$3:$B$341=$B191,D$3:D$341),D191)*10,0),"")</f>
        <v>2</v>
      </c>
      <c r="S191">
        <f t="array" ref="S191">IF(E191&lt;&gt;"",ROUNDUP(_xlfn.PERCENTRANK.EXC(IF($B$3:$B$341=$B191,E$3:E$341),E191)*10,0),"")</f>
        <v>4</v>
      </c>
      <c r="T191">
        <f t="array" ref="T191">IF(F191&lt;&gt;"",11-ROUNDUP(_xlfn.PERCENTRANK.EXC(IF($B$3:$B$341=$B191,F$3:F$341),F191)*10,0),"")</f>
        <v>7</v>
      </c>
      <c r="U191">
        <f t="array" ref="U191">IF(G191&lt;&gt;"",11-ROUNDUP(_xlfn.PERCENTRANK.EXC(IF($B$3:$B$341=$B191,G$3:G$341),G191)*10,0),"")</f>
        <v>4</v>
      </c>
    </row>
    <row r="192" spans="1:21" x14ac:dyDescent="0.2">
      <c r="A192" t="s">
        <v>91</v>
      </c>
      <c r="B192" t="s">
        <v>1034</v>
      </c>
      <c r="C192">
        <v>0.36246445775032043</v>
      </c>
      <c r="D192">
        <v>-0.13484163582324982</v>
      </c>
      <c r="E192">
        <v>-9.274272620677948E-2</v>
      </c>
      <c r="F192">
        <v>3.7409164011478424E-2</v>
      </c>
      <c r="I192" t="str">
        <f t="shared" si="4"/>
        <v>North Devon</v>
      </c>
      <c r="J192">
        <f t="array" ref="J192">IF(C192&lt;&gt;"",ROUNDUP(_xlfn.PERCENTRANK.EXC(C$3:C$341,C192)*10,0),"")</f>
        <v>4</v>
      </c>
      <c r="K192">
        <f t="array" ref="K192">IF(D192&lt;&gt;"",ROUNDUP(_xlfn.PERCENTRANK.EXC(D$3:D$341,D192)*10,0),"")</f>
        <v>1</v>
      </c>
      <c r="L192">
        <f t="array" ref="L192">IF(E192&lt;&gt;"",ROUNDUP(_xlfn.PERCENTRANK.EXC(E$3:E$341,E192)*10,0),"")</f>
        <v>1</v>
      </c>
      <c r="M192">
        <f t="array" ref="M192">IF(F192&lt;&gt;"",11-ROUNDUP(_xlfn.PERCENTRANK.EXC(F$3:F$341,F192)*10,0),"")</f>
        <v>7</v>
      </c>
      <c r="N192" t="str">
        <f t="array" ref="N192">IF(G192&lt;&gt;"",11-ROUNDUP(_xlfn.PERCENTRANK.EXC(G$3:G$341,G192)*10,0),"")</f>
        <v/>
      </c>
      <c r="P192" t="str">
        <f t="shared" si="5"/>
        <v>North Devon</v>
      </c>
      <c r="Q192">
        <f t="array" ref="Q192">IF(C192&lt;&gt;"",ROUNDUP(_xlfn.PERCENTRANK.EXC(IF($B$3:$B$341=$B192,C$3:C$341),C192)*10,0),"")</f>
        <v>1</v>
      </c>
      <c r="R192">
        <f t="array" ref="R192">IF(D192&lt;&gt;"",ROUNDUP(_xlfn.PERCENTRANK.EXC(IF($B$3:$B$341=$B192,D$3:D$341),D192)*10,0),"")</f>
        <v>1</v>
      </c>
      <c r="S192">
        <f t="array" ref="S192">IF(E192&lt;&gt;"",ROUNDUP(_xlfn.PERCENTRANK.EXC(IF($B$3:$B$341=$B192,E$3:E$341),E192)*10,0),"")</f>
        <v>1</v>
      </c>
      <c r="T192">
        <f t="array" ref="T192">IF(F192&lt;&gt;"",11-ROUNDUP(_xlfn.PERCENTRANK.EXC(IF($B$3:$B$341=$B192,F$3:F$341),F192)*10,0),"")</f>
        <v>6</v>
      </c>
      <c r="U192" t="str">
        <f t="array" ref="U192">IF(G192&lt;&gt;"",11-ROUNDUP(_xlfn.PERCENTRANK.EXC(IF($B$3:$B$341=$B192,G$3:G$341),G192)*10,0),"")</f>
        <v/>
      </c>
    </row>
    <row r="193" spans="1:21" x14ac:dyDescent="0.2">
      <c r="A193" t="s">
        <v>86</v>
      </c>
      <c r="B193" t="s">
        <v>1034</v>
      </c>
      <c r="C193">
        <v>1.0357538461685181</v>
      </c>
      <c r="D193">
        <v>-7.7514243312180042E-3</v>
      </c>
      <c r="E193">
        <v>0.10501273721456528</v>
      </c>
      <c r="F193">
        <v>0.35110649466514587</v>
      </c>
      <c r="I193" t="str">
        <f t="shared" si="4"/>
        <v>North East Derbyshire</v>
      </c>
      <c r="J193">
        <f t="array" ref="J193">IF(C193&lt;&gt;"",ROUNDUP(_xlfn.PERCENTRANK.EXC(C$3:C$341,C193)*10,0),"")</f>
        <v>8</v>
      </c>
      <c r="K193">
        <f t="array" ref="K193">IF(D193&lt;&gt;"",ROUNDUP(_xlfn.PERCENTRANK.EXC(D$3:D$341,D193)*10,0),"")</f>
        <v>6</v>
      </c>
      <c r="L193">
        <f t="array" ref="L193">IF(E193&lt;&gt;"",ROUNDUP(_xlfn.PERCENTRANK.EXC(E$3:E$341,E193)*10,0),"")</f>
        <v>8</v>
      </c>
      <c r="M193">
        <f t="array" ref="M193">IF(F193&lt;&gt;"",11-ROUNDUP(_xlfn.PERCENTRANK.EXC(F$3:F$341,F193)*10,0),"")</f>
        <v>1</v>
      </c>
      <c r="N193" t="str">
        <f t="array" ref="N193">IF(G193&lt;&gt;"",11-ROUNDUP(_xlfn.PERCENTRANK.EXC(G$3:G$341,G193)*10,0),"")</f>
        <v/>
      </c>
      <c r="P193" t="str">
        <f t="shared" si="5"/>
        <v>North East Derbyshire</v>
      </c>
      <c r="Q193">
        <f t="array" ref="Q193">IF(C193&lt;&gt;"",ROUNDUP(_xlfn.PERCENTRANK.EXC(IF($B$3:$B$341=$B193,C$3:C$341),C193)*10,0),"")</f>
        <v>6</v>
      </c>
      <c r="R193">
        <f t="array" ref="R193">IF(D193&lt;&gt;"",ROUNDUP(_xlfn.PERCENTRANK.EXC(IF($B$3:$B$341=$B193,D$3:D$341),D193)*10,0),"")</f>
        <v>6</v>
      </c>
      <c r="S193">
        <f t="array" ref="S193">IF(E193&lt;&gt;"",ROUNDUP(_xlfn.PERCENTRANK.EXC(IF($B$3:$B$341=$B193,E$3:E$341),E193)*10,0),"")</f>
        <v>8</v>
      </c>
      <c r="T193">
        <f t="array" ref="T193">IF(F193&lt;&gt;"",11-ROUNDUP(_xlfn.PERCENTRANK.EXC(IF($B$3:$B$341=$B193,F$3:F$341),F193)*10,0),"")</f>
        <v>1</v>
      </c>
      <c r="U193" t="str">
        <f t="array" ref="U193">IF(G193&lt;&gt;"",11-ROUNDUP(_xlfn.PERCENTRANK.EXC(IF($B$3:$B$341=$B193,G$3:G$341),G193)*10,0),"")</f>
        <v/>
      </c>
    </row>
    <row r="194" spans="1:21" x14ac:dyDescent="0.2">
      <c r="A194" t="s">
        <v>25</v>
      </c>
      <c r="B194" t="s">
        <v>1037</v>
      </c>
      <c r="C194">
        <v>0.21221007406711578</v>
      </c>
      <c r="D194">
        <v>-9.8607756197452545E-2</v>
      </c>
      <c r="E194">
        <v>-7.3390208184719086E-2</v>
      </c>
      <c r="F194">
        <v>6.1524394899606705E-2</v>
      </c>
      <c r="G194">
        <v>0.48217925429344177</v>
      </c>
      <c r="I194" t="str">
        <f t="shared" si="4"/>
        <v>North East Lincolnshire</v>
      </c>
      <c r="J194">
        <f t="array" ref="J194">IF(C194&lt;&gt;"",ROUNDUP(_xlfn.PERCENTRANK.EXC(C$3:C$341,C194)*10,0),"")</f>
        <v>2</v>
      </c>
      <c r="K194">
        <f t="array" ref="K194">IF(D194&lt;&gt;"",ROUNDUP(_xlfn.PERCENTRANK.EXC(D$3:D$341,D194)*10,0),"")</f>
        <v>2</v>
      </c>
      <c r="L194">
        <f t="array" ref="L194">IF(E194&lt;&gt;"",ROUNDUP(_xlfn.PERCENTRANK.EXC(E$3:E$341,E194)*10,0),"")</f>
        <v>2</v>
      </c>
      <c r="M194">
        <f t="array" ref="M194">IF(F194&lt;&gt;"",11-ROUNDUP(_xlfn.PERCENTRANK.EXC(F$3:F$341,F194)*10,0),"")</f>
        <v>6</v>
      </c>
      <c r="N194">
        <f t="array" ref="N194">IF(G194&lt;&gt;"",11-ROUNDUP(_xlfn.PERCENTRANK.EXC(G$3:G$341,G194)*10,0),"")</f>
        <v>8</v>
      </c>
      <c r="P194" t="str">
        <f t="shared" si="5"/>
        <v>North East Lincolnshire</v>
      </c>
      <c r="Q194">
        <f t="array" ref="Q194">IF(C194&lt;&gt;"",ROUNDUP(_xlfn.PERCENTRANK.EXC(IF($B$3:$B$341=$B194,C$3:C$341),C194)*10,0),"")</f>
        <v>4</v>
      </c>
      <c r="R194">
        <f t="array" ref="R194">IF(D194&lt;&gt;"",ROUNDUP(_xlfn.PERCENTRANK.EXC(IF($B$3:$B$341=$B194,D$3:D$341),D194)*10,0),"")</f>
        <v>3</v>
      </c>
      <c r="S194">
        <f t="array" ref="S194">IF(E194&lt;&gt;"",ROUNDUP(_xlfn.PERCENTRANK.EXC(IF($B$3:$B$341=$B194,E$3:E$341),E194)*10,0),"")</f>
        <v>2</v>
      </c>
      <c r="T194">
        <f t="array" ref="T194">IF(F194&lt;&gt;"",11-ROUNDUP(_xlfn.PERCENTRANK.EXC(IF($B$3:$B$341=$B194,F$3:F$341),F194)*10,0),"")</f>
        <v>6</v>
      </c>
      <c r="U194">
        <f t="array" ref="U194">IF(G194&lt;&gt;"",11-ROUNDUP(_xlfn.PERCENTRANK.EXC(IF($B$3:$B$341=$B194,G$3:G$341),G194)*10,0),"")</f>
        <v>9</v>
      </c>
    </row>
    <row r="195" spans="1:21" x14ac:dyDescent="0.2">
      <c r="A195" t="s">
        <v>133</v>
      </c>
      <c r="B195" t="s">
        <v>1034</v>
      </c>
      <c r="C195">
        <v>0.97562968730926514</v>
      </c>
      <c r="D195">
        <v>3.2436024397611618E-2</v>
      </c>
      <c r="E195">
        <v>6.5413877367973328E-2</v>
      </c>
      <c r="F195">
        <v>2.6380252093076706E-3</v>
      </c>
      <c r="I195" t="str">
        <f t="shared" si="4"/>
        <v>North Hertfordshire</v>
      </c>
      <c r="J195">
        <f t="array" ref="J195">IF(C195&lt;&gt;"",ROUNDUP(_xlfn.PERCENTRANK.EXC(C$3:C$341,C195)*10,0),"")</f>
        <v>8</v>
      </c>
      <c r="K195">
        <f t="array" ref="K195">IF(D195&lt;&gt;"",ROUNDUP(_xlfn.PERCENTRANK.EXC(D$3:D$341,D195)*10,0),"")</f>
        <v>8</v>
      </c>
      <c r="L195">
        <f t="array" ref="L195">IF(E195&lt;&gt;"",ROUNDUP(_xlfn.PERCENTRANK.EXC(E$3:E$341,E195)*10,0),"")</f>
        <v>7</v>
      </c>
      <c r="M195">
        <f t="array" ref="M195">IF(F195&lt;&gt;"",11-ROUNDUP(_xlfn.PERCENTRANK.EXC(F$3:F$341,F195)*10,0),"")</f>
        <v>9</v>
      </c>
      <c r="N195" t="str">
        <f t="array" ref="N195">IF(G195&lt;&gt;"",11-ROUNDUP(_xlfn.PERCENTRANK.EXC(G$3:G$341,G195)*10,0),"")</f>
        <v/>
      </c>
      <c r="P195" t="str">
        <f t="shared" si="5"/>
        <v>North Hertfordshire</v>
      </c>
      <c r="Q195">
        <f t="array" ref="Q195">IF(C195&lt;&gt;"",ROUNDUP(_xlfn.PERCENTRANK.EXC(IF($B$3:$B$341=$B195,C$3:C$341),C195)*10,0),"")</f>
        <v>6</v>
      </c>
      <c r="R195">
        <f t="array" ref="R195">IF(D195&lt;&gt;"",ROUNDUP(_xlfn.PERCENTRANK.EXC(IF($B$3:$B$341=$B195,D$3:D$341),D195)*10,0),"")</f>
        <v>8</v>
      </c>
      <c r="S195">
        <f t="array" ref="S195">IF(E195&lt;&gt;"",ROUNDUP(_xlfn.PERCENTRANK.EXC(IF($B$3:$B$341=$B195,E$3:E$341),E195)*10,0),"")</f>
        <v>7</v>
      </c>
      <c r="T195">
        <f t="array" ref="T195">IF(F195&lt;&gt;"",11-ROUNDUP(_xlfn.PERCENTRANK.EXC(IF($B$3:$B$341=$B195,F$3:F$341),F195)*10,0),"")</f>
        <v>9</v>
      </c>
      <c r="U195" t="str">
        <f t="array" ref="U195">IF(G195&lt;&gt;"",11-ROUNDUP(_xlfn.PERCENTRANK.EXC(IF($B$3:$B$341=$B195,G$3:G$341),G195)*10,0),"")</f>
        <v/>
      </c>
    </row>
    <row r="196" spans="1:21" x14ac:dyDescent="0.2">
      <c r="A196" t="s">
        <v>170</v>
      </c>
      <c r="B196" t="s">
        <v>1034</v>
      </c>
      <c r="C196">
        <v>0.80432271957397461</v>
      </c>
      <c r="D196">
        <v>0.12934590876102448</v>
      </c>
      <c r="E196">
        <v>0.30378532409667969</v>
      </c>
      <c r="F196">
        <v>0.14148567616939545</v>
      </c>
      <c r="I196" t="str">
        <f t="shared" ref="I196:I259" si="6">A196</f>
        <v>North Kesteven</v>
      </c>
      <c r="J196">
        <f t="array" ref="J196">IF(C196&lt;&gt;"",ROUNDUP(_xlfn.PERCENTRANK.EXC(C$3:C$341,C196)*10,0),"")</f>
        <v>7</v>
      </c>
      <c r="K196">
        <f t="array" ref="K196">IF(D196&lt;&gt;"",ROUNDUP(_xlfn.PERCENTRANK.EXC(D$3:D$341,D196)*10,0),"")</f>
        <v>10</v>
      </c>
      <c r="L196">
        <f t="array" ref="L196">IF(E196&lt;&gt;"",ROUNDUP(_xlfn.PERCENTRANK.EXC(E$3:E$341,E196)*10,0),"")</f>
        <v>10</v>
      </c>
      <c r="M196">
        <f t="array" ref="M196">IF(F196&lt;&gt;"",11-ROUNDUP(_xlfn.PERCENTRANK.EXC(F$3:F$341,F196)*10,0),"")</f>
        <v>2</v>
      </c>
      <c r="N196" t="str">
        <f t="array" ref="N196">IF(G196&lt;&gt;"",11-ROUNDUP(_xlfn.PERCENTRANK.EXC(G$3:G$341,G196)*10,0),"")</f>
        <v/>
      </c>
      <c r="P196" t="str">
        <f t="shared" ref="P196:P259" si="7">A196</f>
        <v>North Kesteven</v>
      </c>
      <c r="Q196">
        <f t="array" ref="Q196">IF(C196&lt;&gt;"",ROUNDUP(_xlfn.PERCENTRANK.EXC(IF($B$3:$B$341=$B196,C$3:C$341),C196)*10,0),"")</f>
        <v>4</v>
      </c>
      <c r="R196">
        <f t="array" ref="R196">IF(D196&lt;&gt;"",ROUNDUP(_xlfn.PERCENTRANK.EXC(IF($B$3:$B$341=$B196,D$3:D$341),D196)*10,0),"")</f>
        <v>9</v>
      </c>
      <c r="S196">
        <f t="array" ref="S196">IF(E196&lt;&gt;"",ROUNDUP(_xlfn.PERCENTRANK.EXC(IF($B$3:$B$341=$B196,E$3:E$341),E196)*10,0),"")</f>
        <v>10</v>
      </c>
      <c r="T196">
        <f t="array" ref="T196">IF(F196&lt;&gt;"",11-ROUNDUP(_xlfn.PERCENTRANK.EXC(IF($B$3:$B$341=$B196,F$3:F$341),F196)*10,0),"")</f>
        <v>3</v>
      </c>
      <c r="U196" t="str">
        <f t="array" ref="U196">IF(G196&lt;&gt;"",11-ROUNDUP(_xlfn.PERCENTRANK.EXC(IF($B$3:$B$341=$B196,G$3:G$341),G196)*10,0),"")</f>
        <v/>
      </c>
    </row>
    <row r="197" spans="1:21" x14ac:dyDescent="0.2">
      <c r="A197" t="s">
        <v>26</v>
      </c>
      <c r="B197" t="s">
        <v>1037</v>
      </c>
      <c r="C197">
        <v>0.15416453778743744</v>
      </c>
      <c r="D197">
        <v>-0.23097983002662659</v>
      </c>
      <c r="E197">
        <v>-6.3399814069271088E-2</v>
      </c>
      <c r="F197">
        <v>8.3206877112388611E-2</v>
      </c>
      <c r="G197">
        <v>0.45125171542167664</v>
      </c>
      <c r="I197" t="str">
        <f t="shared" si="6"/>
        <v>North Lincolnshire</v>
      </c>
      <c r="J197">
        <f t="array" ref="J197">IF(C197&lt;&gt;"",ROUNDUP(_xlfn.PERCENTRANK.EXC(C$3:C$341,C197)*10,0),"")</f>
        <v>1</v>
      </c>
      <c r="K197">
        <f t="array" ref="K197">IF(D197&lt;&gt;"",ROUNDUP(_xlfn.PERCENTRANK.EXC(D$3:D$341,D197)*10,0),"")</f>
        <v>1</v>
      </c>
      <c r="L197">
        <f t="array" ref="L197">IF(E197&lt;&gt;"",ROUNDUP(_xlfn.PERCENTRANK.EXC(E$3:E$341,E197)*10,0),"")</f>
        <v>2</v>
      </c>
      <c r="M197">
        <f t="array" ref="M197">IF(F197&lt;&gt;"",11-ROUNDUP(_xlfn.PERCENTRANK.EXC(F$3:F$341,F197)*10,0),"")</f>
        <v>4</v>
      </c>
      <c r="N197">
        <f t="array" ref="N197">IF(G197&lt;&gt;"",11-ROUNDUP(_xlfn.PERCENTRANK.EXC(G$3:G$341,G197)*10,0),"")</f>
        <v>10</v>
      </c>
      <c r="P197" t="str">
        <f t="shared" si="7"/>
        <v>North Lincolnshire</v>
      </c>
      <c r="Q197">
        <f t="array" ref="Q197">IF(C197&lt;&gt;"",ROUNDUP(_xlfn.PERCENTRANK.EXC(IF($B$3:$B$341=$B197,C$3:C$341),C197)*10,0),"")</f>
        <v>2</v>
      </c>
      <c r="R197">
        <f t="array" ref="R197">IF(D197&lt;&gt;"",ROUNDUP(_xlfn.PERCENTRANK.EXC(IF($B$3:$B$341=$B197,D$3:D$341),D197)*10,0),"")</f>
        <v>1</v>
      </c>
      <c r="S197">
        <f t="array" ref="S197">IF(E197&lt;&gt;"",ROUNDUP(_xlfn.PERCENTRANK.EXC(IF($B$3:$B$341=$B197,E$3:E$341),E197)*10,0),"")</f>
        <v>2</v>
      </c>
      <c r="T197">
        <f t="array" ref="T197">IF(F197&lt;&gt;"",11-ROUNDUP(_xlfn.PERCENTRANK.EXC(IF($B$3:$B$341=$B197,F$3:F$341),F197)*10,0),"")</f>
        <v>4</v>
      </c>
      <c r="U197">
        <f t="array" ref="U197">IF(G197&lt;&gt;"",11-ROUNDUP(_xlfn.PERCENTRANK.EXC(IF($B$3:$B$341=$B197,G$3:G$341),G197)*10,0),"")</f>
        <v>9</v>
      </c>
    </row>
    <row r="198" spans="1:21" x14ac:dyDescent="0.2">
      <c r="A198" t="s">
        <v>178</v>
      </c>
      <c r="B198" t="s">
        <v>1034</v>
      </c>
      <c r="C198">
        <v>0.83583283424377441</v>
      </c>
      <c r="D198">
        <v>-0.23734557628631592</v>
      </c>
      <c r="E198">
        <v>-6.1947241425514221E-2</v>
      </c>
      <c r="F198">
        <v>0</v>
      </c>
      <c r="I198" t="str">
        <f t="shared" si="6"/>
        <v>North Norfolk</v>
      </c>
      <c r="J198">
        <f t="array" ref="J198">IF(C198&lt;&gt;"",ROUNDUP(_xlfn.PERCENTRANK.EXC(C$3:C$341,C198)*10,0),"")</f>
        <v>7</v>
      </c>
      <c r="K198">
        <f t="array" ref="K198">IF(D198&lt;&gt;"",ROUNDUP(_xlfn.PERCENTRANK.EXC(D$3:D$341,D198)*10,0),"")</f>
        <v>1</v>
      </c>
      <c r="L198">
        <f t="array" ref="L198">IF(E198&lt;&gt;"",ROUNDUP(_xlfn.PERCENTRANK.EXC(E$3:E$341,E198)*10,0),"")</f>
        <v>2</v>
      </c>
      <c r="M198">
        <f t="array" ref="M198">IF(F198&lt;&gt;"",11-ROUNDUP(_xlfn.PERCENTRANK.EXC(F$3:F$341,F198)*10,0),"")</f>
        <v>10</v>
      </c>
      <c r="N198" t="str">
        <f t="array" ref="N198">IF(G198&lt;&gt;"",11-ROUNDUP(_xlfn.PERCENTRANK.EXC(G$3:G$341,G198)*10,0),"")</f>
        <v/>
      </c>
      <c r="P198" t="str">
        <f t="shared" si="7"/>
        <v>North Norfolk</v>
      </c>
      <c r="Q198">
        <f t="array" ref="Q198">IF(C198&lt;&gt;"",ROUNDUP(_xlfn.PERCENTRANK.EXC(IF($B$3:$B$341=$B198,C$3:C$341),C198)*10,0),"")</f>
        <v>4</v>
      </c>
      <c r="R198">
        <f t="array" ref="R198">IF(D198&lt;&gt;"",ROUNDUP(_xlfn.PERCENTRANK.EXC(IF($B$3:$B$341=$B198,D$3:D$341),D198)*10,0),"")</f>
        <v>1</v>
      </c>
      <c r="S198">
        <f t="array" ref="S198">IF(E198&lt;&gt;"",ROUNDUP(_xlfn.PERCENTRANK.EXC(IF($B$3:$B$341=$B198,E$3:E$341),E198)*10,0),"")</f>
        <v>2</v>
      </c>
      <c r="T198">
        <f t="array" ref="T198">IF(F198&lt;&gt;"",11-ROUNDUP(_xlfn.PERCENTRANK.EXC(IF($B$3:$B$341=$B198,F$3:F$341),F198)*10,0),"")</f>
        <v>10</v>
      </c>
      <c r="U198" t="str">
        <f t="array" ref="U198">IF(G198&lt;&gt;"",11-ROUNDUP(_xlfn.PERCENTRANK.EXC(IF($B$3:$B$341=$B198,G$3:G$341),G198)*10,0),"")</f>
        <v/>
      </c>
    </row>
    <row r="199" spans="1:21" x14ac:dyDescent="0.2">
      <c r="A199" t="s">
        <v>37</v>
      </c>
      <c r="B199" t="s">
        <v>1037</v>
      </c>
      <c r="C199">
        <v>0.24599665403366089</v>
      </c>
      <c r="D199">
        <v>-3.1083710491657257E-2</v>
      </c>
      <c r="E199">
        <v>6.5133713185787201E-2</v>
      </c>
      <c r="F199">
        <v>6.792980432510376E-2</v>
      </c>
      <c r="G199">
        <v>0.55000561475753784</v>
      </c>
      <c r="I199" t="str">
        <f t="shared" si="6"/>
        <v>North Somerset</v>
      </c>
      <c r="J199">
        <f t="array" ref="J199">IF(C199&lt;&gt;"",ROUNDUP(_xlfn.PERCENTRANK.EXC(C$3:C$341,C199)*10,0),"")</f>
        <v>2</v>
      </c>
      <c r="K199">
        <f t="array" ref="K199">IF(D199&lt;&gt;"",ROUNDUP(_xlfn.PERCENTRANK.EXC(D$3:D$341,D199)*10,0),"")</f>
        <v>5</v>
      </c>
      <c r="L199">
        <f t="array" ref="L199">IF(E199&lt;&gt;"",ROUNDUP(_xlfn.PERCENTRANK.EXC(E$3:E$341,E199)*10,0),"")</f>
        <v>7</v>
      </c>
      <c r="M199">
        <f t="array" ref="M199">IF(F199&lt;&gt;"",11-ROUNDUP(_xlfn.PERCENTRANK.EXC(F$3:F$341,F199)*10,0),"")</f>
        <v>5</v>
      </c>
      <c r="N199">
        <f t="array" ref="N199">IF(G199&lt;&gt;"",11-ROUNDUP(_xlfn.PERCENTRANK.EXC(G$3:G$341,G199)*10,0),"")</f>
        <v>4</v>
      </c>
      <c r="P199" t="str">
        <f t="shared" si="7"/>
        <v>North Somerset</v>
      </c>
      <c r="Q199">
        <f t="array" ref="Q199">IF(C199&lt;&gt;"",ROUNDUP(_xlfn.PERCENTRANK.EXC(IF($B$3:$B$341=$B199,C$3:C$341),C199)*10,0),"")</f>
        <v>5</v>
      </c>
      <c r="R199">
        <f t="array" ref="R199">IF(D199&lt;&gt;"",ROUNDUP(_xlfn.PERCENTRANK.EXC(IF($B$3:$B$341=$B199,D$3:D$341),D199)*10,0),"")</f>
        <v>5</v>
      </c>
      <c r="S199">
        <f t="array" ref="S199">IF(E199&lt;&gt;"",ROUNDUP(_xlfn.PERCENTRANK.EXC(IF($B$3:$B$341=$B199,E$3:E$341),E199)*10,0),"")</f>
        <v>7</v>
      </c>
      <c r="T199">
        <f t="array" ref="T199">IF(F199&lt;&gt;"",11-ROUNDUP(_xlfn.PERCENTRANK.EXC(IF($B$3:$B$341=$B199,F$3:F$341),F199)*10,0),"")</f>
        <v>6</v>
      </c>
      <c r="U199">
        <f t="array" ref="U199">IF(G199&lt;&gt;"",11-ROUNDUP(_xlfn.PERCENTRANK.EXC(IF($B$3:$B$341=$B199,G$3:G$341),G199)*10,0),"")</f>
        <v>5</v>
      </c>
    </row>
    <row r="200" spans="1:21" x14ac:dyDescent="0.2">
      <c r="A200" t="s">
        <v>275</v>
      </c>
      <c r="B200" t="s">
        <v>1036</v>
      </c>
      <c r="C200">
        <v>0.28299081325531006</v>
      </c>
      <c r="D200">
        <v>0</v>
      </c>
      <c r="E200">
        <v>5.1933936774730682E-2</v>
      </c>
      <c r="F200">
        <v>0.10813281685113907</v>
      </c>
      <c r="G200">
        <v>0.45028716325759888</v>
      </c>
      <c r="I200" t="str">
        <f t="shared" si="6"/>
        <v>North Tyneside</v>
      </c>
      <c r="J200">
        <f t="array" ref="J200">IF(C200&lt;&gt;"",ROUNDUP(_xlfn.PERCENTRANK.EXC(C$3:C$341,C200)*10,0),"")</f>
        <v>3</v>
      </c>
      <c r="K200">
        <f t="array" ref="K200">IF(D200&lt;&gt;"",ROUNDUP(_xlfn.PERCENTRANK.EXC(D$3:D$341,D200)*10,0),"")</f>
        <v>6</v>
      </c>
      <c r="L200">
        <f t="array" ref="L200">IF(E200&lt;&gt;"",ROUNDUP(_xlfn.PERCENTRANK.EXC(E$3:E$341,E200)*10,0),"")</f>
        <v>6</v>
      </c>
      <c r="M200">
        <f t="array" ref="M200">IF(F200&lt;&gt;"",11-ROUNDUP(_xlfn.PERCENTRANK.EXC(F$3:F$341,F200)*10,0),"")</f>
        <v>3</v>
      </c>
      <c r="N200">
        <f t="array" ref="N200">IF(G200&lt;&gt;"",11-ROUNDUP(_xlfn.PERCENTRANK.EXC(G$3:G$341,G200)*10,0),"")</f>
        <v>10</v>
      </c>
      <c r="P200" t="str">
        <f t="shared" si="7"/>
        <v>North Tyneside</v>
      </c>
      <c r="Q200">
        <f t="array" ref="Q200">IF(C200&lt;&gt;"",ROUNDUP(_xlfn.PERCENTRANK.EXC(IF($B$3:$B$341=$B200,C$3:C$341),C200)*10,0),"")</f>
        <v>5</v>
      </c>
      <c r="R200">
        <f t="array" ref="R200">IF(D200&lt;&gt;"",ROUNDUP(_xlfn.PERCENTRANK.EXC(IF($B$3:$B$341=$B200,D$3:D$341),D200)*10,0),"")</f>
        <v>8</v>
      </c>
      <c r="S200">
        <f t="array" ref="S200">IF(E200&lt;&gt;"",ROUNDUP(_xlfn.PERCENTRANK.EXC(IF($B$3:$B$341=$B200,E$3:E$341),E200)*10,0),"")</f>
        <v>8</v>
      </c>
      <c r="T200">
        <f t="array" ref="T200">IF(F200&lt;&gt;"",11-ROUNDUP(_xlfn.PERCENTRANK.EXC(IF($B$3:$B$341=$B200,F$3:F$341),F200)*10,0),"")</f>
        <v>3</v>
      </c>
      <c r="U200">
        <f t="array" ref="U200">IF(G200&lt;&gt;"",11-ROUNDUP(_xlfn.PERCENTRANK.EXC(IF($B$3:$B$341=$B200,G$3:G$341),G200)*10,0),"")</f>
        <v>9</v>
      </c>
    </row>
    <row r="201" spans="1:21" x14ac:dyDescent="0.2">
      <c r="A201" t="s">
        <v>232</v>
      </c>
      <c r="B201" t="s">
        <v>1034</v>
      </c>
      <c r="C201">
        <v>0.79506456851959229</v>
      </c>
      <c r="D201">
        <v>-8.9524231851100922E-2</v>
      </c>
      <c r="E201">
        <v>1.9066983368247747E-3</v>
      </c>
      <c r="F201">
        <v>4.0582224726676941E-2</v>
      </c>
      <c r="I201" t="str">
        <f t="shared" si="6"/>
        <v>North Warwickshire</v>
      </c>
      <c r="J201">
        <f t="array" ref="J201">IF(C201&lt;&gt;"",ROUNDUP(_xlfn.PERCENTRANK.EXC(C$3:C$341,C201)*10,0),"")</f>
        <v>6</v>
      </c>
      <c r="K201">
        <f t="array" ref="K201">IF(D201&lt;&gt;"",ROUNDUP(_xlfn.PERCENTRANK.EXC(D$3:D$341,D201)*10,0),"")</f>
        <v>2</v>
      </c>
      <c r="L201">
        <f t="array" ref="L201">IF(E201&lt;&gt;"",ROUNDUP(_xlfn.PERCENTRANK.EXC(E$3:E$341,E201)*10,0),"")</f>
        <v>4</v>
      </c>
      <c r="M201">
        <f t="array" ref="M201">IF(F201&lt;&gt;"",11-ROUNDUP(_xlfn.PERCENTRANK.EXC(F$3:F$341,F201)*10,0),"")</f>
        <v>7</v>
      </c>
      <c r="N201" t="str">
        <f t="array" ref="N201">IF(G201&lt;&gt;"",11-ROUNDUP(_xlfn.PERCENTRANK.EXC(G$3:G$341,G201)*10,0),"")</f>
        <v/>
      </c>
      <c r="P201" t="str">
        <f t="shared" si="7"/>
        <v>North Warwickshire</v>
      </c>
      <c r="Q201">
        <f t="array" ref="Q201">IF(C201&lt;&gt;"",ROUNDUP(_xlfn.PERCENTRANK.EXC(IF($B$3:$B$341=$B201,C$3:C$341),C201)*10,0),"")</f>
        <v>3</v>
      </c>
      <c r="R201">
        <f t="array" ref="R201">IF(D201&lt;&gt;"",ROUNDUP(_xlfn.PERCENTRANK.EXC(IF($B$3:$B$341=$B201,D$3:D$341),D201)*10,0),"")</f>
        <v>2</v>
      </c>
      <c r="S201">
        <f t="array" ref="S201">IF(E201&lt;&gt;"",ROUNDUP(_xlfn.PERCENTRANK.EXC(IF($B$3:$B$341=$B201,E$3:E$341),E201)*10,0),"")</f>
        <v>3</v>
      </c>
      <c r="T201">
        <f t="array" ref="T201">IF(F201&lt;&gt;"",11-ROUNDUP(_xlfn.PERCENTRANK.EXC(IF($B$3:$B$341=$B201,F$3:F$341),F201)*10,0),"")</f>
        <v>6</v>
      </c>
      <c r="U201" t="str">
        <f t="array" ref="U201">IF(G201&lt;&gt;"",11-ROUNDUP(_xlfn.PERCENTRANK.EXC(IF($B$3:$B$341=$B201,G$3:G$341),G201)*10,0),"")</f>
        <v/>
      </c>
    </row>
    <row r="202" spans="1:21" x14ac:dyDescent="0.2">
      <c r="A202" t="s">
        <v>165</v>
      </c>
      <c r="B202" t="s">
        <v>1034</v>
      </c>
      <c r="C202">
        <v>0.87689328193664551</v>
      </c>
      <c r="D202">
        <v>4.9462515860795975E-2</v>
      </c>
      <c r="E202">
        <v>1.1810946278274059E-2</v>
      </c>
      <c r="F202">
        <v>6.2756836414337158E-2</v>
      </c>
      <c r="I202" t="str">
        <f t="shared" si="6"/>
        <v>North West Leicestershire</v>
      </c>
      <c r="J202">
        <f t="array" ref="J202">IF(C202&lt;&gt;"",ROUNDUP(_xlfn.PERCENTRANK.EXC(C$3:C$341,C202)*10,0),"")</f>
        <v>7</v>
      </c>
      <c r="K202">
        <f t="array" ref="K202">IF(D202&lt;&gt;"",ROUNDUP(_xlfn.PERCENTRANK.EXC(D$3:D$341,D202)*10,0),"")</f>
        <v>9</v>
      </c>
      <c r="L202">
        <f t="array" ref="L202">IF(E202&lt;&gt;"",ROUNDUP(_xlfn.PERCENTRANK.EXC(E$3:E$341,E202)*10,0),"")</f>
        <v>4</v>
      </c>
      <c r="M202">
        <f t="array" ref="M202">IF(F202&lt;&gt;"",11-ROUNDUP(_xlfn.PERCENTRANK.EXC(F$3:F$341,F202)*10,0),"")</f>
        <v>6</v>
      </c>
      <c r="N202" t="str">
        <f t="array" ref="N202">IF(G202&lt;&gt;"",11-ROUNDUP(_xlfn.PERCENTRANK.EXC(G$3:G$341,G202)*10,0),"")</f>
        <v/>
      </c>
      <c r="P202" t="str">
        <f t="shared" si="7"/>
        <v>North West Leicestershire</v>
      </c>
      <c r="Q202">
        <f t="array" ref="Q202">IF(C202&lt;&gt;"",ROUNDUP(_xlfn.PERCENTRANK.EXC(IF($B$3:$B$341=$B202,C$3:C$341),C202)*10,0),"")</f>
        <v>4</v>
      </c>
      <c r="R202">
        <f t="array" ref="R202">IF(D202&lt;&gt;"",ROUNDUP(_xlfn.PERCENTRANK.EXC(IF($B$3:$B$341=$B202,D$3:D$341),D202)*10,0),"")</f>
        <v>8</v>
      </c>
      <c r="S202">
        <f t="array" ref="S202">IF(E202&lt;&gt;"",ROUNDUP(_xlfn.PERCENTRANK.EXC(IF($B$3:$B$341=$B202,E$3:E$341),E202)*10,0),"")</f>
        <v>4</v>
      </c>
      <c r="T202">
        <f t="array" ref="T202">IF(F202&lt;&gt;"",11-ROUNDUP(_xlfn.PERCENTRANK.EXC(IF($B$3:$B$341=$B202,F$3:F$341),F202)*10,0),"")</f>
        <v>5</v>
      </c>
      <c r="U202" t="str">
        <f t="array" ref="U202">IF(G202&lt;&gt;"",11-ROUNDUP(_xlfn.PERCENTRANK.EXC(IF($B$3:$B$341=$B202,G$3:G$341),G202)*10,0),"")</f>
        <v/>
      </c>
    </row>
    <row r="203" spans="1:21" x14ac:dyDescent="0.2">
      <c r="A203" t="s">
        <v>1023</v>
      </c>
      <c r="B203" t="s">
        <v>1038</v>
      </c>
      <c r="C203">
        <v>0.33873695135116577</v>
      </c>
      <c r="D203">
        <v>-0.16272294521331787</v>
      </c>
      <c r="E203">
        <v>-4.0855776518583298E-2</v>
      </c>
      <c r="F203">
        <v>4.8547200858592987E-2</v>
      </c>
      <c r="G203">
        <v>0.4983421266078949</v>
      </c>
      <c r="I203" t="str">
        <f t="shared" si="6"/>
        <v>North Yorkshire</v>
      </c>
      <c r="J203">
        <f t="array" ref="J203">IF(C203&lt;&gt;"",ROUNDUP(_xlfn.PERCENTRANK.EXC(C$3:C$341,C203)*10,0),"")</f>
        <v>3</v>
      </c>
      <c r="K203">
        <f t="array" ref="K203">IF(D203&lt;&gt;"",ROUNDUP(_xlfn.PERCENTRANK.EXC(D$3:D$341,D203)*10,0),"")</f>
        <v>1</v>
      </c>
      <c r="L203">
        <f t="array" ref="L203">IF(E203&lt;&gt;"",ROUNDUP(_xlfn.PERCENTRANK.EXC(E$3:E$341,E203)*10,0),"")</f>
        <v>3</v>
      </c>
      <c r="M203">
        <f t="array" ref="M203">IF(F203&lt;&gt;"",11-ROUNDUP(_xlfn.PERCENTRANK.EXC(F$3:F$341,F203)*10,0),"")</f>
        <v>6</v>
      </c>
      <c r="N203">
        <f t="array" ref="N203">IF(G203&lt;&gt;"",11-ROUNDUP(_xlfn.PERCENTRANK.EXC(G$3:G$341,G203)*10,0),"")</f>
        <v>8</v>
      </c>
      <c r="P203" t="str">
        <f t="shared" si="7"/>
        <v>North Yorkshire</v>
      </c>
      <c r="Q203">
        <f t="array" ref="Q203">IF(C203&lt;&gt;"",ROUNDUP(_xlfn.PERCENTRANK.EXC(IF($B$3:$B$341=$B203,C$3:C$341),C203)*10,0),"")</f>
        <v>9</v>
      </c>
      <c r="R203">
        <f t="array" ref="R203">IF(D203&lt;&gt;"",ROUNDUP(_xlfn.PERCENTRANK.EXC(IF($B$3:$B$341=$B203,D$3:D$341),D203)*10,0),"")</f>
        <v>1</v>
      </c>
      <c r="S203">
        <f t="array" ref="S203">IF(E203&lt;&gt;"",ROUNDUP(_xlfn.PERCENTRANK.EXC(IF($B$3:$B$341=$B203,E$3:E$341),E203)*10,0),"")</f>
        <v>3</v>
      </c>
      <c r="T203">
        <f t="array" ref="T203">IF(F203&lt;&gt;"",11-ROUNDUP(_xlfn.PERCENTRANK.EXC(IF($B$3:$B$341=$B203,F$3:F$341),F203)*10,0),"")</f>
        <v>6</v>
      </c>
      <c r="U203">
        <f t="array" ref="U203">IF(G203&lt;&gt;"",11-ROUNDUP(_xlfn.PERCENTRANK.EXC(IF($B$3:$B$341=$B203,G$3:G$341),G203)*10,0),"")</f>
        <v>10</v>
      </c>
    </row>
    <row r="204" spans="1:21" x14ac:dyDescent="0.2">
      <c r="A204" t="s">
        <v>185</v>
      </c>
      <c r="B204" t="s">
        <v>1034</v>
      </c>
      <c r="C204">
        <v>0.93166929483413696</v>
      </c>
      <c r="D204">
        <v>-4.8074468970298767E-2</v>
      </c>
      <c r="E204">
        <v>-8.4696692647412419E-4</v>
      </c>
      <c r="F204">
        <v>0.12876754999160767</v>
      </c>
      <c r="I204" t="str">
        <f t="shared" si="6"/>
        <v>Northampton</v>
      </c>
      <c r="J204">
        <f t="array" ref="J204">IF(C204&lt;&gt;"",ROUNDUP(_xlfn.PERCENTRANK.EXC(C$3:C$341,C204)*10,0),"")</f>
        <v>7</v>
      </c>
      <c r="K204">
        <f t="array" ref="K204">IF(D204&lt;&gt;"",ROUNDUP(_xlfn.PERCENTRANK.EXC(D$3:D$341,D204)*10,0),"")</f>
        <v>4</v>
      </c>
      <c r="L204">
        <f t="array" ref="L204">IF(E204&lt;&gt;"",ROUNDUP(_xlfn.PERCENTRANK.EXC(E$3:E$341,E204)*10,0),"")</f>
        <v>4</v>
      </c>
      <c r="M204">
        <f t="array" ref="M204">IF(F204&lt;&gt;"",11-ROUNDUP(_xlfn.PERCENTRANK.EXC(F$3:F$341,F204)*10,0),"")</f>
        <v>3</v>
      </c>
      <c r="N204" t="str">
        <f t="array" ref="N204">IF(G204&lt;&gt;"",11-ROUNDUP(_xlfn.PERCENTRANK.EXC(G$3:G$341,G204)*10,0),"")</f>
        <v/>
      </c>
      <c r="P204" t="str">
        <f t="shared" si="7"/>
        <v>Northampton</v>
      </c>
      <c r="Q204">
        <f t="array" ref="Q204">IF(C204&lt;&gt;"",ROUNDUP(_xlfn.PERCENTRANK.EXC(IF($B$3:$B$341=$B204,C$3:C$341),C204)*10,0),"")</f>
        <v>5</v>
      </c>
      <c r="R204">
        <f t="array" ref="R204">IF(D204&lt;&gt;"",ROUNDUP(_xlfn.PERCENTRANK.EXC(IF($B$3:$B$341=$B204,D$3:D$341),D204)*10,0),"")</f>
        <v>4</v>
      </c>
      <c r="S204">
        <f t="array" ref="S204">IF(E204&lt;&gt;"",ROUNDUP(_xlfn.PERCENTRANK.EXC(IF($B$3:$B$341=$B204,E$3:E$341),E204)*10,0),"")</f>
        <v>3</v>
      </c>
      <c r="T204">
        <f t="array" ref="T204">IF(F204&lt;&gt;"",11-ROUNDUP(_xlfn.PERCENTRANK.EXC(IF($B$3:$B$341=$B204,F$3:F$341),F204)*10,0),"")</f>
        <v>3</v>
      </c>
      <c r="U204" t="str">
        <f t="array" ref="U204">IF(G204&lt;&gt;"",11-ROUNDUP(_xlfn.PERCENTRANK.EXC(IF($B$3:$B$341=$B204,G$3:G$341),G204)*10,0),"")</f>
        <v/>
      </c>
    </row>
    <row r="205" spans="1:21" x14ac:dyDescent="0.2">
      <c r="A205" t="s">
        <v>1024</v>
      </c>
      <c r="B205" t="s">
        <v>1038</v>
      </c>
      <c r="C205">
        <v>6.8811208009719849E-2</v>
      </c>
      <c r="D205">
        <v>0</v>
      </c>
      <c r="E205">
        <v>0.18605351448059082</v>
      </c>
      <c r="F205">
        <v>4.0352527052164078E-2</v>
      </c>
      <c r="G205">
        <v>0.62111985683441162</v>
      </c>
      <c r="I205" t="str">
        <f t="shared" si="6"/>
        <v>Northamptonshire</v>
      </c>
      <c r="J205">
        <f t="array" ref="J205">IF(C205&lt;&gt;"",ROUNDUP(_xlfn.PERCENTRANK.EXC(C$3:C$341,C205)*10,0),"")</f>
        <v>1</v>
      </c>
      <c r="K205">
        <f t="array" ref="K205">IF(D205&lt;&gt;"",ROUNDUP(_xlfn.PERCENTRANK.EXC(D$3:D$341,D205)*10,0),"")</f>
        <v>6</v>
      </c>
      <c r="L205">
        <f t="array" ref="L205">IF(E205&lt;&gt;"",ROUNDUP(_xlfn.PERCENTRANK.EXC(E$3:E$341,E205)*10,0),"")</f>
        <v>10</v>
      </c>
      <c r="M205">
        <f t="array" ref="M205">IF(F205&lt;&gt;"",11-ROUNDUP(_xlfn.PERCENTRANK.EXC(F$3:F$341,F205)*10,0),"")</f>
        <v>7</v>
      </c>
      <c r="N205">
        <f t="array" ref="N205">IF(G205&lt;&gt;"",11-ROUNDUP(_xlfn.PERCENTRANK.EXC(G$3:G$341,G205)*10,0),"")</f>
        <v>1</v>
      </c>
      <c r="P205" t="str">
        <f t="shared" si="7"/>
        <v>Northamptonshire</v>
      </c>
      <c r="Q205">
        <f t="array" ref="Q205">IF(C205&lt;&gt;"",ROUNDUP(_xlfn.PERCENTRANK.EXC(IF($B$3:$B$341=$B205,C$3:C$341),C205)*10,0),"")</f>
        <v>1</v>
      </c>
      <c r="R205">
        <f t="array" ref="R205">IF(D205&lt;&gt;"",ROUNDUP(_xlfn.PERCENTRANK.EXC(IF($B$3:$B$341=$B205,D$3:D$341),D205)*10,0),"")</f>
        <v>7</v>
      </c>
      <c r="S205">
        <f t="array" ref="S205">IF(E205&lt;&gt;"",ROUNDUP(_xlfn.PERCENTRANK.EXC(IF($B$3:$B$341=$B205,E$3:E$341),E205)*10,0),"")</f>
        <v>9</v>
      </c>
      <c r="T205">
        <f t="array" ref="T205">IF(F205&lt;&gt;"",11-ROUNDUP(_xlfn.PERCENTRANK.EXC(IF($B$3:$B$341=$B205,F$3:F$341),F205)*10,0),"")</f>
        <v>9</v>
      </c>
      <c r="U205">
        <f t="array" ref="U205">IF(G205&lt;&gt;"",11-ROUNDUP(_xlfn.PERCENTRANK.EXC(IF($B$3:$B$341=$B205,G$3:G$341),G205)*10,0),"")</f>
        <v>2</v>
      </c>
    </row>
    <row r="206" spans="1:21" x14ac:dyDescent="0.2">
      <c r="A206" t="s">
        <v>67</v>
      </c>
      <c r="B206" t="s">
        <v>1037</v>
      </c>
      <c r="C206">
        <v>0.49723798036575317</v>
      </c>
      <c r="D206">
        <v>-1.6985086724162102E-2</v>
      </c>
      <c r="E206">
        <v>8.277631551027298E-2</v>
      </c>
      <c r="F206">
        <v>0.13515205681324005</v>
      </c>
      <c r="G206">
        <v>0.41547152400016785</v>
      </c>
      <c r="I206" t="str">
        <f t="shared" si="6"/>
        <v>Northumberland</v>
      </c>
      <c r="J206">
        <f t="array" ref="J206">IF(C206&lt;&gt;"",ROUNDUP(_xlfn.PERCENTRANK.EXC(C$3:C$341,C206)*10,0),"")</f>
        <v>5</v>
      </c>
      <c r="K206">
        <f t="array" ref="K206">IF(D206&lt;&gt;"",ROUNDUP(_xlfn.PERCENTRANK.EXC(D$3:D$341,D206)*10,0),"")</f>
        <v>5</v>
      </c>
      <c r="L206">
        <f t="array" ref="L206">IF(E206&lt;&gt;"",ROUNDUP(_xlfn.PERCENTRANK.EXC(E$3:E$341,E206)*10,0),"")</f>
        <v>8</v>
      </c>
      <c r="M206">
        <f t="array" ref="M206">IF(F206&lt;&gt;"",11-ROUNDUP(_xlfn.PERCENTRANK.EXC(F$3:F$341,F206)*10,0),"")</f>
        <v>2</v>
      </c>
      <c r="N206">
        <f t="array" ref="N206">IF(G206&lt;&gt;"",11-ROUNDUP(_xlfn.PERCENTRANK.EXC(G$3:G$341,G206)*10,0),"")</f>
        <v>10</v>
      </c>
      <c r="P206" t="str">
        <f t="shared" si="7"/>
        <v>Northumberland</v>
      </c>
      <c r="Q206">
        <f t="array" ref="Q206">IF(C206&lt;&gt;"",ROUNDUP(_xlfn.PERCENTRANK.EXC(IF($B$3:$B$341=$B206,C$3:C$341),C206)*10,0),"")</f>
        <v>9</v>
      </c>
      <c r="R206">
        <f t="array" ref="R206">IF(D206&lt;&gt;"",ROUNDUP(_xlfn.PERCENTRANK.EXC(IF($B$3:$B$341=$B206,D$3:D$341),D206)*10,0),"")</f>
        <v>5</v>
      </c>
      <c r="S206">
        <f t="array" ref="S206">IF(E206&lt;&gt;"",ROUNDUP(_xlfn.PERCENTRANK.EXC(IF($B$3:$B$341=$B206,E$3:E$341),E206)*10,0),"")</f>
        <v>8</v>
      </c>
      <c r="T206">
        <f t="array" ref="T206">IF(F206&lt;&gt;"",11-ROUNDUP(_xlfn.PERCENTRANK.EXC(IF($B$3:$B$341=$B206,F$3:F$341),F206)*10,0),"")</f>
        <v>2</v>
      </c>
      <c r="U206">
        <f t="array" ref="U206">IF(G206&lt;&gt;"",11-ROUNDUP(_xlfn.PERCENTRANK.EXC(IF($B$3:$B$341=$B206,G$3:G$341),G206)*10,0),"")</f>
        <v>10</v>
      </c>
    </row>
    <row r="207" spans="1:21" x14ac:dyDescent="0.2">
      <c r="A207" t="s">
        <v>179</v>
      </c>
      <c r="B207" t="s">
        <v>1034</v>
      </c>
      <c r="C207">
        <v>0.99769574403762817</v>
      </c>
      <c r="D207">
        <v>-8.3663545548915863E-2</v>
      </c>
      <c r="E207">
        <v>4.0922880172729492E-2</v>
      </c>
      <c r="F207">
        <v>0.47482472658157349</v>
      </c>
      <c r="I207" t="str">
        <f t="shared" si="6"/>
        <v>Norwich</v>
      </c>
      <c r="J207">
        <f t="array" ref="J207">IF(C207&lt;&gt;"",ROUNDUP(_xlfn.PERCENTRANK.EXC(C$3:C$341,C207)*10,0),"")</f>
        <v>8</v>
      </c>
      <c r="K207">
        <f t="array" ref="K207">IF(D207&lt;&gt;"",ROUNDUP(_xlfn.PERCENTRANK.EXC(D$3:D$341,D207)*10,0),"")</f>
        <v>3</v>
      </c>
      <c r="L207">
        <f t="array" ref="L207">IF(E207&lt;&gt;"",ROUNDUP(_xlfn.PERCENTRANK.EXC(E$3:E$341,E207)*10,0),"")</f>
        <v>6</v>
      </c>
      <c r="M207">
        <f t="array" ref="M207">IF(F207&lt;&gt;"",11-ROUNDUP(_xlfn.PERCENTRANK.EXC(F$3:F$341,F207)*10,0),"")</f>
        <v>1</v>
      </c>
      <c r="N207" t="str">
        <f t="array" ref="N207">IF(G207&lt;&gt;"",11-ROUNDUP(_xlfn.PERCENTRANK.EXC(G$3:G$341,G207)*10,0),"")</f>
        <v/>
      </c>
      <c r="P207" t="str">
        <f t="shared" si="7"/>
        <v>Norwich</v>
      </c>
      <c r="Q207">
        <f t="array" ref="Q207">IF(C207&lt;&gt;"",ROUNDUP(_xlfn.PERCENTRANK.EXC(IF($B$3:$B$341=$B207,C$3:C$341),C207)*10,0),"")</f>
        <v>6</v>
      </c>
      <c r="R207">
        <f t="array" ref="R207">IF(D207&lt;&gt;"",ROUNDUP(_xlfn.PERCENTRANK.EXC(IF($B$3:$B$341=$B207,D$3:D$341),D207)*10,0),"")</f>
        <v>2</v>
      </c>
      <c r="S207">
        <f t="array" ref="S207">IF(E207&lt;&gt;"",ROUNDUP(_xlfn.PERCENTRANK.EXC(IF($B$3:$B$341=$B207,E$3:E$341),E207)*10,0),"")</f>
        <v>5</v>
      </c>
      <c r="T207">
        <f t="array" ref="T207">IF(F207&lt;&gt;"",11-ROUNDUP(_xlfn.PERCENTRANK.EXC(IF($B$3:$B$341=$B207,F$3:F$341),F207)*10,0),"")</f>
        <v>1</v>
      </c>
      <c r="U207" t="str">
        <f t="array" ref="U207">IF(G207&lt;&gt;"",11-ROUNDUP(_xlfn.PERCENTRANK.EXC(IF($B$3:$B$341=$B207,G$3:G$341),G207)*10,0),"")</f>
        <v/>
      </c>
    </row>
    <row r="208" spans="1:21" x14ac:dyDescent="0.2">
      <c r="A208" t="s">
        <v>31</v>
      </c>
      <c r="B208" t="s">
        <v>1037</v>
      </c>
      <c r="C208">
        <v>0.39680835604667664</v>
      </c>
      <c r="D208">
        <v>2.802005410194397E-2</v>
      </c>
      <c r="E208">
        <v>7.7131716534495354E-3</v>
      </c>
      <c r="F208">
        <v>0.14974220097064972</v>
      </c>
      <c r="G208">
        <v>0.46935465931892395</v>
      </c>
      <c r="I208" t="str">
        <f t="shared" si="6"/>
        <v>Nottingham</v>
      </c>
      <c r="J208">
        <f t="array" ref="J208">IF(C208&lt;&gt;"",ROUNDUP(_xlfn.PERCENTRANK.EXC(C$3:C$341,C208)*10,0),"")</f>
        <v>4</v>
      </c>
      <c r="K208">
        <f t="array" ref="K208">IF(D208&lt;&gt;"",ROUNDUP(_xlfn.PERCENTRANK.EXC(D$3:D$341,D208)*10,0),"")</f>
        <v>8</v>
      </c>
      <c r="L208">
        <f t="array" ref="L208">IF(E208&lt;&gt;"",ROUNDUP(_xlfn.PERCENTRANK.EXC(E$3:E$341,E208)*10,0),"")</f>
        <v>4</v>
      </c>
      <c r="M208">
        <f t="array" ref="M208">IF(F208&lt;&gt;"",11-ROUNDUP(_xlfn.PERCENTRANK.EXC(F$3:F$341,F208)*10,0),"")</f>
        <v>2</v>
      </c>
      <c r="N208">
        <f t="array" ref="N208">IF(G208&lt;&gt;"",11-ROUNDUP(_xlfn.PERCENTRANK.EXC(G$3:G$341,G208)*10,0),"")</f>
        <v>9</v>
      </c>
      <c r="P208" t="str">
        <f t="shared" si="7"/>
        <v>Nottingham</v>
      </c>
      <c r="Q208">
        <f t="array" ref="Q208">IF(C208&lt;&gt;"",ROUNDUP(_xlfn.PERCENTRANK.EXC(IF($B$3:$B$341=$B208,C$3:C$341),C208)*10,0),"")</f>
        <v>7</v>
      </c>
      <c r="R208">
        <f t="array" ref="R208">IF(D208&lt;&gt;"",ROUNDUP(_xlfn.PERCENTRANK.EXC(IF($B$3:$B$341=$B208,D$3:D$341),D208)*10,0),"")</f>
        <v>8</v>
      </c>
      <c r="S208">
        <f t="array" ref="S208">IF(E208&lt;&gt;"",ROUNDUP(_xlfn.PERCENTRANK.EXC(IF($B$3:$B$341=$B208,E$3:E$341),E208)*10,0),"")</f>
        <v>5</v>
      </c>
      <c r="T208">
        <f t="array" ref="T208">IF(F208&lt;&gt;"",11-ROUNDUP(_xlfn.PERCENTRANK.EXC(IF($B$3:$B$341=$B208,F$3:F$341),F208)*10,0),"")</f>
        <v>1</v>
      </c>
      <c r="U208">
        <f t="array" ref="U208">IF(G208&lt;&gt;"",11-ROUNDUP(_xlfn.PERCENTRANK.EXC(IF($B$3:$B$341=$B208,G$3:G$341),G208)*10,0),"")</f>
        <v>9</v>
      </c>
    </row>
    <row r="209" spans="1:21" x14ac:dyDescent="0.2">
      <c r="A209" t="s">
        <v>1025</v>
      </c>
      <c r="B209" t="s">
        <v>1038</v>
      </c>
      <c r="C209">
        <v>0.23610468208789825</v>
      </c>
      <c r="D209">
        <v>-4.8257067799568176E-2</v>
      </c>
      <c r="E209">
        <v>-1.35040283203125E-2</v>
      </c>
      <c r="F209">
        <v>4.8698894679546356E-2</v>
      </c>
      <c r="G209">
        <v>0.61457395553588867</v>
      </c>
      <c r="I209" t="str">
        <f t="shared" si="6"/>
        <v>Nottinghamshire</v>
      </c>
      <c r="J209">
        <f t="array" ref="J209">IF(C209&lt;&gt;"",ROUNDUP(_xlfn.PERCENTRANK.EXC(C$3:C$341,C209)*10,0),"")</f>
        <v>2</v>
      </c>
      <c r="K209">
        <f t="array" ref="K209">IF(D209&lt;&gt;"",ROUNDUP(_xlfn.PERCENTRANK.EXC(D$3:D$341,D209)*10,0),"")</f>
        <v>4</v>
      </c>
      <c r="L209">
        <f t="array" ref="L209">IF(E209&lt;&gt;"",ROUNDUP(_xlfn.PERCENTRANK.EXC(E$3:E$341,E209)*10,0),"")</f>
        <v>3</v>
      </c>
      <c r="M209">
        <f t="array" ref="M209">IF(F209&lt;&gt;"",11-ROUNDUP(_xlfn.PERCENTRANK.EXC(F$3:F$341,F209)*10,0),"")</f>
        <v>6</v>
      </c>
      <c r="N209">
        <f t="array" ref="N209">IF(G209&lt;&gt;"",11-ROUNDUP(_xlfn.PERCENTRANK.EXC(G$3:G$341,G209)*10,0),"")</f>
        <v>1</v>
      </c>
      <c r="P209" t="str">
        <f t="shared" si="7"/>
        <v>Nottinghamshire</v>
      </c>
      <c r="Q209">
        <f t="array" ref="Q209">IF(C209&lt;&gt;"",ROUNDUP(_xlfn.PERCENTRANK.EXC(IF($B$3:$B$341=$B209,C$3:C$341),C209)*10,0),"")</f>
        <v>6</v>
      </c>
      <c r="R209">
        <f t="array" ref="R209">IF(D209&lt;&gt;"",ROUNDUP(_xlfn.PERCENTRANK.EXC(IF($B$3:$B$341=$B209,D$3:D$341),D209)*10,0),"")</f>
        <v>4</v>
      </c>
      <c r="S209">
        <f t="array" ref="S209">IF(E209&lt;&gt;"",ROUNDUP(_xlfn.PERCENTRANK.EXC(IF($B$3:$B$341=$B209,E$3:E$341),E209)*10,0),"")</f>
        <v>3</v>
      </c>
      <c r="T209">
        <f t="array" ref="T209">IF(F209&lt;&gt;"",11-ROUNDUP(_xlfn.PERCENTRANK.EXC(IF($B$3:$B$341=$B209,F$3:F$341),F209)*10,0),"")</f>
        <v>6</v>
      </c>
      <c r="U209">
        <f t="array" ref="U209">IF(G209&lt;&gt;"",11-ROUNDUP(_xlfn.PERCENTRANK.EXC(IF($B$3:$B$341=$B209,G$3:G$341),G209)*10,0),"")</f>
        <v>2</v>
      </c>
    </row>
    <row r="210" spans="1:21" x14ac:dyDescent="0.2">
      <c r="A210" t="s">
        <v>233</v>
      </c>
      <c r="B210" t="s">
        <v>1034</v>
      </c>
      <c r="C210">
        <v>0.6474308967590332</v>
      </c>
      <c r="D210">
        <v>8.8229775428771973E-3</v>
      </c>
      <c r="E210">
        <v>-4.211750254034996E-2</v>
      </c>
      <c r="F210">
        <v>0.17836274206638336</v>
      </c>
      <c r="I210" t="str">
        <f t="shared" si="6"/>
        <v>Nuneaton and Bedworth</v>
      </c>
      <c r="J210">
        <f t="array" ref="J210">IF(C210&lt;&gt;"",ROUNDUP(_xlfn.PERCENTRANK.EXC(C$3:C$341,C210)*10,0),"")</f>
        <v>6</v>
      </c>
      <c r="K210">
        <f t="array" ref="K210">IF(D210&lt;&gt;"",ROUNDUP(_xlfn.PERCENTRANK.EXC(D$3:D$341,D210)*10,0),"")</f>
        <v>7</v>
      </c>
      <c r="L210">
        <f t="array" ref="L210">IF(E210&lt;&gt;"",ROUNDUP(_xlfn.PERCENTRANK.EXC(E$3:E$341,E210)*10,0),"")</f>
        <v>2</v>
      </c>
      <c r="M210">
        <f t="array" ref="M210">IF(F210&lt;&gt;"",11-ROUNDUP(_xlfn.PERCENTRANK.EXC(F$3:F$341,F210)*10,0),"")</f>
        <v>2</v>
      </c>
      <c r="N210" t="str">
        <f t="array" ref="N210">IF(G210&lt;&gt;"",11-ROUNDUP(_xlfn.PERCENTRANK.EXC(G$3:G$341,G210)*10,0),"")</f>
        <v/>
      </c>
      <c r="P210" t="str">
        <f t="shared" si="7"/>
        <v>Nuneaton and Bedworth</v>
      </c>
      <c r="Q210">
        <f t="array" ref="Q210">IF(C210&lt;&gt;"",ROUNDUP(_xlfn.PERCENTRANK.EXC(IF($B$3:$B$341=$B210,C$3:C$341),C210)*10,0),"")</f>
        <v>3</v>
      </c>
      <c r="R210">
        <f t="array" ref="R210">IF(D210&lt;&gt;"",ROUNDUP(_xlfn.PERCENTRANK.EXC(IF($B$3:$B$341=$B210,D$3:D$341),D210)*10,0),"")</f>
        <v>7</v>
      </c>
      <c r="S210">
        <f t="array" ref="S210">IF(E210&lt;&gt;"",ROUNDUP(_xlfn.PERCENTRANK.EXC(IF($B$3:$B$341=$B210,E$3:E$341),E210)*10,0),"")</f>
        <v>2</v>
      </c>
      <c r="T210">
        <f t="array" ref="T210">IF(F210&lt;&gt;"",11-ROUNDUP(_xlfn.PERCENTRANK.EXC(IF($B$3:$B$341=$B210,F$3:F$341),F210)*10,0),"")</f>
        <v>3</v>
      </c>
      <c r="U210" t="str">
        <f t="array" ref="U210">IF(G210&lt;&gt;"",11-ROUNDUP(_xlfn.PERCENTRANK.EXC(IF($B$3:$B$341=$B210,G$3:G$341),G210)*10,0),"")</f>
        <v/>
      </c>
    </row>
    <row r="211" spans="1:21" x14ac:dyDescent="0.2">
      <c r="A211" t="s">
        <v>166</v>
      </c>
      <c r="B211" t="s">
        <v>1034</v>
      </c>
      <c r="C211">
        <v>0.52252709865570068</v>
      </c>
      <c r="D211">
        <v>-4.429987445473671E-2</v>
      </c>
      <c r="E211">
        <v>4.5306205749511719E-2</v>
      </c>
      <c r="F211">
        <v>0.26033198833465576</v>
      </c>
      <c r="I211" t="str">
        <f t="shared" si="6"/>
        <v>Oadby and Wigston</v>
      </c>
      <c r="J211">
        <f t="array" ref="J211">IF(C211&lt;&gt;"",ROUNDUP(_xlfn.PERCENTRANK.EXC(C$3:C$341,C211)*10,0),"")</f>
        <v>5</v>
      </c>
      <c r="K211">
        <f t="array" ref="K211">IF(D211&lt;&gt;"",ROUNDUP(_xlfn.PERCENTRANK.EXC(D$3:D$341,D211)*10,0),"")</f>
        <v>4</v>
      </c>
      <c r="L211">
        <f t="array" ref="L211">IF(E211&lt;&gt;"",ROUNDUP(_xlfn.PERCENTRANK.EXC(E$3:E$341,E211)*10,0),"")</f>
        <v>6</v>
      </c>
      <c r="M211">
        <f t="array" ref="M211">IF(F211&lt;&gt;"",11-ROUNDUP(_xlfn.PERCENTRANK.EXC(F$3:F$341,F211)*10,0),"")</f>
        <v>1</v>
      </c>
      <c r="N211" t="str">
        <f t="array" ref="N211">IF(G211&lt;&gt;"",11-ROUNDUP(_xlfn.PERCENTRANK.EXC(G$3:G$341,G211)*10,0),"")</f>
        <v/>
      </c>
      <c r="P211" t="str">
        <f t="shared" si="7"/>
        <v>Oadby and Wigston</v>
      </c>
      <c r="Q211">
        <f t="array" ref="Q211">IF(C211&lt;&gt;"",ROUNDUP(_xlfn.PERCENTRANK.EXC(IF($B$3:$B$341=$B211,C$3:C$341),C211)*10,0),"")</f>
        <v>2</v>
      </c>
      <c r="R211">
        <f t="array" ref="R211">IF(D211&lt;&gt;"",ROUNDUP(_xlfn.PERCENTRANK.EXC(IF($B$3:$B$341=$B211,D$3:D$341),D211)*10,0),"")</f>
        <v>4</v>
      </c>
      <c r="S211">
        <f t="array" ref="S211">IF(E211&lt;&gt;"",ROUNDUP(_xlfn.PERCENTRANK.EXC(IF($B$3:$B$341=$B211,E$3:E$341),E211)*10,0),"")</f>
        <v>6</v>
      </c>
      <c r="T211">
        <f t="array" ref="T211">IF(F211&lt;&gt;"",11-ROUNDUP(_xlfn.PERCENTRANK.EXC(IF($B$3:$B$341=$B211,F$3:F$341),F211)*10,0),"")</f>
        <v>2</v>
      </c>
      <c r="U211" t="str">
        <f t="array" ref="U211">IF(G211&lt;&gt;"",11-ROUNDUP(_xlfn.PERCENTRANK.EXC(IF($B$3:$B$341=$B211,G$3:G$341),G211)*10,0),"")</f>
        <v/>
      </c>
    </row>
    <row r="212" spans="1:21" x14ac:dyDescent="0.2">
      <c r="A212" t="s">
        <v>258</v>
      </c>
      <c r="B212" t="s">
        <v>1036</v>
      </c>
      <c r="C212">
        <v>0.40081357955932617</v>
      </c>
      <c r="D212">
        <v>-7.8966565430164337E-2</v>
      </c>
      <c r="E212">
        <v>-2.6455031707882881E-2</v>
      </c>
      <c r="F212">
        <v>7.9713322222232819E-2</v>
      </c>
      <c r="G212">
        <v>0.43802231550216675</v>
      </c>
      <c r="I212" t="str">
        <f t="shared" si="6"/>
        <v>Oldham</v>
      </c>
      <c r="J212">
        <f t="array" ref="J212">IF(C212&lt;&gt;"",ROUNDUP(_xlfn.PERCENTRANK.EXC(C$3:C$341,C212)*10,0),"")</f>
        <v>4</v>
      </c>
      <c r="K212">
        <f t="array" ref="K212">IF(D212&lt;&gt;"",ROUNDUP(_xlfn.PERCENTRANK.EXC(D$3:D$341,D212)*10,0),"")</f>
        <v>3</v>
      </c>
      <c r="L212">
        <f t="array" ref="L212">IF(E212&lt;&gt;"",ROUNDUP(_xlfn.PERCENTRANK.EXC(E$3:E$341,E212)*10,0),"")</f>
        <v>3</v>
      </c>
      <c r="M212">
        <f t="array" ref="M212">IF(F212&lt;&gt;"",11-ROUNDUP(_xlfn.PERCENTRANK.EXC(F$3:F$341,F212)*10,0),"")</f>
        <v>4</v>
      </c>
      <c r="N212">
        <f t="array" ref="N212">IF(G212&lt;&gt;"",11-ROUNDUP(_xlfn.PERCENTRANK.EXC(G$3:G$341,G212)*10,0),"")</f>
        <v>10</v>
      </c>
      <c r="P212" t="str">
        <f t="shared" si="7"/>
        <v>Oldham</v>
      </c>
      <c r="Q212">
        <f t="array" ref="Q212">IF(C212&lt;&gt;"",ROUNDUP(_xlfn.PERCENTRANK.EXC(IF($B$3:$B$341=$B212,C$3:C$341),C212)*10,0),"")</f>
        <v>9</v>
      </c>
      <c r="R212">
        <f t="array" ref="R212">IF(D212&lt;&gt;"",ROUNDUP(_xlfn.PERCENTRANK.EXC(IF($B$3:$B$341=$B212,D$3:D$341),D212)*10,0),"")</f>
        <v>4</v>
      </c>
      <c r="S212">
        <f t="array" ref="S212">IF(E212&lt;&gt;"",ROUNDUP(_xlfn.PERCENTRANK.EXC(IF($B$3:$B$341=$B212,E$3:E$341),E212)*10,0),"")</f>
        <v>5</v>
      </c>
      <c r="T212">
        <f t="array" ref="T212">IF(F212&lt;&gt;"",11-ROUNDUP(_xlfn.PERCENTRANK.EXC(IF($B$3:$B$341=$B212,F$3:F$341),F212)*10,0),"")</f>
        <v>5</v>
      </c>
      <c r="U212">
        <f t="array" ref="U212">IF(G212&lt;&gt;"",11-ROUNDUP(_xlfn.PERCENTRANK.EXC(IF($B$3:$B$341=$B212,G$3:G$341),G212)*10,0),"")</f>
        <v>10</v>
      </c>
    </row>
    <row r="213" spans="1:21" x14ac:dyDescent="0.2">
      <c r="A213" t="s">
        <v>203</v>
      </c>
      <c r="B213" t="s">
        <v>1034</v>
      </c>
      <c r="C213">
        <v>1.1207963228225708</v>
      </c>
      <c r="D213">
        <v>9.3407584354281425E-3</v>
      </c>
      <c r="E213">
        <v>-1.0552670806646347E-2</v>
      </c>
      <c r="F213">
        <v>0.2925758957862854</v>
      </c>
      <c r="I213" t="str">
        <f t="shared" si="6"/>
        <v>Oxford</v>
      </c>
      <c r="J213">
        <f t="array" ref="J213">IF(C213&lt;&gt;"",ROUNDUP(_xlfn.PERCENTRANK.EXC(C$3:C$341,C213)*10,0),"")</f>
        <v>8</v>
      </c>
      <c r="K213">
        <f t="array" ref="K213">IF(D213&lt;&gt;"",ROUNDUP(_xlfn.PERCENTRANK.EXC(D$3:D$341,D213)*10,0),"")</f>
        <v>7</v>
      </c>
      <c r="L213">
        <f t="array" ref="L213">IF(E213&lt;&gt;"",ROUNDUP(_xlfn.PERCENTRANK.EXC(E$3:E$341,E213)*10,0),"")</f>
        <v>3</v>
      </c>
      <c r="M213">
        <f t="array" ref="M213">IF(F213&lt;&gt;"",11-ROUNDUP(_xlfn.PERCENTRANK.EXC(F$3:F$341,F213)*10,0),"")</f>
        <v>1</v>
      </c>
      <c r="N213" t="str">
        <f t="array" ref="N213">IF(G213&lt;&gt;"",11-ROUNDUP(_xlfn.PERCENTRANK.EXC(G$3:G$341,G213)*10,0),"")</f>
        <v/>
      </c>
      <c r="P213" t="str">
        <f t="shared" si="7"/>
        <v>Oxford</v>
      </c>
      <c r="Q213">
        <f t="array" ref="Q213">IF(C213&lt;&gt;"",ROUNDUP(_xlfn.PERCENTRANK.EXC(IF($B$3:$B$341=$B213,C$3:C$341),C213)*10,0),"")</f>
        <v>7</v>
      </c>
      <c r="R213">
        <f t="array" ref="R213">IF(D213&lt;&gt;"",ROUNDUP(_xlfn.PERCENTRANK.EXC(IF($B$3:$B$341=$B213,D$3:D$341),D213)*10,0),"")</f>
        <v>7</v>
      </c>
      <c r="S213">
        <f t="array" ref="S213">IF(E213&lt;&gt;"",ROUNDUP(_xlfn.PERCENTRANK.EXC(IF($B$3:$B$341=$B213,E$3:E$341),E213)*10,0),"")</f>
        <v>3</v>
      </c>
      <c r="T213">
        <f t="array" ref="T213">IF(F213&lt;&gt;"",11-ROUNDUP(_xlfn.PERCENTRANK.EXC(IF($B$3:$B$341=$B213,F$3:F$341),F213)*10,0),"")</f>
        <v>2</v>
      </c>
      <c r="U213" t="str">
        <f t="array" ref="U213">IF(G213&lt;&gt;"",11-ROUNDUP(_xlfn.PERCENTRANK.EXC(IF($B$3:$B$341=$B213,G$3:G$341),G213)*10,0),"")</f>
        <v/>
      </c>
    </row>
    <row r="214" spans="1:21" x14ac:dyDescent="0.2">
      <c r="A214" t="s">
        <v>1026</v>
      </c>
      <c r="B214" t="s">
        <v>1038</v>
      </c>
      <c r="C214">
        <v>0.16162902116775513</v>
      </c>
      <c r="D214">
        <v>-8.2000166177749634E-2</v>
      </c>
      <c r="E214">
        <v>-5.8993339538574219E-2</v>
      </c>
      <c r="F214">
        <v>4.2597152292728424E-2</v>
      </c>
      <c r="G214">
        <v>0.57463812828063965</v>
      </c>
      <c r="I214" t="str">
        <f t="shared" si="6"/>
        <v>Oxfordshire</v>
      </c>
      <c r="J214">
        <f t="array" ref="J214">IF(C214&lt;&gt;"",ROUNDUP(_xlfn.PERCENTRANK.EXC(C$3:C$341,C214)*10,0),"")</f>
        <v>1</v>
      </c>
      <c r="K214">
        <f t="array" ref="K214">IF(D214&lt;&gt;"",ROUNDUP(_xlfn.PERCENTRANK.EXC(D$3:D$341,D214)*10,0),"")</f>
        <v>3</v>
      </c>
      <c r="L214">
        <f t="array" ref="L214">IF(E214&lt;&gt;"",ROUNDUP(_xlfn.PERCENTRANK.EXC(E$3:E$341,E214)*10,0),"")</f>
        <v>2</v>
      </c>
      <c r="M214">
        <f t="array" ref="M214">IF(F214&lt;&gt;"",11-ROUNDUP(_xlfn.PERCENTRANK.EXC(F$3:F$341,F214)*10,0),"")</f>
        <v>7</v>
      </c>
      <c r="N214">
        <f t="array" ref="N214">IF(G214&lt;&gt;"",11-ROUNDUP(_xlfn.PERCENTRANK.EXC(G$3:G$341,G214)*10,0),"")</f>
        <v>3</v>
      </c>
      <c r="P214" t="str">
        <f t="shared" si="7"/>
        <v>Oxfordshire</v>
      </c>
      <c r="Q214">
        <f t="array" ref="Q214">IF(C214&lt;&gt;"",ROUNDUP(_xlfn.PERCENTRANK.EXC(IF($B$3:$B$341=$B214,C$3:C$341),C214)*10,0),"")</f>
        <v>2</v>
      </c>
      <c r="R214">
        <f t="array" ref="R214">IF(D214&lt;&gt;"",ROUNDUP(_xlfn.PERCENTRANK.EXC(IF($B$3:$B$341=$B214,D$3:D$341),D214)*10,0),"")</f>
        <v>3</v>
      </c>
      <c r="S214">
        <f t="array" ref="S214">IF(E214&lt;&gt;"",ROUNDUP(_xlfn.PERCENTRANK.EXC(IF($B$3:$B$341=$B214,E$3:E$341),E214)*10,0),"")</f>
        <v>1</v>
      </c>
      <c r="T214">
        <f t="array" ref="T214">IF(F214&lt;&gt;"",11-ROUNDUP(_xlfn.PERCENTRANK.EXC(IF($B$3:$B$341=$B214,F$3:F$341),F214)*10,0),"")</f>
        <v>9</v>
      </c>
      <c r="U214">
        <f t="array" ref="U214">IF(G214&lt;&gt;"",11-ROUNDUP(_xlfn.PERCENTRANK.EXC(IF($B$3:$B$341=$B214,G$3:G$341),G214)*10,0),"")</f>
        <v>8</v>
      </c>
    </row>
    <row r="215" spans="1:21" x14ac:dyDescent="0.2">
      <c r="A215" t="s">
        <v>153</v>
      </c>
      <c r="B215" t="s">
        <v>1034</v>
      </c>
      <c r="C215">
        <v>0.292714923620224</v>
      </c>
      <c r="D215">
        <v>-0.19501097500324249</v>
      </c>
      <c r="E215">
        <v>-0.16982661187648773</v>
      </c>
      <c r="F215">
        <v>7.7471621334552765E-2</v>
      </c>
      <c r="I215" t="str">
        <f t="shared" si="6"/>
        <v>Pendle</v>
      </c>
      <c r="J215">
        <f t="array" ref="J215">IF(C215&lt;&gt;"",ROUNDUP(_xlfn.PERCENTRANK.EXC(C$3:C$341,C215)*10,0),"")</f>
        <v>3</v>
      </c>
      <c r="K215">
        <f t="array" ref="K215">IF(D215&lt;&gt;"",ROUNDUP(_xlfn.PERCENTRANK.EXC(D$3:D$341,D215)*10,0),"")</f>
        <v>1</v>
      </c>
      <c r="L215">
        <f t="array" ref="L215">IF(E215&lt;&gt;"",ROUNDUP(_xlfn.PERCENTRANK.EXC(E$3:E$341,E215)*10,0),"")</f>
        <v>1</v>
      </c>
      <c r="M215">
        <f t="array" ref="M215">IF(F215&lt;&gt;"",11-ROUNDUP(_xlfn.PERCENTRANK.EXC(F$3:F$341,F215)*10,0),"")</f>
        <v>4</v>
      </c>
      <c r="N215" t="str">
        <f t="array" ref="N215">IF(G215&lt;&gt;"",11-ROUNDUP(_xlfn.PERCENTRANK.EXC(G$3:G$341,G215)*10,0),"")</f>
        <v/>
      </c>
      <c r="P215" t="str">
        <f t="shared" si="7"/>
        <v>Pendle</v>
      </c>
      <c r="Q215">
        <f t="array" ref="Q215">IF(C215&lt;&gt;"",ROUNDUP(_xlfn.PERCENTRANK.EXC(IF($B$3:$B$341=$B215,C$3:C$341),C215)*10,0),"")</f>
        <v>1</v>
      </c>
      <c r="R215">
        <f t="array" ref="R215">IF(D215&lt;&gt;"",ROUNDUP(_xlfn.PERCENTRANK.EXC(IF($B$3:$B$341=$B215,D$3:D$341),D215)*10,0),"")</f>
        <v>1</v>
      </c>
      <c r="S215">
        <f t="array" ref="S215">IF(E215&lt;&gt;"",ROUNDUP(_xlfn.PERCENTRANK.EXC(IF($B$3:$B$341=$B215,E$3:E$341),E215)*10,0),"")</f>
        <v>1</v>
      </c>
      <c r="T215">
        <f t="array" ref="T215">IF(F215&lt;&gt;"",11-ROUNDUP(_xlfn.PERCENTRANK.EXC(IF($B$3:$B$341=$B215,F$3:F$341),F215)*10,0),"")</f>
        <v>5</v>
      </c>
      <c r="U215" t="str">
        <f t="array" ref="U215">IF(G215&lt;&gt;"",11-ROUNDUP(_xlfn.PERCENTRANK.EXC(IF($B$3:$B$341=$B215,G$3:G$341),G215)*10,0),"")</f>
        <v/>
      </c>
    </row>
    <row r="216" spans="1:21" x14ac:dyDescent="0.2">
      <c r="A216" t="s">
        <v>42</v>
      </c>
      <c r="B216" t="s">
        <v>1037</v>
      </c>
      <c r="C216">
        <v>0.19534219801425934</v>
      </c>
      <c r="D216">
        <v>-8.368382602930069E-2</v>
      </c>
      <c r="E216">
        <v>-4.3152913451194763E-2</v>
      </c>
      <c r="F216">
        <v>0.10790126770734787</v>
      </c>
      <c r="G216">
        <v>0.56573396921157837</v>
      </c>
      <c r="I216" t="str">
        <f t="shared" si="6"/>
        <v>Peterborough</v>
      </c>
      <c r="J216">
        <f t="array" ref="J216">IF(C216&lt;&gt;"",ROUNDUP(_xlfn.PERCENTRANK.EXC(C$3:C$341,C216)*10,0),"")</f>
        <v>2</v>
      </c>
      <c r="K216">
        <f t="array" ref="K216">IF(D216&lt;&gt;"",ROUNDUP(_xlfn.PERCENTRANK.EXC(D$3:D$341,D216)*10,0),"")</f>
        <v>3</v>
      </c>
      <c r="L216">
        <f t="array" ref="L216">IF(E216&lt;&gt;"",ROUNDUP(_xlfn.PERCENTRANK.EXC(E$3:E$341,E216)*10,0),"")</f>
        <v>2</v>
      </c>
      <c r="M216">
        <f t="array" ref="M216">IF(F216&lt;&gt;"",11-ROUNDUP(_xlfn.PERCENTRANK.EXC(F$3:F$341,F216)*10,0),"")</f>
        <v>3</v>
      </c>
      <c r="N216">
        <f t="array" ref="N216">IF(G216&lt;&gt;"",11-ROUNDUP(_xlfn.PERCENTRANK.EXC(G$3:G$341,G216)*10,0),"")</f>
        <v>3</v>
      </c>
      <c r="P216" t="str">
        <f t="shared" si="7"/>
        <v>Peterborough</v>
      </c>
      <c r="Q216">
        <f t="array" ref="Q216">IF(C216&lt;&gt;"",ROUNDUP(_xlfn.PERCENTRANK.EXC(IF($B$3:$B$341=$B216,C$3:C$341),C216)*10,0),"")</f>
        <v>3</v>
      </c>
      <c r="R216">
        <f t="array" ref="R216">IF(D216&lt;&gt;"",ROUNDUP(_xlfn.PERCENTRANK.EXC(IF($B$3:$B$341=$B216,D$3:D$341),D216)*10,0),"")</f>
        <v>4</v>
      </c>
      <c r="S216">
        <f t="array" ref="S216">IF(E216&lt;&gt;"",ROUNDUP(_xlfn.PERCENTRANK.EXC(IF($B$3:$B$341=$B216,E$3:E$341),E216)*10,0),"")</f>
        <v>3</v>
      </c>
      <c r="T216">
        <f t="array" ref="T216">IF(F216&lt;&gt;"",11-ROUNDUP(_xlfn.PERCENTRANK.EXC(IF($B$3:$B$341=$B216,F$3:F$341),F216)*10,0),"")</f>
        <v>2</v>
      </c>
      <c r="U216">
        <f t="array" ref="U216">IF(G216&lt;&gt;"",11-ROUNDUP(_xlfn.PERCENTRANK.EXC(IF($B$3:$B$341=$B216,G$3:G$341),G216)*10,0),"")</f>
        <v>3</v>
      </c>
    </row>
    <row r="217" spans="1:21" x14ac:dyDescent="0.2">
      <c r="A217" t="s">
        <v>39</v>
      </c>
      <c r="B217" t="s">
        <v>1037</v>
      </c>
      <c r="C217">
        <v>0.20260190963745117</v>
      </c>
      <c r="D217">
        <v>-3.7892308086156845E-2</v>
      </c>
      <c r="E217">
        <v>6.3033876358531415E-5</v>
      </c>
      <c r="F217">
        <v>7.5040429830551147E-2</v>
      </c>
      <c r="G217">
        <v>0.56674826145172119</v>
      </c>
      <c r="I217" t="str">
        <f t="shared" si="6"/>
        <v>Plymouth</v>
      </c>
      <c r="J217">
        <f t="array" ref="J217">IF(C217&lt;&gt;"",ROUNDUP(_xlfn.PERCENTRANK.EXC(C$3:C$341,C217)*10,0),"")</f>
        <v>2</v>
      </c>
      <c r="K217">
        <f t="array" ref="K217">IF(D217&lt;&gt;"",ROUNDUP(_xlfn.PERCENTRANK.EXC(D$3:D$341,D217)*10,0),"")</f>
        <v>5</v>
      </c>
      <c r="L217">
        <f t="array" ref="L217">IF(E217&lt;&gt;"",ROUNDUP(_xlfn.PERCENTRANK.EXC(E$3:E$341,E217)*10,0),"")</f>
        <v>4</v>
      </c>
      <c r="M217">
        <f t="array" ref="M217">IF(F217&lt;&gt;"",11-ROUNDUP(_xlfn.PERCENTRANK.EXC(F$3:F$341,F217)*10,0),"")</f>
        <v>4</v>
      </c>
      <c r="N217">
        <f t="array" ref="N217">IF(G217&lt;&gt;"",11-ROUNDUP(_xlfn.PERCENTRANK.EXC(G$3:G$341,G217)*10,0),"")</f>
        <v>3</v>
      </c>
      <c r="P217" t="str">
        <f t="shared" si="7"/>
        <v>Plymouth</v>
      </c>
      <c r="Q217">
        <f t="array" ref="Q217">IF(C217&lt;&gt;"",ROUNDUP(_xlfn.PERCENTRANK.EXC(IF($B$3:$B$341=$B217,C$3:C$341),C217)*10,0),"")</f>
        <v>3</v>
      </c>
      <c r="R217">
        <f t="array" ref="R217">IF(D217&lt;&gt;"",ROUNDUP(_xlfn.PERCENTRANK.EXC(IF($B$3:$B$341=$B217,D$3:D$341),D217)*10,0),"")</f>
        <v>5</v>
      </c>
      <c r="S217">
        <f t="array" ref="S217">IF(E217&lt;&gt;"",ROUNDUP(_xlfn.PERCENTRANK.EXC(IF($B$3:$B$341=$B217,E$3:E$341),E217)*10,0),"")</f>
        <v>5</v>
      </c>
      <c r="T217">
        <f t="array" ref="T217">IF(F217&lt;&gt;"",11-ROUNDUP(_xlfn.PERCENTRANK.EXC(IF($B$3:$B$341=$B217,F$3:F$341),F217)*10,0),"")</f>
        <v>5</v>
      </c>
      <c r="U217">
        <f t="array" ref="U217">IF(G217&lt;&gt;"",11-ROUNDUP(_xlfn.PERCENTRANK.EXC(IF($B$3:$B$341=$B217,G$3:G$341),G217)*10,0),"")</f>
        <v>3</v>
      </c>
    </row>
    <row r="218" spans="1:21" x14ac:dyDescent="0.2">
      <c r="A218" t="s">
        <v>55</v>
      </c>
      <c r="B218" t="s">
        <v>1037</v>
      </c>
      <c r="C218">
        <v>1.0514208078384399</v>
      </c>
      <c r="D218">
        <v>3.8816388696432114E-2</v>
      </c>
      <c r="E218">
        <v>0.1117979884147644</v>
      </c>
      <c r="F218">
        <v>0.10768544673919678</v>
      </c>
      <c r="G218">
        <v>0.51108521223068237</v>
      </c>
      <c r="I218" t="str">
        <f t="shared" si="6"/>
        <v>Portsmouth</v>
      </c>
      <c r="J218">
        <f t="array" ref="J218">IF(C218&lt;&gt;"",ROUNDUP(_xlfn.PERCENTRANK.EXC(C$3:C$341,C218)*10,0),"")</f>
        <v>8</v>
      </c>
      <c r="K218">
        <f t="array" ref="K218">IF(D218&lt;&gt;"",ROUNDUP(_xlfn.PERCENTRANK.EXC(D$3:D$341,D218)*10,0),"")</f>
        <v>8</v>
      </c>
      <c r="L218">
        <f t="array" ref="L218">IF(E218&lt;&gt;"",ROUNDUP(_xlfn.PERCENTRANK.EXC(E$3:E$341,E218)*10,0),"")</f>
        <v>9</v>
      </c>
      <c r="M218">
        <f t="array" ref="M218">IF(F218&lt;&gt;"",11-ROUNDUP(_xlfn.PERCENTRANK.EXC(F$3:F$341,F218)*10,0),"")</f>
        <v>3</v>
      </c>
      <c r="N218">
        <f t="array" ref="N218">IF(G218&lt;&gt;"",11-ROUNDUP(_xlfn.PERCENTRANK.EXC(G$3:G$341,G218)*10,0),"")</f>
        <v>7</v>
      </c>
      <c r="P218" t="str">
        <f t="shared" si="7"/>
        <v>Portsmouth</v>
      </c>
      <c r="Q218">
        <f t="array" ref="Q218">IF(C218&lt;&gt;"",ROUNDUP(_xlfn.PERCENTRANK.EXC(IF($B$3:$B$341=$B218,C$3:C$341),C218)*10,0),"")</f>
        <v>10</v>
      </c>
      <c r="R218">
        <f t="array" ref="R218">IF(D218&lt;&gt;"",ROUNDUP(_xlfn.PERCENTRANK.EXC(IF($B$3:$B$341=$B218,D$3:D$341),D218)*10,0),"")</f>
        <v>8</v>
      </c>
      <c r="S218">
        <f t="array" ref="S218">IF(E218&lt;&gt;"",ROUNDUP(_xlfn.PERCENTRANK.EXC(IF($B$3:$B$341=$B218,E$3:E$341),E218)*10,0),"")</f>
        <v>9</v>
      </c>
      <c r="T218">
        <f t="array" ref="T218">IF(F218&lt;&gt;"",11-ROUNDUP(_xlfn.PERCENTRANK.EXC(IF($B$3:$B$341=$B218,F$3:F$341),F218)*10,0),"")</f>
        <v>2</v>
      </c>
      <c r="U218">
        <f t="array" ref="U218">IF(G218&lt;&gt;"",11-ROUNDUP(_xlfn.PERCENTRANK.EXC(IF($B$3:$B$341=$B218,G$3:G$341),G218)*10,0),"")</f>
        <v>7</v>
      </c>
    </row>
    <row r="219" spans="1:21" x14ac:dyDescent="0.2">
      <c r="A219" t="s">
        <v>154</v>
      </c>
      <c r="B219" t="s">
        <v>1034</v>
      </c>
      <c r="C219">
        <v>1.3615165948867798</v>
      </c>
      <c r="D219">
        <v>-1.6935670748353004E-2</v>
      </c>
      <c r="E219">
        <v>5.5802606046199799E-2</v>
      </c>
      <c r="F219">
        <v>7.8123562037944794E-2</v>
      </c>
      <c r="I219" t="str">
        <f t="shared" si="6"/>
        <v>Preston</v>
      </c>
      <c r="J219">
        <f t="array" ref="J219">IF(C219&lt;&gt;"",ROUNDUP(_xlfn.PERCENTRANK.EXC(C$3:C$341,C219)*10,0),"")</f>
        <v>9</v>
      </c>
      <c r="K219">
        <f t="array" ref="K219">IF(D219&lt;&gt;"",ROUNDUP(_xlfn.PERCENTRANK.EXC(D$3:D$341,D219)*10,0),"")</f>
        <v>5</v>
      </c>
      <c r="L219">
        <f t="array" ref="L219">IF(E219&lt;&gt;"",ROUNDUP(_xlfn.PERCENTRANK.EXC(E$3:E$341,E219)*10,0),"")</f>
        <v>7</v>
      </c>
      <c r="M219">
        <f t="array" ref="M219">IF(F219&lt;&gt;"",11-ROUNDUP(_xlfn.PERCENTRANK.EXC(F$3:F$341,F219)*10,0),"")</f>
        <v>4</v>
      </c>
      <c r="N219" t="str">
        <f t="array" ref="N219">IF(G219&lt;&gt;"",11-ROUNDUP(_xlfn.PERCENTRANK.EXC(G$3:G$341,G219)*10,0),"")</f>
        <v/>
      </c>
      <c r="P219" t="str">
        <f t="shared" si="7"/>
        <v>Preston</v>
      </c>
      <c r="Q219">
        <f t="array" ref="Q219">IF(C219&lt;&gt;"",ROUNDUP(_xlfn.PERCENTRANK.EXC(IF($B$3:$B$341=$B219,C$3:C$341),C219)*10,0),"")</f>
        <v>8</v>
      </c>
      <c r="R219">
        <f t="array" ref="R219">IF(D219&lt;&gt;"",ROUNDUP(_xlfn.PERCENTRANK.EXC(IF($B$3:$B$341=$B219,D$3:D$341),D219)*10,0),"")</f>
        <v>5</v>
      </c>
      <c r="S219">
        <f t="array" ref="S219">IF(E219&lt;&gt;"",ROUNDUP(_xlfn.PERCENTRANK.EXC(IF($B$3:$B$341=$B219,E$3:E$341),E219)*10,0),"")</f>
        <v>6</v>
      </c>
      <c r="T219">
        <f t="array" ref="T219">IF(F219&lt;&gt;"",11-ROUNDUP(_xlfn.PERCENTRANK.EXC(IF($B$3:$B$341=$B219,F$3:F$341),F219)*10,0),"")</f>
        <v>5</v>
      </c>
      <c r="U219" t="str">
        <f t="array" ref="U219">IF(G219&lt;&gt;"",11-ROUNDUP(_xlfn.PERCENTRANK.EXC(IF($B$3:$B$341=$B219,G$3:G$341),G219)*10,0),"")</f>
        <v/>
      </c>
    </row>
    <row r="220" spans="1:21" x14ac:dyDescent="0.2">
      <c r="A220" t="s">
        <v>49</v>
      </c>
      <c r="B220" t="s">
        <v>1037</v>
      </c>
      <c r="C220">
        <v>0.25758692622184753</v>
      </c>
      <c r="D220">
        <v>0.10430135577917099</v>
      </c>
      <c r="E220">
        <v>0.35306137800216675</v>
      </c>
      <c r="F220">
        <v>0.14391705393791199</v>
      </c>
      <c r="G220">
        <v>0.63754993677139282</v>
      </c>
      <c r="I220" t="str">
        <f t="shared" si="6"/>
        <v>Reading</v>
      </c>
      <c r="J220">
        <f t="array" ref="J220">IF(C220&lt;&gt;"",ROUNDUP(_xlfn.PERCENTRANK.EXC(C$3:C$341,C220)*10,0),"")</f>
        <v>2</v>
      </c>
      <c r="K220">
        <f t="array" ref="K220">IF(D220&lt;&gt;"",ROUNDUP(_xlfn.PERCENTRANK.EXC(D$3:D$341,D220)*10,0),"")</f>
        <v>9</v>
      </c>
      <c r="L220">
        <f t="array" ref="L220">IF(E220&lt;&gt;"",ROUNDUP(_xlfn.PERCENTRANK.EXC(E$3:E$341,E220)*10,0),"")</f>
        <v>10</v>
      </c>
      <c r="M220">
        <f t="array" ref="M220">IF(F220&lt;&gt;"",11-ROUNDUP(_xlfn.PERCENTRANK.EXC(F$3:F$341,F220)*10,0),"")</f>
        <v>2</v>
      </c>
      <c r="N220">
        <f t="array" ref="N220">IF(G220&lt;&gt;"",11-ROUNDUP(_xlfn.PERCENTRANK.EXC(G$3:G$341,G220)*10,0),"")</f>
        <v>1</v>
      </c>
      <c r="P220" t="str">
        <f t="shared" si="7"/>
        <v>Reading</v>
      </c>
      <c r="Q220">
        <f t="array" ref="Q220">IF(C220&lt;&gt;"",ROUNDUP(_xlfn.PERCENTRANK.EXC(IF($B$3:$B$341=$B220,C$3:C$341),C220)*10,0),"")</f>
        <v>5</v>
      </c>
      <c r="R220">
        <f t="array" ref="R220">IF(D220&lt;&gt;"",ROUNDUP(_xlfn.PERCENTRANK.EXC(IF($B$3:$B$341=$B220,D$3:D$341),D220)*10,0),"")</f>
        <v>10</v>
      </c>
      <c r="S220">
        <f t="array" ref="S220">IF(E220&lt;&gt;"",ROUNDUP(_xlfn.PERCENTRANK.EXC(IF($B$3:$B$341=$B220,E$3:E$341),E220)*10,0),"")</f>
        <v>10</v>
      </c>
      <c r="T220">
        <f t="array" ref="T220">IF(F220&lt;&gt;"",11-ROUNDUP(_xlfn.PERCENTRANK.EXC(IF($B$3:$B$341=$B220,F$3:F$341),F220)*10,0),"")</f>
        <v>2</v>
      </c>
      <c r="U220">
        <f t="array" ref="U220">IF(G220&lt;&gt;"",11-ROUNDUP(_xlfn.PERCENTRANK.EXC(IF($B$3:$B$341=$B220,G$3:G$341),G220)*10,0),"")</f>
        <v>1</v>
      </c>
    </row>
    <row r="221" spans="1:21" x14ac:dyDescent="0.2">
      <c r="A221" t="s">
        <v>316</v>
      </c>
      <c r="B221" t="s">
        <v>1035</v>
      </c>
      <c r="C221">
        <v>0.27718564867973328</v>
      </c>
      <c r="D221">
        <v>-8.7495662271976471E-2</v>
      </c>
      <c r="E221">
        <v>-0.14619219303131104</v>
      </c>
      <c r="F221">
        <v>7.4389390647411346E-2</v>
      </c>
      <c r="G221">
        <v>0.46808838844299316</v>
      </c>
      <c r="I221" t="str">
        <f t="shared" si="6"/>
        <v>Redbridge</v>
      </c>
      <c r="J221">
        <f t="array" ref="J221">IF(C221&lt;&gt;"",ROUNDUP(_xlfn.PERCENTRANK.EXC(C$3:C$341,C221)*10,0),"")</f>
        <v>3</v>
      </c>
      <c r="K221">
        <f t="array" ref="K221">IF(D221&lt;&gt;"",ROUNDUP(_xlfn.PERCENTRANK.EXC(D$3:D$341,D221)*10,0),"")</f>
        <v>2</v>
      </c>
      <c r="L221">
        <f t="array" ref="L221">IF(E221&lt;&gt;"",ROUNDUP(_xlfn.PERCENTRANK.EXC(E$3:E$341,E221)*10,0),"")</f>
        <v>1</v>
      </c>
      <c r="M221">
        <f t="array" ref="M221">IF(F221&lt;&gt;"",11-ROUNDUP(_xlfn.PERCENTRANK.EXC(F$3:F$341,F221)*10,0),"")</f>
        <v>5</v>
      </c>
      <c r="N221">
        <f t="array" ref="N221">IF(G221&lt;&gt;"",11-ROUNDUP(_xlfn.PERCENTRANK.EXC(G$3:G$341,G221)*10,0),"")</f>
        <v>9</v>
      </c>
      <c r="P221" t="str">
        <f t="shared" si="7"/>
        <v>Redbridge</v>
      </c>
      <c r="Q221">
        <f t="array" ref="Q221">IF(C221&lt;&gt;"",ROUNDUP(_xlfn.PERCENTRANK.EXC(IF($B$3:$B$341=$B221,C$3:C$341),C221)*10,0),"")</f>
        <v>3</v>
      </c>
      <c r="R221">
        <f t="array" ref="R221">IF(D221&lt;&gt;"",ROUNDUP(_xlfn.PERCENTRANK.EXC(IF($B$3:$B$341=$B221,D$3:D$341),D221)*10,0),"")</f>
        <v>2</v>
      </c>
      <c r="S221">
        <f t="array" ref="S221">IF(E221&lt;&gt;"",ROUNDUP(_xlfn.PERCENTRANK.EXC(IF($B$3:$B$341=$B221,E$3:E$341),E221)*10,0),"")</f>
        <v>1</v>
      </c>
      <c r="T221">
        <f t="array" ref="T221">IF(F221&lt;&gt;"",11-ROUNDUP(_xlfn.PERCENTRANK.EXC(IF($B$3:$B$341=$B221,F$3:F$341),F221)*10,0),"")</f>
        <v>4</v>
      </c>
      <c r="U221">
        <f t="array" ref="U221">IF(G221&lt;&gt;"",11-ROUNDUP(_xlfn.PERCENTRANK.EXC(IF($B$3:$B$341=$B221,G$3:G$341),G221)*10,0),"")</f>
        <v>9</v>
      </c>
    </row>
    <row r="222" spans="1:21" x14ac:dyDescent="0.2">
      <c r="A222" t="s">
        <v>16</v>
      </c>
      <c r="B222" t="s">
        <v>1037</v>
      </c>
      <c r="C222">
        <v>0.10678321123123169</v>
      </c>
      <c r="D222">
        <v>-0.35338953137397766</v>
      </c>
      <c r="E222">
        <v>-0.172103151679039</v>
      </c>
      <c r="F222">
        <v>7.3584429919719696E-2</v>
      </c>
      <c r="G222">
        <v>0.55399990081787109</v>
      </c>
      <c r="I222" t="str">
        <f t="shared" si="6"/>
        <v>Redcar and Cleveland</v>
      </c>
      <c r="J222">
        <f t="array" ref="J222">IF(C222&lt;&gt;"",ROUNDUP(_xlfn.PERCENTRANK.EXC(C$3:C$341,C222)*10,0),"")</f>
        <v>1</v>
      </c>
      <c r="K222">
        <f t="array" ref="K222">IF(D222&lt;&gt;"",ROUNDUP(_xlfn.PERCENTRANK.EXC(D$3:D$341,D222)*10,0),"")</f>
        <v>1</v>
      </c>
      <c r="L222">
        <f t="array" ref="L222">IF(E222&lt;&gt;"",ROUNDUP(_xlfn.PERCENTRANK.EXC(E$3:E$341,E222)*10,0),"")</f>
        <v>1</v>
      </c>
      <c r="M222">
        <f t="array" ref="M222">IF(F222&lt;&gt;"",11-ROUNDUP(_xlfn.PERCENTRANK.EXC(F$3:F$341,F222)*10,0),"")</f>
        <v>5</v>
      </c>
      <c r="N222">
        <f t="array" ref="N222">IF(G222&lt;&gt;"",11-ROUNDUP(_xlfn.PERCENTRANK.EXC(G$3:G$341,G222)*10,0),"")</f>
        <v>4</v>
      </c>
      <c r="P222" t="str">
        <f t="shared" si="7"/>
        <v>Redcar and Cleveland</v>
      </c>
      <c r="Q222">
        <f t="array" ref="Q222">IF(C222&lt;&gt;"",ROUNDUP(_xlfn.PERCENTRANK.EXC(IF($B$3:$B$341=$B222,C$3:C$341),C222)*10,0),"")</f>
        <v>1</v>
      </c>
      <c r="R222">
        <f t="array" ref="R222">IF(D222&lt;&gt;"",ROUNDUP(_xlfn.PERCENTRANK.EXC(IF($B$3:$B$341=$B222,D$3:D$341),D222)*10,0),"")</f>
        <v>1</v>
      </c>
      <c r="S222">
        <f t="array" ref="S222">IF(E222&lt;&gt;"",ROUNDUP(_xlfn.PERCENTRANK.EXC(IF($B$3:$B$341=$B222,E$3:E$341),E222)*10,0),"")</f>
        <v>1</v>
      </c>
      <c r="T222">
        <f t="array" ref="T222">IF(F222&lt;&gt;"",11-ROUNDUP(_xlfn.PERCENTRANK.EXC(IF($B$3:$B$341=$B222,F$3:F$341),F222)*10,0),"")</f>
        <v>5</v>
      </c>
      <c r="U222">
        <f t="array" ref="U222">IF(G222&lt;&gt;"",11-ROUNDUP(_xlfn.PERCENTRANK.EXC(IF($B$3:$B$341=$B222,G$3:G$341),G222)*10,0),"")</f>
        <v>5</v>
      </c>
    </row>
    <row r="223" spans="1:21" x14ac:dyDescent="0.2">
      <c r="A223" t="s">
        <v>244</v>
      </c>
      <c r="B223" t="s">
        <v>1034</v>
      </c>
      <c r="C223">
        <v>0.38539490103721619</v>
      </c>
      <c r="D223">
        <v>-4.1279345750808716E-2</v>
      </c>
      <c r="E223">
        <v>0.17920653522014618</v>
      </c>
      <c r="F223">
        <v>6.3588574528694153E-2</v>
      </c>
      <c r="I223" t="str">
        <f t="shared" si="6"/>
        <v>Redditch</v>
      </c>
      <c r="J223">
        <f t="array" ref="J223">IF(C223&lt;&gt;"",ROUNDUP(_xlfn.PERCENTRANK.EXC(C$3:C$341,C223)*10,0),"")</f>
        <v>4</v>
      </c>
      <c r="K223">
        <f t="array" ref="K223">IF(D223&lt;&gt;"",ROUNDUP(_xlfn.PERCENTRANK.EXC(D$3:D$341,D223)*10,0),"")</f>
        <v>4</v>
      </c>
      <c r="L223">
        <f t="array" ref="L223">IF(E223&lt;&gt;"",ROUNDUP(_xlfn.PERCENTRANK.EXC(E$3:E$341,E223)*10,0),"")</f>
        <v>10</v>
      </c>
      <c r="M223">
        <f t="array" ref="M223">IF(F223&lt;&gt;"",11-ROUNDUP(_xlfn.PERCENTRANK.EXC(F$3:F$341,F223)*10,0),"")</f>
        <v>5</v>
      </c>
      <c r="N223" t="str">
        <f t="array" ref="N223">IF(G223&lt;&gt;"",11-ROUNDUP(_xlfn.PERCENTRANK.EXC(G$3:G$341,G223)*10,0),"")</f>
        <v/>
      </c>
      <c r="P223" t="str">
        <f t="shared" si="7"/>
        <v>Redditch</v>
      </c>
      <c r="Q223">
        <f t="array" ref="Q223">IF(C223&lt;&gt;"",ROUNDUP(_xlfn.PERCENTRANK.EXC(IF($B$3:$B$341=$B223,C$3:C$341),C223)*10,0),"")</f>
        <v>1</v>
      </c>
      <c r="R223">
        <f t="array" ref="R223">IF(D223&lt;&gt;"",ROUNDUP(_xlfn.PERCENTRANK.EXC(IF($B$3:$B$341=$B223,D$3:D$341),D223)*10,0),"")</f>
        <v>4</v>
      </c>
      <c r="S223">
        <f t="array" ref="S223">IF(E223&lt;&gt;"",ROUNDUP(_xlfn.PERCENTRANK.EXC(IF($B$3:$B$341=$B223,E$3:E$341),E223)*10,0),"")</f>
        <v>9</v>
      </c>
      <c r="T223">
        <f t="array" ref="T223">IF(F223&lt;&gt;"",11-ROUNDUP(_xlfn.PERCENTRANK.EXC(IF($B$3:$B$341=$B223,F$3:F$341),F223)*10,0),"")</f>
        <v>5</v>
      </c>
      <c r="U223" t="str">
        <f t="array" ref="U223">IF(G223&lt;&gt;"",11-ROUNDUP(_xlfn.PERCENTRANK.EXC(IF($B$3:$B$341=$B223,G$3:G$341),G223)*10,0),"")</f>
        <v/>
      </c>
    </row>
    <row r="224" spans="1:21" x14ac:dyDescent="0.2">
      <c r="A224" t="s">
        <v>225</v>
      </c>
      <c r="B224" t="s">
        <v>1034</v>
      </c>
      <c r="C224">
        <v>2.2182958126068115</v>
      </c>
      <c r="D224">
        <v>6.1966221779584885E-2</v>
      </c>
      <c r="E224">
        <v>0.32114538550376892</v>
      </c>
      <c r="F224">
        <v>0</v>
      </c>
      <c r="I224" t="str">
        <f t="shared" si="6"/>
        <v>Reigate and Banstead</v>
      </c>
      <c r="J224">
        <f t="array" ref="J224">IF(C224&lt;&gt;"",ROUNDUP(_xlfn.PERCENTRANK.EXC(C$3:C$341,C224)*10,0),"")</f>
        <v>10</v>
      </c>
      <c r="K224">
        <f t="array" ref="K224">IF(D224&lt;&gt;"",ROUNDUP(_xlfn.PERCENTRANK.EXC(D$3:D$341,D224)*10,0),"")</f>
        <v>9</v>
      </c>
      <c r="L224">
        <f t="array" ref="L224">IF(E224&lt;&gt;"",ROUNDUP(_xlfn.PERCENTRANK.EXC(E$3:E$341,E224)*10,0),"")</f>
        <v>10</v>
      </c>
      <c r="M224">
        <f t="array" ref="M224">IF(F224&lt;&gt;"",11-ROUNDUP(_xlfn.PERCENTRANK.EXC(F$3:F$341,F224)*10,0),"")</f>
        <v>10</v>
      </c>
      <c r="N224" t="str">
        <f t="array" ref="N224">IF(G224&lt;&gt;"",11-ROUNDUP(_xlfn.PERCENTRANK.EXC(G$3:G$341,G224)*10,0),"")</f>
        <v/>
      </c>
      <c r="P224" t="str">
        <f t="shared" si="7"/>
        <v>Reigate and Banstead</v>
      </c>
      <c r="Q224">
        <f t="array" ref="Q224">IF(C224&lt;&gt;"",ROUNDUP(_xlfn.PERCENTRANK.EXC(IF($B$3:$B$341=$B224,C$3:C$341),C224)*10,0),"")</f>
        <v>10</v>
      </c>
      <c r="R224">
        <f t="array" ref="R224">IF(D224&lt;&gt;"",ROUNDUP(_xlfn.PERCENTRANK.EXC(IF($B$3:$B$341=$B224,D$3:D$341),D224)*10,0),"")</f>
        <v>8</v>
      </c>
      <c r="S224">
        <f t="array" ref="S224">IF(E224&lt;&gt;"",ROUNDUP(_xlfn.PERCENTRANK.EXC(IF($B$3:$B$341=$B224,E$3:E$341),E224)*10,0),"")</f>
        <v>10</v>
      </c>
      <c r="T224">
        <f t="array" ref="T224">IF(F224&lt;&gt;"",11-ROUNDUP(_xlfn.PERCENTRANK.EXC(IF($B$3:$B$341=$B224,F$3:F$341),F224)*10,0),"")</f>
        <v>10</v>
      </c>
      <c r="U224" t="str">
        <f t="array" ref="U224">IF(G224&lt;&gt;"",11-ROUNDUP(_xlfn.PERCENTRANK.EXC(IF($B$3:$B$341=$B224,G$3:G$341),G224)*10,0),"")</f>
        <v/>
      </c>
    </row>
    <row r="225" spans="1:21" x14ac:dyDescent="0.2">
      <c r="A225" t="s">
        <v>155</v>
      </c>
      <c r="B225" t="s">
        <v>1034</v>
      </c>
      <c r="C225">
        <v>1.8128117322921753</v>
      </c>
      <c r="D225">
        <v>0.17591962218284607</v>
      </c>
      <c r="E225">
        <v>0.13272951543331146</v>
      </c>
      <c r="F225">
        <v>1.7458651214838028E-2</v>
      </c>
      <c r="I225" t="str">
        <f t="shared" si="6"/>
        <v>Ribble Valley</v>
      </c>
      <c r="J225">
        <f t="array" ref="J225">IF(C225&lt;&gt;"",ROUNDUP(_xlfn.PERCENTRANK.EXC(C$3:C$341,C225)*10,0),"")</f>
        <v>10</v>
      </c>
      <c r="K225">
        <f t="array" ref="K225">IF(D225&lt;&gt;"",ROUNDUP(_xlfn.PERCENTRANK.EXC(D$3:D$341,D225)*10,0),"")</f>
        <v>10</v>
      </c>
      <c r="L225">
        <f t="array" ref="L225">IF(E225&lt;&gt;"",ROUNDUP(_xlfn.PERCENTRANK.EXC(E$3:E$341,E225)*10,0),"")</f>
        <v>9</v>
      </c>
      <c r="M225">
        <f t="array" ref="M225">IF(F225&lt;&gt;"",11-ROUNDUP(_xlfn.PERCENTRANK.EXC(F$3:F$341,F225)*10,0),"")</f>
        <v>9</v>
      </c>
      <c r="N225" t="str">
        <f t="array" ref="N225">IF(G225&lt;&gt;"",11-ROUNDUP(_xlfn.PERCENTRANK.EXC(G$3:G$341,G225)*10,0),"")</f>
        <v/>
      </c>
      <c r="P225" t="str">
        <f t="shared" si="7"/>
        <v>Ribble Valley</v>
      </c>
      <c r="Q225">
        <f t="array" ref="Q225">IF(C225&lt;&gt;"",ROUNDUP(_xlfn.PERCENTRANK.EXC(IF($B$3:$B$341=$B225,C$3:C$341),C225)*10,0),"")</f>
        <v>9</v>
      </c>
      <c r="R225">
        <f t="array" ref="R225">IF(D225&lt;&gt;"",ROUNDUP(_xlfn.PERCENTRANK.EXC(IF($B$3:$B$341=$B225,D$3:D$341),D225)*10,0),"")</f>
        <v>10</v>
      </c>
      <c r="S225">
        <f t="array" ref="S225">IF(E225&lt;&gt;"",ROUNDUP(_xlfn.PERCENTRANK.EXC(IF($B$3:$B$341=$B225,E$3:E$341),E225)*10,0),"")</f>
        <v>9</v>
      </c>
      <c r="T225">
        <f t="array" ref="T225">IF(F225&lt;&gt;"",11-ROUNDUP(_xlfn.PERCENTRANK.EXC(IF($B$3:$B$341=$B225,F$3:F$341),F225)*10,0),"")</f>
        <v>8</v>
      </c>
      <c r="U225" t="str">
        <f t="array" ref="U225">IF(G225&lt;&gt;"",11-ROUNDUP(_xlfn.PERCENTRANK.EXC(IF($B$3:$B$341=$B225,G$3:G$341),G225)*10,0),"")</f>
        <v/>
      </c>
    </row>
    <row r="226" spans="1:21" x14ac:dyDescent="0.2">
      <c r="A226" t="s">
        <v>317</v>
      </c>
      <c r="B226" t="s">
        <v>1035</v>
      </c>
      <c r="C226">
        <v>0.31743824481964111</v>
      </c>
      <c r="D226">
        <v>0.11991593241691589</v>
      </c>
      <c r="E226">
        <v>6.9630920886993408E-2</v>
      </c>
      <c r="F226">
        <v>5.3741525858640671E-2</v>
      </c>
      <c r="G226">
        <v>0.48651206493377686</v>
      </c>
      <c r="I226" t="str">
        <f t="shared" si="6"/>
        <v>Richmond upon Thames</v>
      </c>
      <c r="J226">
        <f t="array" ref="J226">IF(C226&lt;&gt;"",ROUNDUP(_xlfn.PERCENTRANK.EXC(C$3:C$341,C226)*10,0),"")</f>
        <v>3</v>
      </c>
      <c r="K226">
        <f t="array" ref="K226">IF(D226&lt;&gt;"",ROUNDUP(_xlfn.PERCENTRANK.EXC(D$3:D$341,D226)*10,0),"")</f>
        <v>10</v>
      </c>
      <c r="L226">
        <f t="array" ref="L226">IF(E226&lt;&gt;"",ROUNDUP(_xlfn.PERCENTRANK.EXC(E$3:E$341,E226)*10,0),"")</f>
        <v>7</v>
      </c>
      <c r="M226">
        <f t="array" ref="M226">IF(F226&lt;&gt;"",11-ROUNDUP(_xlfn.PERCENTRANK.EXC(F$3:F$341,F226)*10,0),"")</f>
        <v>6</v>
      </c>
      <c r="N226">
        <f t="array" ref="N226">IF(G226&lt;&gt;"",11-ROUNDUP(_xlfn.PERCENTRANK.EXC(G$3:G$341,G226)*10,0),"")</f>
        <v>8</v>
      </c>
      <c r="P226" t="str">
        <f t="shared" si="7"/>
        <v>Richmond upon Thames</v>
      </c>
      <c r="Q226">
        <f t="array" ref="Q226">IF(C226&lt;&gt;"",ROUNDUP(_xlfn.PERCENTRANK.EXC(IF($B$3:$B$341=$B226,C$3:C$341),C226)*10,0),"")</f>
        <v>4</v>
      </c>
      <c r="R226">
        <f t="array" ref="R226">IF(D226&lt;&gt;"",ROUNDUP(_xlfn.PERCENTRANK.EXC(IF($B$3:$B$341=$B226,D$3:D$341),D226)*10,0),"")</f>
        <v>10</v>
      </c>
      <c r="S226">
        <f t="array" ref="S226">IF(E226&lt;&gt;"",ROUNDUP(_xlfn.PERCENTRANK.EXC(IF($B$3:$B$341=$B226,E$3:E$341),E226)*10,0),"")</f>
        <v>7</v>
      </c>
      <c r="T226">
        <f t="array" ref="T226">IF(F226&lt;&gt;"",11-ROUNDUP(_xlfn.PERCENTRANK.EXC(IF($B$3:$B$341=$B226,F$3:F$341),F226)*10,0),"")</f>
        <v>6</v>
      </c>
      <c r="U226">
        <f t="array" ref="U226">IF(G226&lt;&gt;"",11-ROUNDUP(_xlfn.PERCENTRANK.EXC(IF($B$3:$B$341=$B226,G$3:G$341),G226)*10,0),"")</f>
        <v>6</v>
      </c>
    </row>
    <row r="227" spans="1:21" x14ac:dyDescent="0.2">
      <c r="A227" t="s">
        <v>191</v>
      </c>
      <c r="B227" t="s">
        <v>1034</v>
      </c>
      <c r="C227">
        <v>1.3807040452957153</v>
      </c>
      <c r="D227">
        <v>-2.0979755208827555E-4</v>
      </c>
      <c r="E227">
        <v>0.17229461669921875</v>
      </c>
      <c r="F227">
        <v>3.7230189889669418E-2</v>
      </c>
      <c r="I227" t="str">
        <f t="shared" si="6"/>
        <v>Richmondshire</v>
      </c>
      <c r="J227">
        <f t="array" ref="J227">IF(C227&lt;&gt;"",ROUNDUP(_xlfn.PERCENTRANK.EXC(C$3:C$341,C227)*10,0),"")</f>
        <v>9</v>
      </c>
      <c r="K227">
        <f t="array" ref="K227">IF(D227&lt;&gt;"",ROUNDUP(_xlfn.PERCENTRANK.EXC(D$3:D$341,D227)*10,0),"")</f>
        <v>6</v>
      </c>
      <c r="L227">
        <f t="array" ref="L227">IF(E227&lt;&gt;"",ROUNDUP(_xlfn.PERCENTRANK.EXC(E$3:E$341,E227)*10,0),"")</f>
        <v>9</v>
      </c>
      <c r="M227">
        <f t="array" ref="M227">IF(F227&lt;&gt;"",11-ROUNDUP(_xlfn.PERCENTRANK.EXC(F$3:F$341,F227)*10,0),"")</f>
        <v>8</v>
      </c>
      <c r="N227" t="str">
        <f t="array" ref="N227">IF(G227&lt;&gt;"",11-ROUNDUP(_xlfn.PERCENTRANK.EXC(G$3:G$341,G227)*10,0),"")</f>
        <v/>
      </c>
      <c r="P227" t="str">
        <f t="shared" si="7"/>
        <v>Richmondshire</v>
      </c>
      <c r="Q227">
        <f t="array" ref="Q227">IF(C227&lt;&gt;"",ROUNDUP(_xlfn.PERCENTRANK.EXC(IF($B$3:$B$341=$B227,C$3:C$341),C227)*10,0),"")</f>
        <v>8</v>
      </c>
      <c r="R227">
        <f t="array" ref="R227">IF(D227&lt;&gt;"",ROUNDUP(_xlfn.PERCENTRANK.EXC(IF($B$3:$B$341=$B227,D$3:D$341),D227)*10,0),"")</f>
        <v>6</v>
      </c>
      <c r="S227">
        <f t="array" ref="S227">IF(E227&lt;&gt;"",ROUNDUP(_xlfn.PERCENTRANK.EXC(IF($B$3:$B$341=$B227,E$3:E$341),E227)*10,0),"")</f>
        <v>9</v>
      </c>
      <c r="T227">
        <f t="array" ref="T227">IF(F227&lt;&gt;"",11-ROUNDUP(_xlfn.PERCENTRANK.EXC(IF($B$3:$B$341=$B227,F$3:F$341),F227)*10,0),"")</f>
        <v>6</v>
      </c>
      <c r="U227" t="str">
        <f t="array" ref="U227">IF(G227&lt;&gt;"",11-ROUNDUP(_xlfn.PERCENTRANK.EXC(IF($B$3:$B$341=$B227,G$3:G$341),G227)*10,0),"")</f>
        <v/>
      </c>
    </row>
    <row r="228" spans="1:21" x14ac:dyDescent="0.2">
      <c r="A228" t="s">
        <v>259</v>
      </c>
      <c r="B228" t="s">
        <v>1036</v>
      </c>
      <c r="C228">
        <v>0.64439880847930908</v>
      </c>
      <c r="D228">
        <v>1.2432754971086979E-2</v>
      </c>
      <c r="E228">
        <v>5.6646008044481277E-2</v>
      </c>
      <c r="F228">
        <v>9.4062246382236481E-2</v>
      </c>
      <c r="G228">
        <v>0.45659345388412476</v>
      </c>
      <c r="I228" t="str">
        <f t="shared" si="6"/>
        <v>Rochdale</v>
      </c>
      <c r="J228">
        <f t="array" ref="J228">IF(C228&lt;&gt;"",ROUNDUP(_xlfn.PERCENTRANK.EXC(C$3:C$341,C228)*10,0),"")</f>
        <v>6</v>
      </c>
      <c r="K228">
        <f t="array" ref="K228">IF(D228&lt;&gt;"",ROUNDUP(_xlfn.PERCENTRANK.EXC(D$3:D$341,D228)*10,0),"")</f>
        <v>7</v>
      </c>
      <c r="L228">
        <f t="array" ref="L228">IF(E228&lt;&gt;"",ROUNDUP(_xlfn.PERCENTRANK.EXC(E$3:E$341,E228)*10,0),"")</f>
        <v>7</v>
      </c>
      <c r="M228">
        <f t="array" ref="M228">IF(F228&lt;&gt;"",11-ROUNDUP(_xlfn.PERCENTRANK.EXC(F$3:F$341,F228)*10,0),"")</f>
        <v>3</v>
      </c>
      <c r="N228">
        <f t="array" ref="N228">IF(G228&lt;&gt;"",11-ROUNDUP(_xlfn.PERCENTRANK.EXC(G$3:G$341,G228)*10,0),"")</f>
        <v>9</v>
      </c>
      <c r="P228" t="str">
        <f t="shared" si="7"/>
        <v>Rochdale</v>
      </c>
      <c r="Q228">
        <f t="array" ref="Q228">IF(C228&lt;&gt;"",ROUNDUP(_xlfn.PERCENTRANK.EXC(IF($B$3:$B$341=$B228,C$3:C$341),C228)*10,0),"")</f>
        <v>10</v>
      </c>
      <c r="R228">
        <f t="array" ref="R228">IF(D228&lt;&gt;"",ROUNDUP(_xlfn.PERCENTRANK.EXC(IF($B$3:$B$341=$B228,D$3:D$341),D228)*10,0),"")</f>
        <v>9</v>
      </c>
      <c r="S228">
        <f t="array" ref="S228">IF(E228&lt;&gt;"",ROUNDUP(_xlfn.PERCENTRANK.EXC(IF($B$3:$B$341=$B228,E$3:E$341),E228)*10,0),"")</f>
        <v>8</v>
      </c>
      <c r="T228">
        <f t="array" ref="T228">IF(F228&lt;&gt;"",11-ROUNDUP(_xlfn.PERCENTRANK.EXC(IF($B$3:$B$341=$B228,F$3:F$341),F228)*10,0),"")</f>
        <v>4</v>
      </c>
      <c r="U228">
        <f t="array" ref="U228">IF(G228&lt;&gt;"",11-ROUNDUP(_xlfn.PERCENTRANK.EXC(IF($B$3:$B$341=$B228,G$3:G$341),G228)*10,0),"")</f>
        <v>9</v>
      </c>
    </row>
    <row r="229" spans="1:21" x14ac:dyDescent="0.2">
      <c r="A229" t="s">
        <v>110</v>
      </c>
      <c r="B229" t="s">
        <v>1034</v>
      </c>
      <c r="C229">
        <v>1.0663583278656006</v>
      </c>
      <c r="D229">
        <v>0.14597074687480927</v>
      </c>
      <c r="E229">
        <v>0.23951084911823273</v>
      </c>
      <c r="F229">
        <v>0</v>
      </c>
      <c r="I229" t="str">
        <f t="shared" si="6"/>
        <v>Rochford</v>
      </c>
      <c r="J229">
        <f t="array" ref="J229">IF(C229&lt;&gt;"",ROUNDUP(_xlfn.PERCENTRANK.EXC(C$3:C$341,C229)*10,0),"")</f>
        <v>8</v>
      </c>
      <c r="K229">
        <f t="array" ref="K229">IF(D229&lt;&gt;"",ROUNDUP(_xlfn.PERCENTRANK.EXC(D$3:D$341,D229)*10,0),"")</f>
        <v>10</v>
      </c>
      <c r="L229">
        <f t="array" ref="L229">IF(E229&lt;&gt;"",ROUNDUP(_xlfn.PERCENTRANK.EXC(E$3:E$341,E229)*10,0),"")</f>
        <v>10</v>
      </c>
      <c r="M229">
        <f t="array" ref="M229">IF(F229&lt;&gt;"",11-ROUNDUP(_xlfn.PERCENTRANK.EXC(F$3:F$341,F229)*10,0),"")</f>
        <v>10</v>
      </c>
      <c r="N229" t="str">
        <f t="array" ref="N229">IF(G229&lt;&gt;"",11-ROUNDUP(_xlfn.PERCENTRANK.EXC(G$3:G$341,G229)*10,0),"")</f>
        <v/>
      </c>
      <c r="P229" t="str">
        <f t="shared" si="7"/>
        <v>Rochford</v>
      </c>
      <c r="Q229">
        <f t="array" ref="Q229">IF(C229&lt;&gt;"",ROUNDUP(_xlfn.PERCENTRANK.EXC(IF($B$3:$B$341=$B229,C$3:C$341),C229)*10,0),"")</f>
        <v>6</v>
      </c>
      <c r="R229">
        <f t="array" ref="R229">IF(D229&lt;&gt;"",ROUNDUP(_xlfn.PERCENTRANK.EXC(IF($B$3:$B$341=$B229,D$3:D$341),D229)*10,0),"")</f>
        <v>10</v>
      </c>
      <c r="S229">
        <f t="array" ref="S229">IF(E229&lt;&gt;"",ROUNDUP(_xlfn.PERCENTRANK.EXC(IF($B$3:$B$341=$B229,E$3:E$341),E229)*10,0),"")</f>
        <v>10</v>
      </c>
      <c r="T229">
        <f t="array" ref="T229">IF(F229&lt;&gt;"",11-ROUNDUP(_xlfn.PERCENTRANK.EXC(IF($B$3:$B$341=$B229,F$3:F$341),F229)*10,0),"")</f>
        <v>10</v>
      </c>
      <c r="U229" t="str">
        <f t="array" ref="U229">IF(G229&lt;&gt;"",11-ROUNDUP(_xlfn.PERCENTRANK.EXC(IF($B$3:$B$341=$B229,G$3:G$341),G229)*10,0),"")</f>
        <v/>
      </c>
    </row>
    <row r="230" spans="1:21" x14ac:dyDescent="0.2">
      <c r="A230" t="s">
        <v>156</v>
      </c>
      <c r="B230" t="s">
        <v>1034</v>
      </c>
      <c r="C230">
        <v>0.67807877063751221</v>
      </c>
      <c r="D230">
        <v>-7.065967470407486E-2</v>
      </c>
      <c r="E230">
        <v>-6.2554217875003815E-2</v>
      </c>
      <c r="F230">
        <v>8.3475984632968903E-2</v>
      </c>
      <c r="I230" t="str">
        <f t="shared" si="6"/>
        <v>Rossendale</v>
      </c>
      <c r="J230">
        <f t="array" ref="J230">IF(C230&lt;&gt;"",ROUNDUP(_xlfn.PERCENTRANK.EXC(C$3:C$341,C230)*10,0),"")</f>
        <v>6</v>
      </c>
      <c r="K230">
        <f t="array" ref="K230">IF(D230&lt;&gt;"",ROUNDUP(_xlfn.PERCENTRANK.EXC(D$3:D$341,D230)*10,0),"")</f>
        <v>3</v>
      </c>
      <c r="L230">
        <f t="array" ref="L230">IF(E230&lt;&gt;"",ROUNDUP(_xlfn.PERCENTRANK.EXC(E$3:E$341,E230)*10,0),"")</f>
        <v>2</v>
      </c>
      <c r="M230">
        <f t="array" ref="M230">IF(F230&lt;&gt;"",11-ROUNDUP(_xlfn.PERCENTRANK.EXC(F$3:F$341,F230)*10,0),"")</f>
        <v>4</v>
      </c>
      <c r="N230" t="str">
        <f t="array" ref="N230">IF(G230&lt;&gt;"",11-ROUNDUP(_xlfn.PERCENTRANK.EXC(G$3:G$341,G230)*10,0),"")</f>
        <v/>
      </c>
      <c r="P230" t="str">
        <f t="shared" si="7"/>
        <v>Rossendale</v>
      </c>
      <c r="Q230">
        <f t="array" ref="Q230">IF(C230&lt;&gt;"",ROUNDUP(_xlfn.PERCENTRANK.EXC(IF($B$3:$B$341=$B230,C$3:C$341),C230)*10,0),"")</f>
        <v>3</v>
      </c>
      <c r="R230">
        <f t="array" ref="R230">IF(D230&lt;&gt;"",ROUNDUP(_xlfn.PERCENTRANK.EXC(IF($B$3:$B$341=$B230,D$3:D$341),D230)*10,0),"")</f>
        <v>3</v>
      </c>
      <c r="S230">
        <f t="array" ref="S230">IF(E230&lt;&gt;"",ROUNDUP(_xlfn.PERCENTRANK.EXC(IF($B$3:$B$341=$B230,E$3:E$341),E230)*10,0),"")</f>
        <v>1</v>
      </c>
      <c r="T230">
        <f t="array" ref="T230">IF(F230&lt;&gt;"",11-ROUNDUP(_xlfn.PERCENTRANK.EXC(IF($B$3:$B$341=$B230,F$3:F$341),F230)*10,0),"")</f>
        <v>4</v>
      </c>
      <c r="U230" t="str">
        <f t="array" ref="U230">IF(G230&lt;&gt;"",11-ROUNDUP(_xlfn.PERCENTRANK.EXC(IF($B$3:$B$341=$B230,G$3:G$341),G230)*10,0),"")</f>
        <v/>
      </c>
    </row>
    <row r="231" spans="1:21" x14ac:dyDescent="0.2">
      <c r="A231" t="s">
        <v>99</v>
      </c>
      <c r="B231" t="s">
        <v>1034</v>
      </c>
      <c r="C231">
        <v>0.7977021336555481</v>
      </c>
      <c r="D231">
        <v>-0.18952450156211853</v>
      </c>
      <c r="E231">
        <v>-3.8142863661050797E-2</v>
      </c>
      <c r="F231">
        <v>0</v>
      </c>
      <c r="I231" t="str">
        <f t="shared" si="6"/>
        <v>Rother</v>
      </c>
      <c r="J231">
        <f t="array" ref="J231">IF(C231&lt;&gt;"",ROUNDUP(_xlfn.PERCENTRANK.EXC(C$3:C$341,C231)*10,0),"")</f>
        <v>6</v>
      </c>
      <c r="K231">
        <f t="array" ref="K231">IF(D231&lt;&gt;"",ROUNDUP(_xlfn.PERCENTRANK.EXC(D$3:D$341,D231)*10,0),"")</f>
        <v>1</v>
      </c>
      <c r="L231">
        <f t="array" ref="L231">IF(E231&lt;&gt;"",ROUNDUP(_xlfn.PERCENTRANK.EXC(E$3:E$341,E231)*10,0),"")</f>
        <v>3</v>
      </c>
      <c r="M231">
        <f t="array" ref="M231">IF(F231&lt;&gt;"",11-ROUNDUP(_xlfn.PERCENTRANK.EXC(F$3:F$341,F231)*10,0),"")</f>
        <v>10</v>
      </c>
      <c r="N231" t="str">
        <f t="array" ref="N231">IF(G231&lt;&gt;"",11-ROUNDUP(_xlfn.PERCENTRANK.EXC(G$3:G$341,G231)*10,0),"")</f>
        <v/>
      </c>
      <c r="P231" t="str">
        <f t="shared" si="7"/>
        <v>Rother</v>
      </c>
      <c r="Q231">
        <f t="array" ref="Q231">IF(C231&lt;&gt;"",ROUNDUP(_xlfn.PERCENTRANK.EXC(IF($B$3:$B$341=$B231,C$3:C$341),C231)*10,0),"")</f>
        <v>4</v>
      </c>
      <c r="R231">
        <f t="array" ref="R231">IF(D231&lt;&gt;"",ROUNDUP(_xlfn.PERCENTRANK.EXC(IF($B$3:$B$341=$B231,D$3:D$341),D231)*10,0),"")</f>
        <v>1</v>
      </c>
      <c r="S231">
        <f t="array" ref="S231">IF(E231&lt;&gt;"",ROUNDUP(_xlfn.PERCENTRANK.EXC(IF($B$3:$B$341=$B231,E$3:E$341),E231)*10,0),"")</f>
        <v>2</v>
      </c>
      <c r="T231">
        <f t="array" ref="T231">IF(F231&lt;&gt;"",11-ROUNDUP(_xlfn.PERCENTRANK.EXC(IF($B$3:$B$341=$B231,F$3:F$341),F231)*10,0),"")</f>
        <v>10</v>
      </c>
      <c r="U231" t="str">
        <f t="array" ref="U231">IF(G231&lt;&gt;"",11-ROUNDUP(_xlfn.PERCENTRANK.EXC(IF($B$3:$B$341=$B231,G$3:G$341),G231)*10,0),"")</f>
        <v/>
      </c>
    </row>
    <row r="232" spans="1:21" x14ac:dyDescent="0.2">
      <c r="A232" t="s">
        <v>272</v>
      </c>
      <c r="B232" t="s">
        <v>1036</v>
      </c>
      <c r="C232">
        <v>0.14842610061168671</v>
      </c>
      <c r="D232">
        <v>0</v>
      </c>
      <c r="E232">
        <v>-9.3238107860088348E-2</v>
      </c>
      <c r="F232">
        <v>3.5737436264753342E-2</v>
      </c>
      <c r="G232">
        <v>0.6049235463142395</v>
      </c>
      <c r="I232" t="str">
        <f t="shared" si="6"/>
        <v>Rotherham</v>
      </c>
      <c r="J232">
        <f t="array" ref="J232">IF(C232&lt;&gt;"",ROUNDUP(_xlfn.PERCENTRANK.EXC(C$3:C$341,C232)*10,0),"")</f>
        <v>1</v>
      </c>
      <c r="K232">
        <f t="array" ref="K232">IF(D232&lt;&gt;"",ROUNDUP(_xlfn.PERCENTRANK.EXC(D$3:D$341,D232)*10,0),"")</f>
        <v>6</v>
      </c>
      <c r="L232">
        <f t="array" ref="L232">IF(E232&lt;&gt;"",ROUNDUP(_xlfn.PERCENTRANK.EXC(E$3:E$341,E232)*10,0),"")</f>
        <v>1</v>
      </c>
      <c r="M232">
        <f t="array" ref="M232">IF(F232&lt;&gt;"",11-ROUNDUP(_xlfn.PERCENTRANK.EXC(F$3:F$341,F232)*10,0),"")</f>
        <v>8</v>
      </c>
      <c r="N232">
        <f t="array" ref="N232">IF(G232&lt;&gt;"",11-ROUNDUP(_xlfn.PERCENTRANK.EXC(G$3:G$341,G232)*10,0),"")</f>
        <v>2</v>
      </c>
      <c r="P232" t="str">
        <f t="shared" si="7"/>
        <v>Rotherham</v>
      </c>
      <c r="Q232">
        <f t="array" ref="Q232">IF(C232&lt;&gt;"",ROUNDUP(_xlfn.PERCENTRANK.EXC(IF($B$3:$B$341=$B232,C$3:C$341),C232)*10,0),"")</f>
        <v>2</v>
      </c>
      <c r="R232">
        <f t="array" ref="R232">IF(D232&lt;&gt;"",ROUNDUP(_xlfn.PERCENTRANK.EXC(IF($B$3:$B$341=$B232,D$3:D$341),D232)*10,0),"")</f>
        <v>8</v>
      </c>
      <c r="S232">
        <f t="array" ref="S232">IF(E232&lt;&gt;"",ROUNDUP(_xlfn.PERCENTRANK.EXC(IF($B$3:$B$341=$B232,E$3:E$341),E232)*10,0),"")</f>
        <v>2</v>
      </c>
      <c r="T232">
        <f t="array" ref="T232">IF(F232&lt;&gt;"",11-ROUNDUP(_xlfn.PERCENTRANK.EXC(IF($B$3:$B$341=$B232,F$3:F$341),F232)*10,0),"")</f>
        <v>9</v>
      </c>
      <c r="U232">
        <f t="array" ref="U232">IF(G232&lt;&gt;"",11-ROUNDUP(_xlfn.PERCENTRANK.EXC(IF($B$3:$B$341=$B232,G$3:G$341),G232)*10,0),"")</f>
        <v>1</v>
      </c>
    </row>
    <row r="233" spans="1:21" x14ac:dyDescent="0.2">
      <c r="A233" t="s">
        <v>234</v>
      </c>
      <c r="B233" t="s">
        <v>1034</v>
      </c>
      <c r="C233">
        <v>0.81712168455123901</v>
      </c>
      <c r="D233">
        <v>0.26085552573204041</v>
      </c>
      <c r="E233">
        <v>0.27551627159118652</v>
      </c>
      <c r="F233">
        <v>0.26555407047271729</v>
      </c>
      <c r="I233" t="str">
        <f t="shared" si="6"/>
        <v>Rugby</v>
      </c>
      <c r="J233">
        <f t="array" ref="J233">IF(C233&lt;&gt;"",ROUNDUP(_xlfn.PERCENTRANK.EXC(C$3:C$341,C233)*10,0),"")</f>
        <v>7</v>
      </c>
      <c r="K233">
        <f t="array" ref="K233">IF(D233&lt;&gt;"",ROUNDUP(_xlfn.PERCENTRANK.EXC(D$3:D$341,D233)*10,0),"")</f>
        <v>10</v>
      </c>
      <c r="L233">
        <f t="array" ref="L233">IF(E233&lt;&gt;"",ROUNDUP(_xlfn.PERCENTRANK.EXC(E$3:E$341,E233)*10,0),"")</f>
        <v>10</v>
      </c>
      <c r="M233">
        <f t="array" ref="M233">IF(F233&lt;&gt;"",11-ROUNDUP(_xlfn.PERCENTRANK.EXC(F$3:F$341,F233)*10,0),"")</f>
        <v>1</v>
      </c>
      <c r="N233" t="str">
        <f t="array" ref="N233">IF(G233&lt;&gt;"",11-ROUNDUP(_xlfn.PERCENTRANK.EXC(G$3:G$341,G233)*10,0),"")</f>
        <v/>
      </c>
      <c r="P233" t="str">
        <f t="shared" si="7"/>
        <v>Rugby</v>
      </c>
      <c r="Q233">
        <f t="array" ref="Q233">IF(C233&lt;&gt;"",ROUNDUP(_xlfn.PERCENTRANK.EXC(IF($B$3:$B$341=$B233,C$3:C$341),C233)*10,0),"")</f>
        <v>4</v>
      </c>
      <c r="R233">
        <f t="array" ref="R233">IF(D233&lt;&gt;"",ROUNDUP(_xlfn.PERCENTRANK.EXC(IF($B$3:$B$341=$B233,D$3:D$341),D233)*10,0),"")</f>
        <v>10</v>
      </c>
      <c r="S233">
        <f t="array" ref="S233">IF(E233&lt;&gt;"",ROUNDUP(_xlfn.PERCENTRANK.EXC(IF($B$3:$B$341=$B233,E$3:E$341),E233)*10,0),"")</f>
        <v>10</v>
      </c>
      <c r="T233">
        <f t="array" ref="T233">IF(F233&lt;&gt;"",11-ROUNDUP(_xlfn.PERCENTRANK.EXC(IF($B$3:$B$341=$B233,F$3:F$341),F233)*10,0),"")</f>
        <v>2</v>
      </c>
      <c r="U233" t="str">
        <f t="array" ref="U233">IF(G233&lt;&gt;"",11-ROUNDUP(_xlfn.PERCENTRANK.EXC(IF($B$3:$B$341=$B233,G$3:G$341),G233)*10,0),"")</f>
        <v/>
      </c>
    </row>
    <row r="234" spans="1:21" x14ac:dyDescent="0.2">
      <c r="A234" t="s">
        <v>226</v>
      </c>
      <c r="B234" t="s">
        <v>1034</v>
      </c>
      <c r="C234">
        <v>2.4507043361663818</v>
      </c>
      <c r="D234">
        <v>0.18859519064426422</v>
      </c>
      <c r="E234">
        <v>0.22698558866977692</v>
      </c>
      <c r="F234">
        <v>2.9257502555847168</v>
      </c>
      <c r="I234" t="str">
        <f t="shared" si="6"/>
        <v>Runnymede</v>
      </c>
      <c r="J234">
        <f t="array" ref="J234">IF(C234&lt;&gt;"",ROUNDUP(_xlfn.PERCENTRANK.EXC(C$3:C$341,C234)*10,0),"")</f>
        <v>10</v>
      </c>
      <c r="K234">
        <f t="array" ref="K234">IF(D234&lt;&gt;"",ROUNDUP(_xlfn.PERCENTRANK.EXC(D$3:D$341,D234)*10,0),"")</f>
        <v>10</v>
      </c>
      <c r="L234">
        <f t="array" ref="L234">IF(E234&lt;&gt;"",ROUNDUP(_xlfn.PERCENTRANK.EXC(E$3:E$341,E234)*10,0),"")</f>
        <v>10</v>
      </c>
      <c r="M234">
        <f t="array" ref="M234">IF(F234&lt;&gt;"",11-ROUNDUP(_xlfn.PERCENTRANK.EXC(F$3:F$341,F234)*10,0),"")</f>
        <v>1</v>
      </c>
      <c r="N234" t="str">
        <f t="array" ref="N234">IF(G234&lt;&gt;"",11-ROUNDUP(_xlfn.PERCENTRANK.EXC(G$3:G$341,G234)*10,0),"")</f>
        <v/>
      </c>
      <c r="P234" t="str">
        <f t="shared" si="7"/>
        <v>Runnymede</v>
      </c>
      <c r="Q234">
        <f t="array" ref="Q234">IF(C234&lt;&gt;"",ROUNDUP(_xlfn.PERCENTRANK.EXC(IF($B$3:$B$341=$B234,C$3:C$341),C234)*10,0),"")</f>
        <v>10</v>
      </c>
      <c r="R234">
        <f t="array" ref="R234">IF(D234&lt;&gt;"",ROUNDUP(_xlfn.PERCENTRANK.EXC(IF($B$3:$B$341=$B234,D$3:D$341),D234)*10,0),"")</f>
        <v>10</v>
      </c>
      <c r="S234">
        <f t="array" ref="S234">IF(E234&lt;&gt;"",ROUNDUP(_xlfn.PERCENTRANK.EXC(IF($B$3:$B$341=$B234,E$3:E$341),E234)*10,0),"")</f>
        <v>10</v>
      </c>
      <c r="T234">
        <f t="array" ref="T234">IF(F234&lt;&gt;"",11-ROUNDUP(_xlfn.PERCENTRANK.EXC(IF($B$3:$B$341=$B234,F$3:F$341),F234)*10,0),"")</f>
        <v>1</v>
      </c>
      <c r="U234" t="str">
        <f t="array" ref="U234">IF(G234&lt;&gt;"",11-ROUNDUP(_xlfn.PERCENTRANK.EXC(IF($B$3:$B$341=$B234,G$3:G$341),G234)*10,0),"")</f>
        <v/>
      </c>
    </row>
    <row r="235" spans="1:21" x14ac:dyDescent="0.2">
      <c r="A235" t="s">
        <v>201</v>
      </c>
      <c r="B235" t="s">
        <v>1034</v>
      </c>
      <c r="C235">
        <v>1.0584545135498047</v>
      </c>
      <c r="D235">
        <v>2.953820489346981E-2</v>
      </c>
      <c r="E235">
        <v>0.1056961864233017</v>
      </c>
      <c r="F235">
        <v>0</v>
      </c>
      <c r="I235" t="str">
        <f t="shared" si="6"/>
        <v>Rushcliffe</v>
      </c>
      <c r="J235">
        <f t="array" ref="J235">IF(C235&lt;&gt;"",ROUNDUP(_xlfn.PERCENTRANK.EXC(C$3:C$341,C235)*10,0),"")</f>
        <v>8</v>
      </c>
      <c r="K235">
        <f t="array" ref="K235">IF(D235&lt;&gt;"",ROUNDUP(_xlfn.PERCENTRANK.EXC(D$3:D$341,D235)*10,0),"")</f>
        <v>8</v>
      </c>
      <c r="L235">
        <f t="array" ref="L235">IF(E235&lt;&gt;"",ROUNDUP(_xlfn.PERCENTRANK.EXC(E$3:E$341,E235)*10,0),"")</f>
        <v>8</v>
      </c>
      <c r="M235">
        <f t="array" ref="M235">IF(F235&lt;&gt;"",11-ROUNDUP(_xlfn.PERCENTRANK.EXC(F$3:F$341,F235)*10,0),"")</f>
        <v>10</v>
      </c>
      <c r="N235" t="str">
        <f t="array" ref="N235">IF(G235&lt;&gt;"",11-ROUNDUP(_xlfn.PERCENTRANK.EXC(G$3:G$341,G235)*10,0),"")</f>
        <v/>
      </c>
      <c r="P235" t="str">
        <f t="shared" si="7"/>
        <v>Rushcliffe</v>
      </c>
      <c r="Q235">
        <f t="array" ref="Q235">IF(C235&lt;&gt;"",ROUNDUP(_xlfn.PERCENTRANK.EXC(IF($B$3:$B$341=$B235,C$3:C$341),C235)*10,0),"")</f>
        <v>6</v>
      </c>
      <c r="R235">
        <f t="array" ref="R235">IF(D235&lt;&gt;"",ROUNDUP(_xlfn.PERCENTRANK.EXC(IF($B$3:$B$341=$B235,D$3:D$341),D235)*10,0),"")</f>
        <v>8</v>
      </c>
      <c r="S235">
        <f t="array" ref="S235">IF(E235&lt;&gt;"",ROUNDUP(_xlfn.PERCENTRANK.EXC(IF($B$3:$B$341=$B235,E$3:E$341),E235)*10,0),"")</f>
        <v>8</v>
      </c>
      <c r="T235">
        <f t="array" ref="T235">IF(F235&lt;&gt;"",11-ROUNDUP(_xlfn.PERCENTRANK.EXC(IF($B$3:$B$341=$B235,F$3:F$341),F235)*10,0),"")</f>
        <v>10</v>
      </c>
      <c r="U235" t="str">
        <f t="array" ref="U235">IF(G235&lt;&gt;"",11-ROUNDUP(_xlfn.PERCENTRANK.EXC(IF($B$3:$B$341=$B235,G$3:G$341),G235)*10,0),"")</f>
        <v/>
      </c>
    </row>
    <row r="236" spans="1:21" x14ac:dyDescent="0.2">
      <c r="A236" t="s">
        <v>127</v>
      </c>
      <c r="B236" t="s">
        <v>1034</v>
      </c>
      <c r="C236">
        <v>1.6440304517745972</v>
      </c>
      <c r="D236">
        <v>0.16634690761566162</v>
      </c>
      <c r="E236">
        <v>0.16231673955917358</v>
      </c>
      <c r="F236">
        <v>0.24699519574642181</v>
      </c>
      <c r="I236" t="str">
        <f t="shared" si="6"/>
        <v>Rushmoor</v>
      </c>
      <c r="J236">
        <f t="array" ref="J236">IF(C236&lt;&gt;"",ROUNDUP(_xlfn.PERCENTRANK.EXC(C$3:C$341,C236)*10,0),"")</f>
        <v>9</v>
      </c>
      <c r="K236">
        <f t="array" ref="K236">IF(D236&lt;&gt;"",ROUNDUP(_xlfn.PERCENTRANK.EXC(D$3:D$341,D236)*10,0),"")</f>
        <v>10</v>
      </c>
      <c r="L236">
        <f t="array" ref="L236">IF(E236&lt;&gt;"",ROUNDUP(_xlfn.PERCENTRANK.EXC(E$3:E$341,E236)*10,0),"")</f>
        <v>9</v>
      </c>
      <c r="M236">
        <f t="array" ref="M236">IF(F236&lt;&gt;"",11-ROUNDUP(_xlfn.PERCENTRANK.EXC(F$3:F$341,F236)*10,0),"")</f>
        <v>1</v>
      </c>
      <c r="N236" t="str">
        <f t="array" ref="N236">IF(G236&lt;&gt;"",11-ROUNDUP(_xlfn.PERCENTRANK.EXC(G$3:G$341,G236)*10,0),"")</f>
        <v/>
      </c>
      <c r="P236" t="str">
        <f t="shared" si="7"/>
        <v>Rushmoor</v>
      </c>
      <c r="Q236">
        <f t="array" ref="Q236">IF(C236&lt;&gt;"",ROUNDUP(_xlfn.PERCENTRANK.EXC(IF($B$3:$B$341=$B236,C$3:C$341),C236)*10,0),"")</f>
        <v>9</v>
      </c>
      <c r="R236">
        <f t="array" ref="R236">IF(D236&lt;&gt;"",ROUNDUP(_xlfn.PERCENTRANK.EXC(IF($B$3:$B$341=$B236,D$3:D$341),D236)*10,0),"")</f>
        <v>10</v>
      </c>
      <c r="S236">
        <f t="array" ref="S236">IF(E236&lt;&gt;"",ROUNDUP(_xlfn.PERCENTRANK.EXC(IF($B$3:$B$341=$B236,E$3:E$341),E236)*10,0),"")</f>
        <v>9</v>
      </c>
      <c r="T236">
        <f t="array" ref="T236">IF(F236&lt;&gt;"",11-ROUNDUP(_xlfn.PERCENTRANK.EXC(IF($B$3:$B$341=$B236,F$3:F$341),F236)*10,0),"")</f>
        <v>2</v>
      </c>
      <c r="U236" t="str">
        <f t="array" ref="U236">IF(G236&lt;&gt;"",11-ROUNDUP(_xlfn.PERCENTRANK.EXC(IF($B$3:$B$341=$B236,G$3:G$341),G236)*10,0),"")</f>
        <v/>
      </c>
    </row>
    <row r="237" spans="1:21" x14ac:dyDescent="0.2">
      <c r="A237" t="s">
        <v>30</v>
      </c>
      <c r="B237" t="s">
        <v>1037</v>
      </c>
      <c r="C237">
        <v>0.38454163074493408</v>
      </c>
      <c r="D237">
        <v>2.8119508177042007E-2</v>
      </c>
      <c r="E237">
        <v>-4.8434878699481487E-3</v>
      </c>
      <c r="F237">
        <v>4.8341594636440277E-2</v>
      </c>
      <c r="G237">
        <v>0.49335816502571106</v>
      </c>
      <c r="I237" t="str">
        <f t="shared" si="6"/>
        <v>Rutland</v>
      </c>
      <c r="J237">
        <f t="array" ref="J237">IF(C237&lt;&gt;"",ROUNDUP(_xlfn.PERCENTRANK.EXC(C$3:C$341,C237)*10,0),"")</f>
        <v>4</v>
      </c>
      <c r="K237">
        <f t="array" ref="K237">IF(D237&lt;&gt;"",ROUNDUP(_xlfn.PERCENTRANK.EXC(D$3:D$341,D237)*10,0),"")</f>
        <v>8</v>
      </c>
      <c r="L237">
        <f t="array" ref="L237">IF(E237&lt;&gt;"",ROUNDUP(_xlfn.PERCENTRANK.EXC(E$3:E$341,E237)*10,0),"")</f>
        <v>4</v>
      </c>
      <c r="M237">
        <f t="array" ref="M237">IF(F237&lt;&gt;"",11-ROUNDUP(_xlfn.PERCENTRANK.EXC(F$3:F$341,F237)*10,0),"")</f>
        <v>6</v>
      </c>
      <c r="N237">
        <f t="array" ref="N237">IF(G237&lt;&gt;"",11-ROUNDUP(_xlfn.PERCENTRANK.EXC(G$3:G$341,G237)*10,0),"")</f>
        <v>8</v>
      </c>
      <c r="P237" t="str">
        <f t="shared" si="7"/>
        <v>Rutland</v>
      </c>
      <c r="Q237">
        <f t="array" ref="Q237">IF(C237&lt;&gt;"",ROUNDUP(_xlfn.PERCENTRANK.EXC(IF($B$3:$B$341=$B237,C$3:C$341),C237)*10,0),"")</f>
        <v>7</v>
      </c>
      <c r="R237">
        <f t="array" ref="R237">IF(D237&lt;&gt;"",ROUNDUP(_xlfn.PERCENTRANK.EXC(IF($B$3:$B$341=$B237,D$3:D$341),D237)*10,0),"")</f>
        <v>8</v>
      </c>
      <c r="S237">
        <f t="array" ref="S237">IF(E237&lt;&gt;"",ROUNDUP(_xlfn.PERCENTRANK.EXC(IF($B$3:$B$341=$B237,E$3:E$341),E237)*10,0),"")</f>
        <v>4</v>
      </c>
      <c r="T237">
        <f t="array" ref="T237">IF(F237&lt;&gt;"",11-ROUNDUP(_xlfn.PERCENTRANK.EXC(IF($B$3:$B$341=$B237,F$3:F$341),F237)*10,0),"")</f>
        <v>8</v>
      </c>
      <c r="U237">
        <f t="array" ref="U237">IF(G237&lt;&gt;"",11-ROUNDUP(_xlfn.PERCENTRANK.EXC(IF($B$3:$B$341=$B237,G$3:G$341),G237)*10,0),"")</f>
        <v>9</v>
      </c>
    </row>
    <row r="238" spans="1:21" x14ac:dyDescent="0.2">
      <c r="A238" t="s">
        <v>192</v>
      </c>
      <c r="B238" t="s">
        <v>1034</v>
      </c>
      <c r="C238">
        <v>0.7896689772605896</v>
      </c>
      <c r="D238">
        <v>-0.25887235999107361</v>
      </c>
      <c r="E238">
        <v>8.3884842693805695E-2</v>
      </c>
      <c r="F238">
        <v>2.0976027473807335E-2</v>
      </c>
      <c r="I238" t="str">
        <f t="shared" si="6"/>
        <v>Ryedale</v>
      </c>
      <c r="J238">
        <f t="array" ref="J238">IF(C238&lt;&gt;"",ROUNDUP(_xlfn.PERCENTRANK.EXC(C$3:C$341,C238)*10,0),"")</f>
        <v>6</v>
      </c>
      <c r="K238">
        <f t="array" ref="K238">IF(D238&lt;&gt;"",ROUNDUP(_xlfn.PERCENTRANK.EXC(D$3:D$341,D238)*10,0),"")</f>
        <v>1</v>
      </c>
      <c r="L238">
        <f t="array" ref="L238">IF(E238&lt;&gt;"",ROUNDUP(_xlfn.PERCENTRANK.EXC(E$3:E$341,E238)*10,0),"")</f>
        <v>8</v>
      </c>
      <c r="M238">
        <f t="array" ref="M238">IF(F238&lt;&gt;"",11-ROUNDUP(_xlfn.PERCENTRANK.EXC(F$3:F$341,F238)*10,0),"")</f>
        <v>8</v>
      </c>
      <c r="N238" t="str">
        <f t="array" ref="N238">IF(G238&lt;&gt;"",11-ROUNDUP(_xlfn.PERCENTRANK.EXC(G$3:G$341,G238)*10,0),"")</f>
        <v/>
      </c>
      <c r="P238" t="str">
        <f t="shared" si="7"/>
        <v>Ryedale</v>
      </c>
      <c r="Q238">
        <f t="array" ref="Q238">IF(C238&lt;&gt;"",ROUNDUP(_xlfn.PERCENTRANK.EXC(IF($B$3:$B$341=$B238,C$3:C$341),C238)*10,0),"")</f>
        <v>3</v>
      </c>
      <c r="R238">
        <f t="array" ref="R238">IF(D238&lt;&gt;"",ROUNDUP(_xlfn.PERCENTRANK.EXC(IF($B$3:$B$341=$B238,D$3:D$341),D238)*10,0),"")</f>
        <v>1</v>
      </c>
      <c r="S238">
        <f t="array" ref="S238">IF(E238&lt;&gt;"",ROUNDUP(_xlfn.PERCENTRANK.EXC(IF($B$3:$B$341=$B238,E$3:E$341),E238)*10,0),"")</f>
        <v>7</v>
      </c>
      <c r="T238">
        <f t="array" ref="T238">IF(F238&lt;&gt;"",11-ROUNDUP(_xlfn.PERCENTRANK.EXC(IF($B$3:$B$341=$B238,F$3:F$341),F238)*10,0),"")</f>
        <v>7</v>
      </c>
      <c r="U238" t="str">
        <f t="array" ref="U238">IF(G238&lt;&gt;"",11-ROUNDUP(_xlfn.PERCENTRANK.EXC(IF($B$3:$B$341=$B238,G$3:G$341),G238)*10,0),"")</f>
        <v/>
      </c>
    </row>
    <row r="239" spans="1:21" x14ac:dyDescent="0.2">
      <c r="A239" t="s">
        <v>260</v>
      </c>
      <c r="B239" t="s">
        <v>1036</v>
      </c>
      <c r="C239">
        <v>0.34276652336120605</v>
      </c>
      <c r="D239">
        <v>-6.3440389931201935E-2</v>
      </c>
      <c r="E239">
        <v>1.6708375886082649E-2</v>
      </c>
      <c r="F239">
        <v>0.14046414196491241</v>
      </c>
      <c r="G239">
        <v>0.36315807700157166</v>
      </c>
      <c r="I239" t="str">
        <f t="shared" si="6"/>
        <v>Salford</v>
      </c>
      <c r="J239">
        <f t="array" ref="J239">IF(C239&lt;&gt;"",ROUNDUP(_xlfn.PERCENTRANK.EXC(C$3:C$341,C239)*10,0),"")</f>
        <v>4</v>
      </c>
      <c r="K239">
        <f t="array" ref="K239">IF(D239&lt;&gt;"",ROUNDUP(_xlfn.PERCENTRANK.EXC(D$3:D$341,D239)*10,0),"")</f>
        <v>3</v>
      </c>
      <c r="L239">
        <f t="array" ref="L239">IF(E239&lt;&gt;"",ROUNDUP(_xlfn.PERCENTRANK.EXC(E$3:E$341,E239)*10,0),"")</f>
        <v>5</v>
      </c>
      <c r="M239">
        <f t="array" ref="M239">IF(F239&lt;&gt;"",11-ROUNDUP(_xlfn.PERCENTRANK.EXC(F$3:F$341,F239)*10,0),"")</f>
        <v>2</v>
      </c>
      <c r="N239">
        <f t="array" ref="N239">IF(G239&lt;&gt;"",11-ROUNDUP(_xlfn.PERCENTRANK.EXC(G$3:G$341,G239)*10,0),"")</f>
        <v>10</v>
      </c>
      <c r="P239" t="str">
        <f t="shared" si="7"/>
        <v>Salford</v>
      </c>
      <c r="Q239">
        <f t="array" ref="Q239">IF(C239&lt;&gt;"",ROUNDUP(_xlfn.PERCENTRANK.EXC(IF($B$3:$B$341=$B239,C$3:C$341),C239)*10,0),"")</f>
        <v>8</v>
      </c>
      <c r="R239">
        <f t="array" ref="R239">IF(D239&lt;&gt;"",ROUNDUP(_xlfn.PERCENTRANK.EXC(IF($B$3:$B$341=$B239,D$3:D$341),D239)*10,0),"")</f>
        <v>4</v>
      </c>
      <c r="S239">
        <f t="array" ref="S239">IF(E239&lt;&gt;"",ROUNDUP(_xlfn.PERCENTRANK.EXC(IF($B$3:$B$341=$B239,E$3:E$341),E239)*10,0),"")</f>
        <v>6</v>
      </c>
      <c r="T239">
        <f t="array" ref="T239">IF(F239&lt;&gt;"",11-ROUNDUP(_xlfn.PERCENTRANK.EXC(IF($B$3:$B$341=$B239,F$3:F$341),F239)*10,0),"")</f>
        <v>2</v>
      </c>
      <c r="U239">
        <f t="array" ref="U239">IF(G239&lt;&gt;"",11-ROUNDUP(_xlfn.PERCENTRANK.EXC(IF($B$3:$B$341=$B239,G$3:G$341),G239)*10,0),"")</f>
        <v>10</v>
      </c>
    </row>
    <row r="240" spans="1:21" x14ac:dyDescent="0.2">
      <c r="A240" t="s">
        <v>281</v>
      </c>
      <c r="B240" t="s">
        <v>1036</v>
      </c>
      <c r="C240">
        <v>0.21475175023078918</v>
      </c>
      <c r="D240">
        <v>-0.13868264853954315</v>
      </c>
      <c r="E240">
        <v>-6.7472271621227264E-2</v>
      </c>
      <c r="F240">
        <v>6.2161859124898911E-2</v>
      </c>
      <c r="G240">
        <v>0.53920090198516846</v>
      </c>
      <c r="I240" t="str">
        <f t="shared" si="6"/>
        <v>Sandwell</v>
      </c>
      <c r="J240">
        <f t="array" ref="J240">IF(C240&lt;&gt;"",ROUNDUP(_xlfn.PERCENTRANK.EXC(C$3:C$341,C240)*10,0),"")</f>
        <v>2</v>
      </c>
      <c r="K240">
        <f t="array" ref="K240">IF(D240&lt;&gt;"",ROUNDUP(_xlfn.PERCENTRANK.EXC(D$3:D$341,D240)*10,0),"")</f>
        <v>1</v>
      </c>
      <c r="L240">
        <f t="array" ref="L240">IF(E240&lt;&gt;"",ROUNDUP(_xlfn.PERCENTRANK.EXC(E$3:E$341,E240)*10,0),"")</f>
        <v>2</v>
      </c>
      <c r="M240">
        <f t="array" ref="M240">IF(F240&lt;&gt;"",11-ROUNDUP(_xlfn.PERCENTRANK.EXC(F$3:F$341,F240)*10,0),"")</f>
        <v>6</v>
      </c>
      <c r="N240">
        <f t="array" ref="N240">IF(G240&lt;&gt;"",11-ROUNDUP(_xlfn.PERCENTRANK.EXC(G$3:G$341,G240)*10,0),"")</f>
        <v>5</v>
      </c>
      <c r="P240" t="str">
        <f t="shared" si="7"/>
        <v>Sandwell</v>
      </c>
      <c r="Q240">
        <f t="array" ref="Q240">IF(C240&lt;&gt;"",ROUNDUP(_xlfn.PERCENTRANK.EXC(IF($B$3:$B$341=$B240,C$3:C$341),C240)*10,0),"")</f>
        <v>4</v>
      </c>
      <c r="R240">
        <f t="array" ref="R240">IF(D240&lt;&gt;"",ROUNDUP(_xlfn.PERCENTRANK.EXC(IF($B$3:$B$341=$B240,D$3:D$341),D240)*10,0),"")</f>
        <v>2</v>
      </c>
      <c r="S240">
        <f t="array" ref="S240">IF(E240&lt;&gt;"",ROUNDUP(_xlfn.PERCENTRANK.EXC(IF($B$3:$B$341=$B240,E$3:E$341),E240)*10,0),"")</f>
        <v>3</v>
      </c>
      <c r="T240">
        <f t="array" ref="T240">IF(F240&lt;&gt;"",11-ROUNDUP(_xlfn.PERCENTRANK.EXC(IF($B$3:$B$341=$B240,F$3:F$341),F240)*10,0),"")</f>
        <v>7</v>
      </c>
      <c r="U240">
        <f t="array" ref="U240">IF(G240&lt;&gt;"",11-ROUNDUP(_xlfn.PERCENTRANK.EXC(IF($B$3:$B$341=$B240,G$3:G$341),G240)*10,0),"")</f>
        <v>3</v>
      </c>
    </row>
    <row r="241" spans="1:21" x14ac:dyDescent="0.2">
      <c r="A241" t="s">
        <v>193</v>
      </c>
      <c r="B241" t="s">
        <v>1034</v>
      </c>
      <c r="C241">
        <v>1.4523049592971802</v>
      </c>
      <c r="D241">
        <v>-0.11722071468830109</v>
      </c>
      <c r="E241">
        <v>1.7108088359236717E-2</v>
      </c>
      <c r="F241">
        <v>7.9476103186607361E-2</v>
      </c>
      <c r="I241" t="str">
        <f t="shared" si="6"/>
        <v>Scarborough</v>
      </c>
      <c r="J241">
        <f t="array" ref="J241">IF(C241&lt;&gt;"",ROUNDUP(_xlfn.PERCENTRANK.EXC(C$3:C$341,C241)*10,0),"")</f>
        <v>9</v>
      </c>
      <c r="K241">
        <f t="array" ref="K241">IF(D241&lt;&gt;"",ROUNDUP(_xlfn.PERCENTRANK.EXC(D$3:D$341,D241)*10,0),"")</f>
        <v>2</v>
      </c>
      <c r="L241">
        <f t="array" ref="L241">IF(E241&lt;&gt;"",ROUNDUP(_xlfn.PERCENTRANK.EXC(E$3:E$341,E241)*10,0),"")</f>
        <v>5</v>
      </c>
      <c r="M241">
        <f t="array" ref="M241">IF(F241&lt;&gt;"",11-ROUNDUP(_xlfn.PERCENTRANK.EXC(F$3:F$341,F241)*10,0),"")</f>
        <v>4</v>
      </c>
      <c r="N241" t="str">
        <f t="array" ref="N241">IF(G241&lt;&gt;"",11-ROUNDUP(_xlfn.PERCENTRANK.EXC(G$3:G$341,G241)*10,0),"")</f>
        <v/>
      </c>
      <c r="P241" t="str">
        <f t="shared" si="7"/>
        <v>Scarborough</v>
      </c>
      <c r="Q241">
        <f t="array" ref="Q241">IF(C241&lt;&gt;"",ROUNDUP(_xlfn.PERCENTRANK.EXC(IF($B$3:$B$341=$B241,C$3:C$341),C241)*10,0),"")</f>
        <v>8</v>
      </c>
      <c r="R241">
        <f t="array" ref="R241">IF(D241&lt;&gt;"",ROUNDUP(_xlfn.PERCENTRANK.EXC(IF($B$3:$B$341=$B241,D$3:D$341),D241)*10,0),"")</f>
        <v>2</v>
      </c>
      <c r="S241">
        <f t="array" ref="S241">IF(E241&lt;&gt;"",ROUNDUP(_xlfn.PERCENTRANK.EXC(IF($B$3:$B$341=$B241,E$3:E$341),E241)*10,0),"")</f>
        <v>4</v>
      </c>
      <c r="T241">
        <f t="array" ref="T241">IF(F241&lt;&gt;"",11-ROUNDUP(_xlfn.PERCENTRANK.EXC(IF($B$3:$B$341=$B241,F$3:F$341),F241)*10,0),"")</f>
        <v>4</v>
      </c>
      <c r="U241" t="str">
        <f t="array" ref="U241">IF(G241&lt;&gt;"",11-ROUNDUP(_xlfn.PERCENTRANK.EXC(IF($B$3:$B$341=$B241,G$3:G$341),G241)*10,0),"")</f>
        <v/>
      </c>
    </row>
    <row r="242" spans="1:21" x14ac:dyDescent="0.2">
      <c r="A242" t="s">
        <v>208</v>
      </c>
      <c r="B242" t="s">
        <v>1034</v>
      </c>
      <c r="C242">
        <v>0.83531659841537476</v>
      </c>
      <c r="D242">
        <v>-2.3583285510540009E-2</v>
      </c>
      <c r="E242">
        <v>7.8996680676937103E-2</v>
      </c>
      <c r="F242">
        <v>5.0438273698091507E-2</v>
      </c>
      <c r="I242" t="str">
        <f t="shared" si="6"/>
        <v>Sedgemoor</v>
      </c>
      <c r="J242">
        <f t="array" ref="J242">IF(C242&lt;&gt;"",ROUNDUP(_xlfn.PERCENTRANK.EXC(C$3:C$341,C242)*10,0),"")</f>
        <v>7</v>
      </c>
      <c r="K242">
        <f t="array" ref="K242">IF(D242&lt;&gt;"",ROUNDUP(_xlfn.PERCENTRANK.EXC(D$3:D$341,D242)*10,0),"")</f>
        <v>5</v>
      </c>
      <c r="L242">
        <f t="array" ref="L242">IF(E242&lt;&gt;"",ROUNDUP(_xlfn.PERCENTRANK.EXC(E$3:E$341,E242)*10,0),"")</f>
        <v>8</v>
      </c>
      <c r="M242">
        <f t="array" ref="M242">IF(F242&lt;&gt;"",11-ROUNDUP(_xlfn.PERCENTRANK.EXC(F$3:F$341,F242)*10,0),"")</f>
        <v>6</v>
      </c>
      <c r="N242" t="str">
        <f t="array" ref="N242">IF(G242&lt;&gt;"",11-ROUNDUP(_xlfn.PERCENTRANK.EXC(G$3:G$341,G242)*10,0),"")</f>
        <v/>
      </c>
      <c r="P242" t="str">
        <f t="shared" si="7"/>
        <v>Sedgemoor</v>
      </c>
      <c r="Q242">
        <f t="array" ref="Q242">IF(C242&lt;&gt;"",ROUNDUP(_xlfn.PERCENTRANK.EXC(IF($B$3:$B$341=$B242,C$3:C$341),C242)*10,0),"")</f>
        <v>4</v>
      </c>
      <c r="R242">
        <f t="array" ref="R242">IF(D242&lt;&gt;"",ROUNDUP(_xlfn.PERCENTRANK.EXC(IF($B$3:$B$341=$B242,D$3:D$341),D242)*10,0),"")</f>
        <v>5</v>
      </c>
      <c r="S242">
        <f t="array" ref="S242">IF(E242&lt;&gt;"",ROUNDUP(_xlfn.PERCENTRANK.EXC(IF($B$3:$B$341=$B242,E$3:E$341),E242)*10,0),"")</f>
        <v>7</v>
      </c>
      <c r="T242">
        <f t="array" ref="T242">IF(F242&lt;&gt;"",11-ROUNDUP(_xlfn.PERCENTRANK.EXC(IF($B$3:$B$341=$B242,F$3:F$341),F242)*10,0),"")</f>
        <v>6</v>
      </c>
      <c r="U242" t="str">
        <f t="array" ref="U242">IF(G242&lt;&gt;"",11-ROUNDUP(_xlfn.PERCENTRANK.EXC(IF($B$3:$B$341=$B242,G$3:G$341),G242)*10,0),"")</f>
        <v/>
      </c>
    </row>
    <row r="243" spans="1:21" x14ac:dyDescent="0.2">
      <c r="A243" t="s">
        <v>268</v>
      </c>
      <c r="B243" t="s">
        <v>1036</v>
      </c>
      <c r="C243">
        <v>0.18784525990486145</v>
      </c>
      <c r="D243">
        <v>0.30498796701431274</v>
      </c>
      <c r="E243">
        <v>-0.10454531759023666</v>
      </c>
      <c r="F243">
        <v>3.0612802132964134E-2</v>
      </c>
      <c r="G243">
        <v>0.5454750657081604</v>
      </c>
      <c r="I243" t="str">
        <f t="shared" si="6"/>
        <v>Sefton</v>
      </c>
      <c r="J243">
        <f t="array" ref="J243">IF(C243&lt;&gt;"",ROUNDUP(_xlfn.PERCENTRANK.EXC(C$3:C$341,C243)*10,0),"")</f>
        <v>2</v>
      </c>
      <c r="K243">
        <f t="array" ref="K243">IF(D243&lt;&gt;"",ROUNDUP(_xlfn.PERCENTRANK.EXC(D$3:D$341,D243)*10,0),"")</f>
        <v>10</v>
      </c>
      <c r="L243">
        <f t="array" ref="L243">IF(E243&lt;&gt;"",ROUNDUP(_xlfn.PERCENTRANK.EXC(E$3:E$341,E243)*10,0),"")</f>
        <v>1</v>
      </c>
      <c r="M243">
        <f t="array" ref="M243">IF(F243&lt;&gt;"",11-ROUNDUP(_xlfn.PERCENTRANK.EXC(F$3:F$341,F243)*10,0),"")</f>
        <v>8</v>
      </c>
      <c r="N243">
        <f t="array" ref="N243">IF(G243&lt;&gt;"",11-ROUNDUP(_xlfn.PERCENTRANK.EXC(G$3:G$341,G243)*10,0),"")</f>
        <v>5</v>
      </c>
      <c r="P243" t="str">
        <f t="shared" si="7"/>
        <v>Sefton</v>
      </c>
      <c r="Q243">
        <f t="array" ref="Q243">IF(C243&lt;&gt;"",ROUNDUP(_xlfn.PERCENTRANK.EXC(IF($B$3:$B$341=$B243,C$3:C$341),C243)*10,0),"")</f>
        <v>3</v>
      </c>
      <c r="R243">
        <f t="array" ref="R243">IF(D243&lt;&gt;"",ROUNDUP(_xlfn.PERCENTRANK.EXC(IF($B$3:$B$341=$B243,D$3:D$341),D243)*10,0),"")</f>
        <v>10</v>
      </c>
      <c r="S243">
        <f t="array" ref="S243">IF(E243&lt;&gt;"",ROUNDUP(_xlfn.PERCENTRANK.EXC(IF($B$3:$B$341=$B243,E$3:E$341),E243)*10,0),"")</f>
        <v>2</v>
      </c>
      <c r="T243">
        <f t="array" ref="T243">IF(F243&lt;&gt;"",11-ROUNDUP(_xlfn.PERCENTRANK.EXC(IF($B$3:$B$341=$B243,F$3:F$341),F243)*10,0),"")</f>
        <v>10</v>
      </c>
      <c r="U243">
        <f t="array" ref="U243">IF(G243&lt;&gt;"",11-ROUNDUP(_xlfn.PERCENTRANK.EXC(IF($B$3:$B$341=$B243,G$3:G$341),G243)*10,0),"")</f>
        <v>3</v>
      </c>
    </row>
    <row r="244" spans="1:21" x14ac:dyDescent="0.2">
      <c r="A244" t="s">
        <v>194</v>
      </c>
      <c r="B244" t="s">
        <v>1034</v>
      </c>
      <c r="C244">
        <v>2.3633737564086914</v>
      </c>
      <c r="D244">
        <v>0.23190215229988098</v>
      </c>
      <c r="E244">
        <v>0.29444834589958191</v>
      </c>
      <c r="F244">
        <v>1.8883878365159035E-2</v>
      </c>
      <c r="I244" t="str">
        <f t="shared" si="6"/>
        <v>Selby</v>
      </c>
      <c r="J244">
        <f t="array" ref="J244">IF(C244&lt;&gt;"",ROUNDUP(_xlfn.PERCENTRANK.EXC(C$3:C$341,C244)*10,0),"")</f>
        <v>10</v>
      </c>
      <c r="K244">
        <f t="array" ref="K244">IF(D244&lt;&gt;"",ROUNDUP(_xlfn.PERCENTRANK.EXC(D$3:D$341,D244)*10,0),"")</f>
        <v>10</v>
      </c>
      <c r="L244">
        <f t="array" ref="L244">IF(E244&lt;&gt;"",ROUNDUP(_xlfn.PERCENTRANK.EXC(E$3:E$341,E244)*10,0),"")</f>
        <v>10</v>
      </c>
      <c r="M244">
        <f t="array" ref="M244">IF(F244&lt;&gt;"",11-ROUNDUP(_xlfn.PERCENTRANK.EXC(F$3:F$341,F244)*10,0),"")</f>
        <v>9</v>
      </c>
      <c r="N244" t="str">
        <f t="array" ref="N244">IF(G244&lt;&gt;"",11-ROUNDUP(_xlfn.PERCENTRANK.EXC(G$3:G$341,G244)*10,0),"")</f>
        <v/>
      </c>
      <c r="P244" t="str">
        <f t="shared" si="7"/>
        <v>Selby</v>
      </c>
      <c r="Q244">
        <f t="array" ref="Q244">IF(C244&lt;&gt;"",ROUNDUP(_xlfn.PERCENTRANK.EXC(IF($B$3:$B$341=$B244,C$3:C$341),C244)*10,0),"")</f>
        <v>10</v>
      </c>
      <c r="R244">
        <f t="array" ref="R244">IF(D244&lt;&gt;"",ROUNDUP(_xlfn.PERCENTRANK.EXC(IF($B$3:$B$341=$B244,D$3:D$341),D244)*10,0),"")</f>
        <v>10</v>
      </c>
      <c r="S244">
        <f t="array" ref="S244">IF(E244&lt;&gt;"",ROUNDUP(_xlfn.PERCENTRANK.EXC(IF($B$3:$B$341=$B244,E$3:E$341),E244)*10,0),"")</f>
        <v>10</v>
      </c>
      <c r="T244">
        <f t="array" ref="T244">IF(F244&lt;&gt;"",11-ROUNDUP(_xlfn.PERCENTRANK.EXC(IF($B$3:$B$341=$B244,F$3:F$341),F244)*10,0),"")</f>
        <v>7</v>
      </c>
      <c r="U244" t="str">
        <f t="array" ref="U244">IF(G244&lt;&gt;"",11-ROUNDUP(_xlfn.PERCENTRANK.EXC(IF($B$3:$B$341=$B244,G$3:G$341),G244)*10,0),"")</f>
        <v/>
      </c>
    </row>
    <row r="245" spans="1:21" x14ac:dyDescent="0.2">
      <c r="A245" t="s">
        <v>142</v>
      </c>
      <c r="B245" t="s">
        <v>1034</v>
      </c>
      <c r="C245">
        <v>0.45452848076820374</v>
      </c>
      <c r="D245">
        <v>-0.41647103428840637</v>
      </c>
      <c r="E245">
        <v>-0.20139561593532562</v>
      </c>
      <c r="F245">
        <v>0</v>
      </c>
      <c r="I245" t="str">
        <f t="shared" si="6"/>
        <v>Sevenoaks</v>
      </c>
      <c r="J245">
        <f t="array" ref="J245">IF(C245&lt;&gt;"",ROUNDUP(_xlfn.PERCENTRANK.EXC(C$3:C$341,C245)*10,0),"")</f>
        <v>5</v>
      </c>
      <c r="K245">
        <f t="array" ref="K245">IF(D245&lt;&gt;"",ROUNDUP(_xlfn.PERCENTRANK.EXC(D$3:D$341,D245)*10,0),"")</f>
        <v>1</v>
      </c>
      <c r="L245">
        <f t="array" ref="L245">IF(E245&lt;&gt;"",ROUNDUP(_xlfn.PERCENTRANK.EXC(E$3:E$341,E245)*10,0),"")</f>
        <v>1</v>
      </c>
      <c r="M245">
        <f t="array" ref="M245">IF(F245&lt;&gt;"",11-ROUNDUP(_xlfn.PERCENTRANK.EXC(F$3:F$341,F245)*10,0),"")</f>
        <v>10</v>
      </c>
      <c r="N245" t="str">
        <f t="array" ref="N245">IF(G245&lt;&gt;"",11-ROUNDUP(_xlfn.PERCENTRANK.EXC(G$3:G$341,G245)*10,0),"")</f>
        <v/>
      </c>
      <c r="P245" t="str">
        <f t="shared" si="7"/>
        <v>Sevenoaks</v>
      </c>
      <c r="Q245">
        <f t="array" ref="Q245">IF(C245&lt;&gt;"",ROUNDUP(_xlfn.PERCENTRANK.EXC(IF($B$3:$B$341=$B245,C$3:C$341),C245)*10,0),"")</f>
        <v>1</v>
      </c>
      <c r="R245">
        <f t="array" ref="R245">IF(D245&lt;&gt;"",ROUNDUP(_xlfn.PERCENTRANK.EXC(IF($B$3:$B$341=$B245,D$3:D$341),D245)*10,0),"")</f>
        <v>1</v>
      </c>
      <c r="S245">
        <f t="array" ref="S245">IF(E245&lt;&gt;"",ROUNDUP(_xlfn.PERCENTRANK.EXC(IF($B$3:$B$341=$B245,E$3:E$341),E245)*10,0),"")</f>
        <v>1</v>
      </c>
      <c r="T245">
        <f t="array" ref="T245">IF(F245&lt;&gt;"",11-ROUNDUP(_xlfn.PERCENTRANK.EXC(IF($B$3:$B$341=$B245,F$3:F$341),F245)*10,0),"")</f>
        <v>10</v>
      </c>
      <c r="U245" t="str">
        <f t="array" ref="U245">IF(G245&lt;&gt;"",11-ROUNDUP(_xlfn.PERCENTRANK.EXC(IF($B$3:$B$341=$B245,G$3:G$341),G245)*10,0),"")</f>
        <v/>
      </c>
    </row>
    <row r="246" spans="1:21" x14ac:dyDescent="0.2">
      <c r="A246" t="s">
        <v>273</v>
      </c>
      <c r="B246" t="s">
        <v>1036</v>
      </c>
      <c r="C246">
        <v>0.36780613660812378</v>
      </c>
      <c r="D246">
        <v>4.338325560092926E-2</v>
      </c>
      <c r="E246">
        <v>0.48743909597396851</v>
      </c>
      <c r="F246">
        <v>7.0334263145923615E-2</v>
      </c>
      <c r="G246">
        <v>0.46962621808052063</v>
      </c>
      <c r="I246" t="str">
        <f t="shared" si="6"/>
        <v>Sheffield</v>
      </c>
      <c r="J246">
        <f t="array" ref="J246">IF(C246&lt;&gt;"",ROUNDUP(_xlfn.PERCENTRANK.EXC(C$3:C$341,C246)*10,0),"")</f>
        <v>4</v>
      </c>
      <c r="K246">
        <f t="array" ref="K246">IF(D246&lt;&gt;"",ROUNDUP(_xlfn.PERCENTRANK.EXC(D$3:D$341,D246)*10,0),"")</f>
        <v>8</v>
      </c>
      <c r="L246">
        <f t="array" ref="L246">IF(E246&lt;&gt;"",ROUNDUP(_xlfn.PERCENTRANK.EXC(E$3:E$341,E246)*10,0),"")</f>
        <v>10</v>
      </c>
      <c r="M246">
        <f t="array" ref="M246">IF(F246&lt;&gt;"",11-ROUNDUP(_xlfn.PERCENTRANK.EXC(F$3:F$341,F246)*10,0),"")</f>
        <v>5</v>
      </c>
      <c r="N246">
        <f t="array" ref="N246">IF(G246&lt;&gt;"",11-ROUNDUP(_xlfn.PERCENTRANK.EXC(G$3:G$341,G246)*10,0),"")</f>
        <v>9</v>
      </c>
      <c r="P246" t="str">
        <f t="shared" si="7"/>
        <v>Sheffield</v>
      </c>
      <c r="Q246">
        <f t="array" ref="Q246">IF(C246&lt;&gt;"",ROUNDUP(_xlfn.PERCENTRANK.EXC(IF($B$3:$B$341=$B246,C$3:C$341),C246)*10,0),"")</f>
        <v>8</v>
      </c>
      <c r="R246">
        <f t="array" ref="R246">IF(D246&lt;&gt;"",ROUNDUP(_xlfn.PERCENTRANK.EXC(IF($B$3:$B$341=$B246,D$3:D$341),D246)*10,0),"")</f>
        <v>9</v>
      </c>
      <c r="S246">
        <f t="array" ref="S246">IF(E246&lt;&gt;"",ROUNDUP(_xlfn.PERCENTRANK.EXC(IF($B$3:$B$341=$B246,E$3:E$341),E246)*10,0),"")</f>
        <v>10</v>
      </c>
      <c r="T246">
        <f t="array" ref="T246">IF(F246&lt;&gt;"",11-ROUNDUP(_xlfn.PERCENTRANK.EXC(IF($B$3:$B$341=$B246,F$3:F$341),F246)*10,0),"")</f>
        <v>6</v>
      </c>
      <c r="U246">
        <f t="array" ref="U246">IF(G246&lt;&gt;"",11-ROUNDUP(_xlfn.PERCENTRANK.EXC(IF($B$3:$B$341=$B246,G$3:G$341),G246)*10,0),"")</f>
        <v>8</v>
      </c>
    </row>
    <row r="247" spans="1:21" x14ac:dyDescent="0.2">
      <c r="A247" t="s">
        <v>61</v>
      </c>
      <c r="B247" t="s">
        <v>1037</v>
      </c>
      <c r="C247">
        <v>0.30628830194473267</v>
      </c>
      <c r="D247">
        <v>4.6430286020040512E-2</v>
      </c>
      <c r="E247">
        <v>8.3288118243217468E-2</v>
      </c>
      <c r="F247">
        <v>6.9768369197845459E-2</v>
      </c>
      <c r="G247">
        <v>0.51098275184631348</v>
      </c>
      <c r="I247" t="str">
        <f t="shared" si="6"/>
        <v>Shropshire</v>
      </c>
      <c r="J247">
        <f t="array" ref="J247">IF(C247&lt;&gt;"",ROUNDUP(_xlfn.PERCENTRANK.EXC(C$3:C$341,C247)*10,0),"")</f>
        <v>3</v>
      </c>
      <c r="K247">
        <f t="array" ref="K247">IF(D247&lt;&gt;"",ROUNDUP(_xlfn.PERCENTRANK.EXC(D$3:D$341,D247)*10,0),"")</f>
        <v>8</v>
      </c>
      <c r="L247">
        <f t="array" ref="L247">IF(E247&lt;&gt;"",ROUNDUP(_xlfn.PERCENTRANK.EXC(E$3:E$341,E247)*10,0),"")</f>
        <v>8</v>
      </c>
      <c r="M247">
        <f t="array" ref="M247">IF(F247&lt;&gt;"",11-ROUNDUP(_xlfn.PERCENTRANK.EXC(F$3:F$341,F247)*10,0),"")</f>
        <v>5</v>
      </c>
      <c r="N247">
        <f t="array" ref="N247">IF(G247&lt;&gt;"",11-ROUNDUP(_xlfn.PERCENTRANK.EXC(G$3:G$341,G247)*10,0),"")</f>
        <v>7</v>
      </c>
      <c r="P247" t="str">
        <f t="shared" si="7"/>
        <v>Shropshire</v>
      </c>
      <c r="Q247">
        <f t="array" ref="Q247">IF(C247&lt;&gt;"",ROUNDUP(_xlfn.PERCENTRANK.EXC(IF($B$3:$B$341=$B247,C$3:C$341),C247)*10,0),"")</f>
        <v>6</v>
      </c>
      <c r="R247">
        <f t="array" ref="R247">IF(D247&lt;&gt;"",ROUNDUP(_xlfn.PERCENTRANK.EXC(IF($B$3:$B$341=$B247,D$3:D$341),D247)*10,0),"")</f>
        <v>9</v>
      </c>
      <c r="S247">
        <f t="array" ref="S247">IF(E247&lt;&gt;"",ROUNDUP(_xlfn.PERCENTRANK.EXC(IF($B$3:$B$341=$B247,E$3:E$341),E247)*10,0),"")</f>
        <v>8</v>
      </c>
      <c r="T247">
        <f t="array" ref="T247">IF(F247&lt;&gt;"",11-ROUNDUP(_xlfn.PERCENTRANK.EXC(IF($B$3:$B$341=$B247,F$3:F$341),F247)*10,0),"")</f>
        <v>6</v>
      </c>
      <c r="U247">
        <f t="array" ref="U247">IF(G247&lt;&gt;"",11-ROUNDUP(_xlfn.PERCENTRANK.EXC(IF($B$3:$B$341=$B247,G$3:G$341),G247)*10,0),"")</f>
        <v>7</v>
      </c>
    </row>
    <row r="248" spans="1:21" x14ac:dyDescent="0.2">
      <c r="A248" t="s">
        <v>50</v>
      </c>
      <c r="B248" t="s">
        <v>1037</v>
      </c>
      <c r="C248">
        <v>0.10986392199993134</v>
      </c>
      <c r="D248">
        <v>1.6210082918405533E-2</v>
      </c>
      <c r="E248">
        <v>-1.2470193207263947E-2</v>
      </c>
      <c r="F248">
        <v>2.6392577216029167E-2</v>
      </c>
      <c r="G248">
        <v>0.35876202583312988</v>
      </c>
      <c r="I248" t="str">
        <f t="shared" si="6"/>
        <v>Slough</v>
      </c>
      <c r="J248">
        <f t="array" ref="J248">IF(C248&lt;&gt;"",ROUNDUP(_xlfn.PERCENTRANK.EXC(C$3:C$341,C248)*10,0),"")</f>
        <v>1</v>
      </c>
      <c r="K248">
        <f t="array" ref="K248">IF(D248&lt;&gt;"",ROUNDUP(_xlfn.PERCENTRANK.EXC(D$3:D$341,D248)*10,0),"")</f>
        <v>7</v>
      </c>
      <c r="L248">
        <f t="array" ref="L248">IF(E248&lt;&gt;"",ROUNDUP(_xlfn.PERCENTRANK.EXC(E$3:E$341,E248)*10,0),"")</f>
        <v>3</v>
      </c>
      <c r="M248">
        <f t="array" ref="M248">IF(F248&lt;&gt;"",11-ROUNDUP(_xlfn.PERCENTRANK.EXC(F$3:F$341,F248)*10,0),"")</f>
        <v>8</v>
      </c>
      <c r="N248">
        <f t="array" ref="N248">IF(G248&lt;&gt;"",11-ROUNDUP(_xlfn.PERCENTRANK.EXC(G$3:G$341,G248)*10,0),"")</f>
        <v>10</v>
      </c>
      <c r="P248" t="str">
        <f t="shared" si="7"/>
        <v>Slough</v>
      </c>
      <c r="Q248">
        <f t="array" ref="Q248">IF(C248&lt;&gt;"",ROUNDUP(_xlfn.PERCENTRANK.EXC(IF($B$3:$B$341=$B248,C$3:C$341),C248)*10,0),"")</f>
        <v>1</v>
      </c>
      <c r="R248">
        <f t="array" ref="R248">IF(D248&lt;&gt;"",ROUNDUP(_xlfn.PERCENTRANK.EXC(IF($B$3:$B$341=$B248,D$3:D$341),D248)*10,0),"")</f>
        <v>7</v>
      </c>
      <c r="S248">
        <f t="array" ref="S248">IF(E248&lt;&gt;"",ROUNDUP(_xlfn.PERCENTRANK.EXC(IF($B$3:$B$341=$B248,E$3:E$341),E248)*10,0),"")</f>
        <v>4</v>
      </c>
      <c r="T248">
        <f t="array" ref="T248">IF(F248&lt;&gt;"",11-ROUNDUP(_xlfn.PERCENTRANK.EXC(IF($B$3:$B$341=$B248,F$3:F$341),F248)*10,0),"")</f>
        <v>10</v>
      </c>
      <c r="U248">
        <f t="array" ref="U248">IF(G248&lt;&gt;"",11-ROUNDUP(_xlfn.PERCENTRANK.EXC(IF($B$3:$B$341=$B248,G$3:G$341),G248)*10,0),"")</f>
        <v>10</v>
      </c>
    </row>
    <row r="249" spans="1:21" x14ac:dyDescent="0.2">
      <c r="A249" t="s">
        <v>282</v>
      </c>
      <c r="B249" t="s">
        <v>1036</v>
      </c>
      <c r="C249">
        <v>0.32137224078178406</v>
      </c>
      <c r="D249">
        <v>6.0054134577512741E-2</v>
      </c>
      <c r="E249">
        <v>5.7923231273889542E-2</v>
      </c>
      <c r="F249">
        <v>0.1021546944975853</v>
      </c>
      <c r="G249">
        <v>0.54802268743515015</v>
      </c>
      <c r="I249" t="str">
        <f t="shared" si="6"/>
        <v>Solihull</v>
      </c>
      <c r="J249">
        <f t="array" ref="J249">IF(C249&lt;&gt;"",ROUNDUP(_xlfn.PERCENTRANK.EXC(C$3:C$341,C249)*10,0),"")</f>
        <v>3</v>
      </c>
      <c r="K249">
        <f t="array" ref="K249">IF(D249&lt;&gt;"",ROUNDUP(_xlfn.PERCENTRANK.EXC(D$3:D$341,D249)*10,0),"")</f>
        <v>9</v>
      </c>
      <c r="L249">
        <f t="array" ref="L249">IF(E249&lt;&gt;"",ROUNDUP(_xlfn.PERCENTRANK.EXC(E$3:E$341,E249)*10,0),"")</f>
        <v>7</v>
      </c>
      <c r="M249">
        <f t="array" ref="M249">IF(F249&lt;&gt;"",11-ROUNDUP(_xlfn.PERCENTRANK.EXC(F$3:F$341,F249)*10,0),"")</f>
        <v>3</v>
      </c>
      <c r="N249">
        <f t="array" ref="N249">IF(G249&lt;&gt;"",11-ROUNDUP(_xlfn.PERCENTRANK.EXC(G$3:G$341,G249)*10,0),"")</f>
        <v>4</v>
      </c>
      <c r="P249" t="str">
        <f t="shared" si="7"/>
        <v>Solihull</v>
      </c>
      <c r="Q249">
        <f t="array" ref="Q249">IF(C249&lt;&gt;"",ROUNDUP(_xlfn.PERCENTRANK.EXC(IF($B$3:$B$341=$B249,C$3:C$341),C249)*10,0),"")</f>
        <v>7</v>
      </c>
      <c r="R249">
        <f t="array" ref="R249">IF(D249&lt;&gt;"",ROUNDUP(_xlfn.PERCENTRANK.EXC(IF($B$3:$B$341=$B249,D$3:D$341),D249)*10,0),"")</f>
        <v>10</v>
      </c>
      <c r="S249">
        <f t="array" ref="S249">IF(E249&lt;&gt;"",ROUNDUP(_xlfn.PERCENTRANK.EXC(IF($B$3:$B$341=$B249,E$3:E$341),E249)*10,0),"")</f>
        <v>8</v>
      </c>
      <c r="T249">
        <f t="array" ref="T249">IF(F249&lt;&gt;"",11-ROUNDUP(_xlfn.PERCENTRANK.EXC(IF($B$3:$B$341=$B249,F$3:F$341),F249)*10,0),"")</f>
        <v>3</v>
      </c>
      <c r="U249">
        <f t="array" ref="U249">IF(G249&lt;&gt;"",11-ROUNDUP(_xlfn.PERCENTRANK.EXC(IF($B$3:$B$341=$B249,G$3:G$341),G249)*10,0),"")</f>
        <v>2</v>
      </c>
    </row>
    <row r="250" spans="1:21" x14ac:dyDescent="0.2">
      <c r="A250" t="s">
        <v>1027</v>
      </c>
      <c r="B250" t="s">
        <v>1038</v>
      </c>
      <c r="C250">
        <v>0.15931800007820129</v>
      </c>
      <c r="D250">
        <v>0.2530103325843811</v>
      </c>
      <c r="E250">
        <v>0.31381574273109436</v>
      </c>
      <c r="F250">
        <v>5.3228586912155151E-2</v>
      </c>
      <c r="G250">
        <v>0.6278458833694458</v>
      </c>
      <c r="I250" t="str">
        <f t="shared" si="6"/>
        <v>Somerset</v>
      </c>
      <c r="J250">
        <f t="array" ref="J250">IF(C250&lt;&gt;"",ROUNDUP(_xlfn.PERCENTRANK.EXC(C$3:C$341,C250)*10,0),"")</f>
        <v>1</v>
      </c>
      <c r="K250">
        <f t="array" ref="K250">IF(D250&lt;&gt;"",ROUNDUP(_xlfn.PERCENTRANK.EXC(D$3:D$341,D250)*10,0),"")</f>
        <v>10</v>
      </c>
      <c r="L250">
        <f t="array" ref="L250">IF(E250&lt;&gt;"",ROUNDUP(_xlfn.PERCENTRANK.EXC(E$3:E$341,E250)*10,0),"")</f>
        <v>10</v>
      </c>
      <c r="M250">
        <f t="array" ref="M250">IF(F250&lt;&gt;"",11-ROUNDUP(_xlfn.PERCENTRANK.EXC(F$3:F$341,F250)*10,0),"")</f>
        <v>6</v>
      </c>
      <c r="N250">
        <f t="array" ref="N250">IF(G250&lt;&gt;"",11-ROUNDUP(_xlfn.PERCENTRANK.EXC(G$3:G$341,G250)*10,0),"")</f>
        <v>1</v>
      </c>
      <c r="P250" t="str">
        <f t="shared" si="7"/>
        <v>Somerset</v>
      </c>
      <c r="Q250">
        <f t="array" ref="Q250">IF(C250&lt;&gt;"",ROUNDUP(_xlfn.PERCENTRANK.EXC(IF($B$3:$B$341=$B250,C$3:C$341),C250)*10,0),"")</f>
        <v>2</v>
      </c>
      <c r="R250">
        <f t="array" ref="R250">IF(D250&lt;&gt;"",ROUNDUP(_xlfn.PERCENTRANK.EXC(IF($B$3:$B$341=$B250,D$3:D$341),D250)*10,0),"")</f>
        <v>10</v>
      </c>
      <c r="S250">
        <f t="array" ref="S250">IF(E250&lt;&gt;"",ROUNDUP(_xlfn.PERCENTRANK.EXC(IF($B$3:$B$341=$B250,E$3:E$341),E250)*10,0),"")</f>
        <v>10</v>
      </c>
      <c r="T250">
        <f t="array" ref="T250">IF(F250&lt;&gt;"",11-ROUNDUP(_xlfn.PERCENTRANK.EXC(IF($B$3:$B$341=$B250,F$3:F$341),F250)*10,0),"")</f>
        <v>5</v>
      </c>
      <c r="U250">
        <f t="array" ref="U250">IF(G250&lt;&gt;"",11-ROUNDUP(_xlfn.PERCENTRANK.EXC(IF($B$3:$B$341=$B250,G$3:G$341),G250)*10,0),"")</f>
        <v>2</v>
      </c>
    </row>
    <row r="251" spans="1:21" x14ac:dyDescent="0.2">
      <c r="A251" t="s">
        <v>254</v>
      </c>
      <c r="B251" t="s">
        <v>1034</v>
      </c>
      <c r="C251">
        <v>1.5936187505722046</v>
      </c>
      <c r="D251">
        <v>0.33373934030532837</v>
      </c>
      <c r="E251">
        <v>7.3382295668125153E-2</v>
      </c>
      <c r="F251">
        <v>3.4928631037473679E-2</v>
      </c>
      <c r="I251" t="str">
        <f t="shared" si="6"/>
        <v>Somerset West and Taunton</v>
      </c>
      <c r="J251">
        <f t="array" ref="J251">IF(C251&lt;&gt;"",ROUNDUP(_xlfn.PERCENTRANK.EXC(C$3:C$341,C251)*10,0),"")</f>
        <v>9</v>
      </c>
      <c r="K251">
        <f t="array" ref="K251">IF(D251&lt;&gt;"",ROUNDUP(_xlfn.PERCENTRANK.EXC(D$3:D$341,D251)*10,0),"")</f>
        <v>10</v>
      </c>
      <c r="L251">
        <f t="array" ref="L251">IF(E251&lt;&gt;"",ROUNDUP(_xlfn.PERCENTRANK.EXC(E$3:E$341,E251)*10,0),"")</f>
        <v>7</v>
      </c>
      <c r="M251">
        <f t="array" ref="M251">IF(F251&lt;&gt;"",11-ROUNDUP(_xlfn.PERCENTRANK.EXC(F$3:F$341,F251)*10,0),"")</f>
        <v>8</v>
      </c>
      <c r="N251" t="str">
        <f t="array" ref="N251">IF(G251&lt;&gt;"",11-ROUNDUP(_xlfn.PERCENTRANK.EXC(G$3:G$341,G251)*10,0),"")</f>
        <v/>
      </c>
      <c r="P251" t="str">
        <f t="shared" si="7"/>
        <v>Somerset West and Taunton</v>
      </c>
      <c r="Q251">
        <f t="array" ref="Q251">IF(C251&lt;&gt;"",ROUNDUP(_xlfn.PERCENTRANK.EXC(IF($B$3:$B$341=$B251,C$3:C$341),C251)*10,0),"")</f>
        <v>9</v>
      </c>
      <c r="R251">
        <f t="array" ref="R251">IF(D251&lt;&gt;"",ROUNDUP(_xlfn.PERCENTRANK.EXC(IF($B$3:$B$341=$B251,D$3:D$341),D251)*10,0),"")</f>
        <v>10</v>
      </c>
      <c r="S251">
        <f t="array" ref="S251">IF(E251&lt;&gt;"",ROUNDUP(_xlfn.PERCENTRANK.EXC(IF($B$3:$B$341=$B251,E$3:E$341),E251)*10,0),"")</f>
        <v>7</v>
      </c>
      <c r="T251">
        <f t="array" ref="T251">IF(F251&lt;&gt;"",11-ROUNDUP(_xlfn.PERCENTRANK.EXC(IF($B$3:$B$341=$B251,F$3:F$341),F251)*10,0),"")</f>
        <v>6</v>
      </c>
      <c r="U251" t="str">
        <f t="array" ref="U251">IF(G251&lt;&gt;"",11-ROUNDUP(_xlfn.PERCENTRANK.EXC(IF($B$3:$B$341=$B251,G$3:G$341),G251)*10,0),"")</f>
        <v/>
      </c>
    </row>
    <row r="252" spans="1:21" x14ac:dyDescent="0.2">
      <c r="A252" t="s">
        <v>74</v>
      </c>
      <c r="B252" t="s">
        <v>1034</v>
      </c>
      <c r="C252">
        <v>1.6759132146835327</v>
      </c>
      <c r="D252">
        <v>5.1978332921862602E-3</v>
      </c>
      <c r="E252">
        <v>0.17936338484287262</v>
      </c>
      <c r="F252">
        <v>0</v>
      </c>
      <c r="I252" t="str">
        <f t="shared" si="6"/>
        <v>South Cambridgeshire</v>
      </c>
      <c r="J252">
        <f t="array" ref="J252">IF(C252&lt;&gt;"",ROUNDUP(_xlfn.PERCENTRANK.EXC(C$3:C$341,C252)*10,0),"")</f>
        <v>10</v>
      </c>
      <c r="K252">
        <f t="array" ref="K252">IF(D252&lt;&gt;"",ROUNDUP(_xlfn.PERCENTRANK.EXC(D$3:D$341,D252)*10,0),"")</f>
        <v>7</v>
      </c>
      <c r="L252">
        <f t="array" ref="L252">IF(E252&lt;&gt;"",ROUNDUP(_xlfn.PERCENTRANK.EXC(E$3:E$341,E252)*10,0),"")</f>
        <v>10</v>
      </c>
      <c r="M252">
        <f t="array" ref="M252">IF(F252&lt;&gt;"",11-ROUNDUP(_xlfn.PERCENTRANK.EXC(F$3:F$341,F252)*10,0),"")</f>
        <v>10</v>
      </c>
      <c r="N252" t="str">
        <f t="array" ref="N252">IF(G252&lt;&gt;"",11-ROUNDUP(_xlfn.PERCENTRANK.EXC(G$3:G$341,G252)*10,0),"")</f>
        <v/>
      </c>
      <c r="P252" t="str">
        <f t="shared" si="7"/>
        <v>South Cambridgeshire</v>
      </c>
      <c r="Q252">
        <f t="array" ref="Q252">IF(C252&lt;&gt;"",ROUNDUP(_xlfn.PERCENTRANK.EXC(IF($B$3:$B$341=$B252,C$3:C$341),C252)*10,0),"")</f>
        <v>9</v>
      </c>
      <c r="R252">
        <f t="array" ref="R252">IF(D252&lt;&gt;"",ROUNDUP(_xlfn.PERCENTRANK.EXC(IF($B$3:$B$341=$B252,D$3:D$341),D252)*10,0),"")</f>
        <v>7</v>
      </c>
      <c r="S252">
        <f t="array" ref="S252">IF(E252&lt;&gt;"",ROUNDUP(_xlfn.PERCENTRANK.EXC(IF($B$3:$B$341=$B252,E$3:E$341),E252)*10,0),"")</f>
        <v>9</v>
      </c>
      <c r="T252">
        <f t="array" ref="T252">IF(F252&lt;&gt;"",11-ROUNDUP(_xlfn.PERCENTRANK.EXC(IF($B$3:$B$341=$B252,F$3:F$341),F252)*10,0),"")</f>
        <v>10</v>
      </c>
      <c r="U252" t="str">
        <f t="array" ref="U252">IF(G252&lt;&gt;"",11-ROUNDUP(_xlfn.PERCENTRANK.EXC(IF($B$3:$B$341=$B252,G$3:G$341),G252)*10,0),"")</f>
        <v/>
      </c>
    </row>
    <row r="253" spans="1:21" x14ac:dyDescent="0.2">
      <c r="A253" t="s">
        <v>87</v>
      </c>
      <c r="B253" t="s">
        <v>1034</v>
      </c>
      <c r="C253">
        <v>1.4495671987533569</v>
      </c>
      <c r="D253">
        <v>-6.9406747817993164E-2</v>
      </c>
      <c r="E253">
        <v>8.5402689874172211E-2</v>
      </c>
      <c r="F253">
        <v>0</v>
      </c>
      <c r="I253" t="str">
        <f t="shared" si="6"/>
        <v>South Derbyshire</v>
      </c>
      <c r="J253">
        <f t="array" ref="J253">IF(C253&lt;&gt;"",ROUNDUP(_xlfn.PERCENTRANK.EXC(C$3:C$341,C253)*10,0),"")</f>
        <v>9</v>
      </c>
      <c r="K253">
        <f t="array" ref="K253">IF(D253&lt;&gt;"",ROUNDUP(_xlfn.PERCENTRANK.EXC(D$3:D$341,D253)*10,0),"")</f>
        <v>3</v>
      </c>
      <c r="L253">
        <f t="array" ref="L253">IF(E253&lt;&gt;"",ROUNDUP(_xlfn.PERCENTRANK.EXC(E$3:E$341,E253)*10,0),"")</f>
        <v>8</v>
      </c>
      <c r="M253">
        <f t="array" ref="M253">IF(F253&lt;&gt;"",11-ROUNDUP(_xlfn.PERCENTRANK.EXC(F$3:F$341,F253)*10,0),"")</f>
        <v>10</v>
      </c>
      <c r="N253" t="str">
        <f t="array" ref="N253">IF(G253&lt;&gt;"",11-ROUNDUP(_xlfn.PERCENTRANK.EXC(G$3:G$341,G253)*10,0),"")</f>
        <v/>
      </c>
      <c r="P253" t="str">
        <f t="shared" si="7"/>
        <v>South Derbyshire</v>
      </c>
      <c r="Q253">
        <f t="array" ref="Q253">IF(C253&lt;&gt;"",ROUNDUP(_xlfn.PERCENTRANK.EXC(IF($B$3:$B$341=$B253,C$3:C$341),C253)*10,0),"")</f>
        <v>8</v>
      </c>
      <c r="R253">
        <f t="array" ref="R253">IF(D253&lt;&gt;"",ROUNDUP(_xlfn.PERCENTRANK.EXC(IF($B$3:$B$341=$B253,D$3:D$341),D253)*10,0),"")</f>
        <v>3</v>
      </c>
      <c r="S253">
        <f t="array" ref="S253">IF(E253&lt;&gt;"",ROUNDUP(_xlfn.PERCENTRANK.EXC(IF($B$3:$B$341=$B253,E$3:E$341),E253)*10,0),"")</f>
        <v>8</v>
      </c>
      <c r="T253">
        <f t="array" ref="T253">IF(F253&lt;&gt;"",11-ROUNDUP(_xlfn.PERCENTRANK.EXC(IF($B$3:$B$341=$B253,F$3:F$341),F253)*10,0),"")</f>
        <v>10</v>
      </c>
      <c r="U253" t="str">
        <f t="array" ref="U253">IF(G253&lt;&gt;"",11-ROUNDUP(_xlfn.PERCENTRANK.EXC(IF($B$3:$B$341=$B253,G$3:G$341),G253)*10,0),"")</f>
        <v/>
      </c>
    </row>
    <row r="254" spans="1:21" x14ac:dyDescent="0.2">
      <c r="A254" t="s">
        <v>38</v>
      </c>
      <c r="B254" t="s">
        <v>1037</v>
      </c>
      <c r="C254">
        <v>0.3076433539390564</v>
      </c>
      <c r="D254">
        <v>-8.4100902080535889E-2</v>
      </c>
      <c r="E254">
        <v>-1.0246283374726772E-2</v>
      </c>
      <c r="F254">
        <v>4.1208561509847641E-2</v>
      </c>
      <c r="G254">
        <v>0.51251745223999023</v>
      </c>
      <c r="I254" t="str">
        <f t="shared" si="6"/>
        <v>South Gloucestershire</v>
      </c>
      <c r="J254">
        <f t="array" ref="J254">IF(C254&lt;&gt;"",ROUNDUP(_xlfn.PERCENTRANK.EXC(C$3:C$341,C254)*10,0),"")</f>
        <v>3</v>
      </c>
      <c r="K254">
        <f t="array" ref="K254">IF(D254&lt;&gt;"",ROUNDUP(_xlfn.PERCENTRANK.EXC(D$3:D$341,D254)*10,0),"")</f>
        <v>3</v>
      </c>
      <c r="L254">
        <f t="array" ref="L254">IF(E254&lt;&gt;"",ROUNDUP(_xlfn.PERCENTRANK.EXC(E$3:E$341,E254)*10,0),"")</f>
        <v>3</v>
      </c>
      <c r="M254">
        <f t="array" ref="M254">IF(F254&lt;&gt;"",11-ROUNDUP(_xlfn.PERCENTRANK.EXC(F$3:F$341,F254)*10,0),"")</f>
        <v>7</v>
      </c>
      <c r="N254">
        <f t="array" ref="N254">IF(G254&lt;&gt;"",11-ROUNDUP(_xlfn.PERCENTRANK.EXC(G$3:G$341,G254)*10,0),"")</f>
        <v>7</v>
      </c>
      <c r="P254" t="str">
        <f t="shared" si="7"/>
        <v>South Gloucestershire</v>
      </c>
      <c r="Q254">
        <f t="array" ref="Q254">IF(C254&lt;&gt;"",ROUNDUP(_xlfn.PERCENTRANK.EXC(IF($B$3:$B$341=$B254,C$3:C$341),C254)*10,0),"")</f>
        <v>6</v>
      </c>
      <c r="R254">
        <f t="array" ref="R254">IF(D254&lt;&gt;"",ROUNDUP(_xlfn.PERCENTRANK.EXC(IF($B$3:$B$341=$B254,D$3:D$341),D254)*10,0),"")</f>
        <v>3</v>
      </c>
      <c r="S254">
        <f t="array" ref="S254">IF(E254&lt;&gt;"",ROUNDUP(_xlfn.PERCENTRANK.EXC(IF($B$3:$B$341=$B254,E$3:E$341),E254)*10,0),"")</f>
        <v>4</v>
      </c>
      <c r="T254">
        <f t="array" ref="T254">IF(F254&lt;&gt;"",11-ROUNDUP(_xlfn.PERCENTRANK.EXC(IF($B$3:$B$341=$B254,F$3:F$341),F254)*10,0),"")</f>
        <v>9</v>
      </c>
      <c r="U254">
        <f t="array" ref="U254">IF(G254&lt;&gt;"",11-ROUNDUP(_xlfn.PERCENTRANK.EXC(IF($B$3:$B$341=$B254,G$3:G$341),G254)*10,0),"")</f>
        <v>7</v>
      </c>
    </row>
    <row r="255" spans="1:21" x14ac:dyDescent="0.2">
      <c r="A255" t="s">
        <v>92</v>
      </c>
      <c r="B255" t="s">
        <v>1034</v>
      </c>
      <c r="C255">
        <v>1.4752806425094604</v>
      </c>
      <c r="D255">
        <v>4.7001514583826065E-2</v>
      </c>
      <c r="E255">
        <v>0.15539439022541046</v>
      </c>
      <c r="F255">
        <v>1.0110379196703434E-2</v>
      </c>
      <c r="I255" t="str">
        <f t="shared" si="6"/>
        <v>South Hams</v>
      </c>
      <c r="J255">
        <f t="array" ref="J255">IF(C255&lt;&gt;"",ROUNDUP(_xlfn.PERCENTRANK.EXC(C$3:C$341,C255)*10,0),"")</f>
        <v>9</v>
      </c>
      <c r="K255">
        <f t="array" ref="K255">IF(D255&lt;&gt;"",ROUNDUP(_xlfn.PERCENTRANK.EXC(D$3:D$341,D255)*10,0),"")</f>
        <v>8</v>
      </c>
      <c r="L255">
        <f t="array" ref="L255">IF(E255&lt;&gt;"",ROUNDUP(_xlfn.PERCENTRANK.EXC(E$3:E$341,E255)*10,0),"")</f>
        <v>9</v>
      </c>
      <c r="M255">
        <f t="array" ref="M255">IF(F255&lt;&gt;"",11-ROUNDUP(_xlfn.PERCENTRANK.EXC(F$3:F$341,F255)*10,0),"")</f>
        <v>9</v>
      </c>
      <c r="N255" t="str">
        <f t="array" ref="N255">IF(G255&lt;&gt;"",11-ROUNDUP(_xlfn.PERCENTRANK.EXC(G$3:G$341,G255)*10,0),"")</f>
        <v/>
      </c>
      <c r="P255" t="str">
        <f t="shared" si="7"/>
        <v>South Hams</v>
      </c>
      <c r="Q255">
        <f t="array" ref="Q255">IF(C255&lt;&gt;"",ROUNDUP(_xlfn.PERCENTRANK.EXC(IF($B$3:$B$341=$B255,C$3:C$341),C255)*10,0),"")</f>
        <v>8</v>
      </c>
      <c r="R255">
        <f t="array" ref="R255">IF(D255&lt;&gt;"",ROUNDUP(_xlfn.PERCENTRANK.EXC(IF($B$3:$B$341=$B255,D$3:D$341),D255)*10,0),"")</f>
        <v>8</v>
      </c>
      <c r="S255">
        <f t="array" ref="S255">IF(E255&lt;&gt;"",ROUNDUP(_xlfn.PERCENTRANK.EXC(IF($B$3:$B$341=$B255,E$3:E$341),E255)*10,0),"")</f>
        <v>9</v>
      </c>
      <c r="T255">
        <f t="array" ref="T255">IF(F255&lt;&gt;"",11-ROUNDUP(_xlfn.PERCENTRANK.EXC(IF($B$3:$B$341=$B255,F$3:F$341),F255)*10,0),"")</f>
        <v>8</v>
      </c>
      <c r="U255" t="str">
        <f t="array" ref="U255">IF(G255&lt;&gt;"",11-ROUNDUP(_xlfn.PERCENTRANK.EXC(IF($B$3:$B$341=$B255,G$3:G$341),G255)*10,0),"")</f>
        <v/>
      </c>
    </row>
    <row r="256" spans="1:21" x14ac:dyDescent="0.2">
      <c r="A256" t="s">
        <v>171</v>
      </c>
      <c r="B256" t="s">
        <v>1034</v>
      </c>
      <c r="C256">
        <v>0.66991662979125977</v>
      </c>
      <c r="D256">
        <v>-7.5788497924804688E-2</v>
      </c>
      <c r="E256">
        <v>-1.4428374357521534E-2</v>
      </c>
      <c r="F256">
        <v>0.15781334042549133</v>
      </c>
      <c r="I256" t="str">
        <f t="shared" si="6"/>
        <v>South Holland</v>
      </c>
      <c r="J256">
        <f t="array" ref="J256">IF(C256&lt;&gt;"",ROUNDUP(_xlfn.PERCENTRANK.EXC(C$3:C$341,C256)*10,0),"")</f>
        <v>6</v>
      </c>
      <c r="K256">
        <f t="array" ref="K256">IF(D256&lt;&gt;"",ROUNDUP(_xlfn.PERCENTRANK.EXC(D$3:D$341,D256)*10,0),"")</f>
        <v>3</v>
      </c>
      <c r="L256">
        <f t="array" ref="L256">IF(E256&lt;&gt;"",ROUNDUP(_xlfn.PERCENTRANK.EXC(E$3:E$341,E256)*10,0),"")</f>
        <v>3</v>
      </c>
      <c r="M256">
        <f t="array" ref="M256">IF(F256&lt;&gt;"",11-ROUNDUP(_xlfn.PERCENTRANK.EXC(F$3:F$341,F256)*10,0),"")</f>
        <v>2</v>
      </c>
      <c r="N256" t="str">
        <f t="array" ref="N256">IF(G256&lt;&gt;"",11-ROUNDUP(_xlfn.PERCENTRANK.EXC(G$3:G$341,G256)*10,0),"")</f>
        <v/>
      </c>
      <c r="P256" t="str">
        <f t="shared" si="7"/>
        <v>South Holland</v>
      </c>
      <c r="Q256">
        <f t="array" ref="Q256">IF(C256&lt;&gt;"",ROUNDUP(_xlfn.PERCENTRANK.EXC(IF($B$3:$B$341=$B256,C$3:C$341),C256)*10,0),"")</f>
        <v>3</v>
      </c>
      <c r="R256">
        <f t="array" ref="R256">IF(D256&lt;&gt;"",ROUNDUP(_xlfn.PERCENTRANK.EXC(IF($B$3:$B$341=$B256,D$3:D$341),D256)*10,0),"")</f>
        <v>3</v>
      </c>
      <c r="S256">
        <f t="array" ref="S256">IF(E256&lt;&gt;"",ROUNDUP(_xlfn.PERCENTRANK.EXC(IF($B$3:$B$341=$B256,E$3:E$341),E256)*10,0),"")</f>
        <v>3</v>
      </c>
      <c r="T256">
        <f t="array" ref="T256">IF(F256&lt;&gt;"",11-ROUNDUP(_xlfn.PERCENTRANK.EXC(IF($B$3:$B$341=$B256,F$3:F$341),F256)*10,0),"")</f>
        <v>3</v>
      </c>
      <c r="U256" t="str">
        <f t="array" ref="U256">IF(G256&lt;&gt;"",11-ROUNDUP(_xlfn.PERCENTRANK.EXC(IF($B$3:$B$341=$B256,G$3:G$341),G256)*10,0),"")</f>
        <v/>
      </c>
    </row>
    <row r="257" spans="1:21" x14ac:dyDescent="0.2">
      <c r="A257" t="s">
        <v>172</v>
      </c>
      <c r="B257" t="s">
        <v>1034</v>
      </c>
      <c r="C257">
        <v>1.2308471202850342</v>
      </c>
      <c r="D257">
        <v>-4.5818295329809189E-2</v>
      </c>
      <c r="E257">
        <v>-4.7358803451061249E-2</v>
      </c>
      <c r="F257">
        <v>3.3296223729848862E-2</v>
      </c>
      <c r="I257" t="str">
        <f t="shared" si="6"/>
        <v>South Kesteven</v>
      </c>
      <c r="J257">
        <f t="array" ref="J257">IF(C257&lt;&gt;"",ROUNDUP(_xlfn.PERCENTRANK.EXC(C$3:C$341,C257)*10,0),"")</f>
        <v>9</v>
      </c>
      <c r="K257">
        <f t="array" ref="K257">IF(D257&lt;&gt;"",ROUNDUP(_xlfn.PERCENTRANK.EXC(D$3:D$341,D257)*10,0),"")</f>
        <v>4</v>
      </c>
      <c r="L257">
        <f t="array" ref="L257">IF(E257&lt;&gt;"",ROUNDUP(_xlfn.PERCENTRANK.EXC(E$3:E$341,E257)*10,0),"")</f>
        <v>2</v>
      </c>
      <c r="M257">
        <f t="array" ref="M257">IF(F257&lt;&gt;"",11-ROUNDUP(_xlfn.PERCENTRANK.EXC(F$3:F$341,F257)*10,0),"")</f>
        <v>8</v>
      </c>
      <c r="N257" t="str">
        <f t="array" ref="N257">IF(G257&lt;&gt;"",11-ROUNDUP(_xlfn.PERCENTRANK.EXC(G$3:G$341,G257)*10,0),"")</f>
        <v/>
      </c>
      <c r="P257" t="str">
        <f t="shared" si="7"/>
        <v>South Kesteven</v>
      </c>
      <c r="Q257">
        <f t="array" ref="Q257">IF(C257&lt;&gt;"",ROUNDUP(_xlfn.PERCENTRANK.EXC(IF($B$3:$B$341=$B257,C$3:C$341),C257)*10,0),"")</f>
        <v>7</v>
      </c>
      <c r="R257">
        <f t="array" ref="R257">IF(D257&lt;&gt;"",ROUNDUP(_xlfn.PERCENTRANK.EXC(IF($B$3:$B$341=$B257,D$3:D$341),D257)*10,0),"")</f>
        <v>4</v>
      </c>
      <c r="S257">
        <f t="array" ref="S257">IF(E257&lt;&gt;"",ROUNDUP(_xlfn.PERCENTRANK.EXC(IF($B$3:$B$341=$B257,E$3:E$341),E257)*10,0),"")</f>
        <v>2</v>
      </c>
      <c r="T257">
        <f t="array" ref="T257">IF(F257&lt;&gt;"",11-ROUNDUP(_xlfn.PERCENTRANK.EXC(IF($B$3:$B$341=$B257,F$3:F$341),F257)*10,0),"")</f>
        <v>7</v>
      </c>
      <c r="U257" t="str">
        <f t="array" ref="U257">IF(G257&lt;&gt;"",11-ROUNDUP(_xlfn.PERCENTRANK.EXC(IF($B$3:$B$341=$B257,G$3:G$341),G257)*10,0),"")</f>
        <v/>
      </c>
    </row>
    <row r="258" spans="1:21" x14ac:dyDescent="0.2">
      <c r="A258" t="s">
        <v>80</v>
      </c>
      <c r="B258" t="s">
        <v>1034</v>
      </c>
      <c r="C258">
        <v>0.90306740999221802</v>
      </c>
      <c r="D258">
        <v>-4.6942632645368576E-2</v>
      </c>
      <c r="E258">
        <v>-4.8124570399522781E-2</v>
      </c>
      <c r="F258">
        <v>7.6194323599338531E-2</v>
      </c>
      <c r="I258" t="str">
        <f t="shared" si="6"/>
        <v>South Lakeland</v>
      </c>
      <c r="J258">
        <f t="array" ref="J258">IF(C258&lt;&gt;"",ROUNDUP(_xlfn.PERCENTRANK.EXC(C$3:C$341,C258)*10,0),"")</f>
        <v>7</v>
      </c>
      <c r="K258">
        <f t="array" ref="K258">IF(D258&lt;&gt;"",ROUNDUP(_xlfn.PERCENTRANK.EXC(D$3:D$341,D258)*10,0),"")</f>
        <v>4</v>
      </c>
      <c r="L258">
        <f t="array" ref="L258">IF(E258&lt;&gt;"",ROUNDUP(_xlfn.PERCENTRANK.EXC(E$3:E$341,E258)*10,0),"")</f>
        <v>2</v>
      </c>
      <c r="M258">
        <f t="array" ref="M258">IF(F258&lt;&gt;"",11-ROUNDUP(_xlfn.PERCENTRANK.EXC(F$3:F$341,F258)*10,0),"")</f>
        <v>4</v>
      </c>
      <c r="N258" t="str">
        <f t="array" ref="N258">IF(G258&lt;&gt;"",11-ROUNDUP(_xlfn.PERCENTRANK.EXC(G$3:G$341,G258)*10,0),"")</f>
        <v/>
      </c>
      <c r="P258" t="str">
        <f t="shared" si="7"/>
        <v>South Lakeland</v>
      </c>
      <c r="Q258">
        <f t="array" ref="Q258">IF(C258&lt;&gt;"",ROUNDUP(_xlfn.PERCENTRANK.EXC(IF($B$3:$B$341=$B258,C$3:C$341),C258)*10,0),"")</f>
        <v>5</v>
      </c>
      <c r="R258">
        <f t="array" ref="R258">IF(D258&lt;&gt;"",ROUNDUP(_xlfn.PERCENTRANK.EXC(IF($B$3:$B$341=$B258,D$3:D$341),D258)*10,0),"")</f>
        <v>4</v>
      </c>
      <c r="S258">
        <f t="array" ref="S258">IF(E258&lt;&gt;"",ROUNDUP(_xlfn.PERCENTRANK.EXC(IF($B$3:$B$341=$B258,E$3:E$341),E258)*10,0),"")</f>
        <v>2</v>
      </c>
      <c r="T258">
        <f t="array" ref="T258">IF(F258&lt;&gt;"",11-ROUNDUP(_xlfn.PERCENTRANK.EXC(IF($B$3:$B$341=$B258,F$3:F$341),F258)*10,0),"")</f>
        <v>5</v>
      </c>
      <c r="U258" t="str">
        <f t="array" ref="U258">IF(G258&lt;&gt;"",11-ROUNDUP(_xlfn.PERCENTRANK.EXC(IF($B$3:$B$341=$B258,G$3:G$341),G258)*10,0),"")</f>
        <v/>
      </c>
    </row>
    <row r="259" spans="1:21" x14ac:dyDescent="0.2">
      <c r="A259" t="s">
        <v>180</v>
      </c>
      <c r="B259" t="s">
        <v>1034</v>
      </c>
      <c r="C259">
        <v>0.99446821212768555</v>
      </c>
      <c r="D259">
        <v>5.0571456085890532E-5</v>
      </c>
      <c r="E259">
        <v>5.2457604557275772E-2</v>
      </c>
      <c r="F259">
        <v>1.8053809180855751E-2</v>
      </c>
      <c r="I259" t="str">
        <f t="shared" si="6"/>
        <v>South Norfolk</v>
      </c>
      <c r="J259">
        <f t="array" ref="J259">IF(C259&lt;&gt;"",ROUNDUP(_xlfn.PERCENTRANK.EXC(C$3:C$341,C259)*10,0),"")</f>
        <v>8</v>
      </c>
      <c r="K259">
        <f t="array" ref="K259">IF(D259&lt;&gt;"",ROUNDUP(_xlfn.PERCENTRANK.EXC(D$3:D$341,D259)*10,0),"")</f>
        <v>7</v>
      </c>
      <c r="L259">
        <f t="array" ref="L259">IF(E259&lt;&gt;"",ROUNDUP(_xlfn.PERCENTRANK.EXC(E$3:E$341,E259)*10,0),"")</f>
        <v>6</v>
      </c>
      <c r="M259">
        <f t="array" ref="M259">IF(F259&lt;&gt;"",11-ROUNDUP(_xlfn.PERCENTRANK.EXC(F$3:F$341,F259)*10,0),"")</f>
        <v>9</v>
      </c>
      <c r="N259" t="str">
        <f t="array" ref="N259">IF(G259&lt;&gt;"",11-ROUNDUP(_xlfn.PERCENTRANK.EXC(G$3:G$341,G259)*10,0),"")</f>
        <v/>
      </c>
      <c r="P259" t="str">
        <f t="shared" si="7"/>
        <v>South Norfolk</v>
      </c>
      <c r="Q259">
        <f t="array" ref="Q259">IF(C259&lt;&gt;"",ROUNDUP(_xlfn.PERCENTRANK.EXC(IF($B$3:$B$341=$B259,C$3:C$341),C259)*10,0),"")</f>
        <v>6</v>
      </c>
      <c r="R259">
        <f t="array" ref="R259">IF(D259&lt;&gt;"",ROUNDUP(_xlfn.PERCENTRANK.EXC(IF($B$3:$B$341=$B259,D$3:D$341),D259)*10,0),"")</f>
        <v>6</v>
      </c>
      <c r="S259">
        <f t="array" ref="S259">IF(E259&lt;&gt;"",ROUNDUP(_xlfn.PERCENTRANK.EXC(IF($B$3:$B$341=$B259,E$3:E$341),E259)*10,0),"")</f>
        <v>6</v>
      </c>
      <c r="T259">
        <f t="array" ref="T259">IF(F259&lt;&gt;"",11-ROUNDUP(_xlfn.PERCENTRANK.EXC(IF($B$3:$B$341=$B259,F$3:F$341),F259)*10,0),"")</f>
        <v>7</v>
      </c>
      <c r="U259" t="str">
        <f t="array" ref="U259">IF(G259&lt;&gt;"",11-ROUNDUP(_xlfn.PERCENTRANK.EXC(IF($B$3:$B$341=$B259,G$3:G$341),G259)*10,0),"")</f>
        <v/>
      </c>
    </row>
    <row r="260" spans="1:21" x14ac:dyDescent="0.2">
      <c r="A260" t="s">
        <v>186</v>
      </c>
      <c r="B260" t="s">
        <v>1034</v>
      </c>
      <c r="C260">
        <v>0.92551177740097046</v>
      </c>
      <c r="D260">
        <v>0.18394891917705536</v>
      </c>
      <c r="E260">
        <v>-9.6191996708512306E-3</v>
      </c>
      <c r="F260">
        <v>0</v>
      </c>
      <c r="I260" t="str">
        <f t="shared" ref="I260:I323" si="8">A260</f>
        <v>South Northamptonshire</v>
      </c>
      <c r="J260">
        <f t="array" ref="J260">IF(C260&lt;&gt;"",ROUNDUP(_xlfn.PERCENTRANK.EXC(C$3:C$341,C260)*10,0),"")</f>
        <v>7</v>
      </c>
      <c r="K260">
        <f t="array" ref="K260">IF(D260&lt;&gt;"",ROUNDUP(_xlfn.PERCENTRANK.EXC(D$3:D$341,D260)*10,0),"")</f>
        <v>10</v>
      </c>
      <c r="L260">
        <f t="array" ref="L260">IF(E260&lt;&gt;"",ROUNDUP(_xlfn.PERCENTRANK.EXC(E$3:E$341,E260)*10,0),"")</f>
        <v>3</v>
      </c>
      <c r="M260">
        <f t="array" ref="M260">IF(F260&lt;&gt;"",11-ROUNDUP(_xlfn.PERCENTRANK.EXC(F$3:F$341,F260)*10,0),"")</f>
        <v>10</v>
      </c>
      <c r="N260" t="str">
        <f t="array" ref="N260">IF(G260&lt;&gt;"",11-ROUNDUP(_xlfn.PERCENTRANK.EXC(G$3:G$341,G260)*10,0),"")</f>
        <v/>
      </c>
      <c r="P260" t="str">
        <f t="shared" ref="P260:P323" si="9">A260</f>
        <v>South Northamptonshire</v>
      </c>
      <c r="Q260">
        <f t="array" ref="Q260">IF(C260&lt;&gt;"",ROUNDUP(_xlfn.PERCENTRANK.EXC(IF($B$3:$B$341=$B260,C$3:C$341),C260)*10,0),"")</f>
        <v>5</v>
      </c>
      <c r="R260">
        <f t="array" ref="R260">IF(D260&lt;&gt;"",ROUNDUP(_xlfn.PERCENTRANK.EXC(IF($B$3:$B$341=$B260,D$3:D$341),D260)*10,0),"")</f>
        <v>10</v>
      </c>
      <c r="S260">
        <f t="array" ref="S260">IF(E260&lt;&gt;"",ROUNDUP(_xlfn.PERCENTRANK.EXC(IF($B$3:$B$341=$B260,E$3:E$341),E260)*10,0),"")</f>
        <v>3</v>
      </c>
      <c r="T260">
        <f t="array" ref="T260">IF(F260&lt;&gt;"",11-ROUNDUP(_xlfn.PERCENTRANK.EXC(IF($B$3:$B$341=$B260,F$3:F$341),F260)*10,0),"")</f>
        <v>10</v>
      </c>
      <c r="U260" t="str">
        <f t="array" ref="U260">IF(G260&lt;&gt;"",11-ROUNDUP(_xlfn.PERCENTRANK.EXC(IF($B$3:$B$341=$B260,G$3:G$341),G260)*10,0),"")</f>
        <v/>
      </c>
    </row>
    <row r="261" spans="1:21" x14ac:dyDescent="0.2">
      <c r="A261" t="s">
        <v>204</v>
      </c>
      <c r="B261" t="s">
        <v>1034</v>
      </c>
      <c r="C261">
        <v>2.8202939033508301</v>
      </c>
      <c r="D261">
        <v>-3.9391893893480301E-2</v>
      </c>
      <c r="E261">
        <v>-1.7742924392223358E-2</v>
      </c>
      <c r="F261">
        <v>0</v>
      </c>
      <c r="I261" t="str">
        <f t="shared" si="8"/>
        <v>South Oxfordshire</v>
      </c>
      <c r="J261">
        <f t="array" ref="J261">IF(C261&lt;&gt;"",ROUNDUP(_xlfn.PERCENTRANK.EXC(C$3:C$341,C261)*10,0),"")</f>
        <v>10</v>
      </c>
      <c r="K261">
        <f t="array" ref="K261">IF(D261&lt;&gt;"",ROUNDUP(_xlfn.PERCENTRANK.EXC(D$3:D$341,D261)*10,0),"")</f>
        <v>5</v>
      </c>
      <c r="L261">
        <f t="array" ref="L261">IF(E261&lt;&gt;"",ROUNDUP(_xlfn.PERCENTRANK.EXC(E$3:E$341,E261)*10,0),"")</f>
        <v>3</v>
      </c>
      <c r="M261">
        <f t="array" ref="M261">IF(F261&lt;&gt;"",11-ROUNDUP(_xlfn.PERCENTRANK.EXC(F$3:F$341,F261)*10,0),"")</f>
        <v>10</v>
      </c>
      <c r="N261" t="str">
        <f t="array" ref="N261">IF(G261&lt;&gt;"",11-ROUNDUP(_xlfn.PERCENTRANK.EXC(G$3:G$341,G261)*10,0),"")</f>
        <v/>
      </c>
      <c r="P261" t="str">
        <f t="shared" si="9"/>
        <v>South Oxfordshire</v>
      </c>
      <c r="Q261">
        <f t="array" ref="Q261">IF(C261&lt;&gt;"",ROUNDUP(_xlfn.PERCENTRANK.EXC(IF($B$3:$B$341=$B261,C$3:C$341),C261)*10,0),"")</f>
        <v>10</v>
      </c>
      <c r="R261">
        <f t="array" ref="R261">IF(D261&lt;&gt;"",ROUNDUP(_xlfn.PERCENTRANK.EXC(IF($B$3:$B$341=$B261,D$3:D$341),D261)*10,0),"")</f>
        <v>4</v>
      </c>
      <c r="S261">
        <f t="array" ref="S261">IF(E261&lt;&gt;"",ROUNDUP(_xlfn.PERCENTRANK.EXC(IF($B$3:$B$341=$B261,E$3:E$341),E261)*10,0),"")</f>
        <v>3</v>
      </c>
      <c r="T261">
        <f t="array" ref="T261">IF(F261&lt;&gt;"",11-ROUNDUP(_xlfn.PERCENTRANK.EXC(IF($B$3:$B$341=$B261,F$3:F$341),F261)*10,0),"")</f>
        <v>10</v>
      </c>
      <c r="U261" t="str">
        <f t="array" ref="U261">IF(G261&lt;&gt;"",11-ROUNDUP(_xlfn.PERCENTRANK.EXC(IF($B$3:$B$341=$B261,G$3:G$341),G261)*10,0),"")</f>
        <v/>
      </c>
    </row>
    <row r="262" spans="1:21" x14ac:dyDescent="0.2">
      <c r="A262" t="s">
        <v>157</v>
      </c>
      <c r="B262" t="s">
        <v>1034</v>
      </c>
      <c r="C262">
        <v>0.57863342761993408</v>
      </c>
      <c r="D262">
        <v>-0.34402376413345337</v>
      </c>
      <c r="E262">
        <v>-0.11692267656326294</v>
      </c>
      <c r="F262">
        <v>4.3655097484588623E-2</v>
      </c>
      <c r="I262" t="str">
        <f t="shared" si="8"/>
        <v>South Ribble</v>
      </c>
      <c r="J262">
        <f t="array" ref="J262">IF(C262&lt;&gt;"",ROUNDUP(_xlfn.PERCENTRANK.EXC(C$3:C$341,C262)*10,0),"")</f>
        <v>5</v>
      </c>
      <c r="K262">
        <f t="array" ref="K262">IF(D262&lt;&gt;"",ROUNDUP(_xlfn.PERCENTRANK.EXC(D$3:D$341,D262)*10,0),"")</f>
        <v>1</v>
      </c>
      <c r="L262">
        <f t="array" ref="L262">IF(E262&lt;&gt;"",ROUNDUP(_xlfn.PERCENTRANK.EXC(E$3:E$341,E262)*10,0),"")</f>
        <v>1</v>
      </c>
      <c r="M262">
        <f t="array" ref="M262">IF(F262&lt;&gt;"",11-ROUNDUP(_xlfn.PERCENTRANK.EXC(F$3:F$341,F262)*10,0),"")</f>
        <v>7</v>
      </c>
      <c r="N262" t="str">
        <f t="array" ref="N262">IF(G262&lt;&gt;"",11-ROUNDUP(_xlfn.PERCENTRANK.EXC(G$3:G$341,G262)*10,0),"")</f>
        <v/>
      </c>
      <c r="P262" t="str">
        <f t="shared" si="9"/>
        <v>South Ribble</v>
      </c>
      <c r="Q262">
        <f t="array" ref="Q262">IF(C262&lt;&gt;"",ROUNDUP(_xlfn.PERCENTRANK.EXC(IF($B$3:$B$341=$B262,C$3:C$341),C262)*10,0),"")</f>
        <v>2</v>
      </c>
      <c r="R262">
        <f t="array" ref="R262">IF(D262&lt;&gt;"",ROUNDUP(_xlfn.PERCENTRANK.EXC(IF($B$3:$B$341=$B262,D$3:D$341),D262)*10,0),"")</f>
        <v>1</v>
      </c>
      <c r="S262">
        <f t="array" ref="S262">IF(E262&lt;&gt;"",ROUNDUP(_xlfn.PERCENTRANK.EXC(IF($B$3:$B$341=$B262,E$3:E$341),E262)*10,0),"")</f>
        <v>1</v>
      </c>
      <c r="T262">
        <f t="array" ref="T262">IF(F262&lt;&gt;"",11-ROUNDUP(_xlfn.PERCENTRANK.EXC(IF($B$3:$B$341=$B262,F$3:F$341),F262)*10,0),"")</f>
        <v>6</v>
      </c>
      <c r="U262" t="str">
        <f t="array" ref="U262">IF(G262&lt;&gt;"",11-ROUNDUP(_xlfn.PERCENTRANK.EXC(IF($B$3:$B$341=$B262,G$3:G$341),G262)*10,0),"")</f>
        <v/>
      </c>
    </row>
    <row r="263" spans="1:21" x14ac:dyDescent="0.2">
      <c r="A263" t="s">
        <v>209</v>
      </c>
      <c r="B263" t="s">
        <v>1034</v>
      </c>
      <c r="C263">
        <v>1.1206942796707153</v>
      </c>
      <c r="D263">
        <v>0.13068464398384094</v>
      </c>
      <c r="E263">
        <v>7.9627946019172668E-2</v>
      </c>
      <c r="F263">
        <v>0</v>
      </c>
      <c r="I263" t="str">
        <f t="shared" si="8"/>
        <v>South Somerset</v>
      </c>
      <c r="J263">
        <f t="array" ref="J263">IF(C263&lt;&gt;"",ROUNDUP(_xlfn.PERCENTRANK.EXC(C$3:C$341,C263)*10,0),"")</f>
        <v>8</v>
      </c>
      <c r="K263">
        <f t="array" ref="K263">IF(D263&lt;&gt;"",ROUNDUP(_xlfn.PERCENTRANK.EXC(D$3:D$341,D263)*10,0),"")</f>
        <v>10</v>
      </c>
      <c r="L263">
        <f t="array" ref="L263">IF(E263&lt;&gt;"",ROUNDUP(_xlfn.PERCENTRANK.EXC(E$3:E$341,E263)*10,0),"")</f>
        <v>8</v>
      </c>
      <c r="M263">
        <f t="array" ref="M263">IF(F263&lt;&gt;"",11-ROUNDUP(_xlfn.PERCENTRANK.EXC(F$3:F$341,F263)*10,0),"")</f>
        <v>10</v>
      </c>
      <c r="N263" t="str">
        <f t="array" ref="N263">IF(G263&lt;&gt;"",11-ROUNDUP(_xlfn.PERCENTRANK.EXC(G$3:G$341,G263)*10,0),"")</f>
        <v/>
      </c>
      <c r="P263" t="str">
        <f t="shared" si="9"/>
        <v>South Somerset</v>
      </c>
      <c r="Q263">
        <f t="array" ref="Q263">IF(C263&lt;&gt;"",ROUNDUP(_xlfn.PERCENTRANK.EXC(IF($B$3:$B$341=$B263,C$3:C$341),C263)*10,0),"")</f>
        <v>7</v>
      </c>
      <c r="R263">
        <f t="array" ref="R263">IF(D263&lt;&gt;"",ROUNDUP(_xlfn.PERCENTRANK.EXC(IF($B$3:$B$341=$B263,D$3:D$341),D263)*10,0),"")</f>
        <v>9</v>
      </c>
      <c r="S263">
        <f t="array" ref="S263">IF(E263&lt;&gt;"",ROUNDUP(_xlfn.PERCENTRANK.EXC(IF($B$3:$B$341=$B263,E$3:E$341),E263)*10,0),"")</f>
        <v>7</v>
      </c>
      <c r="T263">
        <f t="array" ref="T263">IF(F263&lt;&gt;"",11-ROUNDUP(_xlfn.PERCENTRANK.EXC(IF($B$3:$B$341=$B263,F$3:F$341),F263)*10,0),"")</f>
        <v>10</v>
      </c>
      <c r="U263" t="str">
        <f t="array" ref="U263">IF(G263&lt;&gt;"",11-ROUNDUP(_xlfn.PERCENTRANK.EXC(IF($B$3:$B$341=$B263,G$3:G$341),G263)*10,0),"")</f>
        <v/>
      </c>
    </row>
    <row r="264" spans="1:21" x14ac:dyDescent="0.2">
      <c r="A264" t="s">
        <v>214</v>
      </c>
      <c r="B264" t="s">
        <v>1034</v>
      </c>
      <c r="C264">
        <v>0.70014089345932007</v>
      </c>
      <c r="D264">
        <v>-8.4473684430122375E-2</v>
      </c>
      <c r="E264">
        <v>5.0189241766929626E-2</v>
      </c>
      <c r="F264">
        <v>2.059435099363327E-2</v>
      </c>
      <c r="I264" t="str">
        <f t="shared" si="8"/>
        <v>South Staffordshire</v>
      </c>
      <c r="J264">
        <f t="array" ref="J264">IF(C264&lt;&gt;"",ROUNDUP(_xlfn.PERCENTRANK.EXC(C$3:C$341,C264)*10,0),"")</f>
        <v>6</v>
      </c>
      <c r="K264">
        <f t="array" ref="K264">IF(D264&lt;&gt;"",ROUNDUP(_xlfn.PERCENTRANK.EXC(D$3:D$341,D264)*10,0),"")</f>
        <v>3</v>
      </c>
      <c r="L264">
        <f t="array" ref="L264">IF(E264&lt;&gt;"",ROUNDUP(_xlfn.PERCENTRANK.EXC(E$3:E$341,E264)*10,0),"")</f>
        <v>6</v>
      </c>
      <c r="M264">
        <f t="array" ref="M264">IF(F264&lt;&gt;"",11-ROUNDUP(_xlfn.PERCENTRANK.EXC(F$3:F$341,F264)*10,0),"")</f>
        <v>9</v>
      </c>
      <c r="N264" t="str">
        <f t="array" ref="N264">IF(G264&lt;&gt;"",11-ROUNDUP(_xlfn.PERCENTRANK.EXC(G$3:G$341,G264)*10,0),"")</f>
        <v/>
      </c>
      <c r="P264" t="str">
        <f t="shared" si="9"/>
        <v>South Staffordshire</v>
      </c>
      <c r="Q264">
        <f t="array" ref="Q264">IF(C264&lt;&gt;"",ROUNDUP(_xlfn.PERCENTRANK.EXC(IF($B$3:$B$341=$B264,C$3:C$341),C264)*10,0),"")</f>
        <v>3</v>
      </c>
      <c r="R264">
        <f t="array" ref="R264">IF(D264&lt;&gt;"",ROUNDUP(_xlfn.PERCENTRANK.EXC(IF($B$3:$B$341=$B264,D$3:D$341),D264)*10,0),"")</f>
        <v>2</v>
      </c>
      <c r="S264">
        <f t="array" ref="S264">IF(E264&lt;&gt;"",ROUNDUP(_xlfn.PERCENTRANK.EXC(IF($B$3:$B$341=$B264,E$3:E$341),E264)*10,0),"")</f>
        <v>6</v>
      </c>
      <c r="T264">
        <f t="array" ref="T264">IF(F264&lt;&gt;"",11-ROUNDUP(_xlfn.PERCENTRANK.EXC(IF($B$3:$B$341=$B264,F$3:F$341),F264)*10,0),"")</f>
        <v>7</v>
      </c>
      <c r="U264" t="str">
        <f t="array" ref="U264">IF(G264&lt;&gt;"",11-ROUNDUP(_xlfn.PERCENTRANK.EXC(IF($B$3:$B$341=$B264,G$3:G$341),G264)*10,0),"")</f>
        <v/>
      </c>
    </row>
    <row r="265" spans="1:21" x14ac:dyDescent="0.2">
      <c r="A265" t="s">
        <v>276</v>
      </c>
      <c r="B265" t="s">
        <v>1036</v>
      </c>
      <c r="C265">
        <v>0.22616329789161682</v>
      </c>
      <c r="D265">
        <v>0</v>
      </c>
      <c r="E265">
        <v>0.10483976453542709</v>
      </c>
      <c r="F265">
        <v>0.15309037268161774</v>
      </c>
      <c r="G265">
        <v>0.52311652898788452</v>
      </c>
      <c r="I265" t="str">
        <f t="shared" si="8"/>
        <v>South Tyneside</v>
      </c>
      <c r="J265">
        <f t="array" ref="J265">IF(C265&lt;&gt;"",ROUNDUP(_xlfn.PERCENTRANK.EXC(C$3:C$341,C265)*10,0),"")</f>
        <v>2</v>
      </c>
      <c r="K265">
        <f t="array" ref="K265">IF(D265&lt;&gt;"",ROUNDUP(_xlfn.PERCENTRANK.EXC(D$3:D$341,D265)*10,0),"")</f>
        <v>6</v>
      </c>
      <c r="L265">
        <f t="array" ref="L265">IF(E265&lt;&gt;"",ROUNDUP(_xlfn.PERCENTRANK.EXC(E$3:E$341,E265)*10,0),"")</f>
        <v>8</v>
      </c>
      <c r="M265">
        <f t="array" ref="M265">IF(F265&lt;&gt;"",11-ROUNDUP(_xlfn.PERCENTRANK.EXC(F$3:F$341,F265)*10,0),"")</f>
        <v>2</v>
      </c>
      <c r="N265">
        <f t="array" ref="N265">IF(G265&lt;&gt;"",11-ROUNDUP(_xlfn.PERCENTRANK.EXC(G$3:G$341,G265)*10,0),"")</f>
        <v>6</v>
      </c>
      <c r="P265" t="str">
        <f t="shared" si="9"/>
        <v>South Tyneside</v>
      </c>
      <c r="Q265">
        <f t="array" ref="Q265">IF(C265&lt;&gt;"",ROUNDUP(_xlfn.PERCENTRANK.EXC(IF($B$3:$B$341=$B265,C$3:C$341),C265)*10,0),"")</f>
        <v>4</v>
      </c>
      <c r="R265">
        <f t="array" ref="R265">IF(D265&lt;&gt;"",ROUNDUP(_xlfn.PERCENTRANK.EXC(IF($B$3:$B$341=$B265,D$3:D$341),D265)*10,0),"")</f>
        <v>8</v>
      </c>
      <c r="S265">
        <f t="array" ref="S265">IF(E265&lt;&gt;"",ROUNDUP(_xlfn.PERCENTRANK.EXC(IF($B$3:$B$341=$B265,E$3:E$341),E265)*10,0),"")</f>
        <v>9</v>
      </c>
      <c r="T265">
        <f t="array" ref="T265">IF(F265&lt;&gt;"",11-ROUNDUP(_xlfn.PERCENTRANK.EXC(IF($B$3:$B$341=$B265,F$3:F$341),F265)*10,0),"")</f>
        <v>2</v>
      </c>
      <c r="U265">
        <f t="array" ref="U265">IF(G265&lt;&gt;"",11-ROUNDUP(_xlfn.PERCENTRANK.EXC(IF($B$3:$B$341=$B265,G$3:G$341),G265)*10,0),"")</f>
        <v>5</v>
      </c>
    </row>
    <row r="266" spans="1:21" x14ac:dyDescent="0.2">
      <c r="A266" t="s">
        <v>56</v>
      </c>
      <c r="B266" t="s">
        <v>1037</v>
      </c>
      <c r="C266">
        <v>0.42323023080825806</v>
      </c>
      <c r="D266">
        <v>0</v>
      </c>
      <c r="E266">
        <v>6.2433063983917236E-2</v>
      </c>
      <c r="F266">
        <v>0.10245691239833832</v>
      </c>
      <c r="G266">
        <v>0.55676978826522827</v>
      </c>
      <c r="I266" t="str">
        <f t="shared" si="8"/>
        <v>Southampton</v>
      </c>
      <c r="J266">
        <f t="array" ref="J266">IF(C266&lt;&gt;"",ROUNDUP(_xlfn.PERCENTRANK.EXC(C$3:C$341,C266)*10,0),"")</f>
        <v>4</v>
      </c>
      <c r="K266">
        <f t="array" ref="K266">IF(D266&lt;&gt;"",ROUNDUP(_xlfn.PERCENTRANK.EXC(D$3:D$341,D266)*10,0),"")</f>
        <v>6</v>
      </c>
      <c r="L266">
        <f t="array" ref="L266">IF(E266&lt;&gt;"",ROUNDUP(_xlfn.PERCENTRANK.EXC(E$3:E$341,E266)*10,0),"")</f>
        <v>7</v>
      </c>
      <c r="M266">
        <f t="array" ref="M266">IF(F266&lt;&gt;"",11-ROUNDUP(_xlfn.PERCENTRANK.EXC(F$3:F$341,F266)*10,0),"")</f>
        <v>3</v>
      </c>
      <c r="N266">
        <f t="array" ref="N266">IF(G266&lt;&gt;"",11-ROUNDUP(_xlfn.PERCENTRANK.EXC(G$3:G$341,G266)*10,0),"")</f>
        <v>4</v>
      </c>
      <c r="P266" t="str">
        <f t="shared" si="9"/>
        <v>Southampton</v>
      </c>
      <c r="Q266">
        <f t="array" ref="Q266">IF(C266&lt;&gt;"",ROUNDUP(_xlfn.PERCENTRANK.EXC(IF($B$3:$B$341=$B266,C$3:C$341),C266)*10,0),"")</f>
        <v>8</v>
      </c>
      <c r="R266">
        <f t="array" ref="R266">IF(D266&lt;&gt;"",ROUNDUP(_xlfn.PERCENTRANK.EXC(IF($B$3:$B$341=$B266,D$3:D$341),D266)*10,0),"")</f>
        <v>6</v>
      </c>
      <c r="S266">
        <f t="array" ref="S266">IF(E266&lt;&gt;"",ROUNDUP(_xlfn.PERCENTRANK.EXC(IF($B$3:$B$341=$B266,E$3:E$341),E266)*10,0),"")</f>
        <v>7</v>
      </c>
      <c r="T266">
        <f t="array" ref="T266">IF(F266&lt;&gt;"",11-ROUNDUP(_xlfn.PERCENTRANK.EXC(IF($B$3:$B$341=$B266,F$3:F$341),F266)*10,0),"")</f>
        <v>3</v>
      </c>
      <c r="U266">
        <f t="array" ref="U266">IF(G266&lt;&gt;"",11-ROUNDUP(_xlfn.PERCENTRANK.EXC(IF($B$3:$B$341=$B266,G$3:G$341),G266)*10,0),"")</f>
        <v>4</v>
      </c>
    </row>
    <row r="267" spans="1:21" x14ac:dyDescent="0.2">
      <c r="A267" t="s">
        <v>44</v>
      </c>
      <c r="B267" t="s">
        <v>1037</v>
      </c>
      <c r="C267">
        <v>0.54264533519744873</v>
      </c>
      <c r="D267">
        <v>1.7631864175200462E-2</v>
      </c>
      <c r="E267">
        <v>3.1849682331085205E-2</v>
      </c>
      <c r="F267">
        <v>0.10668990761041641</v>
      </c>
      <c r="G267">
        <v>0.4998602569103241</v>
      </c>
      <c r="I267" t="str">
        <f t="shared" si="8"/>
        <v>Southend-on-Sea</v>
      </c>
      <c r="J267">
        <f t="array" ref="J267">IF(C267&lt;&gt;"",ROUNDUP(_xlfn.PERCENTRANK.EXC(C$3:C$341,C267)*10,0),"")</f>
        <v>5</v>
      </c>
      <c r="K267">
        <f t="array" ref="K267">IF(D267&lt;&gt;"",ROUNDUP(_xlfn.PERCENTRANK.EXC(D$3:D$341,D267)*10,0),"")</f>
        <v>7</v>
      </c>
      <c r="L267">
        <f t="array" ref="L267">IF(E267&lt;&gt;"",ROUNDUP(_xlfn.PERCENTRANK.EXC(E$3:E$341,E267)*10,0),"")</f>
        <v>5</v>
      </c>
      <c r="M267">
        <f t="array" ref="M267">IF(F267&lt;&gt;"",11-ROUNDUP(_xlfn.PERCENTRANK.EXC(F$3:F$341,F267)*10,0),"")</f>
        <v>3</v>
      </c>
      <c r="N267">
        <f t="array" ref="N267">IF(G267&lt;&gt;"",11-ROUNDUP(_xlfn.PERCENTRANK.EXC(G$3:G$341,G267)*10,0),"")</f>
        <v>7</v>
      </c>
      <c r="P267" t="str">
        <f t="shared" si="9"/>
        <v>Southend-on-Sea</v>
      </c>
      <c r="Q267">
        <f t="array" ref="Q267">IF(C267&lt;&gt;"",ROUNDUP(_xlfn.PERCENTRANK.EXC(IF($B$3:$B$341=$B267,C$3:C$341),C267)*10,0),"")</f>
        <v>10</v>
      </c>
      <c r="R267">
        <f t="array" ref="R267">IF(D267&lt;&gt;"",ROUNDUP(_xlfn.PERCENTRANK.EXC(IF($B$3:$B$341=$B267,D$3:D$341),D267)*10,0),"")</f>
        <v>7</v>
      </c>
      <c r="S267">
        <f t="array" ref="S267">IF(E267&lt;&gt;"",ROUNDUP(_xlfn.PERCENTRANK.EXC(IF($B$3:$B$341=$B267,E$3:E$341),E267)*10,0),"")</f>
        <v>6</v>
      </c>
      <c r="T267">
        <f t="array" ref="T267">IF(F267&lt;&gt;"",11-ROUNDUP(_xlfn.PERCENTRANK.EXC(IF($B$3:$B$341=$B267,F$3:F$341),F267)*10,0),"")</f>
        <v>3</v>
      </c>
      <c r="U267">
        <f t="array" ref="U267">IF(G267&lt;&gt;"",11-ROUNDUP(_xlfn.PERCENTRANK.EXC(IF($B$3:$B$341=$B267,G$3:G$341),G267)*10,0),"")</f>
        <v>8</v>
      </c>
    </row>
    <row r="268" spans="1:21" x14ac:dyDescent="0.2">
      <c r="A268" t="s">
        <v>318</v>
      </c>
      <c r="B268" t="s">
        <v>1035</v>
      </c>
      <c r="C268">
        <v>0.36406171321868896</v>
      </c>
      <c r="D268">
        <v>1.2001019902527332E-2</v>
      </c>
      <c r="E268">
        <v>0.21867550909519196</v>
      </c>
      <c r="F268">
        <v>2.9600488021969795E-2</v>
      </c>
      <c r="G268">
        <v>0.50727462768554688</v>
      </c>
      <c r="I268" t="str">
        <f t="shared" si="8"/>
        <v>Southwark</v>
      </c>
      <c r="J268">
        <f t="array" ref="J268">IF(C268&lt;&gt;"",ROUNDUP(_xlfn.PERCENTRANK.EXC(C$3:C$341,C268)*10,0),"")</f>
        <v>4</v>
      </c>
      <c r="K268">
        <f t="array" ref="K268">IF(D268&lt;&gt;"",ROUNDUP(_xlfn.PERCENTRANK.EXC(D$3:D$341,D268)*10,0),"")</f>
        <v>7</v>
      </c>
      <c r="L268">
        <f t="array" ref="L268">IF(E268&lt;&gt;"",ROUNDUP(_xlfn.PERCENTRANK.EXC(E$3:E$341,E268)*10,0),"")</f>
        <v>10</v>
      </c>
      <c r="M268">
        <f t="array" ref="M268">IF(F268&lt;&gt;"",11-ROUNDUP(_xlfn.PERCENTRANK.EXC(F$3:F$341,F268)*10,0),"")</f>
        <v>8</v>
      </c>
      <c r="N268">
        <f t="array" ref="N268">IF(G268&lt;&gt;"",11-ROUNDUP(_xlfn.PERCENTRANK.EXC(G$3:G$341,G268)*10,0),"")</f>
        <v>7</v>
      </c>
      <c r="P268" t="str">
        <f t="shared" si="9"/>
        <v>Southwark</v>
      </c>
      <c r="Q268">
        <f t="array" ref="Q268">IF(C268&lt;&gt;"",ROUNDUP(_xlfn.PERCENTRANK.EXC(IF($B$3:$B$341=$B268,C$3:C$341),C268)*10,0),"")</f>
        <v>5</v>
      </c>
      <c r="R268">
        <f t="array" ref="R268">IF(D268&lt;&gt;"",ROUNDUP(_xlfn.PERCENTRANK.EXC(IF($B$3:$B$341=$B268,D$3:D$341),D268)*10,0),"")</f>
        <v>7</v>
      </c>
      <c r="S268">
        <f t="array" ref="S268">IF(E268&lt;&gt;"",ROUNDUP(_xlfn.PERCENTRANK.EXC(IF($B$3:$B$341=$B268,E$3:E$341),E268)*10,0),"")</f>
        <v>10</v>
      </c>
      <c r="T268">
        <f t="array" ref="T268">IF(F268&lt;&gt;"",11-ROUNDUP(_xlfn.PERCENTRANK.EXC(IF($B$3:$B$341=$B268,F$3:F$341),F268)*10,0),"")</f>
        <v>8</v>
      </c>
      <c r="U268">
        <f t="array" ref="U268">IF(G268&lt;&gt;"",11-ROUNDUP(_xlfn.PERCENTRANK.EXC(IF($B$3:$B$341=$B268,G$3:G$341),G268)*10,0),"")</f>
        <v>6</v>
      </c>
    </row>
    <row r="269" spans="1:21" x14ac:dyDescent="0.2">
      <c r="A269" t="s">
        <v>227</v>
      </c>
      <c r="B269" t="s">
        <v>1034</v>
      </c>
      <c r="C269">
        <v>4.3489737510681152</v>
      </c>
      <c r="D269">
        <v>0.25891339778900146</v>
      </c>
      <c r="E269">
        <v>0.41240775585174561</v>
      </c>
      <c r="F269">
        <v>4.7591118812561035</v>
      </c>
      <c r="I269" t="str">
        <f t="shared" si="8"/>
        <v>Spelthorne</v>
      </c>
      <c r="J269">
        <f t="array" ref="J269">IF(C269&lt;&gt;"",ROUNDUP(_xlfn.PERCENTRANK.EXC(C$3:C$341,C269)*10,0),"")</f>
        <v>10</v>
      </c>
      <c r="K269">
        <f t="array" ref="K269">IF(D269&lt;&gt;"",ROUNDUP(_xlfn.PERCENTRANK.EXC(D$3:D$341,D269)*10,0),"")</f>
        <v>10</v>
      </c>
      <c r="L269">
        <f t="array" ref="L269">IF(E269&lt;&gt;"",ROUNDUP(_xlfn.PERCENTRANK.EXC(E$3:E$341,E269)*10,0),"")</f>
        <v>10</v>
      </c>
      <c r="M269">
        <f t="array" ref="M269">IF(F269&lt;&gt;"",11-ROUNDUP(_xlfn.PERCENTRANK.EXC(F$3:F$341,F269)*10,0),"")</f>
        <v>1</v>
      </c>
      <c r="N269" t="str">
        <f t="array" ref="N269">IF(G269&lt;&gt;"",11-ROUNDUP(_xlfn.PERCENTRANK.EXC(G$3:G$341,G269)*10,0),"")</f>
        <v/>
      </c>
      <c r="P269" t="str">
        <f t="shared" si="9"/>
        <v>Spelthorne</v>
      </c>
      <c r="Q269">
        <f t="array" ref="Q269">IF(C269&lt;&gt;"",ROUNDUP(_xlfn.PERCENTRANK.EXC(IF($B$3:$B$341=$B269,C$3:C$341),C269)*10,0),"")</f>
        <v>10</v>
      </c>
      <c r="R269">
        <f t="array" ref="R269">IF(D269&lt;&gt;"",ROUNDUP(_xlfn.PERCENTRANK.EXC(IF($B$3:$B$341=$B269,D$3:D$341),D269)*10,0),"")</f>
        <v>10</v>
      </c>
      <c r="S269">
        <f t="array" ref="S269">IF(E269&lt;&gt;"",ROUNDUP(_xlfn.PERCENTRANK.EXC(IF($B$3:$B$341=$B269,E$3:E$341),E269)*10,0),"")</f>
        <v>10</v>
      </c>
      <c r="T269">
        <f t="array" ref="T269">IF(F269&lt;&gt;"",11-ROUNDUP(_xlfn.PERCENTRANK.EXC(IF($B$3:$B$341=$B269,F$3:F$341),F269)*10,0),"")</f>
        <v>1</v>
      </c>
      <c r="U269" t="str">
        <f t="array" ref="U269">IF(G269&lt;&gt;"",11-ROUNDUP(_xlfn.PERCENTRANK.EXC(IF($B$3:$B$341=$B269,G$3:G$341),G269)*10,0),"")</f>
        <v/>
      </c>
    </row>
    <row r="270" spans="1:21" x14ac:dyDescent="0.2">
      <c r="A270" t="s">
        <v>248</v>
      </c>
      <c r="B270" t="s">
        <v>1034</v>
      </c>
      <c r="C270">
        <v>0.44416561722755432</v>
      </c>
      <c r="D270">
        <v>-4.1191738098859787E-2</v>
      </c>
      <c r="E270">
        <v>3.9400022476911545E-2</v>
      </c>
      <c r="F270">
        <v>9.378921240568161E-2</v>
      </c>
      <c r="I270" t="str">
        <f t="shared" si="8"/>
        <v>St Albans</v>
      </c>
      <c r="J270">
        <f t="array" ref="J270">IF(C270&lt;&gt;"",ROUNDUP(_xlfn.PERCENTRANK.EXC(C$3:C$341,C270)*10,0),"")</f>
        <v>5</v>
      </c>
      <c r="K270">
        <f t="array" ref="K270">IF(D270&lt;&gt;"",ROUNDUP(_xlfn.PERCENTRANK.EXC(D$3:D$341,D270)*10,0),"")</f>
        <v>4</v>
      </c>
      <c r="L270">
        <f t="array" ref="L270">IF(E270&lt;&gt;"",ROUNDUP(_xlfn.PERCENTRANK.EXC(E$3:E$341,E270)*10,0),"")</f>
        <v>6</v>
      </c>
      <c r="M270">
        <f t="array" ref="M270">IF(F270&lt;&gt;"",11-ROUNDUP(_xlfn.PERCENTRANK.EXC(F$3:F$341,F270)*10,0),"")</f>
        <v>4</v>
      </c>
      <c r="N270" t="str">
        <f t="array" ref="N270">IF(G270&lt;&gt;"",11-ROUNDUP(_xlfn.PERCENTRANK.EXC(G$3:G$341,G270)*10,0),"")</f>
        <v/>
      </c>
      <c r="P270" t="str">
        <f t="shared" si="9"/>
        <v>St Albans</v>
      </c>
      <c r="Q270">
        <f t="array" ref="Q270">IF(C270&lt;&gt;"",ROUNDUP(_xlfn.PERCENTRANK.EXC(IF($B$3:$B$341=$B270,C$3:C$341),C270)*10,0),"")</f>
        <v>1</v>
      </c>
      <c r="R270">
        <f t="array" ref="R270">IF(D270&lt;&gt;"",ROUNDUP(_xlfn.PERCENTRANK.EXC(IF($B$3:$B$341=$B270,D$3:D$341),D270)*10,0),"")</f>
        <v>4</v>
      </c>
      <c r="S270">
        <f t="array" ref="S270">IF(E270&lt;&gt;"",ROUNDUP(_xlfn.PERCENTRANK.EXC(IF($B$3:$B$341=$B270,E$3:E$341),E270)*10,0),"")</f>
        <v>5</v>
      </c>
      <c r="T270">
        <f t="array" ref="T270">IF(F270&lt;&gt;"",11-ROUNDUP(_xlfn.PERCENTRANK.EXC(IF($B$3:$B$341=$B270,F$3:F$341),F270)*10,0),"")</f>
        <v>4</v>
      </c>
      <c r="U270" t="str">
        <f t="array" ref="U270">IF(G270&lt;&gt;"",11-ROUNDUP(_xlfn.PERCENTRANK.EXC(IF($B$3:$B$341=$B270,G$3:G$341),G270)*10,0),"")</f>
        <v/>
      </c>
    </row>
    <row r="271" spans="1:21" x14ac:dyDescent="0.2">
      <c r="A271" t="s">
        <v>267</v>
      </c>
      <c r="B271" t="s">
        <v>1036</v>
      </c>
      <c r="C271">
        <v>0.26027986407279968</v>
      </c>
      <c r="D271">
        <v>-0.14570015668869019</v>
      </c>
      <c r="E271">
        <v>-7.3589377105236053E-2</v>
      </c>
      <c r="F271">
        <v>4.4923145323991776E-2</v>
      </c>
      <c r="G271">
        <v>0.51132762432098389</v>
      </c>
      <c r="I271" t="str">
        <f t="shared" si="8"/>
        <v>St. Helens</v>
      </c>
      <c r="J271">
        <f t="array" ref="J271">IF(C271&lt;&gt;"",ROUNDUP(_xlfn.PERCENTRANK.EXC(C$3:C$341,C271)*10,0),"")</f>
        <v>3</v>
      </c>
      <c r="K271">
        <f t="array" ref="K271">IF(D271&lt;&gt;"",ROUNDUP(_xlfn.PERCENTRANK.EXC(D$3:D$341,D271)*10,0),"")</f>
        <v>1</v>
      </c>
      <c r="L271">
        <f t="array" ref="L271">IF(E271&lt;&gt;"",ROUNDUP(_xlfn.PERCENTRANK.EXC(E$3:E$341,E271)*10,0),"")</f>
        <v>2</v>
      </c>
      <c r="M271">
        <f t="array" ref="M271">IF(F271&lt;&gt;"",11-ROUNDUP(_xlfn.PERCENTRANK.EXC(F$3:F$341,F271)*10,0),"")</f>
        <v>7</v>
      </c>
      <c r="N271">
        <f t="array" ref="N271">IF(G271&lt;&gt;"",11-ROUNDUP(_xlfn.PERCENTRANK.EXC(G$3:G$341,G271)*10,0),"")</f>
        <v>7</v>
      </c>
      <c r="P271" t="str">
        <f t="shared" si="9"/>
        <v>St. Helens</v>
      </c>
      <c r="Q271">
        <f t="array" ref="Q271">IF(C271&lt;&gt;"",ROUNDUP(_xlfn.PERCENTRANK.EXC(IF($B$3:$B$341=$B271,C$3:C$341),C271)*10,0),"")</f>
        <v>5</v>
      </c>
      <c r="R271">
        <f t="array" ref="R271">IF(D271&lt;&gt;"",ROUNDUP(_xlfn.PERCENTRANK.EXC(IF($B$3:$B$341=$B271,D$3:D$341),D271)*10,0),"")</f>
        <v>1</v>
      </c>
      <c r="S271">
        <f t="array" ref="S271">IF(E271&lt;&gt;"",ROUNDUP(_xlfn.PERCENTRANK.EXC(IF($B$3:$B$341=$B271,E$3:E$341),E271)*10,0),"")</f>
        <v>3</v>
      </c>
      <c r="T271">
        <f t="array" ref="T271">IF(F271&lt;&gt;"",11-ROUNDUP(_xlfn.PERCENTRANK.EXC(IF($B$3:$B$341=$B271,F$3:F$341),F271)*10,0),"")</f>
        <v>9</v>
      </c>
      <c r="U271">
        <f t="array" ref="U271">IF(G271&lt;&gt;"",11-ROUNDUP(_xlfn.PERCENTRANK.EXC(IF($B$3:$B$341=$B271,G$3:G$341),G271)*10,0),"")</f>
        <v>6</v>
      </c>
    </row>
    <row r="272" spans="1:21" x14ac:dyDescent="0.2">
      <c r="A272" t="s">
        <v>215</v>
      </c>
      <c r="B272" t="s">
        <v>1034</v>
      </c>
      <c r="C272">
        <v>0.8005063533782959</v>
      </c>
      <c r="D272">
        <v>4.0460698306560516E-2</v>
      </c>
      <c r="E272">
        <v>8.202187716960907E-2</v>
      </c>
      <c r="F272">
        <v>7.4802921153604984E-3</v>
      </c>
      <c r="I272" t="str">
        <f t="shared" si="8"/>
        <v>Stafford</v>
      </c>
      <c r="J272">
        <f t="array" ref="J272">IF(C272&lt;&gt;"",ROUNDUP(_xlfn.PERCENTRANK.EXC(C$3:C$341,C272)*10,0),"")</f>
        <v>7</v>
      </c>
      <c r="K272">
        <f t="array" ref="K272">IF(D272&lt;&gt;"",ROUNDUP(_xlfn.PERCENTRANK.EXC(D$3:D$341,D272)*10,0),"")</f>
        <v>8</v>
      </c>
      <c r="L272">
        <f t="array" ref="L272">IF(E272&lt;&gt;"",ROUNDUP(_xlfn.PERCENTRANK.EXC(E$3:E$341,E272)*10,0),"")</f>
        <v>8</v>
      </c>
      <c r="M272">
        <f t="array" ref="M272">IF(F272&lt;&gt;"",11-ROUNDUP(_xlfn.PERCENTRANK.EXC(F$3:F$341,F272)*10,0),"")</f>
        <v>9</v>
      </c>
      <c r="N272" t="str">
        <f t="array" ref="N272">IF(G272&lt;&gt;"",11-ROUNDUP(_xlfn.PERCENTRANK.EXC(G$3:G$341,G272)*10,0),"")</f>
        <v/>
      </c>
      <c r="P272" t="str">
        <f t="shared" si="9"/>
        <v>Stafford</v>
      </c>
      <c r="Q272">
        <f t="array" ref="Q272">IF(C272&lt;&gt;"",ROUNDUP(_xlfn.PERCENTRANK.EXC(IF($B$3:$B$341=$B272,C$3:C$341),C272)*10,0),"")</f>
        <v>4</v>
      </c>
      <c r="R272">
        <f t="array" ref="R272">IF(D272&lt;&gt;"",ROUNDUP(_xlfn.PERCENTRANK.EXC(IF($B$3:$B$341=$B272,D$3:D$341),D272)*10,0),"")</f>
        <v>8</v>
      </c>
      <c r="S272">
        <f t="array" ref="S272">IF(E272&lt;&gt;"",ROUNDUP(_xlfn.PERCENTRANK.EXC(IF($B$3:$B$341=$B272,E$3:E$341),E272)*10,0),"")</f>
        <v>7</v>
      </c>
      <c r="T272">
        <f t="array" ref="T272">IF(F272&lt;&gt;"",11-ROUNDUP(_xlfn.PERCENTRANK.EXC(IF($B$3:$B$341=$B272,F$3:F$341),F272)*10,0),"")</f>
        <v>8</v>
      </c>
      <c r="U272" t="str">
        <f t="array" ref="U272">IF(G272&lt;&gt;"",11-ROUNDUP(_xlfn.PERCENTRANK.EXC(IF($B$3:$B$341=$B272,G$3:G$341),G272)*10,0),"")</f>
        <v/>
      </c>
    </row>
    <row r="273" spans="1:21" x14ac:dyDescent="0.2">
      <c r="A273" t="s">
        <v>1028</v>
      </c>
      <c r="B273" t="s">
        <v>1038</v>
      </c>
      <c r="C273">
        <v>0.21978539228439331</v>
      </c>
      <c r="D273">
        <v>1.8580585718154907E-2</v>
      </c>
      <c r="E273">
        <v>0.29939562082290649</v>
      </c>
      <c r="F273">
        <v>6.6793285310268402E-2</v>
      </c>
      <c r="G273">
        <v>0.59657037258148193</v>
      </c>
      <c r="I273" t="str">
        <f t="shared" si="8"/>
        <v>Staffordshire</v>
      </c>
      <c r="J273">
        <f t="array" ref="J273">IF(C273&lt;&gt;"",ROUNDUP(_xlfn.PERCENTRANK.EXC(C$3:C$341,C273)*10,0),"")</f>
        <v>2</v>
      </c>
      <c r="K273">
        <f t="array" ref="K273">IF(D273&lt;&gt;"",ROUNDUP(_xlfn.PERCENTRANK.EXC(D$3:D$341,D273)*10,0),"")</f>
        <v>7</v>
      </c>
      <c r="L273">
        <f t="array" ref="L273">IF(E273&lt;&gt;"",ROUNDUP(_xlfn.PERCENTRANK.EXC(E$3:E$341,E273)*10,0),"")</f>
        <v>10</v>
      </c>
      <c r="M273">
        <f t="array" ref="M273">IF(F273&lt;&gt;"",11-ROUNDUP(_xlfn.PERCENTRANK.EXC(F$3:F$341,F273)*10,0),"")</f>
        <v>5</v>
      </c>
      <c r="N273">
        <f t="array" ref="N273">IF(G273&lt;&gt;"",11-ROUNDUP(_xlfn.PERCENTRANK.EXC(G$3:G$341,G273)*10,0),"")</f>
        <v>2</v>
      </c>
      <c r="P273" t="str">
        <f t="shared" si="9"/>
        <v>Staffordshire</v>
      </c>
      <c r="Q273">
        <f t="array" ref="Q273">IF(C273&lt;&gt;"",ROUNDUP(_xlfn.PERCENTRANK.EXC(IF($B$3:$B$341=$B273,C$3:C$341),C273)*10,0),"")</f>
        <v>5</v>
      </c>
      <c r="R273">
        <f t="array" ref="R273">IF(D273&lt;&gt;"",ROUNDUP(_xlfn.PERCENTRANK.EXC(IF($B$3:$B$341=$B273,D$3:D$341),D273)*10,0),"")</f>
        <v>7</v>
      </c>
      <c r="S273">
        <f t="array" ref="S273">IF(E273&lt;&gt;"",ROUNDUP(_xlfn.PERCENTRANK.EXC(IF($B$3:$B$341=$B273,E$3:E$341),E273)*10,0),"")</f>
        <v>10</v>
      </c>
      <c r="T273">
        <f t="array" ref="T273">IF(F273&lt;&gt;"",11-ROUNDUP(_xlfn.PERCENTRANK.EXC(IF($B$3:$B$341=$B273,F$3:F$341),F273)*10,0),"")</f>
        <v>2</v>
      </c>
      <c r="U273">
        <f t="array" ref="U273">IF(G273&lt;&gt;"",11-ROUNDUP(_xlfn.PERCENTRANK.EXC(IF($B$3:$B$341=$B273,G$3:G$341),G273)*10,0),"")</f>
        <v>5</v>
      </c>
    </row>
    <row r="274" spans="1:21" x14ac:dyDescent="0.2">
      <c r="A274" t="s">
        <v>216</v>
      </c>
      <c r="B274" t="s">
        <v>1034</v>
      </c>
      <c r="C274">
        <v>0.58442020416259766</v>
      </c>
      <c r="D274">
        <v>-7.5849512359127402E-4</v>
      </c>
      <c r="E274">
        <v>-1.2725157663226128E-2</v>
      </c>
      <c r="F274">
        <v>2.6084642857313156E-2</v>
      </c>
      <c r="I274" t="str">
        <f t="shared" si="8"/>
        <v>Staffordshire Moorlands</v>
      </c>
      <c r="J274">
        <f t="array" ref="J274">IF(C274&lt;&gt;"",ROUNDUP(_xlfn.PERCENTRANK.EXC(C$3:C$341,C274)*10,0),"")</f>
        <v>5</v>
      </c>
      <c r="K274">
        <f t="array" ref="K274">IF(D274&lt;&gt;"",ROUNDUP(_xlfn.PERCENTRANK.EXC(D$3:D$341,D274)*10,0),"")</f>
        <v>6</v>
      </c>
      <c r="L274">
        <f t="array" ref="L274">IF(E274&lt;&gt;"",ROUNDUP(_xlfn.PERCENTRANK.EXC(E$3:E$341,E274)*10,0),"")</f>
        <v>3</v>
      </c>
      <c r="M274">
        <f t="array" ref="M274">IF(F274&lt;&gt;"",11-ROUNDUP(_xlfn.PERCENTRANK.EXC(F$3:F$341,F274)*10,0),"")</f>
        <v>8</v>
      </c>
      <c r="N274" t="str">
        <f t="array" ref="N274">IF(G274&lt;&gt;"",11-ROUNDUP(_xlfn.PERCENTRANK.EXC(G$3:G$341,G274)*10,0),"")</f>
        <v/>
      </c>
      <c r="P274" t="str">
        <f t="shared" si="9"/>
        <v>Staffordshire Moorlands</v>
      </c>
      <c r="Q274">
        <f t="array" ref="Q274">IF(C274&lt;&gt;"",ROUNDUP(_xlfn.PERCENTRANK.EXC(IF($B$3:$B$341=$B274,C$3:C$341),C274)*10,0),"")</f>
        <v>2</v>
      </c>
      <c r="R274">
        <f t="array" ref="R274">IF(D274&lt;&gt;"",ROUNDUP(_xlfn.PERCENTRANK.EXC(IF($B$3:$B$341=$B274,D$3:D$341),D274)*10,0),"")</f>
        <v>6</v>
      </c>
      <c r="S274">
        <f t="array" ref="S274">IF(E274&lt;&gt;"",ROUNDUP(_xlfn.PERCENTRANK.EXC(IF($B$3:$B$341=$B274,E$3:E$341),E274)*10,0),"")</f>
        <v>3</v>
      </c>
      <c r="T274">
        <f t="array" ref="T274">IF(F274&lt;&gt;"",11-ROUNDUP(_xlfn.PERCENTRANK.EXC(IF($B$3:$B$341=$B274,F$3:F$341),F274)*10,0),"")</f>
        <v>7</v>
      </c>
      <c r="U274" t="str">
        <f t="array" ref="U274">IF(G274&lt;&gt;"",11-ROUNDUP(_xlfn.PERCENTRANK.EXC(IF($B$3:$B$341=$B274,G$3:G$341),G274)*10,0),"")</f>
        <v/>
      </c>
    </row>
    <row r="275" spans="1:21" x14ac:dyDescent="0.2">
      <c r="A275" t="s">
        <v>251</v>
      </c>
      <c r="B275" t="s">
        <v>1034</v>
      </c>
      <c r="C275">
        <v>0.73356372117996216</v>
      </c>
      <c r="D275">
        <v>-2.3910794407129288E-2</v>
      </c>
      <c r="E275">
        <v>-1.8345491960644722E-2</v>
      </c>
      <c r="F275">
        <v>6.1771057546138763E-2</v>
      </c>
      <c r="I275" t="str">
        <f t="shared" si="8"/>
        <v>Stevenage</v>
      </c>
      <c r="J275">
        <f t="array" ref="J275">IF(C275&lt;&gt;"",ROUNDUP(_xlfn.PERCENTRANK.EXC(C$3:C$341,C275)*10,0),"")</f>
        <v>6</v>
      </c>
      <c r="K275">
        <f t="array" ref="K275">IF(D275&lt;&gt;"",ROUNDUP(_xlfn.PERCENTRANK.EXC(D$3:D$341,D275)*10,0),"")</f>
        <v>5</v>
      </c>
      <c r="L275">
        <f t="array" ref="L275">IF(E275&lt;&gt;"",ROUNDUP(_xlfn.PERCENTRANK.EXC(E$3:E$341,E275)*10,0),"")</f>
        <v>3</v>
      </c>
      <c r="M275">
        <f t="array" ref="M275">IF(F275&lt;&gt;"",11-ROUNDUP(_xlfn.PERCENTRANK.EXC(F$3:F$341,F275)*10,0),"")</f>
        <v>6</v>
      </c>
      <c r="N275" t="str">
        <f t="array" ref="N275">IF(G275&lt;&gt;"",11-ROUNDUP(_xlfn.PERCENTRANK.EXC(G$3:G$341,G275)*10,0),"")</f>
        <v/>
      </c>
      <c r="P275" t="str">
        <f t="shared" si="9"/>
        <v>Stevenage</v>
      </c>
      <c r="Q275">
        <f t="array" ref="Q275">IF(C275&lt;&gt;"",ROUNDUP(_xlfn.PERCENTRANK.EXC(IF($B$3:$B$341=$B275,C$3:C$341),C275)*10,0),"")</f>
        <v>3</v>
      </c>
      <c r="R275">
        <f t="array" ref="R275">IF(D275&lt;&gt;"",ROUNDUP(_xlfn.PERCENTRANK.EXC(IF($B$3:$B$341=$B275,D$3:D$341),D275)*10,0),"")</f>
        <v>5</v>
      </c>
      <c r="S275">
        <f t="array" ref="S275">IF(E275&lt;&gt;"",ROUNDUP(_xlfn.PERCENTRANK.EXC(IF($B$3:$B$341=$B275,E$3:E$341),E275)*10,0),"")</f>
        <v>2</v>
      </c>
      <c r="T275">
        <f t="array" ref="T275">IF(F275&lt;&gt;"",11-ROUNDUP(_xlfn.PERCENTRANK.EXC(IF($B$3:$B$341=$B275,F$3:F$341),F275)*10,0),"")</f>
        <v>5</v>
      </c>
      <c r="U275" t="str">
        <f t="array" ref="U275">IF(G275&lt;&gt;"",11-ROUNDUP(_xlfn.PERCENTRANK.EXC(IF($B$3:$B$341=$B275,G$3:G$341),G275)*10,0),"")</f>
        <v/>
      </c>
    </row>
    <row r="276" spans="1:21" x14ac:dyDescent="0.2">
      <c r="A276" t="s">
        <v>261</v>
      </c>
      <c r="B276" t="s">
        <v>1036</v>
      </c>
      <c r="C276">
        <v>0.28402799367904663</v>
      </c>
      <c r="D276">
        <v>-8.70257169008255E-2</v>
      </c>
      <c r="E276">
        <v>-3.9886590093374252E-2</v>
      </c>
      <c r="F276">
        <v>9.4023711979389191E-2</v>
      </c>
      <c r="G276">
        <v>0.53067517280578613</v>
      </c>
      <c r="I276" t="str">
        <f t="shared" si="8"/>
        <v>Stockport</v>
      </c>
      <c r="J276">
        <f t="array" ref="J276">IF(C276&lt;&gt;"",ROUNDUP(_xlfn.PERCENTRANK.EXC(C$3:C$341,C276)*10,0),"")</f>
        <v>3</v>
      </c>
      <c r="K276">
        <f t="array" ref="K276">IF(D276&lt;&gt;"",ROUNDUP(_xlfn.PERCENTRANK.EXC(D$3:D$341,D276)*10,0),"")</f>
        <v>2</v>
      </c>
      <c r="L276">
        <f t="array" ref="L276">IF(E276&lt;&gt;"",ROUNDUP(_xlfn.PERCENTRANK.EXC(E$3:E$341,E276)*10,0),"")</f>
        <v>3</v>
      </c>
      <c r="M276">
        <f t="array" ref="M276">IF(F276&lt;&gt;"",11-ROUNDUP(_xlfn.PERCENTRANK.EXC(F$3:F$341,F276)*10,0),"")</f>
        <v>4</v>
      </c>
      <c r="N276">
        <f t="array" ref="N276">IF(G276&lt;&gt;"",11-ROUNDUP(_xlfn.PERCENTRANK.EXC(G$3:G$341,G276)*10,0),"")</f>
        <v>5</v>
      </c>
      <c r="P276" t="str">
        <f t="shared" si="9"/>
        <v>Stockport</v>
      </c>
      <c r="Q276">
        <f t="array" ref="Q276">IF(C276&lt;&gt;"",ROUNDUP(_xlfn.PERCENTRANK.EXC(IF($B$3:$B$341=$B276,C$3:C$341),C276)*10,0),"")</f>
        <v>6</v>
      </c>
      <c r="R276">
        <f t="array" ref="R276">IF(D276&lt;&gt;"",ROUNDUP(_xlfn.PERCENTRANK.EXC(IF($B$3:$B$341=$B276,D$3:D$341),D276)*10,0),"")</f>
        <v>3</v>
      </c>
      <c r="S276">
        <f t="array" ref="S276">IF(E276&lt;&gt;"",ROUNDUP(_xlfn.PERCENTRANK.EXC(IF($B$3:$B$341=$B276,E$3:E$341),E276)*10,0),"")</f>
        <v>5</v>
      </c>
      <c r="T276">
        <f t="array" ref="T276">IF(F276&lt;&gt;"",11-ROUNDUP(_xlfn.PERCENTRANK.EXC(IF($B$3:$B$341=$B276,F$3:F$341),F276)*10,0),"")</f>
        <v>4</v>
      </c>
      <c r="U276">
        <f t="array" ref="U276">IF(G276&lt;&gt;"",11-ROUNDUP(_xlfn.PERCENTRANK.EXC(IF($B$3:$B$341=$B276,G$3:G$341),G276)*10,0),"")</f>
        <v>4</v>
      </c>
    </row>
    <row r="277" spans="1:21" x14ac:dyDescent="0.2">
      <c r="A277" t="s">
        <v>17</v>
      </c>
      <c r="B277" t="s">
        <v>1037</v>
      </c>
      <c r="C277">
        <v>0.31511741876602173</v>
      </c>
      <c r="D277">
        <v>-0.16668859124183655</v>
      </c>
      <c r="E277">
        <v>-0.10297823697328568</v>
      </c>
      <c r="F277">
        <v>2.3189093917608261E-2</v>
      </c>
      <c r="G277">
        <v>0.53621810674667358</v>
      </c>
      <c r="I277" t="str">
        <f t="shared" si="8"/>
        <v>Stockton-on-Tees</v>
      </c>
      <c r="J277">
        <f t="array" ref="J277">IF(C277&lt;&gt;"",ROUNDUP(_xlfn.PERCENTRANK.EXC(C$3:C$341,C277)*10,0),"")</f>
        <v>3</v>
      </c>
      <c r="K277">
        <f t="array" ref="K277">IF(D277&lt;&gt;"",ROUNDUP(_xlfn.PERCENTRANK.EXC(D$3:D$341,D277)*10,0),"")</f>
        <v>1</v>
      </c>
      <c r="L277">
        <f t="array" ref="L277">IF(E277&lt;&gt;"",ROUNDUP(_xlfn.PERCENTRANK.EXC(E$3:E$341,E277)*10,0),"")</f>
        <v>1</v>
      </c>
      <c r="M277">
        <f t="array" ref="M277">IF(F277&lt;&gt;"",11-ROUNDUP(_xlfn.PERCENTRANK.EXC(F$3:F$341,F277)*10,0),"")</f>
        <v>8</v>
      </c>
      <c r="N277">
        <f t="array" ref="N277">IF(G277&lt;&gt;"",11-ROUNDUP(_xlfn.PERCENTRANK.EXC(G$3:G$341,G277)*10,0),"")</f>
        <v>5</v>
      </c>
      <c r="P277" t="str">
        <f t="shared" si="9"/>
        <v>Stockton-on-Tees</v>
      </c>
      <c r="Q277">
        <f t="array" ref="Q277">IF(C277&lt;&gt;"",ROUNDUP(_xlfn.PERCENTRANK.EXC(IF($B$3:$B$341=$B277,C$3:C$341),C277)*10,0),"")</f>
        <v>6</v>
      </c>
      <c r="R277">
        <f t="array" ref="R277">IF(D277&lt;&gt;"",ROUNDUP(_xlfn.PERCENTRANK.EXC(IF($B$3:$B$341=$B277,D$3:D$341),D277)*10,0),"")</f>
        <v>2</v>
      </c>
      <c r="S277">
        <f t="array" ref="S277">IF(E277&lt;&gt;"",ROUNDUP(_xlfn.PERCENTRANK.EXC(IF($B$3:$B$341=$B277,E$3:E$341),E277)*10,0),"")</f>
        <v>2</v>
      </c>
      <c r="T277">
        <f t="array" ref="T277">IF(F277&lt;&gt;"",11-ROUNDUP(_xlfn.PERCENTRANK.EXC(IF($B$3:$B$341=$B277,F$3:F$341),F277)*10,0),"")</f>
        <v>10</v>
      </c>
      <c r="U277">
        <f t="array" ref="U277">IF(G277&lt;&gt;"",11-ROUNDUP(_xlfn.PERCENTRANK.EXC(IF($B$3:$B$341=$B277,G$3:G$341),G277)*10,0),"")</f>
        <v>6</v>
      </c>
    </row>
    <row r="278" spans="1:21" x14ac:dyDescent="0.2">
      <c r="A278" t="s">
        <v>34</v>
      </c>
      <c r="B278" t="s">
        <v>1037</v>
      </c>
      <c r="C278">
        <v>0.17665444314479828</v>
      </c>
      <c r="D278">
        <v>-0.10031614452600479</v>
      </c>
      <c r="E278">
        <v>-0.12127114832401276</v>
      </c>
      <c r="F278">
        <v>8.2887426018714905E-2</v>
      </c>
      <c r="G278">
        <v>0.49700149893760681</v>
      </c>
      <c r="I278" t="str">
        <f t="shared" si="8"/>
        <v>Stoke-on-Trent</v>
      </c>
      <c r="J278">
        <f t="array" ref="J278">IF(C278&lt;&gt;"",ROUNDUP(_xlfn.PERCENTRANK.EXC(C$3:C$341,C278)*10,0),"")</f>
        <v>1</v>
      </c>
      <c r="K278">
        <f t="array" ref="K278">IF(D278&lt;&gt;"",ROUNDUP(_xlfn.PERCENTRANK.EXC(D$3:D$341,D278)*10,0),"")</f>
        <v>2</v>
      </c>
      <c r="L278">
        <f t="array" ref="L278">IF(E278&lt;&gt;"",ROUNDUP(_xlfn.PERCENTRANK.EXC(E$3:E$341,E278)*10,0),"")</f>
        <v>1</v>
      </c>
      <c r="M278">
        <f t="array" ref="M278">IF(F278&lt;&gt;"",11-ROUNDUP(_xlfn.PERCENTRANK.EXC(F$3:F$341,F278)*10,0),"")</f>
        <v>4</v>
      </c>
      <c r="N278">
        <f t="array" ref="N278">IF(G278&lt;&gt;"",11-ROUNDUP(_xlfn.PERCENTRANK.EXC(G$3:G$341,G278)*10,0),"")</f>
        <v>8</v>
      </c>
      <c r="P278" t="str">
        <f t="shared" si="9"/>
        <v>Stoke-on-Trent</v>
      </c>
      <c r="Q278">
        <f t="array" ref="Q278">IF(C278&lt;&gt;"",ROUNDUP(_xlfn.PERCENTRANK.EXC(IF($B$3:$B$341=$B278,C$3:C$341),C278)*10,0),"")</f>
        <v>3</v>
      </c>
      <c r="R278">
        <f t="array" ref="R278">IF(D278&lt;&gt;"",ROUNDUP(_xlfn.PERCENTRANK.EXC(IF($B$3:$B$341=$B278,D$3:D$341),D278)*10,0),"")</f>
        <v>2</v>
      </c>
      <c r="S278">
        <f t="array" ref="S278">IF(E278&lt;&gt;"",ROUNDUP(_xlfn.PERCENTRANK.EXC(IF($B$3:$B$341=$B278,E$3:E$341),E278)*10,0),"")</f>
        <v>1</v>
      </c>
      <c r="T278">
        <f t="array" ref="T278">IF(F278&lt;&gt;"",11-ROUNDUP(_xlfn.PERCENTRANK.EXC(IF($B$3:$B$341=$B278,F$3:F$341),F278)*10,0),"")</f>
        <v>4</v>
      </c>
      <c r="U278">
        <f t="array" ref="U278">IF(G278&lt;&gt;"",11-ROUNDUP(_xlfn.PERCENTRANK.EXC(IF($B$3:$B$341=$B278,G$3:G$341),G278)*10,0),"")</f>
        <v>8</v>
      </c>
    </row>
    <row r="279" spans="1:21" x14ac:dyDescent="0.2">
      <c r="A279" t="s">
        <v>235</v>
      </c>
      <c r="B279" t="s">
        <v>1034</v>
      </c>
      <c r="C279">
        <v>0.73201286792755127</v>
      </c>
      <c r="D279">
        <v>2.5176233612000942E-4</v>
      </c>
      <c r="E279">
        <v>0.18977144360542297</v>
      </c>
      <c r="F279">
        <v>4.606172296917066E-5</v>
      </c>
      <c r="I279" t="str">
        <f t="shared" si="8"/>
        <v>Stratford-on-Avon</v>
      </c>
      <c r="J279">
        <f t="array" ref="J279">IF(C279&lt;&gt;"",ROUNDUP(_xlfn.PERCENTRANK.EXC(C$3:C$341,C279)*10,0),"")</f>
        <v>6</v>
      </c>
      <c r="K279">
        <f t="array" ref="K279">IF(D279&lt;&gt;"",ROUNDUP(_xlfn.PERCENTRANK.EXC(D$3:D$341,D279)*10,0),"")</f>
        <v>7</v>
      </c>
      <c r="L279">
        <f t="array" ref="L279">IF(E279&lt;&gt;"",ROUNDUP(_xlfn.PERCENTRANK.EXC(E$3:E$341,E279)*10,0),"")</f>
        <v>10</v>
      </c>
      <c r="M279">
        <f t="array" ref="M279">IF(F279&lt;&gt;"",11-ROUNDUP(_xlfn.PERCENTRANK.EXC(F$3:F$341,F279)*10,0),"")</f>
        <v>10</v>
      </c>
      <c r="N279" t="str">
        <f t="array" ref="N279">IF(G279&lt;&gt;"",11-ROUNDUP(_xlfn.PERCENTRANK.EXC(G$3:G$341,G279)*10,0),"")</f>
        <v/>
      </c>
      <c r="P279" t="str">
        <f t="shared" si="9"/>
        <v>Stratford-on-Avon</v>
      </c>
      <c r="Q279">
        <f t="array" ref="Q279">IF(C279&lt;&gt;"",ROUNDUP(_xlfn.PERCENTRANK.EXC(IF($B$3:$B$341=$B279,C$3:C$341),C279)*10,0),"")</f>
        <v>3</v>
      </c>
      <c r="R279">
        <f t="array" ref="R279">IF(D279&lt;&gt;"",ROUNDUP(_xlfn.PERCENTRANK.EXC(IF($B$3:$B$341=$B279,D$3:D$341),D279)*10,0),"")</f>
        <v>6</v>
      </c>
      <c r="S279">
        <f t="array" ref="S279">IF(E279&lt;&gt;"",ROUNDUP(_xlfn.PERCENTRANK.EXC(IF($B$3:$B$341=$B279,E$3:E$341),E279)*10,0),"")</f>
        <v>10</v>
      </c>
      <c r="T279">
        <f t="array" ref="T279">IF(F279&lt;&gt;"",11-ROUNDUP(_xlfn.PERCENTRANK.EXC(IF($B$3:$B$341=$B279,F$3:F$341),F279)*10,0),"")</f>
        <v>9</v>
      </c>
      <c r="U279" t="str">
        <f t="array" ref="U279">IF(G279&lt;&gt;"",11-ROUNDUP(_xlfn.PERCENTRANK.EXC(IF($B$3:$B$341=$B279,G$3:G$341),G279)*10,0),"")</f>
        <v/>
      </c>
    </row>
    <row r="280" spans="1:21" x14ac:dyDescent="0.2">
      <c r="A280" t="s">
        <v>117</v>
      </c>
      <c r="B280" t="s">
        <v>1034</v>
      </c>
      <c r="C280">
        <v>0.98627549409866333</v>
      </c>
      <c r="D280">
        <v>-1.42147121950984E-2</v>
      </c>
      <c r="E280">
        <v>5.6710794568061829E-2</v>
      </c>
      <c r="F280">
        <v>5.6240677833557129E-2</v>
      </c>
      <c r="I280" t="str">
        <f t="shared" si="8"/>
        <v>Stroud</v>
      </c>
      <c r="J280">
        <f t="array" ref="J280">IF(C280&lt;&gt;"",ROUNDUP(_xlfn.PERCENTRANK.EXC(C$3:C$341,C280)*10,0),"")</f>
        <v>8</v>
      </c>
      <c r="K280">
        <f t="array" ref="K280">IF(D280&lt;&gt;"",ROUNDUP(_xlfn.PERCENTRANK.EXC(D$3:D$341,D280)*10,0),"")</f>
        <v>5</v>
      </c>
      <c r="L280">
        <f t="array" ref="L280">IF(E280&lt;&gt;"",ROUNDUP(_xlfn.PERCENTRANK.EXC(E$3:E$341,E280)*10,0),"")</f>
        <v>7</v>
      </c>
      <c r="M280">
        <f t="array" ref="M280">IF(F280&lt;&gt;"",11-ROUNDUP(_xlfn.PERCENTRANK.EXC(F$3:F$341,F280)*10,0),"")</f>
        <v>6</v>
      </c>
      <c r="N280" t="str">
        <f t="array" ref="N280">IF(G280&lt;&gt;"",11-ROUNDUP(_xlfn.PERCENTRANK.EXC(G$3:G$341,G280)*10,0),"")</f>
        <v/>
      </c>
      <c r="P280" t="str">
        <f t="shared" si="9"/>
        <v>Stroud</v>
      </c>
      <c r="Q280">
        <f t="array" ref="Q280">IF(C280&lt;&gt;"",ROUNDUP(_xlfn.PERCENTRANK.EXC(IF($B$3:$B$341=$B280,C$3:C$341),C280)*10,0),"")</f>
        <v>6</v>
      </c>
      <c r="R280">
        <f t="array" ref="R280">IF(D280&lt;&gt;"",ROUNDUP(_xlfn.PERCENTRANK.EXC(IF($B$3:$B$341=$B280,D$3:D$341),D280)*10,0),"")</f>
        <v>5</v>
      </c>
      <c r="S280">
        <f t="array" ref="S280">IF(E280&lt;&gt;"",ROUNDUP(_xlfn.PERCENTRANK.EXC(IF($B$3:$B$341=$B280,E$3:E$341),E280)*10,0),"")</f>
        <v>6</v>
      </c>
      <c r="T280">
        <f t="array" ref="T280">IF(F280&lt;&gt;"",11-ROUNDUP(_xlfn.PERCENTRANK.EXC(IF($B$3:$B$341=$B280,F$3:F$341),F280)*10,0),"")</f>
        <v>6</v>
      </c>
      <c r="U280" t="str">
        <f t="array" ref="U280">IF(G280&lt;&gt;"",11-ROUNDUP(_xlfn.PERCENTRANK.EXC(IF($B$3:$B$341=$B280,G$3:G$341),G280)*10,0),"")</f>
        <v/>
      </c>
    </row>
    <row r="281" spans="1:21" x14ac:dyDescent="0.2">
      <c r="A281" t="s">
        <v>1029</v>
      </c>
      <c r="B281" t="s">
        <v>1038</v>
      </c>
      <c r="C281">
        <v>0.24018141627311707</v>
      </c>
      <c r="D281">
        <v>-4.3084163218736649E-2</v>
      </c>
      <c r="E281">
        <v>1.0712350718677044E-2</v>
      </c>
      <c r="F281">
        <v>4.438776895403862E-2</v>
      </c>
      <c r="G281">
        <v>0.63914996385574341</v>
      </c>
      <c r="I281" t="str">
        <f t="shared" si="8"/>
        <v>Suffolk</v>
      </c>
      <c r="J281">
        <f t="array" ref="J281">IF(C281&lt;&gt;"",ROUNDUP(_xlfn.PERCENTRANK.EXC(C$3:C$341,C281)*10,0),"")</f>
        <v>2</v>
      </c>
      <c r="K281">
        <f t="array" ref="K281">IF(D281&lt;&gt;"",ROUNDUP(_xlfn.PERCENTRANK.EXC(D$3:D$341,D281)*10,0),"")</f>
        <v>4</v>
      </c>
      <c r="L281">
        <f t="array" ref="L281">IF(E281&lt;&gt;"",ROUNDUP(_xlfn.PERCENTRANK.EXC(E$3:E$341,E281)*10,0),"")</f>
        <v>4</v>
      </c>
      <c r="M281">
        <f t="array" ref="M281">IF(F281&lt;&gt;"",11-ROUNDUP(_xlfn.PERCENTRANK.EXC(F$3:F$341,F281)*10,0),"")</f>
        <v>7</v>
      </c>
      <c r="N281">
        <f t="array" ref="N281">IF(G281&lt;&gt;"",11-ROUNDUP(_xlfn.PERCENTRANK.EXC(G$3:G$341,G281)*10,0),"")</f>
        <v>1</v>
      </c>
      <c r="P281" t="str">
        <f t="shared" si="9"/>
        <v>Suffolk</v>
      </c>
      <c r="Q281">
        <f t="array" ref="Q281">IF(C281&lt;&gt;"",ROUNDUP(_xlfn.PERCENTRANK.EXC(IF($B$3:$B$341=$B281,C$3:C$341),C281)*10,0),"")</f>
        <v>7</v>
      </c>
      <c r="R281">
        <f t="array" ref="R281">IF(D281&lt;&gt;"",ROUNDUP(_xlfn.PERCENTRANK.EXC(IF($B$3:$B$341=$B281,D$3:D$341),D281)*10,0),"")</f>
        <v>5</v>
      </c>
      <c r="S281">
        <f t="array" ref="S281">IF(E281&lt;&gt;"",ROUNDUP(_xlfn.PERCENTRANK.EXC(IF($B$3:$B$341=$B281,E$3:E$341),E281)*10,0),"")</f>
        <v>4</v>
      </c>
      <c r="T281">
        <f t="array" ref="T281">IF(F281&lt;&gt;"",11-ROUNDUP(_xlfn.PERCENTRANK.EXC(IF($B$3:$B$341=$B281,F$3:F$341),F281)*10,0),"")</f>
        <v>7</v>
      </c>
      <c r="U281">
        <f t="array" ref="U281">IF(G281&lt;&gt;"",11-ROUNDUP(_xlfn.PERCENTRANK.EXC(IF($B$3:$B$341=$B281,G$3:G$341),G281)*10,0),"")</f>
        <v>1</v>
      </c>
    </row>
    <row r="282" spans="1:21" x14ac:dyDescent="0.2">
      <c r="A282" t="s">
        <v>277</v>
      </c>
      <c r="B282" t="s">
        <v>1036</v>
      </c>
      <c r="C282">
        <v>0.45192882418632507</v>
      </c>
      <c r="D282">
        <v>-3.1817872077226639E-2</v>
      </c>
      <c r="E282">
        <v>-1.706276647746563E-2</v>
      </c>
      <c r="F282">
        <v>6.9700568914413452E-2</v>
      </c>
      <c r="G282">
        <v>0.48833635449409485</v>
      </c>
      <c r="I282" t="str">
        <f t="shared" si="8"/>
        <v>Sunderland</v>
      </c>
      <c r="J282">
        <f t="array" ref="J282">IF(C282&lt;&gt;"",ROUNDUP(_xlfn.PERCENTRANK.EXC(C$3:C$341,C282)*10,0),"")</f>
        <v>5</v>
      </c>
      <c r="K282">
        <f t="array" ref="K282">IF(D282&lt;&gt;"",ROUNDUP(_xlfn.PERCENTRANK.EXC(D$3:D$341,D282)*10,0),"")</f>
        <v>5</v>
      </c>
      <c r="L282">
        <f t="array" ref="L282">IF(E282&lt;&gt;"",ROUNDUP(_xlfn.PERCENTRANK.EXC(E$3:E$341,E282)*10,0),"")</f>
        <v>3</v>
      </c>
      <c r="M282">
        <f t="array" ref="M282">IF(F282&lt;&gt;"",11-ROUNDUP(_xlfn.PERCENTRANK.EXC(F$3:F$341,F282)*10,0),"")</f>
        <v>5</v>
      </c>
      <c r="N282">
        <f t="array" ref="N282">IF(G282&lt;&gt;"",11-ROUNDUP(_xlfn.PERCENTRANK.EXC(G$3:G$341,G282)*10,0),"")</f>
        <v>8</v>
      </c>
      <c r="P282" t="str">
        <f t="shared" si="9"/>
        <v>Sunderland</v>
      </c>
      <c r="Q282">
        <f t="array" ref="Q282">IF(C282&lt;&gt;"",ROUNDUP(_xlfn.PERCENTRANK.EXC(IF($B$3:$B$341=$B282,C$3:C$341),C282)*10,0),"")</f>
        <v>9</v>
      </c>
      <c r="R282">
        <f t="array" ref="R282">IF(D282&lt;&gt;"",ROUNDUP(_xlfn.PERCENTRANK.EXC(IF($B$3:$B$341=$B282,D$3:D$341),D282)*10,0),"")</f>
        <v>6</v>
      </c>
      <c r="S282">
        <f t="array" ref="S282">IF(E282&lt;&gt;"",ROUNDUP(_xlfn.PERCENTRANK.EXC(IF($B$3:$B$341=$B282,E$3:E$341),E282)*10,0),"")</f>
        <v>6</v>
      </c>
      <c r="T282">
        <f t="array" ref="T282">IF(F282&lt;&gt;"",11-ROUNDUP(_xlfn.PERCENTRANK.EXC(IF($B$3:$B$341=$B282,F$3:F$341),F282)*10,0),"")</f>
        <v>6</v>
      </c>
      <c r="U282">
        <f t="array" ref="U282">IF(G282&lt;&gt;"",11-ROUNDUP(_xlfn.PERCENTRANK.EXC(IF($B$3:$B$341=$B282,G$3:G$341),G282)*10,0),"")</f>
        <v>7</v>
      </c>
    </row>
    <row r="283" spans="1:21" x14ac:dyDescent="0.2">
      <c r="A283" t="s">
        <v>1030</v>
      </c>
      <c r="B283" t="s">
        <v>1038</v>
      </c>
      <c r="C283">
        <v>0.19327279925346375</v>
      </c>
      <c r="D283">
        <v>5.2278701215982437E-2</v>
      </c>
      <c r="E283">
        <v>0.18251769244670868</v>
      </c>
      <c r="F283">
        <v>2.4220187216997147E-2</v>
      </c>
      <c r="G283">
        <v>0.57735538482666016</v>
      </c>
      <c r="I283" t="str">
        <f t="shared" si="8"/>
        <v>Surrey</v>
      </c>
      <c r="J283">
        <f t="array" ref="J283">IF(C283&lt;&gt;"",ROUNDUP(_xlfn.PERCENTRANK.EXC(C$3:C$341,C283)*10,0),"")</f>
        <v>2</v>
      </c>
      <c r="K283">
        <f t="array" ref="K283">IF(D283&lt;&gt;"",ROUNDUP(_xlfn.PERCENTRANK.EXC(D$3:D$341,D283)*10,0),"")</f>
        <v>9</v>
      </c>
      <c r="L283">
        <f t="array" ref="L283">IF(E283&lt;&gt;"",ROUNDUP(_xlfn.PERCENTRANK.EXC(E$3:E$341,E283)*10,0),"")</f>
        <v>10</v>
      </c>
      <c r="M283">
        <f t="array" ref="M283">IF(F283&lt;&gt;"",11-ROUNDUP(_xlfn.PERCENTRANK.EXC(F$3:F$341,F283)*10,0),"")</f>
        <v>8</v>
      </c>
      <c r="N283">
        <f t="array" ref="N283">IF(G283&lt;&gt;"",11-ROUNDUP(_xlfn.PERCENTRANK.EXC(G$3:G$341,G283)*10,0),"")</f>
        <v>3</v>
      </c>
      <c r="P283" t="str">
        <f t="shared" si="9"/>
        <v>Surrey</v>
      </c>
      <c r="Q283">
        <f t="array" ref="Q283">IF(C283&lt;&gt;"",ROUNDUP(_xlfn.PERCENTRANK.EXC(IF($B$3:$B$341=$B283,C$3:C$341),C283)*10,0),"")</f>
        <v>4</v>
      </c>
      <c r="R283">
        <f t="array" ref="R283">IF(D283&lt;&gt;"",ROUNDUP(_xlfn.PERCENTRANK.EXC(IF($B$3:$B$341=$B283,D$3:D$341),D283)*10,0),"")</f>
        <v>9</v>
      </c>
      <c r="S283">
        <f t="array" ref="S283">IF(E283&lt;&gt;"",ROUNDUP(_xlfn.PERCENTRANK.EXC(IF($B$3:$B$341=$B283,E$3:E$341),E283)*10,0),"")</f>
        <v>9</v>
      </c>
      <c r="T283">
        <f t="array" ref="T283">IF(F283&lt;&gt;"",11-ROUNDUP(_xlfn.PERCENTRANK.EXC(IF($B$3:$B$341=$B283,F$3:F$341),F283)*10,0),"")</f>
        <v>10</v>
      </c>
      <c r="U283">
        <f t="array" ref="U283">IF(G283&lt;&gt;"",11-ROUNDUP(_xlfn.PERCENTRANK.EXC(IF($B$3:$B$341=$B283,G$3:G$341),G283)*10,0),"")</f>
        <v>8</v>
      </c>
    </row>
    <row r="284" spans="1:21" x14ac:dyDescent="0.2">
      <c r="A284" t="s">
        <v>228</v>
      </c>
      <c r="B284" t="s">
        <v>1034</v>
      </c>
      <c r="C284">
        <v>2.2217941284179688</v>
      </c>
      <c r="D284">
        <v>-4.9067802727222443E-2</v>
      </c>
      <c r="E284">
        <v>0.1312880665063858</v>
      </c>
      <c r="F284">
        <v>0.39491561055183411</v>
      </c>
      <c r="I284" t="str">
        <f t="shared" si="8"/>
        <v>Surrey Heath</v>
      </c>
      <c r="J284">
        <f t="array" ref="J284">IF(C284&lt;&gt;"",ROUNDUP(_xlfn.PERCENTRANK.EXC(C$3:C$341,C284)*10,0),"")</f>
        <v>10</v>
      </c>
      <c r="K284">
        <f t="array" ref="K284">IF(D284&lt;&gt;"",ROUNDUP(_xlfn.PERCENTRANK.EXC(D$3:D$341,D284)*10,0),"")</f>
        <v>4</v>
      </c>
      <c r="L284">
        <f t="array" ref="L284">IF(E284&lt;&gt;"",ROUNDUP(_xlfn.PERCENTRANK.EXC(E$3:E$341,E284)*10,0),"")</f>
        <v>9</v>
      </c>
      <c r="M284">
        <f t="array" ref="M284">IF(F284&lt;&gt;"",11-ROUNDUP(_xlfn.PERCENTRANK.EXC(F$3:F$341,F284)*10,0),"")</f>
        <v>1</v>
      </c>
      <c r="N284" t="str">
        <f t="array" ref="N284">IF(G284&lt;&gt;"",11-ROUNDUP(_xlfn.PERCENTRANK.EXC(G$3:G$341,G284)*10,0),"")</f>
        <v/>
      </c>
      <c r="P284" t="str">
        <f t="shared" si="9"/>
        <v>Surrey Heath</v>
      </c>
      <c r="Q284">
        <f t="array" ref="Q284">IF(C284&lt;&gt;"",ROUNDUP(_xlfn.PERCENTRANK.EXC(IF($B$3:$B$341=$B284,C$3:C$341),C284)*10,0),"")</f>
        <v>10</v>
      </c>
      <c r="R284">
        <f t="array" ref="R284">IF(D284&lt;&gt;"",ROUNDUP(_xlfn.PERCENTRANK.EXC(IF($B$3:$B$341=$B284,D$3:D$341),D284)*10,0),"")</f>
        <v>4</v>
      </c>
      <c r="S284">
        <f t="array" ref="S284">IF(E284&lt;&gt;"",ROUNDUP(_xlfn.PERCENTRANK.EXC(IF($B$3:$B$341=$B284,E$3:E$341),E284)*10,0),"")</f>
        <v>9</v>
      </c>
      <c r="T284">
        <f t="array" ref="T284">IF(F284&lt;&gt;"",11-ROUNDUP(_xlfn.PERCENTRANK.EXC(IF($B$3:$B$341=$B284,F$3:F$341),F284)*10,0),"")</f>
        <v>1</v>
      </c>
      <c r="U284" t="str">
        <f t="array" ref="U284">IF(G284&lt;&gt;"",11-ROUNDUP(_xlfn.PERCENTRANK.EXC(IF($B$3:$B$341=$B284,G$3:G$341),G284)*10,0),"")</f>
        <v/>
      </c>
    </row>
    <row r="285" spans="1:21" x14ac:dyDescent="0.2">
      <c r="A285" t="s">
        <v>319</v>
      </c>
      <c r="B285" t="s">
        <v>1035</v>
      </c>
      <c r="C285">
        <v>0.15883316099643707</v>
      </c>
      <c r="D285">
        <v>-4.2319975793361664E-2</v>
      </c>
      <c r="E285">
        <v>-9.2758685350418091E-2</v>
      </c>
      <c r="F285">
        <v>4.1601452976465225E-2</v>
      </c>
      <c r="G285">
        <v>0.54721170663833618</v>
      </c>
      <c r="I285" t="str">
        <f t="shared" si="8"/>
        <v>Sutton</v>
      </c>
      <c r="J285">
        <f t="array" ref="J285">IF(C285&lt;&gt;"",ROUNDUP(_xlfn.PERCENTRANK.EXC(C$3:C$341,C285)*10,0),"")</f>
        <v>1</v>
      </c>
      <c r="K285">
        <f t="array" ref="K285">IF(D285&lt;&gt;"",ROUNDUP(_xlfn.PERCENTRANK.EXC(D$3:D$341,D285)*10,0),"")</f>
        <v>4</v>
      </c>
      <c r="L285">
        <f t="array" ref="L285">IF(E285&lt;&gt;"",ROUNDUP(_xlfn.PERCENTRANK.EXC(E$3:E$341,E285)*10,0),"")</f>
        <v>1</v>
      </c>
      <c r="M285">
        <f t="array" ref="M285">IF(F285&lt;&gt;"",11-ROUNDUP(_xlfn.PERCENTRANK.EXC(F$3:F$341,F285)*10,0),"")</f>
        <v>7</v>
      </c>
      <c r="N285">
        <f t="array" ref="N285">IF(G285&lt;&gt;"",11-ROUNDUP(_xlfn.PERCENTRANK.EXC(G$3:G$341,G285)*10,0),"")</f>
        <v>4</v>
      </c>
      <c r="P285" t="str">
        <f t="shared" si="9"/>
        <v>Sutton</v>
      </c>
      <c r="Q285">
        <f t="array" ref="Q285">IF(C285&lt;&gt;"",ROUNDUP(_xlfn.PERCENTRANK.EXC(IF($B$3:$B$341=$B285,C$3:C$341),C285)*10,0),"")</f>
        <v>1</v>
      </c>
      <c r="R285">
        <f t="array" ref="R285">IF(D285&lt;&gt;"",ROUNDUP(_xlfn.PERCENTRANK.EXC(IF($B$3:$B$341=$B285,D$3:D$341),D285)*10,0),"")</f>
        <v>4</v>
      </c>
      <c r="S285">
        <f t="array" ref="S285">IF(E285&lt;&gt;"",ROUNDUP(_xlfn.PERCENTRANK.EXC(IF($B$3:$B$341=$B285,E$3:E$341),E285)*10,0),"")</f>
        <v>2</v>
      </c>
      <c r="T285">
        <f t="array" ref="T285">IF(F285&lt;&gt;"",11-ROUNDUP(_xlfn.PERCENTRANK.EXC(IF($B$3:$B$341=$B285,F$3:F$341),F285)*10,0),"")</f>
        <v>7</v>
      </c>
      <c r="U285">
        <f t="array" ref="U285">IF(G285&lt;&gt;"",11-ROUNDUP(_xlfn.PERCENTRANK.EXC(IF($B$3:$B$341=$B285,G$3:G$341),G285)*10,0),"")</f>
        <v>3</v>
      </c>
    </row>
    <row r="286" spans="1:21" x14ac:dyDescent="0.2">
      <c r="A286" t="s">
        <v>144</v>
      </c>
      <c r="B286" t="s">
        <v>1034</v>
      </c>
      <c r="C286">
        <v>0.95497846603393555</v>
      </c>
      <c r="D286">
        <v>-6.0300149023532867E-2</v>
      </c>
      <c r="E286">
        <v>8.9251779019832611E-2</v>
      </c>
      <c r="F286">
        <v>2.7938079088926315E-2</v>
      </c>
      <c r="I286" t="str">
        <f t="shared" si="8"/>
        <v>Swale</v>
      </c>
      <c r="J286">
        <f t="array" ref="J286">IF(C286&lt;&gt;"",ROUNDUP(_xlfn.PERCENTRANK.EXC(C$3:C$341,C286)*10,0),"")</f>
        <v>8</v>
      </c>
      <c r="K286">
        <f t="array" ref="K286">IF(D286&lt;&gt;"",ROUNDUP(_xlfn.PERCENTRANK.EXC(D$3:D$341,D286)*10,0),"")</f>
        <v>4</v>
      </c>
      <c r="L286">
        <f t="array" ref="L286">IF(E286&lt;&gt;"",ROUNDUP(_xlfn.PERCENTRANK.EXC(E$3:E$341,E286)*10,0),"")</f>
        <v>8</v>
      </c>
      <c r="M286">
        <f t="array" ref="M286">IF(F286&lt;&gt;"",11-ROUNDUP(_xlfn.PERCENTRANK.EXC(F$3:F$341,F286)*10,0),"")</f>
        <v>8</v>
      </c>
      <c r="N286" t="str">
        <f t="array" ref="N286">IF(G286&lt;&gt;"",11-ROUNDUP(_xlfn.PERCENTRANK.EXC(G$3:G$341,G286)*10,0),"")</f>
        <v/>
      </c>
      <c r="P286" t="str">
        <f t="shared" si="9"/>
        <v>Swale</v>
      </c>
      <c r="Q286">
        <f t="array" ref="Q286">IF(C286&lt;&gt;"",ROUNDUP(_xlfn.PERCENTRANK.EXC(IF($B$3:$B$341=$B286,C$3:C$341),C286)*10,0),"")</f>
        <v>5</v>
      </c>
      <c r="R286">
        <f t="array" ref="R286">IF(D286&lt;&gt;"",ROUNDUP(_xlfn.PERCENTRANK.EXC(IF($B$3:$B$341=$B286,D$3:D$341),D286)*10,0),"")</f>
        <v>3</v>
      </c>
      <c r="S286">
        <f t="array" ref="S286">IF(E286&lt;&gt;"",ROUNDUP(_xlfn.PERCENTRANK.EXC(IF($B$3:$B$341=$B286,E$3:E$341),E286)*10,0),"")</f>
        <v>8</v>
      </c>
      <c r="T286">
        <f t="array" ref="T286">IF(F286&lt;&gt;"",11-ROUNDUP(_xlfn.PERCENTRANK.EXC(IF($B$3:$B$341=$B286,F$3:F$341),F286)*10,0),"")</f>
        <v>7</v>
      </c>
      <c r="U286" t="str">
        <f t="array" ref="U286">IF(G286&lt;&gt;"",11-ROUNDUP(_xlfn.PERCENTRANK.EXC(IF($B$3:$B$341=$B286,G$3:G$341),G286)*10,0),"")</f>
        <v/>
      </c>
    </row>
    <row r="287" spans="1:21" x14ac:dyDescent="0.2">
      <c r="A287" t="s">
        <v>41</v>
      </c>
      <c r="B287" t="s">
        <v>1037</v>
      </c>
      <c r="C287">
        <v>0.21003039181232452</v>
      </c>
      <c r="D287">
        <v>-7.1542546153068542E-2</v>
      </c>
      <c r="E287">
        <v>-6.2160585075616837E-2</v>
      </c>
      <c r="F287">
        <v>5.9305232018232346E-2</v>
      </c>
      <c r="G287">
        <v>0.62201535701751709</v>
      </c>
      <c r="I287" t="str">
        <f t="shared" si="8"/>
        <v>Swindon</v>
      </c>
      <c r="J287">
        <f t="array" ref="J287">IF(C287&lt;&gt;"",ROUNDUP(_xlfn.PERCENTRANK.EXC(C$3:C$341,C287)*10,0),"")</f>
        <v>2</v>
      </c>
      <c r="K287">
        <f t="array" ref="K287">IF(D287&lt;&gt;"",ROUNDUP(_xlfn.PERCENTRANK.EXC(D$3:D$341,D287)*10,0),"")</f>
        <v>3</v>
      </c>
      <c r="L287">
        <f t="array" ref="L287">IF(E287&lt;&gt;"",ROUNDUP(_xlfn.PERCENTRANK.EXC(E$3:E$341,E287)*10,0),"")</f>
        <v>2</v>
      </c>
      <c r="M287">
        <f t="array" ref="M287">IF(F287&lt;&gt;"",11-ROUNDUP(_xlfn.PERCENTRANK.EXC(F$3:F$341,F287)*10,0),"")</f>
        <v>6</v>
      </c>
      <c r="N287">
        <f t="array" ref="N287">IF(G287&lt;&gt;"",11-ROUNDUP(_xlfn.PERCENTRANK.EXC(G$3:G$341,G287)*10,0),"")</f>
        <v>1</v>
      </c>
      <c r="P287" t="str">
        <f t="shared" si="9"/>
        <v>Swindon</v>
      </c>
      <c r="Q287">
        <f t="array" ref="Q287">IF(C287&lt;&gt;"",ROUNDUP(_xlfn.PERCENTRANK.EXC(IF($B$3:$B$341=$B287,C$3:C$341),C287)*10,0),"")</f>
        <v>4</v>
      </c>
      <c r="R287">
        <f t="array" ref="R287">IF(D287&lt;&gt;"",ROUNDUP(_xlfn.PERCENTRANK.EXC(IF($B$3:$B$341=$B287,D$3:D$341),D287)*10,0),"")</f>
        <v>4</v>
      </c>
      <c r="S287">
        <f t="array" ref="S287">IF(E287&lt;&gt;"",ROUNDUP(_xlfn.PERCENTRANK.EXC(IF($B$3:$B$341=$B287,E$3:E$341),E287)*10,0),"")</f>
        <v>2</v>
      </c>
      <c r="T287">
        <f t="array" ref="T287">IF(F287&lt;&gt;"",11-ROUNDUP(_xlfn.PERCENTRANK.EXC(IF($B$3:$B$341=$B287,F$3:F$341),F287)*10,0),"")</f>
        <v>7</v>
      </c>
      <c r="U287">
        <f t="array" ref="U287">IF(G287&lt;&gt;"",11-ROUNDUP(_xlfn.PERCENTRANK.EXC(IF($B$3:$B$341=$B287,G$3:G$341),G287)*10,0),"")</f>
        <v>1</v>
      </c>
    </row>
    <row r="288" spans="1:21" x14ac:dyDescent="0.2">
      <c r="A288" t="s">
        <v>262</v>
      </c>
      <c r="B288" t="s">
        <v>1036</v>
      </c>
      <c r="C288">
        <v>0.50926518440246582</v>
      </c>
      <c r="D288">
        <v>-0.11862781643867493</v>
      </c>
      <c r="E288">
        <v>-0.15521930158138275</v>
      </c>
      <c r="F288">
        <v>4.4703509658575058E-2</v>
      </c>
      <c r="G288">
        <v>0.49972718954086304</v>
      </c>
      <c r="I288" t="str">
        <f t="shared" si="8"/>
        <v>Tameside</v>
      </c>
      <c r="J288">
        <f t="array" ref="J288">IF(C288&lt;&gt;"",ROUNDUP(_xlfn.PERCENTRANK.EXC(C$3:C$341,C288)*10,0),"")</f>
        <v>5</v>
      </c>
      <c r="K288">
        <f t="array" ref="K288">IF(D288&lt;&gt;"",ROUNDUP(_xlfn.PERCENTRANK.EXC(D$3:D$341,D288)*10,0),"")</f>
        <v>2</v>
      </c>
      <c r="L288">
        <f t="array" ref="L288">IF(E288&lt;&gt;"",ROUNDUP(_xlfn.PERCENTRANK.EXC(E$3:E$341,E288)*10,0),"")</f>
        <v>1</v>
      </c>
      <c r="M288">
        <f t="array" ref="M288">IF(F288&lt;&gt;"",11-ROUNDUP(_xlfn.PERCENTRANK.EXC(F$3:F$341,F288)*10,0),"")</f>
        <v>7</v>
      </c>
      <c r="N288">
        <f t="array" ref="N288">IF(G288&lt;&gt;"",11-ROUNDUP(_xlfn.PERCENTRANK.EXC(G$3:G$341,G288)*10,0),"")</f>
        <v>7</v>
      </c>
      <c r="P288" t="str">
        <f t="shared" si="9"/>
        <v>Tameside</v>
      </c>
      <c r="Q288">
        <f t="array" ref="Q288">IF(C288&lt;&gt;"",ROUNDUP(_xlfn.PERCENTRANK.EXC(IF($B$3:$B$341=$B288,C$3:C$341),C288)*10,0),"")</f>
        <v>9</v>
      </c>
      <c r="R288">
        <f t="array" ref="R288">IF(D288&lt;&gt;"",ROUNDUP(_xlfn.PERCENTRANK.EXC(IF($B$3:$B$341=$B288,D$3:D$341),D288)*10,0),"")</f>
        <v>3</v>
      </c>
      <c r="S288">
        <f t="array" ref="S288">IF(E288&lt;&gt;"",ROUNDUP(_xlfn.PERCENTRANK.EXC(IF($B$3:$B$341=$B288,E$3:E$341),E288)*10,0),"")</f>
        <v>1</v>
      </c>
      <c r="T288">
        <f t="array" ref="T288">IF(F288&lt;&gt;"",11-ROUNDUP(_xlfn.PERCENTRANK.EXC(IF($B$3:$B$341=$B288,F$3:F$341),F288)*10,0),"")</f>
        <v>9</v>
      </c>
      <c r="U288">
        <f t="array" ref="U288">IF(G288&lt;&gt;"",11-ROUNDUP(_xlfn.PERCENTRANK.EXC(IF($B$3:$B$341=$B288,G$3:G$341),G288)*10,0),"")</f>
        <v>6</v>
      </c>
    </row>
    <row r="289" spans="1:21" x14ac:dyDescent="0.2">
      <c r="A289" t="s">
        <v>217</v>
      </c>
      <c r="B289" t="s">
        <v>1034</v>
      </c>
      <c r="C289">
        <v>1.6887332201004028</v>
      </c>
      <c r="D289">
        <v>2.7564648538827896E-2</v>
      </c>
      <c r="E289">
        <v>5.5135361850261688E-2</v>
      </c>
      <c r="F289">
        <v>0.31173381209373474</v>
      </c>
      <c r="I289" t="str">
        <f t="shared" si="8"/>
        <v>Tamworth</v>
      </c>
      <c r="J289">
        <f t="array" ref="J289">IF(C289&lt;&gt;"",ROUNDUP(_xlfn.PERCENTRANK.EXC(C$3:C$341,C289)*10,0),"")</f>
        <v>10</v>
      </c>
      <c r="K289">
        <f t="array" ref="K289">IF(D289&lt;&gt;"",ROUNDUP(_xlfn.PERCENTRANK.EXC(D$3:D$341,D289)*10,0),"")</f>
        <v>8</v>
      </c>
      <c r="L289">
        <f t="array" ref="L289">IF(E289&lt;&gt;"",ROUNDUP(_xlfn.PERCENTRANK.EXC(E$3:E$341,E289)*10,0),"")</f>
        <v>7</v>
      </c>
      <c r="M289">
        <f t="array" ref="M289">IF(F289&lt;&gt;"",11-ROUNDUP(_xlfn.PERCENTRANK.EXC(F$3:F$341,F289)*10,0),"")</f>
        <v>1</v>
      </c>
      <c r="N289" t="str">
        <f t="array" ref="N289">IF(G289&lt;&gt;"",11-ROUNDUP(_xlfn.PERCENTRANK.EXC(G$3:G$341,G289)*10,0),"")</f>
        <v/>
      </c>
      <c r="P289" t="str">
        <f t="shared" si="9"/>
        <v>Tamworth</v>
      </c>
      <c r="Q289">
        <f t="array" ref="Q289">IF(C289&lt;&gt;"",ROUNDUP(_xlfn.PERCENTRANK.EXC(IF($B$3:$B$341=$B289,C$3:C$341),C289)*10,0),"")</f>
        <v>9</v>
      </c>
      <c r="R289">
        <f t="array" ref="R289">IF(D289&lt;&gt;"",ROUNDUP(_xlfn.PERCENTRANK.EXC(IF($B$3:$B$341=$B289,D$3:D$341),D289)*10,0),"")</f>
        <v>7</v>
      </c>
      <c r="S289">
        <f t="array" ref="S289">IF(E289&lt;&gt;"",ROUNDUP(_xlfn.PERCENTRANK.EXC(IF($B$3:$B$341=$B289,E$3:E$341),E289)*10,0),"")</f>
        <v>6</v>
      </c>
      <c r="T289">
        <f t="array" ref="T289">IF(F289&lt;&gt;"",11-ROUNDUP(_xlfn.PERCENTRANK.EXC(IF($B$3:$B$341=$B289,F$3:F$341),F289)*10,0),"")</f>
        <v>2</v>
      </c>
      <c r="U289" t="str">
        <f t="array" ref="U289">IF(G289&lt;&gt;"",11-ROUNDUP(_xlfn.PERCENTRANK.EXC(IF($B$3:$B$341=$B289,G$3:G$341),G289)*10,0),"")</f>
        <v/>
      </c>
    </row>
    <row r="290" spans="1:21" x14ac:dyDescent="0.2">
      <c r="A290" t="s">
        <v>229</v>
      </c>
      <c r="B290" t="s">
        <v>1034</v>
      </c>
      <c r="C290">
        <v>0.62387073040008545</v>
      </c>
      <c r="D290">
        <v>0.26890459656715393</v>
      </c>
      <c r="E290">
        <v>-0.1447589099407196</v>
      </c>
      <c r="F290">
        <v>7.2967340238392353E-3</v>
      </c>
      <c r="I290" t="str">
        <f t="shared" si="8"/>
        <v>Tandridge</v>
      </c>
      <c r="J290">
        <f t="array" ref="J290">IF(C290&lt;&gt;"",ROUNDUP(_xlfn.PERCENTRANK.EXC(C$3:C$341,C290)*10,0),"")</f>
        <v>6</v>
      </c>
      <c r="K290">
        <f t="array" ref="K290">IF(D290&lt;&gt;"",ROUNDUP(_xlfn.PERCENTRANK.EXC(D$3:D$341,D290)*10,0),"")</f>
        <v>10</v>
      </c>
      <c r="L290">
        <f t="array" ref="L290">IF(E290&lt;&gt;"",ROUNDUP(_xlfn.PERCENTRANK.EXC(E$3:E$341,E290)*10,0),"")</f>
        <v>1</v>
      </c>
      <c r="M290">
        <f t="array" ref="M290">IF(F290&lt;&gt;"",11-ROUNDUP(_xlfn.PERCENTRANK.EXC(F$3:F$341,F290)*10,0),"")</f>
        <v>9</v>
      </c>
      <c r="N290" t="str">
        <f t="array" ref="N290">IF(G290&lt;&gt;"",11-ROUNDUP(_xlfn.PERCENTRANK.EXC(G$3:G$341,G290)*10,0),"")</f>
        <v/>
      </c>
      <c r="P290" t="str">
        <f t="shared" si="9"/>
        <v>Tandridge</v>
      </c>
      <c r="Q290">
        <f t="array" ref="Q290">IF(C290&lt;&gt;"",ROUNDUP(_xlfn.PERCENTRANK.EXC(IF($B$3:$B$341=$B290,C$3:C$341),C290)*10,0),"")</f>
        <v>2</v>
      </c>
      <c r="R290">
        <f t="array" ref="R290">IF(D290&lt;&gt;"",ROUNDUP(_xlfn.PERCENTRANK.EXC(IF($B$3:$B$341=$B290,D$3:D$341),D290)*10,0),"")</f>
        <v>10</v>
      </c>
      <c r="S290">
        <f t="array" ref="S290">IF(E290&lt;&gt;"",ROUNDUP(_xlfn.PERCENTRANK.EXC(IF($B$3:$B$341=$B290,E$3:E$341),E290)*10,0),"")</f>
        <v>1</v>
      </c>
      <c r="T290">
        <f t="array" ref="T290">IF(F290&lt;&gt;"",11-ROUNDUP(_xlfn.PERCENTRANK.EXC(IF($B$3:$B$341=$B290,F$3:F$341),F290)*10,0),"")</f>
        <v>8</v>
      </c>
      <c r="U290" t="str">
        <f t="array" ref="U290">IF(G290&lt;&gt;"",11-ROUNDUP(_xlfn.PERCENTRANK.EXC(IF($B$3:$B$341=$B290,G$3:G$341),G290)*10,0),"")</f>
        <v/>
      </c>
    </row>
    <row r="291" spans="1:21" x14ac:dyDescent="0.2">
      <c r="A291" t="s">
        <v>93</v>
      </c>
      <c r="B291" t="s">
        <v>1034</v>
      </c>
      <c r="C291">
        <v>0.61663854122161865</v>
      </c>
      <c r="D291">
        <v>2.7678418904542923E-2</v>
      </c>
      <c r="E291">
        <v>8.2688137888908386E-2</v>
      </c>
      <c r="F291">
        <v>6.387653760612011E-3</v>
      </c>
      <c r="I291" t="str">
        <f t="shared" si="8"/>
        <v>Teignbridge</v>
      </c>
      <c r="J291">
        <f t="array" ref="J291">IF(C291&lt;&gt;"",ROUNDUP(_xlfn.PERCENTRANK.EXC(C$3:C$341,C291)*10,0),"")</f>
        <v>6</v>
      </c>
      <c r="K291">
        <f t="array" ref="K291">IF(D291&lt;&gt;"",ROUNDUP(_xlfn.PERCENTRANK.EXC(D$3:D$341,D291)*10,0),"")</f>
        <v>8</v>
      </c>
      <c r="L291">
        <f t="array" ref="L291">IF(E291&lt;&gt;"",ROUNDUP(_xlfn.PERCENTRANK.EXC(E$3:E$341,E291)*10,0),"")</f>
        <v>8</v>
      </c>
      <c r="M291">
        <f t="array" ref="M291">IF(F291&lt;&gt;"",11-ROUNDUP(_xlfn.PERCENTRANK.EXC(F$3:F$341,F291)*10,0),"")</f>
        <v>9</v>
      </c>
      <c r="N291" t="str">
        <f t="array" ref="N291">IF(G291&lt;&gt;"",11-ROUNDUP(_xlfn.PERCENTRANK.EXC(G$3:G$341,G291)*10,0),"")</f>
        <v/>
      </c>
      <c r="P291" t="str">
        <f t="shared" si="9"/>
        <v>Teignbridge</v>
      </c>
      <c r="Q291">
        <f t="array" ref="Q291">IF(C291&lt;&gt;"",ROUNDUP(_xlfn.PERCENTRANK.EXC(IF($B$3:$B$341=$B291,C$3:C$341),C291)*10,0),"")</f>
        <v>2</v>
      </c>
      <c r="R291">
        <f t="array" ref="R291">IF(D291&lt;&gt;"",ROUNDUP(_xlfn.PERCENTRANK.EXC(IF($B$3:$B$341=$B291,D$3:D$341),D291)*10,0),"")</f>
        <v>7</v>
      </c>
      <c r="S291">
        <f t="array" ref="S291">IF(E291&lt;&gt;"",ROUNDUP(_xlfn.PERCENTRANK.EXC(IF($B$3:$B$341=$B291,E$3:E$341),E291)*10,0),"")</f>
        <v>7</v>
      </c>
      <c r="T291">
        <f t="array" ref="T291">IF(F291&lt;&gt;"",11-ROUNDUP(_xlfn.PERCENTRANK.EXC(IF($B$3:$B$341=$B291,F$3:F$341),F291)*10,0),"")</f>
        <v>8</v>
      </c>
      <c r="U291" t="str">
        <f t="array" ref="U291">IF(G291&lt;&gt;"",11-ROUNDUP(_xlfn.PERCENTRANK.EXC(IF($B$3:$B$341=$B291,G$3:G$341),G291)*10,0),"")</f>
        <v/>
      </c>
    </row>
    <row r="292" spans="1:21" x14ac:dyDescent="0.2">
      <c r="A292" t="s">
        <v>33</v>
      </c>
      <c r="B292" t="s">
        <v>1037</v>
      </c>
      <c r="C292">
        <v>0.42987924814224243</v>
      </c>
      <c r="D292">
        <v>-9.4711393117904663E-2</v>
      </c>
      <c r="E292">
        <v>4.0131565183401108E-2</v>
      </c>
      <c r="F292">
        <v>6.9482527673244476E-2</v>
      </c>
      <c r="G292">
        <v>0.5392301082611084</v>
      </c>
      <c r="I292" t="str">
        <f t="shared" si="8"/>
        <v>Telford and Wrekin</v>
      </c>
      <c r="J292">
        <f t="array" ref="J292">IF(C292&lt;&gt;"",ROUNDUP(_xlfn.PERCENTRANK.EXC(C$3:C$341,C292)*10,0),"")</f>
        <v>4</v>
      </c>
      <c r="K292">
        <f t="array" ref="K292">IF(D292&lt;&gt;"",ROUNDUP(_xlfn.PERCENTRANK.EXC(D$3:D$341,D292)*10,0),"")</f>
        <v>2</v>
      </c>
      <c r="L292">
        <f t="array" ref="L292">IF(E292&lt;&gt;"",ROUNDUP(_xlfn.PERCENTRANK.EXC(E$3:E$341,E292)*10,0),"")</f>
        <v>6</v>
      </c>
      <c r="M292">
        <f t="array" ref="M292">IF(F292&lt;&gt;"",11-ROUNDUP(_xlfn.PERCENTRANK.EXC(F$3:F$341,F292)*10,0),"")</f>
        <v>5</v>
      </c>
      <c r="N292">
        <f t="array" ref="N292">IF(G292&lt;&gt;"",11-ROUNDUP(_xlfn.PERCENTRANK.EXC(G$3:G$341,G292)*10,0),"")</f>
        <v>5</v>
      </c>
      <c r="P292" t="str">
        <f t="shared" si="9"/>
        <v>Telford and Wrekin</v>
      </c>
      <c r="Q292">
        <f t="array" ref="Q292">IF(C292&lt;&gt;"",ROUNDUP(_xlfn.PERCENTRANK.EXC(IF($B$3:$B$341=$B292,C$3:C$341),C292)*10,0),"")</f>
        <v>8</v>
      </c>
      <c r="R292">
        <f t="array" ref="R292">IF(D292&lt;&gt;"",ROUNDUP(_xlfn.PERCENTRANK.EXC(IF($B$3:$B$341=$B292,D$3:D$341),D292)*10,0),"")</f>
        <v>3</v>
      </c>
      <c r="S292">
        <f t="array" ref="S292">IF(E292&lt;&gt;"",ROUNDUP(_xlfn.PERCENTRANK.EXC(IF($B$3:$B$341=$B292,E$3:E$341),E292)*10,0),"")</f>
        <v>7</v>
      </c>
      <c r="T292">
        <f t="array" ref="T292">IF(F292&lt;&gt;"",11-ROUNDUP(_xlfn.PERCENTRANK.EXC(IF($B$3:$B$341=$B292,F$3:F$341),F292)*10,0),"")</f>
        <v>6</v>
      </c>
      <c r="U292">
        <f t="array" ref="U292">IF(G292&lt;&gt;"",11-ROUNDUP(_xlfn.PERCENTRANK.EXC(IF($B$3:$B$341=$B292,G$3:G$341),G292)*10,0),"")</f>
        <v>5</v>
      </c>
    </row>
    <row r="293" spans="1:21" x14ac:dyDescent="0.2">
      <c r="A293" t="s">
        <v>111</v>
      </c>
      <c r="B293" t="s">
        <v>1034</v>
      </c>
      <c r="C293">
        <v>1.574921727180481</v>
      </c>
      <c r="D293">
        <v>-1.0574550833553076E-3</v>
      </c>
      <c r="E293">
        <v>1.6939248889684677E-2</v>
      </c>
      <c r="F293">
        <v>1.5055066905915737E-2</v>
      </c>
      <c r="I293" t="str">
        <f t="shared" si="8"/>
        <v>Tendring</v>
      </c>
      <c r="J293">
        <f t="array" ref="J293">IF(C293&lt;&gt;"",ROUNDUP(_xlfn.PERCENTRANK.EXC(C$3:C$341,C293)*10,0),"")</f>
        <v>9</v>
      </c>
      <c r="K293">
        <f t="array" ref="K293">IF(D293&lt;&gt;"",ROUNDUP(_xlfn.PERCENTRANK.EXC(D$3:D$341,D293)*10,0),"")</f>
        <v>6</v>
      </c>
      <c r="L293">
        <f t="array" ref="L293">IF(E293&lt;&gt;"",ROUNDUP(_xlfn.PERCENTRANK.EXC(E$3:E$341,E293)*10,0),"")</f>
        <v>5</v>
      </c>
      <c r="M293">
        <f t="array" ref="M293">IF(F293&lt;&gt;"",11-ROUNDUP(_xlfn.PERCENTRANK.EXC(F$3:F$341,F293)*10,0),"")</f>
        <v>9</v>
      </c>
      <c r="N293" t="str">
        <f t="array" ref="N293">IF(G293&lt;&gt;"",11-ROUNDUP(_xlfn.PERCENTRANK.EXC(G$3:G$341,G293)*10,0),"")</f>
        <v/>
      </c>
      <c r="P293" t="str">
        <f t="shared" si="9"/>
        <v>Tendring</v>
      </c>
      <c r="Q293">
        <f t="array" ref="Q293">IF(C293&lt;&gt;"",ROUNDUP(_xlfn.PERCENTRANK.EXC(IF($B$3:$B$341=$B293,C$3:C$341),C293)*10,0),"")</f>
        <v>8</v>
      </c>
      <c r="R293">
        <f t="array" ref="R293">IF(D293&lt;&gt;"",ROUNDUP(_xlfn.PERCENTRANK.EXC(IF($B$3:$B$341=$B293,D$3:D$341),D293)*10,0),"")</f>
        <v>6</v>
      </c>
      <c r="S293">
        <f t="array" ref="S293">IF(E293&lt;&gt;"",ROUNDUP(_xlfn.PERCENTRANK.EXC(IF($B$3:$B$341=$B293,E$3:E$341),E293)*10,0),"")</f>
        <v>4</v>
      </c>
      <c r="T293">
        <f t="array" ref="T293">IF(F293&lt;&gt;"",11-ROUNDUP(_xlfn.PERCENTRANK.EXC(IF($B$3:$B$341=$B293,F$3:F$341),F293)*10,0),"")</f>
        <v>8</v>
      </c>
      <c r="U293" t="str">
        <f t="array" ref="U293">IF(G293&lt;&gt;"",11-ROUNDUP(_xlfn.PERCENTRANK.EXC(IF($B$3:$B$341=$B293,G$3:G$341),G293)*10,0),"")</f>
        <v/>
      </c>
    </row>
    <row r="294" spans="1:21" x14ac:dyDescent="0.2">
      <c r="A294" t="s">
        <v>128</v>
      </c>
      <c r="B294" t="s">
        <v>1034</v>
      </c>
      <c r="C294">
        <v>1.6836923360824585</v>
      </c>
      <c r="D294">
        <v>0.11810154467821121</v>
      </c>
      <c r="E294">
        <v>2.6477385312318802E-2</v>
      </c>
      <c r="F294">
        <v>1.8474716693162918E-2</v>
      </c>
      <c r="I294" t="str">
        <f t="shared" si="8"/>
        <v>Test Valley</v>
      </c>
      <c r="J294">
        <f t="array" ref="J294">IF(C294&lt;&gt;"",ROUNDUP(_xlfn.PERCENTRANK.EXC(C$3:C$341,C294)*10,0),"")</f>
        <v>10</v>
      </c>
      <c r="K294">
        <f t="array" ref="K294">IF(D294&lt;&gt;"",ROUNDUP(_xlfn.PERCENTRANK.EXC(D$3:D$341,D294)*10,0),"")</f>
        <v>10</v>
      </c>
      <c r="L294">
        <f t="array" ref="L294">IF(E294&lt;&gt;"",ROUNDUP(_xlfn.PERCENTRANK.EXC(E$3:E$341,E294)*10,0),"")</f>
        <v>5</v>
      </c>
      <c r="M294">
        <f t="array" ref="M294">IF(F294&lt;&gt;"",11-ROUNDUP(_xlfn.PERCENTRANK.EXC(F$3:F$341,F294)*10,0),"")</f>
        <v>9</v>
      </c>
      <c r="N294" t="str">
        <f t="array" ref="N294">IF(G294&lt;&gt;"",11-ROUNDUP(_xlfn.PERCENTRANK.EXC(G$3:G$341,G294)*10,0),"")</f>
        <v/>
      </c>
      <c r="P294" t="str">
        <f t="shared" si="9"/>
        <v>Test Valley</v>
      </c>
      <c r="Q294">
        <f t="array" ref="Q294">IF(C294&lt;&gt;"",ROUNDUP(_xlfn.PERCENTRANK.EXC(IF($B$3:$B$341=$B294,C$3:C$341),C294)*10,0),"")</f>
        <v>9</v>
      </c>
      <c r="R294">
        <f t="array" ref="R294">IF(D294&lt;&gt;"",ROUNDUP(_xlfn.PERCENTRANK.EXC(IF($B$3:$B$341=$B294,D$3:D$341),D294)*10,0),"")</f>
        <v>9</v>
      </c>
      <c r="S294">
        <f t="array" ref="S294">IF(E294&lt;&gt;"",ROUNDUP(_xlfn.PERCENTRANK.EXC(IF($B$3:$B$341=$B294,E$3:E$341),E294)*10,0),"")</f>
        <v>4</v>
      </c>
      <c r="T294">
        <f t="array" ref="T294">IF(F294&lt;&gt;"",11-ROUNDUP(_xlfn.PERCENTRANK.EXC(IF($B$3:$B$341=$B294,F$3:F$341),F294)*10,0),"")</f>
        <v>7</v>
      </c>
      <c r="U294" t="str">
        <f t="array" ref="U294">IF(G294&lt;&gt;"",11-ROUNDUP(_xlfn.PERCENTRANK.EXC(IF($B$3:$B$341=$B294,G$3:G$341),G294)*10,0),"")</f>
        <v/>
      </c>
    </row>
    <row r="295" spans="1:21" x14ac:dyDescent="0.2">
      <c r="A295" t="s">
        <v>118</v>
      </c>
      <c r="B295" t="s">
        <v>1034</v>
      </c>
      <c r="C295">
        <v>1.2896493673324585</v>
      </c>
      <c r="D295">
        <v>3.9147604256868362E-2</v>
      </c>
      <c r="E295">
        <v>0.23805691301822662</v>
      </c>
      <c r="F295">
        <v>0.10815378278493881</v>
      </c>
      <c r="I295" t="str">
        <f t="shared" si="8"/>
        <v>Tewkesbury</v>
      </c>
      <c r="J295">
        <f t="array" ref="J295">IF(C295&lt;&gt;"",ROUNDUP(_xlfn.PERCENTRANK.EXC(C$3:C$341,C295)*10,0),"")</f>
        <v>9</v>
      </c>
      <c r="K295">
        <f t="array" ref="K295">IF(D295&lt;&gt;"",ROUNDUP(_xlfn.PERCENTRANK.EXC(D$3:D$341,D295)*10,0),"")</f>
        <v>8</v>
      </c>
      <c r="L295">
        <f t="array" ref="L295">IF(E295&lt;&gt;"",ROUNDUP(_xlfn.PERCENTRANK.EXC(E$3:E$341,E295)*10,0),"")</f>
        <v>10</v>
      </c>
      <c r="M295">
        <f t="array" ref="M295">IF(F295&lt;&gt;"",11-ROUNDUP(_xlfn.PERCENTRANK.EXC(F$3:F$341,F295)*10,0),"")</f>
        <v>3</v>
      </c>
      <c r="N295" t="str">
        <f t="array" ref="N295">IF(G295&lt;&gt;"",11-ROUNDUP(_xlfn.PERCENTRANK.EXC(G$3:G$341,G295)*10,0),"")</f>
        <v/>
      </c>
      <c r="P295" t="str">
        <f t="shared" si="9"/>
        <v>Tewkesbury</v>
      </c>
      <c r="Q295">
        <f t="array" ref="Q295">IF(C295&lt;&gt;"",ROUNDUP(_xlfn.PERCENTRANK.EXC(IF($B$3:$B$341=$B295,C$3:C$341),C295)*10,0),"")</f>
        <v>7</v>
      </c>
      <c r="R295">
        <f t="array" ref="R295">IF(D295&lt;&gt;"",ROUNDUP(_xlfn.PERCENTRANK.EXC(IF($B$3:$B$341=$B295,D$3:D$341),D295)*10,0),"")</f>
        <v>8</v>
      </c>
      <c r="S295">
        <f t="array" ref="S295">IF(E295&lt;&gt;"",ROUNDUP(_xlfn.PERCENTRANK.EXC(IF($B$3:$B$341=$B295,E$3:E$341),E295)*10,0),"")</f>
        <v>10</v>
      </c>
      <c r="T295">
        <f t="array" ref="T295">IF(F295&lt;&gt;"",11-ROUNDUP(_xlfn.PERCENTRANK.EXC(IF($B$3:$B$341=$B295,F$3:F$341),F295)*10,0),"")</f>
        <v>4</v>
      </c>
      <c r="U295" t="str">
        <f t="array" ref="U295">IF(G295&lt;&gt;"",11-ROUNDUP(_xlfn.PERCENTRANK.EXC(IF($B$3:$B$341=$B295,G$3:G$341),G295)*10,0),"")</f>
        <v/>
      </c>
    </row>
    <row r="296" spans="1:21" x14ac:dyDescent="0.2">
      <c r="A296" t="s">
        <v>145</v>
      </c>
      <c r="B296" t="s">
        <v>1034</v>
      </c>
      <c r="C296">
        <v>0.66018843650817871</v>
      </c>
      <c r="D296">
        <v>-7.2689512744545937E-3</v>
      </c>
      <c r="E296">
        <v>0.17030704021453857</v>
      </c>
      <c r="F296">
        <v>9.120505303144455E-2</v>
      </c>
      <c r="I296" t="str">
        <f t="shared" si="8"/>
        <v>Thanet</v>
      </c>
      <c r="J296">
        <f t="array" ref="J296">IF(C296&lt;&gt;"",ROUNDUP(_xlfn.PERCENTRANK.EXC(C$3:C$341,C296)*10,0),"")</f>
        <v>6</v>
      </c>
      <c r="K296">
        <f t="array" ref="K296">IF(D296&lt;&gt;"",ROUNDUP(_xlfn.PERCENTRANK.EXC(D$3:D$341,D296)*10,0),"")</f>
        <v>6</v>
      </c>
      <c r="L296">
        <f t="array" ref="L296">IF(E296&lt;&gt;"",ROUNDUP(_xlfn.PERCENTRANK.EXC(E$3:E$341,E296)*10,0),"")</f>
        <v>9</v>
      </c>
      <c r="M296">
        <f t="array" ref="M296">IF(F296&lt;&gt;"",11-ROUNDUP(_xlfn.PERCENTRANK.EXC(F$3:F$341,F296)*10,0),"")</f>
        <v>4</v>
      </c>
      <c r="N296" t="str">
        <f t="array" ref="N296">IF(G296&lt;&gt;"",11-ROUNDUP(_xlfn.PERCENTRANK.EXC(G$3:G$341,G296)*10,0),"")</f>
        <v/>
      </c>
      <c r="P296" t="str">
        <f t="shared" si="9"/>
        <v>Thanet</v>
      </c>
      <c r="Q296">
        <f t="array" ref="Q296">IF(C296&lt;&gt;"",ROUNDUP(_xlfn.PERCENTRANK.EXC(IF($B$3:$B$341=$B296,C$3:C$341),C296)*10,0),"")</f>
        <v>3</v>
      </c>
      <c r="R296">
        <f t="array" ref="R296">IF(D296&lt;&gt;"",ROUNDUP(_xlfn.PERCENTRANK.EXC(IF($B$3:$B$341=$B296,D$3:D$341),D296)*10,0),"")</f>
        <v>6</v>
      </c>
      <c r="S296">
        <f t="array" ref="S296">IF(E296&lt;&gt;"",ROUNDUP(_xlfn.PERCENTRANK.EXC(IF($B$3:$B$341=$B296,E$3:E$341),E296)*10,0),"")</f>
        <v>9</v>
      </c>
      <c r="T296">
        <f t="array" ref="T296">IF(F296&lt;&gt;"",11-ROUNDUP(_xlfn.PERCENTRANK.EXC(IF($B$3:$B$341=$B296,F$3:F$341),F296)*10,0),"")</f>
        <v>4</v>
      </c>
      <c r="U296" t="str">
        <f t="array" ref="U296">IF(G296&lt;&gt;"",11-ROUNDUP(_xlfn.PERCENTRANK.EXC(IF($B$3:$B$341=$B296,G$3:G$341),G296)*10,0),"")</f>
        <v/>
      </c>
    </row>
    <row r="297" spans="1:21" x14ac:dyDescent="0.2">
      <c r="A297" t="s">
        <v>134</v>
      </c>
      <c r="B297" t="s">
        <v>1034</v>
      </c>
      <c r="C297">
        <v>0.87181669473648071</v>
      </c>
      <c r="D297">
        <v>-2.87167988717556E-2</v>
      </c>
      <c r="E297">
        <v>-0.13163936138153076</v>
      </c>
      <c r="F297">
        <v>2.9027014970779419E-2</v>
      </c>
      <c r="I297" t="str">
        <f t="shared" si="8"/>
        <v>Three Rivers</v>
      </c>
      <c r="J297">
        <f t="array" ref="J297">IF(C297&lt;&gt;"",ROUNDUP(_xlfn.PERCENTRANK.EXC(C$3:C$341,C297)*10,0),"")</f>
        <v>7</v>
      </c>
      <c r="K297">
        <f t="array" ref="K297">IF(D297&lt;&gt;"",ROUNDUP(_xlfn.PERCENTRANK.EXC(D$3:D$341,D297)*10,0),"")</f>
        <v>5</v>
      </c>
      <c r="L297">
        <f t="array" ref="L297">IF(E297&lt;&gt;"",ROUNDUP(_xlfn.PERCENTRANK.EXC(E$3:E$341,E297)*10,0),"")</f>
        <v>1</v>
      </c>
      <c r="M297">
        <f t="array" ref="M297">IF(F297&lt;&gt;"",11-ROUNDUP(_xlfn.PERCENTRANK.EXC(F$3:F$341,F297)*10,0),"")</f>
        <v>8</v>
      </c>
      <c r="N297" t="str">
        <f t="array" ref="N297">IF(G297&lt;&gt;"",11-ROUNDUP(_xlfn.PERCENTRANK.EXC(G$3:G$341,G297)*10,0),"")</f>
        <v/>
      </c>
      <c r="P297" t="str">
        <f t="shared" si="9"/>
        <v>Three Rivers</v>
      </c>
      <c r="Q297">
        <f t="array" ref="Q297">IF(C297&lt;&gt;"",ROUNDUP(_xlfn.PERCENTRANK.EXC(IF($B$3:$B$341=$B297,C$3:C$341),C297)*10,0),"")</f>
        <v>4</v>
      </c>
      <c r="R297">
        <f t="array" ref="R297">IF(D297&lt;&gt;"",ROUNDUP(_xlfn.PERCENTRANK.EXC(IF($B$3:$B$341=$B297,D$3:D$341),D297)*10,0),"")</f>
        <v>5</v>
      </c>
      <c r="S297">
        <f t="array" ref="S297">IF(E297&lt;&gt;"",ROUNDUP(_xlfn.PERCENTRANK.EXC(IF($B$3:$B$341=$B297,E$3:E$341),E297)*10,0),"")</f>
        <v>1</v>
      </c>
      <c r="T297">
        <f t="array" ref="T297">IF(F297&lt;&gt;"",11-ROUNDUP(_xlfn.PERCENTRANK.EXC(IF($B$3:$B$341=$B297,F$3:F$341),F297)*10,0),"")</f>
        <v>7</v>
      </c>
      <c r="U297" t="str">
        <f t="array" ref="U297">IF(G297&lt;&gt;"",11-ROUNDUP(_xlfn.PERCENTRANK.EXC(IF($B$3:$B$341=$B297,G$3:G$341),G297)*10,0),"")</f>
        <v/>
      </c>
    </row>
    <row r="298" spans="1:21" x14ac:dyDescent="0.2">
      <c r="A298" t="s">
        <v>45</v>
      </c>
      <c r="B298" t="s">
        <v>1037</v>
      </c>
      <c r="C298">
        <v>9.2392183840274811E-2</v>
      </c>
      <c r="D298">
        <v>0</v>
      </c>
      <c r="E298">
        <v>8.9897908270359039E-2</v>
      </c>
      <c r="F298">
        <v>0.17589022219181061</v>
      </c>
      <c r="G298">
        <v>0.62808215618133545</v>
      </c>
      <c r="I298" t="str">
        <f t="shared" si="8"/>
        <v>Thurrock</v>
      </c>
      <c r="J298">
        <f t="array" ref="J298">IF(C298&lt;&gt;"",ROUNDUP(_xlfn.PERCENTRANK.EXC(C$3:C$341,C298)*10,0),"")</f>
        <v>1</v>
      </c>
      <c r="K298">
        <f t="array" ref="K298">IF(D298&lt;&gt;"",ROUNDUP(_xlfn.PERCENTRANK.EXC(D$3:D$341,D298)*10,0),"")</f>
        <v>6</v>
      </c>
      <c r="L298">
        <f t="array" ref="L298">IF(E298&lt;&gt;"",ROUNDUP(_xlfn.PERCENTRANK.EXC(E$3:E$341,E298)*10,0),"")</f>
        <v>8</v>
      </c>
      <c r="M298">
        <f t="array" ref="M298">IF(F298&lt;&gt;"",11-ROUNDUP(_xlfn.PERCENTRANK.EXC(F$3:F$341,F298)*10,0),"")</f>
        <v>2</v>
      </c>
      <c r="N298">
        <f t="array" ref="N298">IF(G298&lt;&gt;"",11-ROUNDUP(_xlfn.PERCENTRANK.EXC(G$3:G$341,G298)*10,0),"")</f>
        <v>1</v>
      </c>
      <c r="P298" t="str">
        <f t="shared" si="9"/>
        <v>Thurrock</v>
      </c>
      <c r="Q298">
        <f t="array" ref="Q298">IF(C298&lt;&gt;"",ROUNDUP(_xlfn.PERCENTRANK.EXC(IF($B$3:$B$341=$B298,C$3:C$341),C298)*10,0),"")</f>
        <v>1</v>
      </c>
      <c r="R298">
        <f t="array" ref="R298">IF(D298&lt;&gt;"",ROUNDUP(_xlfn.PERCENTRANK.EXC(IF($B$3:$B$341=$B298,D$3:D$341),D298)*10,0),"")</f>
        <v>6</v>
      </c>
      <c r="S298">
        <f t="array" ref="S298">IF(E298&lt;&gt;"",ROUNDUP(_xlfn.PERCENTRANK.EXC(IF($B$3:$B$341=$B298,E$3:E$341),E298)*10,0),"")</f>
        <v>9</v>
      </c>
      <c r="T298">
        <f t="array" ref="T298">IF(F298&lt;&gt;"",11-ROUNDUP(_xlfn.PERCENTRANK.EXC(IF($B$3:$B$341=$B298,F$3:F$341),F298)*10,0),"")</f>
        <v>1</v>
      </c>
      <c r="U298">
        <f t="array" ref="U298">IF(G298&lt;&gt;"",11-ROUNDUP(_xlfn.PERCENTRANK.EXC(IF($B$3:$B$341=$B298,G$3:G$341),G298)*10,0),"")</f>
        <v>1</v>
      </c>
    </row>
    <row r="299" spans="1:21" x14ac:dyDescent="0.2">
      <c r="A299" t="s">
        <v>146</v>
      </c>
      <c r="B299" t="s">
        <v>1034</v>
      </c>
      <c r="C299">
        <v>0.93110126256942749</v>
      </c>
      <c r="D299">
        <v>-6.7544944584369659E-2</v>
      </c>
      <c r="E299">
        <v>6.0514781624078751E-2</v>
      </c>
      <c r="F299">
        <v>0</v>
      </c>
      <c r="I299" t="str">
        <f t="shared" si="8"/>
        <v>Tonbridge and Malling</v>
      </c>
      <c r="J299">
        <f t="array" ref="J299">IF(C299&lt;&gt;"",ROUNDUP(_xlfn.PERCENTRANK.EXC(C$3:C$341,C299)*10,0),"")</f>
        <v>7</v>
      </c>
      <c r="K299">
        <f t="array" ref="K299">IF(D299&lt;&gt;"",ROUNDUP(_xlfn.PERCENTRANK.EXC(D$3:D$341,D299)*10,0),"")</f>
        <v>3</v>
      </c>
      <c r="L299">
        <f t="array" ref="L299">IF(E299&lt;&gt;"",ROUNDUP(_xlfn.PERCENTRANK.EXC(E$3:E$341,E299)*10,0),"")</f>
        <v>7</v>
      </c>
      <c r="M299">
        <f t="array" ref="M299">IF(F299&lt;&gt;"",11-ROUNDUP(_xlfn.PERCENTRANK.EXC(F$3:F$341,F299)*10,0),"")</f>
        <v>10</v>
      </c>
      <c r="N299" t="str">
        <f t="array" ref="N299">IF(G299&lt;&gt;"",11-ROUNDUP(_xlfn.PERCENTRANK.EXC(G$3:G$341,G299)*10,0),"")</f>
        <v/>
      </c>
      <c r="P299" t="str">
        <f t="shared" si="9"/>
        <v>Tonbridge and Malling</v>
      </c>
      <c r="Q299">
        <f t="array" ref="Q299">IF(C299&lt;&gt;"",ROUNDUP(_xlfn.PERCENTRANK.EXC(IF($B$3:$B$341=$B299,C$3:C$341),C299)*10,0),"")</f>
        <v>5</v>
      </c>
      <c r="R299">
        <f t="array" ref="R299">IF(D299&lt;&gt;"",ROUNDUP(_xlfn.PERCENTRANK.EXC(IF($B$3:$B$341=$B299,D$3:D$341),D299)*10,0),"")</f>
        <v>3</v>
      </c>
      <c r="S299">
        <f t="array" ref="S299">IF(E299&lt;&gt;"",ROUNDUP(_xlfn.PERCENTRANK.EXC(IF($B$3:$B$341=$B299,E$3:E$341),E299)*10,0),"")</f>
        <v>6</v>
      </c>
      <c r="T299">
        <f t="array" ref="T299">IF(F299&lt;&gt;"",11-ROUNDUP(_xlfn.PERCENTRANK.EXC(IF($B$3:$B$341=$B299,F$3:F$341),F299)*10,0),"")</f>
        <v>10</v>
      </c>
      <c r="U299" t="str">
        <f t="array" ref="U299">IF(G299&lt;&gt;"",11-ROUNDUP(_xlfn.PERCENTRANK.EXC(IF($B$3:$B$341=$B299,G$3:G$341),G299)*10,0),"")</f>
        <v/>
      </c>
    </row>
    <row r="300" spans="1:21" x14ac:dyDescent="0.2">
      <c r="A300" t="s">
        <v>40</v>
      </c>
      <c r="B300" t="s">
        <v>1037</v>
      </c>
      <c r="C300">
        <v>0.2194271981716156</v>
      </c>
      <c r="D300">
        <v>-8.2609869539737701E-2</v>
      </c>
      <c r="E300">
        <v>7.5769156217575073E-2</v>
      </c>
      <c r="F300">
        <v>0.10715209692716599</v>
      </c>
      <c r="G300">
        <v>0.61374807357788086</v>
      </c>
      <c r="I300" t="str">
        <f t="shared" si="8"/>
        <v>Torbay</v>
      </c>
      <c r="J300">
        <f t="array" ref="J300">IF(C300&lt;&gt;"",ROUNDUP(_xlfn.PERCENTRANK.EXC(C$3:C$341,C300)*10,0),"")</f>
        <v>2</v>
      </c>
      <c r="K300">
        <f t="array" ref="K300">IF(D300&lt;&gt;"",ROUNDUP(_xlfn.PERCENTRANK.EXC(D$3:D$341,D300)*10,0),"")</f>
        <v>3</v>
      </c>
      <c r="L300">
        <f t="array" ref="L300">IF(E300&lt;&gt;"",ROUNDUP(_xlfn.PERCENTRANK.EXC(E$3:E$341,E300)*10,0),"")</f>
        <v>7</v>
      </c>
      <c r="M300">
        <f t="array" ref="M300">IF(F300&lt;&gt;"",11-ROUNDUP(_xlfn.PERCENTRANK.EXC(F$3:F$341,F300)*10,0),"")</f>
        <v>3</v>
      </c>
      <c r="N300">
        <f t="array" ref="N300">IF(G300&lt;&gt;"",11-ROUNDUP(_xlfn.PERCENTRANK.EXC(G$3:G$341,G300)*10,0),"")</f>
        <v>1</v>
      </c>
      <c r="P300" t="str">
        <f t="shared" si="9"/>
        <v>Torbay</v>
      </c>
      <c r="Q300">
        <f t="array" ref="Q300">IF(C300&lt;&gt;"",ROUNDUP(_xlfn.PERCENTRANK.EXC(IF($B$3:$B$341=$B300,C$3:C$341),C300)*10,0),"")</f>
        <v>4</v>
      </c>
      <c r="R300">
        <f t="array" ref="R300">IF(D300&lt;&gt;"",ROUNDUP(_xlfn.PERCENTRANK.EXC(IF($B$3:$B$341=$B300,D$3:D$341),D300)*10,0),"")</f>
        <v>4</v>
      </c>
      <c r="S300">
        <f t="array" ref="S300">IF(E300&lt;&gt;"",ROUNDUP(_xlfn.PERCENTRANK.EXC(IF($B$3:$B$341=$B300,E$3:E$341),E300)*10,0),"")</f>
        <v>8</v>
      </c>
      <c r="T300">
        <f t="array" ref="T300">IF(F300&lt;&gt;"",11-ROUNDUP(_xlfn.PERCENTRANK.EXC(IF($B$3:$B$341=$B300,F$3:F$341),F300)*10,0),"")</f>
        <v>3</v>
      </c>
      <c r="U300">
        <f t="array" ref="U300">IF(G300&lt;&gt;"",11-ROUNDUP(_xlfn.PERCENTRANK.EXC(IF($B$3:$B$341=$B300,G$3:G$341),G300)*10,0),"")</f>
        <v>2</v>
      </c>
    </row>
    <row r="301" spans="1:21" x14ac:dyDescent="0.2">
      <c r="A301" t="s">
        <v>94</v>
      </c>
      <c r="B301" t="s">
        <v>1034</v>
      </c>
      <c r="C301">
        <v>1.1818430423736572</v>
      </c>
      <c r="D301">
        <v>8.2213506102561951E-2</v>
      </c>
      <c r="E301">
        <v>1.9281711429357529E-2</v>
      </c>
      <c r="F301">
        <v>9.1149397194385529E-3</v>
      </c>
      <c r="I301" t="str">
        <f t="shared" si="8"/>
        <v>Torridge</v>
      </c>
      <c r="J301">
        <f t="array" ref="J301">IF(C301&lt;&gt;"",ROUNDUP(_xlfn.PERCENTRANK.EXC(C$3:C$341,C301)*10,0),"")</f>
        <v>8</v>
      </c>
      <c r="K301">
        <f t="array" ref="K301">IF(D301&lt;&gt;"",ROUNDUP(_xlfn.PERCENTRANK.EXC(D$3:D$341,D301)*10,0),"")</f>
        <v>9</v>
      </c>
      <c r="L301">
        <f t="array" ref="L301">IF(E301&lt;&gt;"",ROUNDUP(_xlfn.PERCENTRANK.EXC(E$3:E$341,E301)*10,0),"")</f>
        <v>5</v>
      </c>
      <c r="M301">
        <f t="array" ref="M301">IF(F301&lt;&gt;"",11-ROUNDUP(_xlfn.PERCENTRANK.EXC(F$3:F$341,F301)*10,0),"")</f>
        <v>9</v>
      </c>
      <c r="N301" t="str">
        <f t="array" ref="N301">IF(G301&lt;&gt;"",11-ROUNDUP(_xlfn.PERCENTRANK.EXC(G$3:G$341,G301)*10,0),"")</f>
        <v/>
      </c>
      <c r="P301" t="str">
        <f t="shared" si="9"/>
        <v>Torridge</v>
      </c>
      <c r="Q301">
        <f t="array" ref="Q301">IF(C301&lt;&gt;"",ROUNDUP(_xlfn.PERCENTRANK.EXC(IF($B$3:$B$341=$B301,C$3:C$341),C301)*10,0),"")</f>
        <v>7</v>
      </c>
      <c r="R301">
        <f t="array" ref="R301">IF(D301&lt;&gt;"",ROUNDUP(_xlfn.PERCENTRANK.EXC(IF($B$3:$B$341=$B301,D$3:D$341),D301)*10,0),"")</f>
        <v>9</v>
      </c>
      <c r="S301">
        <f t="array" ref="S301">IF(E301&lt;&gt;"",ROUNDUP(_xlfn.PERCENTRANK.EXC(IF($B$3:$B$341=$B301,E$3:E$341),E301)*10,0),"")</f>
        <v>4</v>
      </c>
      <c r="T301">
        <f t="array" ref="T301">IF(F301&lt;&gt;"",11-ROUNDUP(_xlfn.PERCENTRANK.EXC(IF($B$3:$B$341=$B301,F$3:F$341),F301)*10,0),"")</f>
        <v>8</v>
      </c>
      <c r="U301" t="str">
        <f t="array" ref="U301">IF(G301&lt;&gt;"",11-ROUNDUP(_xlfn.PERCENTRANK.EXC(IF($B$3:$B$341=$B301,G$3:G$341),G301)*10,0),"")</f>
        <v/>
      </c>
    </row>
    <row r="302" spans="1:21" x14ac:dyDescent="0.2">
      <c r="A302" t="s">
        <v>320</v>
      </c>
      <c r="B302" t="s">
        <v>1035</v>
      </c>
      <c r="C302">
        <v>0.44177150726318359</v>
      </c>
      <c r="D302">
        <v>2.8946585953235626E-3</v>
      </c>
      <c r="E302">
        <v>-6.1180270276963711E-3</v>
      </c>
      <c r="F302">
        <v>3.7147711962461472E-2</v>
      </c>
      <c r="G302">
        <v>0.46834743022918701</v>
      </c>
      <c r="I302" t="str">
        <f t="shared" si="8"/>
        <v>Tower Hamlets</v>
      </c>
      <c r="J302">
        <f t="array" ref="J302">IF(C302&lt;&gt;"",ROUNDUP(_xlfn.PERCENTRANK.EXC(C$3:C$341,C302)*10,0),"")</f>
        <v>4</v>
      </c>
      <c r="K302">
        <f t="array" ref="K302">IF(D302&lt;&gt;"",ROUNDUP(_xlfn.PERCENTRANK.EXC(D$3:D$341,D302)*10,0),"")</f>
        <v>7</v>
      </c>
      <c r="L302">
        <f t="array" ref="L302">IF(E302&lt;&gt;"",ROUNDUP(_xlfn.PERCENTRANK.EXC(E$3:E$341,E302)*10,0),"")</f>
        <v>4</v>
      </c>
      <c r="M302">
        <f t="array" ref="M302">IF(F302&lt;&gt;"",11-ROUNDUP(_xlfn.PERCENTRANK.EXC(F$3:F$341,F302)*10,0),"")</f>
        <v>8</v>
      </c>
      <c r="N302">
        <f t="array" ref="N302">IF(G302&lt;&gt;"",11-ROUNDUP(_xlfn.PERCENTRANK.EXC(G$3:G$341,G302)*10,0),"")</f>
        <v>9</v>
      </c>
      <c r="P302" t="str">
        <f t="shared" si="9"/>
        <v>Tower Hamlets</v>
      </c>
      <c r="Q302">
        <f t="array" ref="Q302">IF(C302&lt;&gt;"",ROUNDUP(_xlfn.PERCENTRANK.EXC(IF($B$3:$B$341=$B302,C$3:C$341),C302)*10,0),"")</f>
        <v>8</v>
      </c>
      <c r="R302">
        <f t="array" ref="R302">IF(D302&lt;&gt;"",ROUNDUP(_xlfn.PERCENTRANK.EXC(IF($B$3:$B$341=$B302,D$3:D$341),D302)*10,0),"")</f>
        <v>6</v>
      </c>
      <c r="S302">
        <f t="array" ref="S302">IF(E302&lt;&gt;"",ROUNDUP(_xlfn.PERCENTRANK.EXC(IF($B$3:$B$341=$B302,E$3:E$341),E302)*10,0),"")</f>
        <v>4</v>
      </c>
      <c r="T302">
        <f t="array" ref="T302">IF(F302&lt;&gt;"",11-ROUNDUP(_xlfn.PERCENTRANK.EXC(IF($B$3:$B$341=$B302,F$3:F$341),F302)*10,0),"")</f>
        <v>7</v>
      </c>
      <c r="U302">
        <f t="array" ref="U302">IF(G302&lt;&gt;"",11-ROUNDUP(_xlfn.PERCENTRANK.EXC(IF($B$3:$B$341=$B302,G$3:G$341),G302)*10,0),"")</f>
        <v>8</v>
      </c>
    </row>
    <row r="303" spans="1:21" x14ac:dyDescent="0.2">
      <c r="A303" t="s">
        <v>263</v>
      </c>
      <c r="B303" t="s">
        <v>1036</v>
      </c>
      <c r="C303">
        <v>0.25462377071380615</v>
      </c>
      <c r="D303">
        <v>-6.1466522514820099E-2</v>
      </c>
      <c r="E303">
        <v>7.3858253657817841E-2</v>
      </c>
      <c r="F303">
        <v>6.9769702851772308E-2</v>
      </c>
      <c r="G303">
        <v>0.53138667345046997</v>
      </c>
      <c r="I303" t="str">
        <f t="shared" si="8"/>
        <v>Trafford</v>
      </c>
      <c r="J303">
        <f t="array" ref="J303">IF(C303&lt;&gt;"",ROUNDUP(_xlfn.PERCENTRANK.EXC(C$3:C$341,C303)*10,0),"")</f>
        <v>2</v>
      </c>
      <c r="K303">
        <f t="array" ref="K303">IF(D303&lt;&gt;"",ROUNDUP(_xlfn.PERCENTRANK.EXC(D$3:D$341,D303)*10,0),"")</f>
        <v>4</v>
      </c>
      <c r="L303">
        <f t="array" ref="L303">IF(E303&lt;&gt;"",ROUNDUP(_xlfn.PERCENTRANK.EXC(E$3:E$341,E303)*10,0),"")</f>
        <v>7</v>
      </c>
      <c r="M303">
        <f t="array" ref="M303">IF(F303&lt;&gt;"",11-ROUNDUP(_xlfn.PERCENTRANK.EXC(F$3:F$341,F303)*10,0),"")</f>
        <v>5</v>
      </c>
      <c r="N303">
        <f t="array" ref="N303">IF(G303&lt;&gt;"",11-ROUNDUP(_xlfn.PERCENTRANK.EXC(G$3:G$341,G303)*10,0),"")</f>
        <v>5</v>
      </c>
      <c r="P303" t="str">
        <f t="shared" si="9"/>
        <v>Trafford</v>
      </c>
      <c r="Q303">
        <f t="array" ref="Q303">IF(C303&lt;&gt;"",ROUNDUP(_xlfn.PERCENTRANK.EXC(IF($B$3:$B$341=$B303,C$3:C$341),C303)*10,0),"")</f>
        <v>5</v>
      </c>
      <c r="R303">
        <f t="array" ref="R303">IF(D303&lt;&gt;"",ROUNDUP(_xlfn.PERCENTRANK.EXC(IF($B$3:$B$341=$B303,D$3:D$341),D303)*10,0),"")</f>
        <v>5</v>
      </c>
      <c r="S303">
        <f t="array" ref="S303">IF(E303&lt;&gt;"",ROUNDUP(_xlfn.PERCENTRANK.EXC(IF($B$3:$B$341=$B303,E$3:E$341),E303)*10,0),"")</f>
        <v>8</v>
      </c>
      <c r="T303">
        <f t="array" ref="T303">IF(F303&lt;&gt;"",11-ROUNDUP(_xlfn.PERCENTRANK.EXC(IF($B$3:$B$341=$B303,F$3:F$341),F303)*10,0),"")</f>
        <v>6</v>
      </c>
      <c r="U303">
        <f t="array" ref="U303">IF(G303&lt;&gt;"",11-ROUNDUP(_xlfn.PERCENTRANK.EXC(IF($B$3:$B$341=$B303,G$3:G$341),G303)*10,0),"")</f>
        <v>4</v>
      </c>
    </row>
    <row r="304" spans="1:21" x14ac:dyDescent="0.2">
      <c r="A304" t="s">
        <v>147</v>
      </c>
      <c r="B304" t="s">
        <v>1034</v>
      </c>
      <c r="C304">
        <v>1.4527401924133301</v>
      </c>
      <c r="D304">
        <v>3.7249721586704254E-2</v>
      </c>
      <c r="E304">
        <v>0.10079224407672882</v>
      </c>
      <c r="F304">
        <v>1.7935942858457565E-2</v>
      </c>
      <c r="I304" t="str">
        <f t="shared" si="8"/>
        <v>Tunbridge Wells</v>
      </c>
      <c r="J304">
        <f t="array" ref="J304">IF(C304&lt;&gt;"",ROUNDUP(_xlfn.PERCENTRANK.EXC(C$3:C$341,C304)*10,0),"")</f>
        <v>9</v>
      </c>
      <c r="K304">
        <f t="array" ref="K304">IF(D304&lt;&gt;"",ROUNDUP(_xlfn.PERCENTRANK.EXC(D$3:D$341,D304)*10,0),"")</f>
        <v>8</v>
      </c>
      <c r="L304">
        <f t="array" ref="L304">IF(E304&lt;&gt;"",ROUNDUP(_xlfn.PERCENTRANK.EXC(E$3:E$341,E304)*10,0),"")</f>
        <v>8</v>
      </c>
      <c r="M304">
        <f t="array" ref="M304">IF(F304&lt;&gt;"",11-ROUNDUP(_xlfn.PERCENTRANK.EXC(F$3:F$341,F304)*10,0),"")</f>
        <v>9</v>
      </c>
      <c r="N304" t="str">
        <f t="array" ref="N304">IF(G304&lt;&gt;"",11-ROUNDUP(_xlfn.PERCENTRANK.EXC(G$3:G$341,G304)*10,0),"")</f>
        <v/>
      </c>
      <c r="P304" t="str">
        <f t="shared" si="9"/>
        <v>Tunbridge Wells</v>
      </c>
      <c r="Q304">
        <f t="array" ref="Q304">IF(C304&lt;&gt;"",ROUNDUP(_xlfn.PERCENTRANK.EXC(IF($B$3:$B$341=$B304,C$3:C$341),C304)*10,0),"")</f>
        <v>8</v>
      </c>
      <c r="R304">
        <f t="array" ref="R304">IF(D304&lt;&gt;"",ROUNDUP(_xlfn.PERCENTRANK.EXC(IF($B$3:$B$341=$B304,D$3:D$341),D304)*10,0),"")</f>
        <v>8</v>
      </c>
      <c r="S304">
        <f t="array" ref="S304">IF(E304&lt;&gt;"",ROUNDUP(_xlfn.PERCENTRANK.EXC(IF($B$3:$B$341=$B304,E$3:E$341),E304)*10,0),"")</f>
        <v>8</v>
      </c>
      <c r="T304">
        <f t="array" ref="T304">IF(F304&lt;&gt;"",11-ROUNDUP(_xlfn.PERCENTRANK.EXC(IF($B$3:$B$341=$B304,F$3:F$341),F304)*10,0),"")</f>
        <v>8</v>
      </c>
      <c r="U304" t="str">
        <f t="array" ref="U304">IF(G304&lt;&gt;"",11-ROUNDUP(_xlfn.PERCENTRANK.EXC(IF($B$3:$B$341=$B304,G$3:G$341),G304)*10,0),"")</f>
        <v/>
      </c>
    </row>
    <row r="305" spans="1:21" x14ac:dyDescent="0.2">
      <c r="A305" t="s">
        <v>112</v>
      </c>
      <c r="B305" t="s">
        <v>1034</v>
      </c>
      <c r="C305">
        <v>1.2752721309661865</v>
      </c>
      <c r="D305">
        <v>0.11457212269306183</v>
      </c>
      <c r="E305">
        <v>0.1138538271188736</v>
      </c>
      <c r="F305">
        <v>8.3981335163116455E-2</v>
      </c>
      <c r="I305" t="str">
        <f t="shared" si="8"/>
        <v>Uttlesford</v>
      </c>
      <c r="J305">
        <f t="array" ref="J305">IF(C305&lt;&gt;"",ROUNDUP(_xlfn.PERCENTRANK.EXC(C$3:C$341,C305)*10,0),"")</f>
        <v>9</v>
      </c>
      <c r="K305">
        <f t="array" ref="K305">IF(D305&lt;&gt;"",ROUNDUP(_xlfn.PERCENTRANK.EXC(D$3:D$341,D305)*10,0),"")</f>
        <v>9</v>
      </c>
      <c r="L305">
        <f t="array" ref="L305">IF(E305&lt;&gt;"",ROUNDUP(_xlfn.PERCENTRANK.EXC(E$3:E$341,E305)*10,0),"")</f>
        <v>9</v>
      </c>
      <c r="M305">
        <f t="array" ref="M305">IF(F305&lt;&gt;"",11-ROUNDUP(_xlfn.PERCENTRANK.EXC(F$3:F$341,F305)*10,0),"")</f>
        <v>4</v>
      </c>
      <c r="N305" t="str">
        <f t="array" ref="N305">IF(G305&lt;&gt;"",11-ROUNDUP(_xlfn.PERCENTRANK.EXC(G$3:G$341,G305)*10,0),"")</f>
        <v/>
      </c>
      <c r="P305" t="str">
        <f t="shared" si="9"/>
        <v>Uttlesford</v>
      </c>
      <c r="Q305">
        <f t="array" ref="Q305">IF(C305&lt;&gt;"",ROUNDUP(_xlfn.PERCENTRANK.EXC(IF($B$3:$B$341=$B305,C$3:C$341),C305)*10,0),"")</f>
        <v>7</v>
      </c>
      <c r="R305">
        <f t="array" ref="R305">IF(D305&lt;&gt;"",ROUNDUP(_xlfn.PERCENTRANK.EXC(IF($B$3:$B$341=$B305,D$3:D$341),D305)*10,0),"")</f>
        <v>9</v>
      </c>
      <c r="S305">
        <f t="array" ref="S305">IF(E305&lt;&gt;"",ROUNDUP(_xlfn.PERCENTRANK.EXC(IF($B$3:$B$341=$B305,E$3:E$341),E305)*10,0),"")</f>
        <v>8</v>
      </c>
      <c r="T305">
        <f t="array" ref="T305">IF(F305&lt;&gt;"",11-ROUNDUP(_xlfn.PERCENTRANK.EXC(IF($B$3:$B$341=$B305,F$3:F$341),F305)*10,0),"")</f>
        <v>4</v>
      </c>
      <c r="U305" t="str">
        <f t="array" ref="U305">IF(G305&lt;&gt;"",11-ROUNDUP(_xlfn.PERCENTRANK.EXC(IF($B$3:$B$341=$B305,G$3:G$341),G305)*10,0),"")</f>
        <v/>
      </c>
    </row>
    <row r="306" spans="1:21" x14ac:dyDescent="0.2">
      <c r="A306" t="s">
        <v>205</v>
      </c>
      <c r="B306" t="s">
        <v>1034</v>
      </c>
      <c r="C306">
        <v>0.97291600704193115</v>
      </c>
      <c r="D306">
        <v>-6.7244069650769234E-3</v>
      </c>
      <c r="E306">
        <v>4.407462477684021E-2</v>
      </c>
      <c r="F306">
        <v>0</v>
      </c>
      <c r="I306" t="str">
        <f t="shared" si="8"/>
        <v>Vale of White Horse</v>
      </c>
      <c r="J306">
        <f t="array" ref="J306">IF(C306&lt;&gt;"",ROUNDUP(_xlfn.PERCENTRANK.EXC(C$3:C$341,C306)*10,0),"")</f>
        <v>8</v>
      </c>
      <c r="K306">
        <f t="array" ref="K306">IF(D306&lt;&gt;"",ROUNDUP(_xlfn.PERCENTRANK.EXC(D$3:D$341,D306)*10,0),"")</f>
        <v>6</v>
      </c>
      <c r="L306">
        <f t="array" ref="L306">IF(E306&lt;&gt;"",ROUNDUP(_xlfn.PERCENTRANK.EXC(E$3:E$341,E306)*10,0),"")</f>
        <v>6</v>
      </c>
      <c r="M306">
        <f t="array" ref="M306">IF(F306&lt;&gt;"",11-ROUNDUP(_xlfn.PERCENTRANK.EXC(F$3:F$341,F306)*10,0),"")</f>
        <v>10</v>
      </c>
      <c r="N306" t="str">
        <f t="array" ref="N306">IF(G306&lt;&gt;"",11-ROUNDUP(_xlfn.PERCENTRANK.EXC(G$3:G$341,G306)*10,0),"")</f>
        <v/>
      </c>
      <c r="P306" t="str">
        <f t="shared" si="9"/>
        <v>Vale of White Horse</v>
      </c>
      <c r="Q306">
        <f t="array" ref="Q306">IF(C306&lt;&gt;"",ROUNDUP(_xlfn.PERCENTRANK.EXC(IF($B$3:$B$341=$B306,C$3:C$341),C306)*10,0),"")</f>
        <v>6</v>
      </c>
      <c r="R306">
        <f t="array" ref="R306">IF(D306&lt;&gt;"",ROUNDUP(_xlfn.PERCENTRANK.EXC(IF($B$3:$B$341=$B306,D$3:D$341),D306)*10,0),"")</f>
        <v>6</v>
      </c>
      <c r="S306">
        <f t="array" ref="S306">IF(E306&lt;&gt;"",ROUNDUP(_xlfn.PERCENTRANK.EXC(IF($B$3:$B$341=$B306,E$3:E$341),E306)*10,0),"")</f>
        <v>6</v>
      </c>
      <c r="T306">
        <f t="array" ref="T306">IF(F306&lt;&gt;"",11-ROUNDUP(_xlfn.PERCENTRANK.EXC(IF($B$3:$B$341=$B306,F$3:F$341),F306)*10,0),"")</f>
        <v>10</v>
      </c>
      <c r="U306" t="str">
        <f t="array" ref="U306">IF(G306&lt;&gt;"",11-ROUNDUP(_xlfn.PERCENTRANK.EXC(IF($B$3:$B$341=$B306,G$3:G$341),G306)*10,0),"")</f>
        <v/>
      </c>
    </row>
    <row r="307" spans="1:21" x14ac:dyDescent="0.2">
      <c r="A307" t="s">
        <v>289</v>
      </c>
      <c r="B307" t="s">
        <v>1036</v>
      </c>
      <c r="C307">
        <v>0.2859669029712677</v>
      </c>
      <c r="D307">
        <v>-8.5276337340474129E-3</v>
      </c>
      <c r="E307">
        <v>4.0863022208213806E-2</v>
      </c>
      <c r="F307">
        <v>3.3659100532531738E-2</v>
      </c>
      <c r="G307">
        <v>0.47565466165542603</v>
      </c>
      <c r="I307" t="str">
        <f t="shared" si="8"/>
        <v>Wakefield</v>
      </c>
      <c r="J307">
        <f t="array" ref="J307">IF(C307&lt;&gt;"",ROUNDUP(_xlfn.PERCENTRANK.EXC(C$3:C$341,C307)*10,0),"")</f>
        <v>3</v>
      </c>
      <c r="K307">
        <f t="array" ref="K307">IF(D307&lt;&gt;"",ROUNDUP(_xlfn.PERCENTRANK.EXC(D$3:D$341,D307)*10,0),"")</f>
        <v>6</v>
      </c>
      <c r="L307">
        <f t="array" ref="L307">IF(E307&lt;&gt;"",ROUNDUP(_xlfn.PERCENTRANK.EXC(E$3:E$341,E307)*10,0),"")</f>
        <v>6</v>
      </c>
      <c r="M307">
        <f t="array" ref="M307">IF(F307&lt;&gt;"",11-ROUNDUP(_xlfn.PERCENTRANK.EXC(F$3:F$341,F307)*10,0),"")</f>
        <v>8</v>
      </c>
      <c r="N307">
        <f t="array" ref="N307">IF(G307&lt;&gt;"",11-ROUNDUP(_xlfn.PERCENTRANK.EXC(G$3:G$341,G307)*10,0),"")</f>
        <v>9</v>
      </c>
      <c r="P307" t="str">
        <f t="shared" si="9"/>
        <v>Wakefield</v>
      </c>
      <c r="Q307">
        <f t="array" ref="Q307">IF(C307&lt;&gt;"",ROUNDUP(_xlfn.PERCENTRANK.EXC(IF($B$3:$B$341=$B307,C$3:C$341),C307)*10,0),"")</f>
        <v>6</v>
      </c>
      <c r="R307">
        <f t="array" ref="R307">IF(D307&lt;&gt;"",ROUNDUP(_xlfn.PERCENTRANK.EXC(IF($B$3:$B$341=$B307,D$3:D$341),D307)*10,0),"")</f>
        <v>7</v>
      </c>
      <c r="S307">
        <f t="array" ref="S307">IF(E307&lt;&gt;"",ROUNDUP(_xlfn.PERCENTRANK.EXC(IF($B$3:$B$341=$B307,E$3:E$341),E307)*10,0),"")</f>
        <v>7</v>
      </c>
      <c r="T307">
        <f t="array" ref="T307">IF(F307&lt;&gt;"",11-ROUNDUP(_xlfn.PERCENTRANK.EXC(IF($B$3:$B$341=$B307,F$3:F$341),F307)*10,0),"")</f>
        <v>10</v>
      </c>
      <c r="U307">
        <f t="array" ref="U307">IF(G307&lt;&gt;"",11-ROUNDUP(_xlfn.PERCENTRANK.EXC(IF($B$3:$B$341=$B307,G$3:G$341),G307)*10,0),"")</f>
        <v>8</v>
      </c>
    </row>
    <row r="308" spans="1:21" x14ac:dyDescent="0.2">
      <c r="A308" t="s">
        <v>283</v>
      </c>
      <c r="B308" t="s">
        <v>1036</v>
      </c>
      <c r="C308">
        <v>0.53006440401077271</v>
      </c>
      <c r="D308">
        <v>-1.7285939306020737E-2</v>
      </c>
      <c r="E308">
        <v>2.9417844489216805E-2</v>
      </c>
      <c r="F308">
        <v>8.2596480846405029E-2</v>
      </c>
      <c r="G308">
        <v>0.51459223031997681</v>
      </c>
      <c r="I308" t="str">
        <f t="shared" si="8"/>
        <v>Walsall</v>
      </c>
      <c r="J308">
        <f t="array" ref="J308">IF(C308&lt;&gt;"",ROUNDUP(_xlfn.PERCENTRANK.EXC(C$3:C$341,C308)*10,0),"")</f>
        <v>5</v>
      </c>
      <c r="K308">
        <f t="array" ref="K308">IF(D308&lt;&gt;"",ROUNDUP(_xlfn.PERCENTRANK.EXC(D$3:D$341,D308)*10,0),"")</f>
        <v>5</v>
      </c>
      <c r="L308">
        <f t="array" ref="L308">IF(E308&lt;&gt;"",ROUNDUP(_xlfn.PERCENTRANK.EXC(E$3:E$341,E308)*10,0),"")</f>
        <v>5</v>
      </c>
      <c r="M308">
        <f t="array" ref="M308">IF(F308&lt;&gt;"",11-ROUNDUP(_xlfn.PERCENTRANK.EXC(F$3:F$341,F308)*10,0),"")</f>
        <v>4</v>
      </c>
      <c r="N308">
        <f t="array" ref="N308">IF(G308&lt;&gt;"",11-ROUNDUP(_xlfn.PERCENTRANK.EXC(G$3:G$341,G308)*10,0),"")</f>
        <v>7</v>
      </c>
      <c r="P308" t="str">
        <f t="shared" si="9"/>
        <v>Walsall</v>
      </c>
      <c r="Q308">
        <f t="array" ref="Q308">IF(C308&lt;&gt;"",ROUNDUP(_xlfn.PERCENTRANK.EXC(IF($B$3:$B$341=$B308,C$3:C$341),C308)*10,0),"")</f>
        <v>10</v>
      </c>
      <c r="R308">
        <f t="array" ref="R308">IF(D308&lt;&gt;"",ROUNDUP(_xlfn.PERCENTRANK.EXC(IF($B$3:$B$341=$B308,D$3:D$341),D308)*10,0),"")</f>
        <v>6</v>
      </c>
      <c r="S308">
        <f t="array" ref="S308">IF(E308&lt;&gt;"",ROUNDUP(_xlfn.PERCENTRANK.EXC(IF($B$3:$B$341=$B308,E$3:E$341),E308)*10,0),"")</f>
        <v>7</v>
      </c>
      <c r="T308">
        <f t="array" ref="T308">IF(F308&lt;&gt;"",11-ROUNDUP(_xlfn.PERCENTRANK.EXC(IF($B$3:$B$341=$B308,F$3:F$341),F308)*10,0),"")</f>
        <v>5</v>
      </c>
      <c r="U308">
        <f t="array" ref="U308">IF(G308&lt;&gt;"",11-ROUNDUP(_xlfn.PERCENTRANK.EXC(IF($B$3:$B$341=$B308,G$3:G$341),G308)*10,0),"")</f>
        <v>5</v>
      </c>
    </row>
    <row r="309" spans="1:21" x14ac:dyDescent="0.2">
      <c r="A309" t="s">
        <v>321</v>
      </c>
      <c r="B309" t="s">
        <v>1035</v>
      </c>
      <c r="C309">
        <v>0.38840052485466003</v>
      </c>
      <c r="D309">
        <v>9.0605998411774635E-3</v>
      </c>
      <c r="E309">
        <v>2.4726951494812965E-2</v>
      </c>
      <c r="F309">
        <v>7.1856968104839325E-2</v>
      </c>
      <c r="G309">
        <v>0.5455135703086853</v>
      </c>
      <c r="I309" t="str">
        <f t="shared" si="8"/>
        <v>Waltham Forest</v>
      </c>
      <c r="J309">
        <f t="array" ref="J309">IF(C309&lt;&gt;"",ROUNDUP(_xlfn.PERCENTRANK.EXC(C$3:C$341,C309)*10,0),"")</f>
        <v>4</v>
      </c>
      <c r="K309">
        <f t="array" ref="K309">IF(D309&lt;&gt;"",ROUNDUP(_xlfn.PERCENTRANK.EXC(D$3:D$341,D309)*10,0),"")</f>
        <v>7</v>
      </c>
      <c r="L309">
        <f t="array" ref="L309">IF(E309&lt;&gt;"",ROUNDUP(_xlfn.PERCENTRANK.EXC(E$3:E$341,E309)*10,0),"")</f>
        <v>5</v>
      </c>
      <c r="M309">
        <f t="array" ref="M309">IF(F309&lt;&gt;"",11-ROUNDUP(_xlfn.PERCENTRANK.EXC(F$3:F$341,F309)*10,0),"")</f>
        <v>5</v>
      </c>
      <c r="N309">
        <f t="array" ref="N309">IF(G309&lt;&gt;"",11-ROUNDUP(_xlfn.PERCENTRANK.EXC(G$3:G$341,G309)*10,0),"")</f>
        <v>5</v>
      </c>
      <c r="P309" t="str">
        <f t="shared" si="9"/>
        <v>Waltham Forest</v>
      </c>
      <c r="Q309">
        <f t="array" ref="Q309">IF(C309&lt;&gt;"",ROUNDUP(_xlfn.PERCENTRANK.EXC(IF($B$3:$B$341=$B309,C$3:C$341),C309)*10,0),"")</f>
        <v>6</v>
      </c>
      <c r="R309">
        <f t="array" ref="R309">IF(D309&lt;&gt;"",ROUNDUP(_xlfn.PERCENTRANK.EXC(IF($B$3:$B$341=$B309,D$3:D$341),D309)*10,0),"")</f>
        <v>7</v>
      </c>
      <c r="S309">
        <f t="array" ref="S309">IF(E309&lt;&gt;"",ROUNDUP(_xlfn.PERCENTRANK.EXC(IF($B$3:$B$341=$B309,E$3:E$341),E309)*10,0),"")</f>
        <v>6</v>
      </c>
      <c r="T309">
        <f t="array" ref="T309">IF(F309&lt;&gt;"",11-ROUNDUP(_xlfn.PERCENTRANK.EXC(IF($B$3:$B$341=$B309,F$3:F$341),F309)*10,0),"")</f>
        <v>4</v>
      </c>
      <c r="U309">
        <f t="array" ref="U309">IF(G309&lt;&gt;"",11-ROUNDUP(_xlfn.PERCENTRANK.EXC(IF($B$3:$B$341=$B309,G$3:G$341),G309)*10,0),"")</f>
        <v>3</v>
      </c>
    </row>
    <row r="310" spans="1:21" x14ac:dyDescent="0.2">
      <c r="A310" t="s">
        <v>322</v>
      </c>
      <c r="B310" t="s">
        <v>1035</v>
      </c>
      <c r="C310">
        <v>0.6678321361541748</v>
      </c>
      <c r="D310">
        <v>-3.772103413939476E-2</v>
      </c>
      <c r="E310">
        <v>-5.1154028624296188E-2</v>
      </c>
      <c r="F310">
        <v>1.8981272354722023E-2</v>
      </c>
      <c r="G310">
        <v>0.60735708475112915</v>
      </c>
      <c r="I310" t="str">
        <f t="shared" si="8"/>
        <v>Wandsworth</v>
      </c>
      <c r="J310">
        <f t="array" ref="J310">IF(C310&lt;&gt;"",ROUNDUP(_xlfn.PERCENTRANK.EXC(C$3:C$341,C310)*10,0),"")</f>
        <v>6</v>
      </c>
      <c r="K310">
        <f t="array" ref="K310">IF(D310&lt;&gt;"",ROUNDUP(_xlfn.PERCENTRANK.EXC(D$3:D$341,D310)*10,0),"")</f>
        <v>5</v>
      </c>
      <c r="L310">
        <f t="array" ref="L310">IF(E310&lt;&gt;"",ROUNDUP(_xlfn.PERCENTRANK.EXC(E$3:E$341,E310)*10,0),"")</f>
        <v>2</v>
      </c>
      <c r="M310">
        <f t="array" ref="M310">IF(F310&lt;&gt;"",11-ROUNDUP(_xlfn.PERCENTRANK.EXC(F$3:F$341,F310)*10,0),"")</f>
        <v>9</v>
      </c>
      <c r="N310">
        <f t="array" ref="N310">IF(G310&lt;&gt;"",11-ROUNDUP(_xlfn.PERCENTRANK.EXC(G$3:G$341,G310)*10,0),"")</f>
        <v>2</v>
      </c>
      <c r="P310" t="str">
        <f t="shared" si="9"/>
        <v>Wandsworth</v>
      </c>
      <c r="Q310">
        <f t="array" ref="Q310">IF(C310&lt;&gt;"",ROUNDUP(_xlfn.PERCENTRANK.EXC(IF($B$3:$B$341=$B310,C$3:C$341),C310)*10,0),"")</f>
        <v>9</v>
      </c>
      <c r="R310">
        <f t="array" ref="R310">IF(D310&lt;&gt;"",ROUNDUP(_xlfn.PERCENTRANK.EXC(IF($B$3:$B$341=$B310,D$3:D$341),D310)*10,0),"")</f>
        <v>4</v>
      </c>
      <c r="S310">
        <f t="array" ref="S310">IF(E310&lt;&gt;"",ROUNDUP(_xlfn.PERCENTRANK.EXC(IF($B$3:$B$341=$B310,E$3:E$341),E310)*10,0),"")</f>
        <v>3</v>
      </c>
      <c r="T310">
        <f t="array" ref="T310">IF(F310&lt;&gt;"",11-ROUNDUP(_xlfn.PERCENTRANK.EXC(IF($B$3:$B$341=$B310,F$3:F$341),F310)*10,0),"")</f>
        <v>8</v>
      </c>
      <c r="U310">
        <f t="array" ref="U310">IF(G310&lt;&gt;"",11-ROUNDUP(_xlfn.PERCENTRANK.EXC(IF($B$3:$B$341=$B310,G$3:G$341),G310)*10,0),"")</f>
        <v>1</v>
      </c>
    </row>
    <row r="311" spans="1:21" x14ac:dyDescent="0.2">
      <c r="A311" t="s">
        <v>20</v>
      </c>
      <c r="B311" t="s">
        <v>1037</v>
      </c>
      <c r="C311">
        <v>0.25771713256835938</v>
      </c>
      <c r="D311">
        <v>0.14165209233760834</v>
      </c>
      <c r="E311">
        <v>1.3381493277847767E-2</v>
      </c>
      <c r="F311">
        <v>0.1849115788936615</v>
      </c>
      <c r="G311">
        <v>0.63153970241546631</v>
      </c>
      <c r="I311" t="str">
        <f t="shared" si="8"/>
        <v>Warrington</v>
      </c>
      <c r="J311">
        <f t="array" ref="J311">IF(C311&lt;&gt;"",ROUNDUP(_xlfn.PERCENTRANK.EXC(C$3:C$341,C311)*10,0),"")</f>
        <v>2</v>
      </c>
      <c r="K311">
        <f t="array" ref="K311">IF(D311&lt;&gt;"",ROUNDUP(_xlfn.PERCENTRANK.EXC(D$3:D$341,D311)*10,0),"")</f>
        <v>10</v>
      </c>
      <c r="L311">
        <f t="array" ref="L311">IF(E311&lt;&gt;"",ROUNDUP(_xlfn.PERCENTRANK.EXC(E$3:E$341,E311)*10,0),"")</f>
        <v>4</v>
      </c>
      <c r="M311">
        <f t="array" ref="M311">IF(F311&lt;&gt;"",11-ROUNDUP(_xlfn.PERCENTRANK.EXC(F$3:F$341,F311)*10,0),"")</f>
        <v>2</v>
      </c>
      <c r="N311">
        <f t="array" ref="N311">IF(G311&lt;&gt;"",11-ROUNDUP(_xlfn.PERCENTRANK.EXC(G$3:G$341,G311)*10,0),"")</f>
        <v>1</v>
      </c>
      <c r="P311" t="str">
        <f t="shared" si="9"/>
        <v>Warrington</v>
      </c>
      <c r="Q311">
        <f t="array" ref="Q311">IF(C311&lt;&gt;"",ROUNDUP(_xlfn.PERCENTRANK.EXC(IF($B$3:$B$341=$B311,C$3:C$341),C311)*10,0),"")</f>
        <v>5</v>
      </c>
      <c r="R311">
        <f t="array" ref="R311">IF(D311&lt;&gt;"",ROUNDUP(_xlfn.PERCENTRANK.EXC(IF($B$3:$B$341=$B311,D$3:D$341),D311)*10,0),"")</f>
        <v>10</v>
      </c>
      <c r="S311">
        <f t="array" ref="S311">IF(E311&lt;&gt;"",ROUNDUP(_xlfn.PERCENTRANK.EXC(IF($B$3:$B$341=$B311,E$3:E$341),E311)*10,0),"")</f>
        <v>6</v>
      </c>
      <c r="T311">
        <f t="array" ref="T311">IF(F311&lt;&gt;"",11-ROUNDUP(_xlfn.PERCENTRANK.EXC(IF($B$3:$B$341=$B311,F$3:F$341),F311)*10,0),"")</f>
        <v>1</v>
      </c>
      <c r="U311">
        <f t="array" ref="U311">IF(G311&lt;&gt;"",11-ROUNDUP(_xlfn.PERCENTRANK.EXC(IF($B$3:$B$341=$B311,G$3:G$341),G311)*10,0),"")</f>
        <v>1</v>
      </c>
    </row>
    <row r="312" spans="1:21" x14ac:dyDescent="0.2">
      <c r="A312" t="s">
        <v>236</v>
      </c>
      <c r="B312" t="s">
        <v>1034</v>
      </c>
      <c r="C312">
        <v>0.97168099880218506</v>
      </c>
      <c r="D312">
        <v>-2.2483786568045616E-2</v>
      </c>
      <c r="E312">
        <v>5.3377009928226471E-2</v>
      </c>
      <c r="F312">
        <v>2.8748806565999985E-2</v>
      </c>
      <c r="I312" t="str">
        <f t="shared" si="8"/>
        <v>Warwick</v>
      </c>
      <c r="J312">
        <f t="array" ref="J312">IF(C312&lt;&gt;"",ROUNDUP(_xlfn.PERCENTRANK.EXC(C$3:C$341,C312)*10,0),"")</f>
        <v>8</v>
      </c>
      <c r="K312">
        <f t="array" ref="K312">IF(D312&lt;&gt;"",ROUNDUP(_xlfn.PERCENTRANK.EXC(D$3:D$341,D312)*10,0),"")</f>
        <v>5</v>
      </c>
      <c r="L312">
        <f t="array" ref="L312">IF(E312&lt;&gt;"",ROUNDUP(_xlfn.PERCENTRANK.EXC(E$3:E$341,E312)*10,0),"")</f>
        <v>6</v>
      </c>
      <c r="M312">
        <f t="array" ref="M312">IF(F312&lt;&gt;"",11-ROUNDUP(_xlfn.PERCENTRANK.EXC(F$3:F$341,F312)*10,0),"")</f>
        <v>8</v>
      </c>
      <c r="N312" t="str">
        <f t="array" ref="N312">IF(G312&lt;&gt;"",11-ROUNDUP(_xlfn.PERCENTRANK.EXC(G$3:G$341,G312)*10,0),"")</f>
        <v/>
      </c>
      <c r="P312" t="str">
        <f t="shared" si="9"/>
        <v>Warwick</v>
      </c>
      <c r="Q312">
        <f t="array" ref="Q312">IF(C312&lt;&gt;"",ROUNDUP(_xlfn.PERCENTRANK.EXC(IF($B$3:$B$341=$B312,C$3:C$341),C312)*10,0),"")</f>
        <v>6</v>
      </c>
      <c r="R312">
        <f t="array" ref="R312">IF(D312&lt;&gt;"",ROUNDUP(_xlfn.PERCENTRANK.EXC(IF($B$3:$B$341=$B312,D$3:D$341),D312)*10,0),"")</f>
        <v>5</v>
      </c>
      <c r="S312">
        <f t="array" ref="S312">IF(E312&lt;&gt;"",ROUNDUP(_xlfn.PERCENTRANK.EXC(IF($B$3:$B$341=$B312,E$3:E$341),E312)*10,0),"")</f>
        <v>6</v>
      </c>
      <c r="T312">
        <f t="array" ref="T312">IF(F312&lt;&gt;"",11-ROUNDUP(_xlfn.PERCENTRANK.EXC(IF($B$3:$B$341=$B312,F$3:F$341),F312)*10,0),"")</f>
        <v>7</v>
      </c>
      <c r="U312" t="str">
        <f t="array" ref="U312">IF(G312&lt;&gt;"",11-ROUNDUP(_xlfn.PERCENTRANK.EXC(IF($B$3:$B$341=$B312,G$3:G$341),G312)*10,0),"")</f>
        <v/>
      </c>
    </row>
    <row r="313" spans="1:21" x14ac:dyDescent="0.2">
      <c r="A313" t="s">
        <v>1031</v>
      </c>
      <c r="B313" t="s">
        <v>1038</v>
      </c>
      <c r="C313">
        <v>0.33563059568405151</v>
      </c>
      <c r="D313">
        <v>-4.4228952378034592E-2</v>
      </c>
      <c r="E313">
        <v>7.5102381408214569E-2</v>
      </c>
      <c r="F313">
        <v>9.5751866698265076E-2</v>
      </c>
      <c r="G313">
        <v>0.5370553731918335</v>
      </c>
      <c r="I313" t="str">
        <f t="shared" si="8"/>
        <v>Warwickshire</v>
      </c>
      <c r="J313">
        <f t="array" ref="J313">IF(C313&lt;&gt;"",ROUNDUP(_xlfn.PERCENTRANK.EXC(C$3:C$341,C313)*10,0),"")</f>
        <v>3</v>
      </c>
      <c r="K313">
        <f t="array" ref="K313">IF(D313&lt;&gt;"",ROUNDUP(_xlfn.PERCENTRANK.EXC(D$3:D$341,D313)*10,0),"")</f>
        <v>4</v>
      </c>
      <c r="L313">
        <f t="array" ref="L313">IF(E313&lt;&gt;"",ROUNDUP(_xlfn.PERCENTRANK.EXC(E$3:E$341,E313)*10,0),"")</f>
        <v>7</v>
      </c>
      <c r="M313">
        <f t="array" ref="M313">IF(F313&lt;&gt;"",11-ROUNDUP(_xlfn.PERCENTRANK.EXC(F$3:F$341,F313)*10,0),"")</f>
        <v>3</v>
      </c>
      <c r="N313">
        <f t="array" ref="N313">IF(G313&lt;&gt;"",11-ROUNDUP(_xlfn.PERCENTRANK.EXC(G$3:G$341,G313)*10,0),"")</f>
        <v>5</v>
      </c>
      <c r="P313" t="str">
        <f t="shared" si="9"/>
        <v>Warwickshire</v>
      </c>
      <c r="Q313">
        <f t="array" ref="Q313">IF(C313&lt;&gt;"",ROUNDUP(_xlfn.PERCENTRANK.EXC(IF($B$3:$B$341=$B313,C$3:C$341),C313)*10,0),"")</f>
        <v>9</v>
      </c>
      <c r="R313">
        <f t="array" ref="R313">IF(D313&lt;&gt;"",ROUNDUP(_xlfn.PERCENTRANK.EXC(IF($B$3:$B$341=$B313,D$3:D$341),D313)*10,0),"")</f>
        <v>4</v>
      </c>
      <c r="S313">
        <f t="array" ref="S313">IF(E313&lt;&gt;"",ROUNDUP(_xlfn.PERCENTRANK.EXC(IF($B$3:$B$341=$B313,E$3:E$341),E313)*10,0),"")</f>
        <v>8</v>
      </c>
      <c r="T313">
        <f t="array" ref="T313">IF(F313&lt;&gt;"",11-ROUNDUP(_xlfn.PERCENTRANK.EXC(IF($B$3:$B$341=$B313,F$3:F$341),F313)*10,0),"")</f>
        <v>1</v>
      </c>
      <c r="U313">
        <f t="array" ref="U313">IF(G313&lt;&gt;"",11-ROUNDUP(_xlfn.PERCENTRANK.EXC(IF($B$3:$B$341=$B313,G$3:G$341),G313)*10,0),"")</f>
        <v>9</v>
      </c>
    </row>
    <row r="314" spans="1:21" x14ac:dyDescent="0.2">
      <c r="A314" t="s">
        <v>135</v>
      </c>
      <c r="B314" t="s">
        <v>1034</v>
      </c>
      <c r="C314">
        <v>1.8348499536514282</v>
      </c>
      <c r="D314">
        <v>2.5384550914168358E-2</v>
      </c>
      <c r="E314">
        <v>7.7316701412200928E-2</v>
      </c>
      <c r="F314">
        <v>7.8363537788391113E-2</v>
      </c>
      <c r="I314" t="str">
        <f t="shared" si="8"/>
        <v>Watford</v>
      </c>
      <c r="J314">
        <f t="array" ref="J314">IF(C314&lt;&gt;"",ROUNDUP(_xlfn.PERCENTRANK.EXC(C$3:C$341,C314)*10,0),"")</f>
        <v>10</v>
      </c>
      <c r="K314">
        <f t="array" ref="K314">IF(D314&lt;&gt;"",ROUNDUP(_xlfn.PERCENTRANK.EXC(D$3:D$341,D314)*10,0),"")</f>
        <v>8</v>
      </c>
      <c r="L314">
        <f t="array" ref="L314">IF(E314&lt;&gt;"",ROUNDUP(_xlfn.PERCENTRANK.EXC(E$3:E$341,E314)*10,0),"")</f>
        <v>7</v>
      </c>
      <c r="M314">
        <f t="array" ref="M314">IF(F314&lt;&gt;"",11-ROUNDUP(_xlfn.PERCENTRANK.EXC(F$3:F$341,F314)*10,0),"")</f>
        <v>4</v>
      </c>
      <c r="N314" t="str">
        <f t="array" ref="N314">IF(G314&lt;&gt;"",11-ROUNDUP(_xlfn.PERCENTRANK.EXC(G$3:G$341,G314)*10,0),"")</f>
        <v/>
      </c>
      <c r="P314" t="str">
        <f t="shared" si="9"/>
        <v>Watford</v>
      </c>
      <c r="Q314">
        <f t="array" ref="Q314">IF(C314&lt;&gt;"",ROUNDUP(_xlfn.PERCENTRANK.EXC(IF($B$3:$B$341=$B314,C$3:C$341),C314)*10,0),"")</f>
        <v>9</v>
      </c>
      <c r="R314">
        <f t="array" ref="R314">IF(D314&lt;&gt;"",ROUNDUP(_xlfn.PERCENTRANK.EXC(IF($B$3:$B$341=$B314,D$3:D$341),D314)*10,0),"")</f>
        <v>7</v>
      </c>
      <c r="S314">
        <f t="array" ref="S314">IF(E314&lt;&gt;"",ROUNDUP(_xlfn.PERCENTRANK.EXC(IF($B$3:$B$341=$B314,E$3:E$341),E314)*10,0),"")</f>
        <v>7</v>
      </c>
      <c r="T314">
        <f t="array" ref="T314">IF(F314&lt;&gt;"",11-ROUNDUP(_xlfn.PERCENTRANK.EXC(IF($B$3:$B$341=$B314,F$3:F$341),F314)*10,0),"")</f>
        <v>5</v>
      </c>
      <c r="U314" t="str">
        <f t="array" ref="U314">IF(G314&lt;&gt;"",11-ROUNDUP(_xlfn.PERCENTRANK.EXC(IF($B$3:$B$341=$B314,G$3:G$341),G314)*10,0),"")</f>
        <v/>
      </c>
    </row>
    <row r="315" spans="1:21" x14ac:dyDescent="0.2">
      <c r="A315" t="s">
        <v>230</v>
      </c>
      <c r="B315" t="s">
        <v>1034</v>
      </c>
      <c r="C315">
        <v>0.8078843355178833</v>
      </c>
      <c r="D315">
        <v>0.20078125596046448</v>
      </c>
      <c r="E315">
        <v>7.6153561472892761E-2</v>
      </c>
      <c r="F315">
        <v>0</v>
      </c>
      <c r="I315" t="str">
        <f t="shared" si="8"/>
        <v>Waverley</v>
      </c>
      <c r="J315">
        <f t="array" ref="J315">IF(C315&lt;&gt;"",ROUNDUP(_xlfn.PERCENTRANK.EXC(C$3:C$341,C315)*10,0),"")</f>
        <v>7</v>
      </c>
      <c r="K315">
        <f t="array" ref="K315">IF(D315&lt;&gt;"",ROUNDUP(_xlfn.PERCENTRANK.EXC(D$3:D$341,D315)*10,0),"")</f>
        <v>10</v>
      </c>
      <c r="L315">
        <f t="array" ref="L315">IF(E315&lt;&gt;"",ROUNDUP(_xlfn.PERCENTRANK.EXC(E$3:E$341,E315)*10,0),"")</f>
        <v>7</v>
      </c>
      <c r="M315">
        <f t="array" ref="M315">IF(F315&lt;&gt;"",11-ROUNDUP(_xlfn.PERCENTRANK.EXC(F$3:F$341,F315)*10,0),"")</f>
        <v>10</v>
      </c>
      <c r="N315" t="str">
        <f t="array" ref="N315">IF(G315&lt;&gt;"",11-ROUNDUP(_xlfn.PERCENTRANK.EXC(G$3:G$341,G315)*10,0),"")</f>
        <v/>
      </c>
      <c r="P315" t="str">
        <f t="shared" si="9"/>
        <v>Waverley</v>
      </c>
      <c r="Q315">
        <f t="array" ref="Q315">IF(C315&lt;&gt;"",ROUNDUP(_xlfn.PERCENTRANK.EXC(IF($B$3:$B$341=$B315,C$3:C$341),C315)*10,0),"")</f>
        <v>4</v>
      </c>
      <c r="R315">
        <f t="array" ref="R315">IF(D315&lt;&gt;"",ROUNDUP(_xlfn.PERCENTRANK.EXC(IF($B$3:$B$341=$B315,D$3:D$341),D315)*10,0),"")</f>
        <v>10</v>
      </c>
      <c r="S315">
        <f t="array" ref="S315">IF(E315&lt;&gt;"",ROUNDUP(_xlfn.PERCENTRANK.EXC(IF($B$3:$B$341=$B315,E$3:E$341),E315)*10,0),"")</f>
        <v>7</v>
      </c>
      <c r="T315">
        <f t="array" ref="T315">IF(F315&lt;&gt;"",11-ROUNDUP(_xlfn.PERCENTRANK.EXC(IF($B$3:$B$341=$B315,F$3:F$341),F315)*10,0),"")</f>
        <v>10</v>
      </c>
      <c r="U315" t="str">
        <f t="array" ref="U315">IF(G315&lt;&gt;"",11-ROUNDUP(_xlfn.PERCENTRANK.EXC(IF($B$3:$B$341=$B315,G$3:G$341),G315)*10,0),"")</f>
        <v/>
      </c>
    </row>
    <row r="316" spans="1:21" x14ac:dyDescent="0.2">
      <c r="A316" t="s">
        <v>100</v>
      </c>
      <c r="B316" t="s">
        <v>1034</v>
      </c>
      <c r="C316">
        <v>0.94913566112518311</v>
      </c>
      <c r="D316">
        <v>-1.9421246834099293E-3</v>
      </c>
      <c r="E316">
        <v>7.4388883076608181E-3</v>
      </c>
      <c r="F316">
        <v>2.4564124643802643E-2</v>
      </c>
      <c r="I316" t="str">
        <f t="shared" si="8"/>
        <v>Wealden</v>
      </c>
      <c r="J316">
        <f t="array" ref="J316">IF(C316&lt;&gt;"",ROUNDUP(_xlfn.PERCENTRANK.EXC(C$3:C$341,C316)*10,0),"")</f>
        <v>7</v>
      </c>
      <c r="K316">
        <f t="array" ref="K316">IF(D316&lt;&gt;"",ROUNDUP(_xlfn.PERCENTRANK.EXC(D$3:D$341,D316)*10,0),"")</f>
        <v>6</v>
      </c>
      <c r="L316">
        <f t="array" ref="L316">IF(E316&lt;&gt;"",ROUNDUP(_xlfn.PERCENTRANK.EXC(E$3:E$341,E316)*10,0),"")</f>
        <v>4</v>
      </c>
      <c r="M316">
        <f t="array" ref="M316">IF(F316&lt;&gt;"",11-ROUNDUP(_xlfn.PERCENTRANK.EXC(F$3:F$341,F316)*10,0),"")</f>
        <v>8</v>
      </c>
      <c r="N316" t="str">
        <f t="array" ref="N316">IF(G316&lt;&gt;"",11-ROUNDUP(_xlfn.PERCENTRANK.EXC(G$3:G$341,G316)*10,0),"")</f>
        <v/>
      </c>
      <c r="P316" t="str">
        <f t="shared" si="9"/>
        <v>Wealden</v>
      </c>
      <c r="Q316">
        <f t="array" ref="Q316">IF(C316&lt;&gt;"",ROUNDUP(_xlfn.PERCENTRANK.EXC(IF($B$3:$B$341=$B316,C$3:C$341),C316)*10,0),"")</f>
        <v>5</v>
      </c>
      <c r="R316">
        <f t="array" ref="R316">IF(D316&lt;&gt;"",ROUNDUP(_xlfn.PERCENTRANK.EXC(IF($B$3:$B$341=$B316,D$3:D$341),D316)*10,0),"")</f>
        <v>6</v>
      </c>
      <c r="S316">
        <f t="array" ref="S316">IF(E316&lt;&gt;"",ROUNDUP(_xlfn.PERCENTRANK.EXC(IF($B$3:$B$341=$B316,E$3:E$341),E316)*10,0),"")</f>
        <v>4</v>
      </c>
      <c r="T316">
        <f t="array" ref="T316">IF(F316&lt;&gt;"",11-ROUNDUP(_xlfn.PERCENTRANK.EXC(IF($B$3:$B$341=$B316,F$3:F$341),F316)*10,0),"")</f>
        <v>7</v>
      </c>
      <c r="U316" t="str">
        <f t="array" ref="U316">IF(G316&lt;&gt;"",11-ROUNDUP(_xlfn.PERCENTRANK.EXC(IF($B$3:$B$341=$B316,G$3:G$341),G316)*10,0),"")</f>
        <v/>
      </c>
    </row>
    <row r="317" spans="1:21" x14ac:dyDescent="0.2">
      <c r="A317" t="s">
        <v>187</v>
      </c>
      <c r="B317" t="s">
        <v>1034</v>
      </c>
      <c r="C317">
        <v>0.37351760268211365</v>
      </c>
      <c r="D317">
        <v>-0.30191972851753235</v>
      </c>
      <c r="E317">
        <v>-0.17647796869277954</v>
      </c>
      <c r="F317">
        <v>0</v>
      </c>
      <c r="I317" t="str">
        <f t="shared" si="8"/>
        <v>Wellingborough</v>
      </c>
      <c r="J317">
        <f t="array" ref="J317">IF(C317&lt;&gt;"",ROUNDUP(_xlfn.PERCENTRANK.EXC(C$3:C$341,C317)*10,0),"")</f>
        <v>4</v>
      </c>
      <c r="K317">
        <f t="array" ref="K317">IF(D317&lt;&gt;"",ROUNDUP(_xlfn.PERCENTRANK.EXC(D$3:D$341,D317)*10,0),"")</f>
        <v>1</v>
      </c>
      <c r="L317">
        <f t="array" ref="L317">IF(E317&lt;&gt;"",ROUNDUP(_xlfn.PERCENTRANK.EXC(E$3:E$341,E317)*10,0),"")</f>
        <v>1</v>
      </c>
      <c r="M317">
        <f t="array" ref="M317">IF(F317&lt;&gt;"",11-ROUNDUP(_xlfn.PERCENTRANK.EXC(F$3:F$341,F317)*10,0),"")</f>
        <v>10</v>
      </c>
      <c r="N317" t="str">
        <f t="array" ref="N317">IF(G317&lt;&gt;"",11-ROUNDUP(_xlfn.PERCENTRANK.EXC(G$3:G$341,G317)*10,0),"")</f>
        <v/>
      </c>
      <c r="P317" t="str">
        <f t="shared" si="9"/>
        <v>Wellingborough</v>
      </c>
      <c r="Q317">
        <f t="array" ref="Q317">IF(C317&lt;&gt;"",ROUNDUP(_xlfn.PERCENTRANK.EXC(IF($B$3:$B$341=$B317,C$3:C$341),C317)*10,0),"")</f>
        <v>1</v>
      </c>
      <c r="R317">
        <f t="array" ref="R317">IF(D317&lt;&gt;"",ROUNDUP(_xlfn.PERCENTRANK.EXC(IF($B$3:$B$341=$B317,D$3:D$341),D317)*10,0),"")</f>
        <v>1</v>
      </c>
      <c r="S317">
        <f t="array" ref="S317">IF(E317&lt;&gt;"",ROUNDUP(_xlfn.PERCENTRANK.EXC(IF($B$3:$B$341=$B317,E$3:E$341),E317)*10,0),"")</f>
        <v>1</v>
      </c>
      <c r="T317">
        <f t="array" ref="T317">IF(F317&lt;&gt;"",11-ROUNDUP(_xlfn.PERCENTRANK.EXC(IF($B$3:$B$341=$B317,F$3:F$341),F317)*10,0),"")</f>
        <v>10</v>
      </c>
      <c r="U317" t="str">
        <f t="array" ref="U317">IF(G317&lt;&gt;"",11-ROUNDUP(_xlfn.PERCENTRANK.EXC(IF($B$3:$B$341=$B317,G$3:G$341),G317)*10,0),"")</f>
        <v/>
      </c>
    </row>
    <row r="318" spans="1:21" x14ac:dyDescent="0.2">
      <c r="A318" t="s">
        <v>249</v>
      </c>
      <c r="B318" t="s">
        <v>1034</v>
      </c>
      <c r="C318">
        <v>0.96635383367538452</v>
      </c>
      <c r="D318">
        <v>-2.2685185074806213E-2</v>
      </c>
      <c r="E318">
        <v>0.14688016474246979</v>
      </c>
      <c r="F318">
        <v>0</v>
      </c>
      <c r="I318" t="str">
        <f t="shared" si="8"/>
        <v>Welwyn Hatfield</v>
      </c>
      <c r="J318">
        <f t="array" ref="J318">IF(C318&lt;&gt;"",ROUNDUP(_xlfn.PERCENTRANK.EXC(C$3:C$341,C318)*10,0),"")</f>
        <v>8</v>
      </c>
      <c r="K318">
        <f t="array" ref="K318">IF(D318&lt;&gt;"",ROUNDUP(_xlfn.PERCENTRANK.EXC(D$3:D$341,D318)*10,0),"")</f>
        <v>5</v>
      </c>
      <c r="L318">
        <f t="array" ref="L318">IF(E318&lt;&gt;"",ROUNDUP(_xlfn.PERCENTRANK.EXC(E$3:E$341,E318)*10,0),"")</f>
        <v>9</v>
      </c>
      <c r="M318">
        <f t="array" ref="M318">IF(F318&lt;&gt;"",11-ROUNDUP(_xlfn.PERCENTRANK.EXC(F$3:F$341,F318)*10,0),"")</f>
        <v>10</v>
      </c>
      <c r="N318" t="str">
        <f t="array" ref="N318">IF(G318&lt;&gt;"",11-ROUNDUP(_xlfn.PERCENTRANK.EXC(G$3:G$341,G318)*10,0),"")</f>
        <v/>
      </c>
      <c r="P318" t="str">
        <f t="shared" si="9"/>
        <v>Welwyn Hatfield</v>
      </c>
      <c r="Q318">
        <f t="array" ref="Q318">IF(C318&lt;&gt;"",ROUNDUP(_xlfn.PERCENTRANK.EXC(IF($B$3:$B$341=$B318,C$3:C$341),C318)*10,0),"")</f>
        <v>6</v>
      </c>
      <c r="R318">
        <f t="array" ref="R318">IF(D318&lt;&gt;"",ROUNDUP(_xlfn.PERCENTRANK.EXC(IF($B$3:$B$341=$B318,D$3:D$341),D318)*10,0),"")</f>
        <v>5</v>
      </c>
      <c r="S318">
        <f t="array" ref="S318">IF(E318&lt;&gt;"",ROUNDUP(_xlfn.PERCENTRANK.EXC(IF($B$3:$B$341=$B318,E$3:E$341),E318)*10,0),"")</f>
        <v>9</v>
      </c>
      <c r="T318">
        <f t="array" ref="T318">IF(F318&lt;&gt;"",11-ROUNDUP(_xlfn.PERCENTRANK.EXC(IF($B$3:$B$341=$B318,F$3:F$341),F318)*10,0),"")</f>
        <v>10</v>
      </c>
      <c r="U318" t="str">
        <f t="array" ref="U318">IF(G318&lt;&gt;"",11-ROUNDUP(_xlfn.PERCENTRANK.EXC(IF($B$3:$B$341=$B318,G$3:G$341),G318)*10,0),"")</f>
        <v/>
      </c>
    </row>
    <row r="319" spans="1:21" x14ac:dyDescent="0.2">
      <c r="A319" t="s">
        <v>48</v>
      </c>
      <c r="B319" t="s">
        <v>1037</v>
      </c>
      <c r="C319">
        <v>0.17685240507125854</v>
      </c>
      <c r="D319">
        <v>9.7743747755885124E-3</v>
      </c>
      <c r="E319">
        <v>0.18394628167152405</v>
      </c>
      <c r="F319">
        <v>8.0251932144165039E-2</v>
      </c>
      <c r="G319">
        <v>0.52812492847442627</v>
      </c>
      <c r="I319" t="str">
        <f t="shared" si="8"/>
        <v>West Berkshire</v>
      </c>
      <c r="J319">
        <f t="array" ref="J319">IF(C319&lt;&gt;"",ROUNDUP(_xlfn.PERCENTRANK.EXC(C$3:C$341,C319)*10,0),"")</f>
        <v>1</v>
      </c>
      <c r="K319">
        <f t="array" ref="K319">IF(D319&lt;&gt;"",ROUNDUP(_xlfn.PERCENTRANK.EXC(D$3:D$341,D319)*10,0),"")</f>
        <v>7</v>
      </c>
      <c r="L319">
        <f t="array" ref="L319">IF(E319&lt;&gt;"",ROUNDUP(_xlfn.PERCENTRANK.EXC(E$3:E$341,E319)*10,0),"")</f>
        <v>10</v>
      </c>
      <c r="M319">
        <f t="array" ref="M319">IF(F319&lt;&gt;"",11-ROUNDUP(_xlfn.PERCENTRANK.EXC(F$3:F$341,F319)*10,0),"")</f>
        <v>4</v>
      </c>
      <c r="N319">
        <f t="array" ref="N319">IF(G319&lt;&gt;"",11-ROUNDUP(_xlfn.PERCENTRANK.EXC(G$3:G$341,G319)*10,0),"")</f>
        <v>6</v>
      </c>
      <c r="P319" t="str">
        <f t="shared" si="9"/>
        <v>West Berkshire</v>
      </c>
      <c r="Q319">
        <f t="array" ref="Q319">IF(C319&lt;&gt;"",ROUNDUP(_xlfn.PERCENTRANK.EXC(IF($B$3:$B$341=$B319,C$3:C$341),C319)*10,0),"")</f>
        <v>3</v>
      </c>
      <c r="R319">
        <f t="array" ref="R319">IF(D319&lt;&gt;"",ROUNDUP(_xlfn.PERCENTRANK.EXC(IF($B$3:$B$341=$B319,D$3:D$341),D319)*10,0),"")</f>
        <v>7</v>
      </c>
      <c r="S319">
        <f t="array" ref="S319">IF(E319&lt;&gt;"",ROUNDUP(_xlfn.PERCENTRANK.EXC(IF($B$3:$B$341=$B319,E$3:E$341),E319)*10,0),"")</f>
        <v>10</v>
      </c>
      <c r="T319">
        <f t="array" ref="T319">IF(F319&lt;&gt;"",11-ROUNDUP(_xlfn.PERCENTRANK.EXC(IF($B$3:$B$341=$B319,F$3:F$341),F319)*10,0),"")</f>
        <v>4</v>
      </c>
      <c r="U319">
        <f t="array" ref="U319">IF(G319&lt;&gt;"",11-ROUNDUP(_xlfn.PERCENTRANK.EXC(IF($B$3:$B$341=$B319,G$3:G$341),G319)*10,0),"")</f>
        <v>6</v>
      </c>
    </row>
    <row r="320" spans="1:21" x14ac:dyDescent="0.2">
      <c r="A320" t="s">
        <v>95</v>
      </c>
      <c r="B320" t="s">
        <v>1034</v>
      </c>
      <c r="C320">
        <v>0.61529642343521118</v>
      </c>
      <c r="D320">
        <v>-4.2127810418605804E-2</v>
      </c>
      <c r="E320">
        <v>3.3778563141822815E-2</v>
      </c>
      <c r="F320">
        <v>0.1590413898229599</v>
      </c>
      <c r="I320" t="str">
        <f t="shared" si="8"/>
        <v>West Devon</v>
      </c>
      <c r="J320">
        <f t="array" ref="J320">IF(C320&lt;&gt;"",ROUNDUP(_xlfn.PERCENTRANK.EXC(C$3:C$341,C320)*10,0),"")</f>
        <v>6</v>
      </c>
      <c r="K320">
        <f t="array" ref="K320">IF(D320&lt;&gt;"",ROUNDUP(_xlfn.PERCENTRANK.EXC(D$3:D$341,D320)*10,0),"")</f>
        <v>4</v>
      </c>
      <c r="L320">
        <f t="array" ref="L320">IF(E320&lt;&gt;"",ROUNDUP(_xlfn.PERCENTRANK.EXC(E$3:E$341,E320)*10,0),"")</f>
        <v>6</v>
      </c>
      <c r="M320">
        <f t="array" ref="M320">IF(F320&lt;&gt;"",11-ROUNDUP(_xlfn.PERCENTRANK.EXC(F$3:F$341,F320)*10,0),"")</f>
        <v>2</v>
      </c>
      <c r="N320" t="str">
        <f t="array" ref="N320">IF(G320&lt;&gt;"",11-ROUNDUP(_xlfn.PERCENTRANK.EXC(G$3:G$341,G320)*10,0),"")</f>
        <v/>
      </c>
      <c r="P320" t="str">
        <f t="shared" si="9"/>
        <v>West Devon</v>
      </c>
      <c r="Q320">
        <f t="array" ref="Q320">IF(C320&lt;&gt;"",ROUNDUP(_xlfn.PERCENTRANK.EXC(IF($B$3:$B$341=$B320,C$3:C$341),C320)*10,0),"")</f>
        <v>2</v>
      </c>
      <c r="R320">
        <f t="array" ref="R320">IF(D320&lt;&gt;"",ROUNDUP(_xlfn.PERCENTRANK.EXC(IF($B$3:$B$341=$B320,D$3:D$341),D320)*10,0),"")</f>
        <v>4</v>
      </c>
      <c r="S320">
        <f t="array" ref="S320">IF(E320&lt;&gt;"",ROUNDUP(_xlfn.PERCENTRANK.EXC(IF($B$3:$B$341=$B320,E$3:E$341),E320)*10,0),"")</f>
        <v>5</v>
      </c>
      <c r="T320">
        <f t="array" ref="T320">IF(F320&lt;&gt;"",11-ROUNDUP(_xlfn.PERCENTRANK.EXC(IF($B$3:$B$341=$B320,F$3:F$341),F320)*10,0),"")</f>
        <v>3</v>
      </c>
      <c r="U320" t="str">
        <f t="array" ref="U320">IF(G320&lt;&gt;"",11-ROUNDUP(_xlfn.PERCENTRANK.EXC(IF($B$3:$B$341=$B320,G$3:G$341),G320)*10,0),"")</f>
        <v/>
      </c>
    </row>
    <row r="321" spans="1:21" x14ac:dyDescent="0.2">
      <c r="A321" t="s">
        <v>158</v>
      </c>
      <c r="B321" t="s">
        <v>1034</v>
      </c>
      <c r="C321">
        <v>0.89148062467575073</v>
      </c>
      <c r="D321">
        <v>-7.2781309485435486E-2</v>
      </c>
      <c r="E321">
        <v>3.9851389825344086E-2</v>
      </c>
      <c r="F321">
        <v>0.23072834312915802</v>
      </c>
      <c r="I321" t="str">
        <f t="shared" si="8"/>
        <v>West Lancashire</v>
      </c>
      <c r="J321">
        <f t="array" ref="J321">IF(C321&lt;&gt;"",ROUNDUP(_xlfn.PERCENTRANK.EXC(C$3:C$341,C321)*10,0),"")</f>
        <v>7</v>
      </c>
      <c r="K321">
        <f t="array" ref="K321">IF(D321&lt;&gt;"",ROUNDUP(_xlfn.PERCENTRANK.EXC(D$3:D$341,D321)*10,0),"")</f>
        <v>3</v>
      </c>
      <c r="L321">
        <f t="array" ref="L321">IF(E321&lt;&gt;"",ROUNDUP(_xlfn.PERCENTRANK.EXC(E$3:E$341,E321)*10,0),"")</f>
        <v>6</v>
      </c>
      <c r="M321">
        <f t="array" ref="M321">IF(F321&lt;&gt;"",11-ROUNDUP(_xlfn.PERCENTRANK.EXC(F$3:F$341,F321)*10,0),"")</f>
        <v>1</v>
      </c>
      <c r="N321" t="str">
        <f t="array" ref="N321">IF(G321&lt;&gt;"",11-ROUNDUP(_xlfn.PERCENTRANK.EXC(G$3:G$341,G321)*10,0),"")</f>
        <v/>
      </c>
      <c r="P321" t="str">
        <f t="shared" si="9"/>
        <v>West Lancashire</v>
      </c>
      <c r="Q321">
        <f t="array" ref="Q321">IF(C321&lt;&gt;"",ROUNDUP(_xlfn.PERCENTRANK.EXC(IF($B$3:$B$341=$B321,C$3:C$341),C321)*10,0),"")</f>
        <v>5</v>
      </c>
      <c r="R321">
        <f t="array" ref="R321">IF(D321&lt;&gt;"",ROUNDUP(_xlfn.PERCENTRANK.EXC(IF($B$3:$B$341=$B321,D$3:D$341),D321)*10,0),"")</f>
        <v>3</v>
      </c>
      <c r="S321">
        <f t="array" ref="S321">IF(E321&lt;&gt;"",ROUNDUP(_xlfn.PERCENTRANK.EXC(IF($B$3:$B$341=$B321,E$3:E$341),E321)*10,0),"")</f>
        <v>5</v>
      </c>
      <c r="T321">
        <f t="array" ref="T321">IF(F321&lt;&gt;"",11-ROUNDUP(_xlfn.PERCENTRANK.EXC(IF($B$3:$B$341=$B321,F$3:F$341),F321)*10,0),"")</f>
        <v>2</v>
      </c>
      <c r="U321" t="str">
        <f t="array" ref="U321">IF(G321&lt;&gt;"",11-ROUNDUP(_xlfn.PERCENTRANK.EXC(IF($B$3:$B$341=$B321,G$3:G$341),G321)*10,0),"")</f>
        <v/>
      </c>
    </row>
    <row r="322" spans="1:21" x14ac:dyDescent="0.2">
      <c r="A322" t="s">
        <v>173</v>
      </c>
      <c r="B322" t="s">
        <v>1034</v>
      </c>
      <c r="C322">
        <v>1.2639210224151611</v>
      </c>
      <c r="D322">
        <v>-6.2285300344228745E-2</v>
      </c>
      <c r="E322">
        <v>4.5146606862545013E-2</v>
      </c>
      <c r="F322">
        <v>4.776410385966301E-2</v>
      </c>
      <c r="I322" t="str">
        <f t="shared" si="8"/>
        <v>West Lindsey</v>
      </c>
      <c r="J322">
        <f t="array" ref="J322">IF(C322&lt;&gt;"",ROUNDUP(_xlfn.PERCENTRANK.EXC(C$3:C$341,C322)*10,0),"")</f>
        <v>9</v>
      </c>
      <c r="K322">
        <f t="array" ref="K322">IF(D322&lt;&gt;"",ROUNDUP(_xlfn.PERCENTRANK.EXC(D$3:D$341,D322)*10,0),"")</f>
        <v>3</v>
      </c>
      <c r="L322">
        <f t="array" ref="L322">IF(E322&lt;&gt;"",ROUNDUP(_xlfn.PERCENTRANK.EXC(E$3:E$341,E322)*10,0),"")</f>
        <v>6</v>
      </c>
      <c r="M322">
        <f t="array" ref="M322">IF(F322&lt;&gt;"",11-ROUNDUP(_xlfn.PERCENTRANK.EXC(F$3:F$341,F322)*10,0),"")</f>
        <v>6</v>
      </c>
      <c r="N322" t="str">
        <f t="array" ref="N322">IF(G322&lt;&gt;"",11-ROUNDUP(_xlfn.PERCENTRANK.EXC(G$3:G$341,G322)*10,0),"")</f>
        <v/>
      </c>
      <c r="P322" t="str">
        <f t="shared" si="9"/>
        <v>West Lindsey</v>
      </c>
      <c r="Q322">
        <f t="array" ref="Q322">IF(C322&lt;&gt;"",ROUNDUP(_xlfn.PERCENTRANK.EXC(IF($B$3:$B$341=$B322,C$3:C$341),C322)*10,0),"")</f>
        <v>7</v>
      </c>
      <c r="R322">
        <f t="array" ref="R322">IF(D322&lt;&gt;"",ROUNDUP(_xlfn.PERCENTRANK.EXC(IF($B$3:$B$341=$B322,D$3:D$341),D322)*10,0),"")</f>
        <v>3</v>
      </c>
      <c r="S322">
        <f t="array" ref="S322">IF(E322&lt;&gt;"",ROUNDUP(_xlfn.PERCENTRANK.EXC(IF($B$3:$B$341=$B322,E$3:E$341),E322)*10,0),"")</f>
        <v>6</v>
      </c>
      <c r="T322">
        <f t="array" ref="T322">IF(F322&lt;&gt;"",11-ROUNDUP(_xlfn.PERCENTRANK.EXC(IF($B$3:$B$341=$B322,F$3:F$341),F322)*10,0),"")</f>
        <v>6</v>
      </c>
      <c r="U322" t="str">
        <f t="array" ref="U322">IF(G322&lt;&gt;"",11-ROUNDUP(_xlfn.PERCENTRANK.EXC(IF($B$3:$B$341=$B322,G$3:G$341),G322)*10,0),"")</f>
        <v/>
      </c>
    </row>
    <row r="323" spans="1:21" x14ac:dyDescent="0.2">
      <c r="A323" t="s">
        <v>206</v>
      </c>
      <c r="B323" t="s">
        <v>1034</v>
      </c>
      <c r="C323">
        <v>1.4608291387557983</v>
      </c>
      <c r="D323">
        <v>-2.3309184238314629E-2</v>
      </c>
      <c r="E323">
        <v>9.2314847279340029E-4</v>
      </c>
      <c r="F323">
        <v>1.85085479170084E-2</v>
      </c>
      <c r="I323" t="str">
        <f t="shared" si="8"/>
        <v>West Oxfordshire</v>
      </c>
      <c r="J323">
        <f t="array" ref="J323">IF(C323&lt;&gt;"",ROUNDUP(_xlfn.PERCENTRANK.EXC(C$3:C$341,C323)*10,0),"")</f>
        <v>9</v>
      </c>
      <c r="K323">
        <f t="array" ref="K323">IF(D323&lt;&gt;"",ROUNDUP(_xlfn.PERCENTRANK.EXC(D$3:D$341,D323)*10,0),"")</f>
        <v>5</v>
      </c>
      <c r="L323">
        <f t="array" ref="L323">IF(E323&lt;&gt;"",ROUNDUP(_xlfn.PERCENTRANK.EXC(E$3:E$341,E323)*10,0),"")</f>
        <v>4</v>
      </c>
      <c r="M323">
        <f t="array" ref="M323">IF(F323&lt;&gt;"",11-ROUNDUP(_xlfn.PERCENTRANK.EXC(F$3:F$341,F323)*10,0),"")</f>
        <v>9</v>
      </c>
      <c r="N323" t="str">
        <f t="array" ref="N323">IF(G323&lt;&gt;"",11-ROUNDUP(_xlfn.PERCENTRANK.EXC(G$3:G$341,G323)*10,0),"")</f>
        <v/>
      </c>
      <c r="P323" t="str">
        <f t="shared" si="9"/>
        <v>West Oxfordshire</v>
      </c>
      <c r="Q323">
        <f t="array" ref="Q323">IF(C323&lt;&gt;"",ROUNDUP(_xlfn.PERCENTRANK.EXC(IF($B$3:$B$341=$B323,C$3:C$341),C323)*10,0),"")</f>
        <v>8</v>
      </c>
      <c r="R323">
        <f t="array" ref="R323">IF(D323&lt;&gt;"",ROUNDUP(_xlfn.PERCENTRANK.EXC(IF($B$3:$B$341=$B323,D$3:D$341),D323)*10,0),"")</f>
        <v>5</v>
      </c>
      <c r="S323">
        <f t="array" ref="S323">IF(E323&lt;&gt;"",ROUNDUP(_xlfn.PERCENTRANK.EXC(IF($B$3:$B$341=$B323,E$3:E$341),E323)*10,0),"")</f>
        <v>3</v>
      </c>
      <c r="T323">
        <f t="array" ref="T323">IF(F323&lt;&gt;"",11-ROUNDUP(_xlfn.PERCENTRANK.EXC(IF($B$3:$B$341=$B323,F$3:F$341),F323)*10,0),"")</f>
        <v>7</v>
      </c>
      <c r="U323" t="str">
        <f t="array" ref="U323">IF(G323&lt;&gt;"",11-ROUNDUP(_xlfn.PERCENTRANK.EXC(IF($B$3:$B$341=$B323,G$3:G$341),G323)*10,0),"")</f>
        <v/>
      </c>
    </row>
    <row r="324" spans="1:21" x14ac:dyDescent="0.2">
      <c r="A324" t="s">
        <v>253</v>
      </c>
      <c r="B324" t="s">
        <v>1034</v>
      </c>
      <c r="C324">
        <v>1.8506335020065308</v>
      </c>
      <c r="D324">
        <v>-8.1480462104082108E-3</v>
      </c>
      <c r="E324">
        <v>7.3509961366653442E-2</v>
      </c>
      <c r="F324">
        <v>7.1634098887443542E-2</v>
      </c>
      <c r="I324" t="str">
        <f t="shared" ref="I324:I341" si="10">A324</f>
        <v>West Suffolk</v>
      </c>
      <c r="J324">
        <f t="array" ref="J324">IF(C324&lt;&gt;"",ROUNDUP(_xlfn.PERCENTRANK.EXC(C$3:C$341,C324)*10,0),"")</f>
        <v>10</v>
      </c>
      <c r="K324">
        <f t="array" ref="K324">IF(D324&lt;&gt;"",ROUNDUP(_xlfn.PERCENTRANK.EXC(D$3:D$341,D324)*10,0),"")</f>
        <v>6</v>
      </c>
      <c r="L324">
        <f t="array" ref="L324">IF(E324&lt;&gt;"",ROUNDUP(_xlfn.PERCENTRANK.EXC(E$3:E$341,E324)*10,0),"")</f>
        <v>7</v>
      </c>
      <c r="M324">
        <f t="array" ref="M324">IF(F324&lt;&gt;"",11-ROUNDUP(_xlfn.PERCENTRANK.EXC(F$3:F$341,F324)*10,0),"")</f>
        <v>5</v>
      </c>
      <c r="N324" t="str">
        <f t="array" ref="N324">IF(G324&lt;&gt;"",11-ROUNDUP(_xlfn.PERCENTRANK.EXC(G$3:G$341,G324)*10,0),"")</f>
        <v/>
      </c>
      <c r="P324" t="str">
        <f t="shared" ref="P324:P341" si="11">A324</f>
        <v>West Suffolk</v>
      </c>
      <c r="Q324">
        <f t="array" ref="Q324">IF(C324&lt;&gt;"",ROUNDUP(_xlfn.PERCENTRANK.EXC(IF($B$3:$B$341=$B324,C$3:C$341),C324)*10,0),"")</f>
        <v>9</v>
      </c>
      <c r="R324">
        <f t="array" ref="R324">IF(D324&lt;&gt;"",ROUNDUP(_xlfn.PERCENTRANK.EXC(IF($B$3:$B$341=$B324,D$3:D$341),D324)*10,0),"")</f>
        <v>5</v>
      </c>
      <c r="S324">
        <f t="array" ref="S324">IF(E324&lt;&gt;"",ROUNDUP(_xlfn.PERCENTRANK.EXC(IF($B$3:$B$341=$B324,E$3:E$341),E324)*10,0),"")</f>
        <v>7</v>
      </c>
      <c r="T324">
        <f t="array" ref="T324">IF(F324&lt;&gt;"",11-ROUNDUP(_xlfn.PERCENTRANK.EXC(IF($B$3:$B$341=$B324,F$3:F$341),F324)*10,0),"")</f>
        <v>5</v>
      </c>
      <c r="U324" t="str">
        <f t="array" ref="U324">IF(G324&lt;&gt;"",11-ROUNDUP(_xlfn.PERCENTRANK.EXC(IF($B$3:$B$341=$B324,G$3:G$341),G324)*10,0),"")</f>
        <v/>
      </c>
    </row>
    <row r="325" spans="1:21" x14ac:dyDescent="0.2">
      <c r="A325" t="s">
        <v>1032</v>
      </c>
      <c r="B325" t="s">
        <v>1038</v>
      </c>
      <c r="C325">
        <v>0.29049482941627502</v>
      </c>
      <c r="D325">
        <v>0.14819671213626862</v>
      </c>
      <c r="E325">
        <v>2.035037986934185E-2</v>
      </c>
      <c r="F325">
        <v>4.3555513024330139E-2</v>
      </c>
      <c r="G325">
        <v>0.57828670740127563</v>
      </c>
      <c r="I325" t="str">
        <f t="shared" si="10"/>
        <v>West Sussex</v>
      </c>
      <c r="J325">
        <f t="array" ref="J325">IF(C325&lt;&gt;"",ROUNDUP(_xlfn.PERCENTRANK.EXC(C$3:C$341,C325)*10,0),"")</f>
        <v>3</v>
      </c>
      <c r="K325">
        <f t="array" ref="K325">IF(D325&lt;&gt;"",ROUNDUP(_xlfn.PERCENTRANK.EXC(D$3:D$341,D325)*10,0),"")</f>
        <v>10</v>
      </c>
      <c r="L325">
        <f t="array" ref="L325">IF(E325&lt;&gt;"",ROUNDUP(_xlfn.PERCENTRANK.EXC(E$3:E$341,E325)*10,0),"")</f>
        <v>5</v>
      </c>
      <c r="M325">
        <f t="array" ref="M325">IF(F325&lt;&gt;"",11-ROUNDUP(_xlfn.PERCENTRANK.EXC(F$3:F$341,F325)*10,0),"")</f>
        <v>7</v>
      </c>
      <c r="N325">
        <f t="array" ref="N325">IF(G325&lt;&gt;"",11-ROUNDUP(_xlfn.PERCENTRANK.EXC(G$3:G$341,G325)*10,0),"")</f>
        <v>3</v>
      </c>
      <c r="P325" t="str">
        <f t="shared" si="11"/>
        <v>West Sussex</v>
      </c>
      <c r="Q325">
        <f t="array" ref="Q325">IF(C325&lt;&gt;"",ROUNDUP(_xlfn.PERCENTRANK.EXC(IF($B$3:$B$341=$B325,C$3:C$341),C325)*10,0),"")</f>
        <v>7</v>
      </c>
      <c r="R325">
        <f t="array" ref="R325">IF(D325&lt;&gt;"",ROUNDUP(_xlfn.PERCENTRANK.EXC(IF($B$3:$B$341=$B325,D$3:D$341),D325)*10,0),"")</f>
        <v>9</v>
      </c>
      <c r="S325">
        <f t="array" ref="S325">IF(E325&lt;&gt;"",ROUNDUP(_xlfn.PERCENTRANK.EXC(IF($B$3:$B$341=$B325,E$3:E$341),E325)*10,0),"")</f>
        <v>5</v>
      </c>
      <c r="T325">
        <f t="array" ref="T325">IF(F325&lt;&gt;"",11-ROUNDUP(_xlfn.PERCENTRANK.EXC(IF($B$3:$B$341=$B325,F$3:F$341),F325)*10,0),"")</f>
        <v>8</v>
      </c>
      <c r="U325">
        <f t="array" ref="U325">IF(G325&lt;&gt;"",11-ROUNDUP(_xlfn.PERCENTRANK.EXC(IF($B$3:$B$341=$B325,G$3:G$341),G325)*10,0),"")</f>
        <v>7</v>
      </c>
    </row>
    <row r="326" spans="1:21" x14ac:dyDescent="0.2">
      <c r="A326" t="s">
        <v>323</v>
      </c>
      <c r="B326" t="s">
        <v>1035</v>
      </c>
      <c r="C326">
        <v>1.4046677350997925</v>
      </c>
      <c r="D326">
        <v>4.5963168144226074E-2</v>
      </c>
      <c r="E326">
        <v>0.21974167227745056</v>
      </c>
      <c r="F326">
        <v>6.5246842801570892E-2</v>
      </c>
      <c r="G326">
        <v>0.48554807901382446</v>
      </c>
      <c r="I326" t="str">
        <f t="shared" si="10"/>
        <v>Westminster</v>
      </c>
      <c r="J326">
        <f t="array" ref="J326">IF(C326&lt;&gt;"",ROUNDUP(_xlfn.PERCENTRANK.EXC(C$3:C$341,C326)*10,0),"")</f>
        <v>9</v>
      </c>
      <c r="K326">
        <f t="array" ref="K326">IF(D326&lt;&gt;"",ROUNDUP(_xlfn.PERCENTRANK.EXC(D$3:D$341,D326)*10,0),"")</f>
        <v>8</v>
      </c>
      <c r="L326">
        <f t="array" ref="L326">IF(E326&lt;&gt;"",ROUNDUP(_xlfn.PERCENTRANK.EXC(E$3:E$341,E326)*10,0),"")</f>
        <v>10</v>
      </c>
      <c r="M326">
        <f t="array" ref="M326">IF(F326&lt;&gt;"",11-ROUNDUP(_xlfn.PERCENTRANK.EXC(F$3:F$341,F326)*10,0),"")</f>
        <v>5</v>
      </c>
      <c r="N326">
        <f t="array" ref="N326">IF(G326&lt;&gt;"",11-ROUNDUP(_xlfn.PERCENTRANK.EXC(G$3:G$341,G326)*10,0),"")</f>
        <v>8</v>
      </c>
      <c r="P326" t="str">
        <f t="shared" si="11"/>
        <v>Westminster</v>
      </c>
      <c r="Q326">
        <f t="array" ref="Q326">IF(C326&lt;&gt;"",ROUNDUP(_xlfn.PERCENTRANK.EXC(IF($B$3:$B$341=$B326,C$3:C$341),C326)*10,0),"")</f>
        <v>10</v>
      </c>
      <c r="R326">
        <f t="array" ref="R326">IF(D326&lt;&gt;"",ROUNDUP(_xlfn.PERCENTRANK.EXC(IF($B$3:$B$341=$B326,D$3:D$341),D326)*10,0),"")</f>
        <v>8</v>
      </c>
      <c r="S326">
        <f t="array" ref="S326">IF(E326&lt;&gt;"",ROUNDUP(_xlfn.PERCENTRANK.EXC(IF($B$3:$B$341=$B326,E$3:E$341),E326)*10,0),"")</f>
        <v>10</v>
      </c>
      <c r="T326">
        <f t="array" ref="T326">IF(F326&lt;&gt;"",11-ROUNDUP(_xlfn.PERCENTRANK.EXC(IF($B$3:$B$341=$B326,F$3:F$341),F326)*10,0),"")</f>
        <v>6</v>
      </c>
      <c r="U326">
        <f t="array" ref="U326">IF(G326&lt;&gt;"",11-ROUNDUP(_xlfn.PERCENTRANK.EXC(IF($B$3:$B$341=$B326,G$3:G$341),G326)*10,0),"")</f>
        <v>6</v>
      </c>
    </row>
    <row r="327" spans="1:21" x14ac:dyDescent="0.2">
      <c r="A327" t="s">
        <v>264</v>
      </c>
      <c r="B327" t="s">
        <v>1036</v>
      </c>
      <c r="C327">
        <v>0.29673564434051514</v>
      </c>
      <c r="D327">
        <v>0</v>
      </c>
      <c r="E327">
        <v>-2.701818011701107E-2</v>
      </c>
      <c r="F327">
        <v>5.5444967001676559E-2</v>
      </c>
      <c r="G327">
        <v>0.4745820164680481</v>
      </c>
      <c r="I327" t="str">
        <f t="shared" si="10"/>
        <v>Wigan</v>
      </c>
      <c r="J327">
        <f t="array" ref="J327">IF(C327&lt;&gt;"",ROUNDUP(_xlfn.PERCENTRANK.EXC(C$3:C$341,C327)*10,0),"")</f>
        <v>3</v>
      </c>
      <c r="K327">
        <f t="array" ref="K327">IF(D327&lt;&gt;"",ROUNDUP(_xlfn.PERCENTRANK.EXC(D$3:D$341,D327)*10,0),"")</f>
        <v>6</v>
      </c>
      <c r="L327">
        <f t="array" ref="L327">IF(E327&lt;&gt;"",ROUNDUP(_xlfn.PERCENTRANK.EXC(E$3:E$341,E327)*10,0),"")</f>
        <v>3</v>
      </c>
      <c r="M327">
        <f t="array" ref="M327">IF(F327&lt;&gt;"",11-ROUNDUP(_xlfn.PERCENTRANK.EXC(F$3:F$341,F327)*10,0),"")</f>
        <v>6</v>
      </c>
      <c r="N327">
        <f t="array" ref="N327">IF(G327&lt;&gt;"",11-ROUNDUP(_xlfn.PERCENTRANK.EXC(G$3:G$341,G327)*10,0),"")</f>
        <v>9</v>
      </c>
      <c r="P327" t="str">
        <f t="shared" si="11"/>
        <v>Wigan</v>
      </c>
      <c r="Q327">
        <f t="array" ref="Q327">IF(C327&lt;&gt;"",ROUNDUP(_xlfn.PERCENTRANK.EXC(IF($B$3:$B$341=$B327,C$3:C$341),C327)*10,0),"")</f>
        <v>7</v>
      </c>
      <c r="R327">
        <f t="array" ref="R327">IF(D327&lt;&gt;"",ROUNDUP(_xlfn.PERCENTRANK.EXC(IF($B$3:$B$341=$B327,D$3:D$341),D327)*10,0),"")</f>
        <v>8</v>
      </c>
      <c r="S327">
        <f t="array" ref="S327">IF(E327&lt;&gt;"",ROUNDUP(_xlfn.PERCENTRANK.EXC(IF($B$3:$B$341=$B327,E$3:E$341),E327)*10,0),"")</f>
        <v>5</v>
      </c>
      <c r="T327">
        <f t="array" ref="T327">IF(F327&lt;&gt;"",11-ROUNDUP(_xlfn.PERCENTRANK.EXC(IF($B$3:$B$341=$B327,F$3:F$341),F327)*10,0),"")</f>
        <v>8</v>
      </c>
      <c r="U327">
        <f t="array" ref="U327">IF(G327&lt;&gt;"",11-ROUNDUP(_xlfn.PERCENTRANK.EXC(IF($B$3:$B$341=$B327,G$3:G$341),G327)*10,0),"")</f>
        <v>8</v>
      </c>
    </row>
    <row r="328" spans="1:21" x14ac:dyDescent="0.2">
      <c r="A328" t="s">
        <v>64</v>
      </c>
      <c r="B328" t="s">
        <v>1037</v>
      </c>
      <c r="C328">
        <v>0.10158228129148483</v>
      </c>
      <c r="D328">
        <v>-1.4047731645405293E-2</v>
      </c>
      <c r="E328">
        <v>7.1769848465919495E-2</v>
      </c>
      <c r="F328">
        <v>4.4684998691082001E-2</v>
      </c>
      <c r="G328">
        <v>0.52514821290969849</v>
      </c>
      <c r="I328" t="str">
        <f t="shared" si="10"/>
        <v>Wiltshire</v>
      </c>
      <c r="J328">
        <f t="array" ref="J328">IF(C328&lt;&gt;"",ROUNDUP(_xlfn.PERCENTRANK.EXC(C$3:C$341,C328)*10,0),"")</f>
        <v>1</v>
      </c>
      <c r="K328">
        <f t="array" ref="K328">IF(D328&lt;&gt;"",ROUNDUP(_xlfn.PERCENTRANK.EXC(D$3:D$341,D328)*10,0),"")</f>
        <v>5</v>
      </c>
      <c r="L328">
        <f t="array" ref="L328">IF(E328&lt;&gt;"",ROUNDUP(_xlfn.PERCENTRANK.EXC(E$3:E$341,E328)*10,0),"")</f>
        <v>7</v>
      </c>
      <c r="M328">
        <f t="array" ref="M328">IF(F328&lt;&gt;"",11-ROUNDUP(_xlfn.PERCENTRANK.EXC(F$3:F$341,F328)*10,0),"")</f>
        <v>7</v>
      </c>
      <c r="N328">
        <f t="array" ref="N328">IF(G328&lt;&gt;"",11-ROUNDUP(_xlfn.PERCENTRANK.EXC(G$3:G$341,G328)*10,0),"")</f>
        <v>6</v>
      </c>
      <c r="P328" t="str">
        <f t="shared" si="11"/>
        <v>Wiltshire</v>
      </c>
      <c r="Q328">
        <f t="array" ref="Q328">IF(C328&lt;&gt;"",ROUNDUP(_xlfn.PERCENTRANK.EXC(IF($B$3:$B$341=$B328,C$3:C$341),C328)*10,0),"")</f>
        <v>1</v>
      </c>
      <c r="R328">
        <f t="array" ref="R328">IF(D328&lt;&gt;"",ROUNDUP(_xlfn.PERCENTRANK.EXC(IF($B$3:$B$341=$B328,D$3:D$341),D328)*10,0),"")</f>
        <v>6</v>
      </c>
      <c r="S328">
        <f t="array" ref="S328">IF(E328&lt;&gt;"",ROUNDUP(_xlfn.PERCENTRANK.EXC(IF($B$3:$B$341=$B328,E$3:E$341),E328)*10,0),"")</f>
        <v>8</v>
      </c>
      <c r="T328">
        <f t="array" ref="T328">IF(F328&lt;&gt;"",11-ROUNDUP(_xlfn.PERCENTRANK.EXC(IF($B$3:$B$341=$B328,F$3:F$341),F328)*10,0),"")</f>
        <v>8</v>
      </c>
      <c r="U328">
        <f t="array" ref="U328">IF(G328&lt;&gt;"",11-ROUNDUP(_xlfn.PERCENTRANK.EXC(IF($B$3:$B$341=$B328,G$3:G$341),G328)*10,0),"")</f>
        <v>7</v>
      </c>
    </row>
    <row r="329" spans="1:21" x14ac:dyDescent="0.2">
      <c r="A329" t="s">
        <v>129</v>
      </c>
      <c r="B329" t="s">
        <v>1034</v>
      </c>
      <c r="C329">
        <v>0.99360501766204834</v>
      </c>
      <c r="D329">
        <v>-0.19026963412761688</v>
      </c>
      <c r="E329">
        <v>2.925521694123745E-2</v>
      </c>
      <c r="F329">
        <v>2.1290117874741554E-2</v>
      </c>
      <c r="I329" t="str">
        <f t="shared" si="10"/>
        <v>Winchester</v>
      </c>
      <c r="J329">
        <f t="array" ref="J329">IF(C329&lt;&gt;"",ROUNDUP(_xlfn.PERCENTRANK.EXC(C$3:C$341,C329)*10,0),"")</f>
        <v>8</v>
      </c>
      <c r="K329">
        <f t="array" ref="K329">IF(D329&lt;&gt;"",ROUNDUP(_xlfn.PERCENTRANK.EXC(D$3:D$341,D329)*10,0),"")</f>
        <v>1</v>
      </c>
      <c r="L329">
        <f t="array" ref="L329">IF(E329&lt;&gt;"",ROUNDUP(_xlfn.PERCENTRANK.EXC(E$3:E$341,E329)*10,0),"")</f>
        <v>5</v>
      </c>
      <c r="M329">
        <f t="array" ref="M329">IF(F329&lt;&gt;"",11-ROUNDUP(_xlfn.PERCENTRANK.EXC(F$3:F$341,F329)*10,0),"")</f>
        <v>8</v>
      </c>
      <c r="N329" t="str">
        <f t="array" ref="N329">IF(G329&lt;&gt;"",11-ROUNDUP(_xlfn.PERCENTRANK.EXC(G$3:G$341,G329)*10,0),"")</f>
        <v/>
      </c>
      <c r="P329" t="str">
        <f t="shared" si="11"/>
        <v>Winchester</v>
      </c>
      <c r="Q329">
        <f t="array" ref="Q329">IF(C329&lt;&gt;"",ROUNDUP(_xlfn.PERCENTRANK.EXC(IF($B$3:$B$341=$B329,C$3:C$341),C329)*10,0),"")</f>
        <v>6</v>
      </c>
      <c r="R329">
        <f t="array" ref="R329">IF(D329&lt;&gt;"",ROUNDUP(_xlfn.PERCENTRANK.EXC(IF($B$3:$B$341=$B329,D$3:D$341),D329)*10,0),"")</f>
        <v>1</v>
      </c>
      <c r="S329">
        <f t="array" ref="S329">IF(E329&lt;&gt;"",ROUNDUP(_xlfn.PERCENTRANK.EXC(IF($B$3:$B$341=$B329,E$3:E$341),E329)*10,0),"")</f>
        <v>5</v>
      </c>
      <c r="T329">
        <f t="array" ref="T329">IF(F329&lt;&gt;"",11-ROUNDUP(_xlfn.PERCENTRANK.EXC(IF($B$3:$B$341=$B329,F$3:F$341),F329)*10,0),"")</f>
        <v>7</v>
      </c>
      <c r="U329" t="str">
        <f t="array" ref="U329">IF(G329&lt;&gt;"",11-ROUNDUP(_xlfn.PERCENTRANK.EXC(IF($B$3:$B$341=$B329,G$3:G$341),G329)*10,0),"")</f>
        <v/>
      </c>
    </row>
    <row r="330" spans="1:21" x14ac:dyDescent="0.2">
      <c r="A330" t="s">
        <v>51</v>
      </c>
      <c r="B330" t="s">
        <v>1037</v>
      </c>
      <c r="C330">
        <v>0.16712452471256256</v>
      </c>
      <c r="D330">
        <v>0.25586384534835815</v>
      </c>
      <c r="E330">
        <v>0.15762314200401306</v>
      </c>
      <c r="F330">
        <v>5.8872181922197342E-2</v>
      </c>
      <c r="G330">
        <v>0.56014728546142578</v>
      </c>
      <c r="I330" t="str">
        <f t="shared" si="10"/>
        <v>Windsor and Maidenhead</v>
      </c>
      <c r="J330">
        <f t="array" ref="J330">IF(C330&lt;&gt;"",ROUNDUP(_xlfn.PERCENTRANK.EXC(C$3:C$341,C330)*10,0),"")</f>
        <v>1</v>
      </c>
      <c r="K330">
        <f t="array" ref="K330">IF(D330&lt;&gt;"",ROUNDUP(_xlfn.PERCENTRANK.EXC(D$3:D$341,D330)*10,0),"")</f>
        <v>10</v>
      </c>
      <c r="L330">
        <f t="array" ref="L330">IF(E330&lt;&gt;"",ROUNDUP(_xlfn.PERCENTRANK.EXC(E$3:E$341,E330)*10,0),"")</f>
        <v>9</v>
      </c>
      <c r="M330">
        <f t="array" ref="M330">IF(F330&lt;&gt;"",11-ROUNDUP(_xlfn.PERCENTRANK.EXC(F$3:F$341,F330)*10,0),"")</f>
        <v>6</v>
      </c>
      <c r="N330">
        <f t="array" ref="N330">IF(G330&lt;&gt;"",11-ROUNDUP(_xlfn.PERCENTRANK.EXC(G$3:G$341,G330)*10,0),"")</f>
        <v>4</v>
      </c>
      <c r="P330" t="str">
        <f t="shared" si="11"/>
        <v>Windsor and Maidenhead</v>
      </c>
      <c r="Q330">
        <f t="array" ref="Q330">IF(C330&lt;&gt;"",ROUNDUP(_xlfn.PERCENTRANK.EXC(IF($B$3:$B$341=$B330,C$3:C$341),C330)*10,0),"")</f>
        <v>2</v>
      </c>
      <c r="R330">
        <f t="array" ref="R330">IF(D330&lt;&gt;"",ROUNDUP(_xlfn.PERCENTRANK.EXC(IF($B$3:$B$341=$B330,D$3:D$341),D330)*10,0),"")</f>
        <v>10</v>
      </c>
      <c r="S330">
        <f t="array" ref="S330">IF(E330&lt;&gt;"",ROUNDUP(_xlfn.PERCENTRANK.EXC(IF($B$3:$B$341=$B330,E$3:E$341),E330)*10,0),"")</f>
        <v>10</v>
      </c>
      <c r="T330">
        <f t="array" ref="T330">IF(F330&lt;&gt;"",11-ROUNDUP(_xlfn.PERCENTRANK.EXC(IF($B$3:$B$341=$B330,F$3:F$341),F330)*10,0),"")</f>
        <v>7</v>
      </c>
      <c r="U330">
        <f t="array" ref="U330">IF(G330&lt;&gt;"",11-ROUNDUP(_xlfn.PERCENTRANK.EXC(IF($B$3:$B$341=$B330,G$3:G$341),G330)*10,0),"")</f>
        <v>4</v>
      </c>
    </row>
    <row r="331" spans="1:21" x14ac:dyDescent="0.2">
      <c r="A331" t="s">
        <v>269</v>
      </c>
      <c r="B331" t="s">
        <v>1036</v>
      </c>
      <c r="C331">
        <v>0.1604132354259491</v>
      </c>
      <c r="D331">
        <v>-3.5165455192327499E-2</v>
      </c>
      <c r="E331">
        <v>-6.9208204746246338E-2</v>
      </c>
      <c r="F331">
        <v>4.6240780502557755E-2</v>
      </c>
      <c r="G331">
        <v>0.5451664924621582</v>
      </c>
      <c r="I331" t="str">
        <f t="shared" si="10"/>
        <v>Wirral</v>
      </c>
      <c r="J331">
        <f t="array" ref="J331">IF(C331&lt;&gt;"",ROUNDUP(_xlfn.PERCENTRANK.EXC(C$3:C$341,C331)*10,0),"")</f>
        <v>1</v>
      </c>
      <c r="K331">
        <f t="array" ref="K331">IF(D331&lt;&gt;"",ROUNDUP(_xlfn.PERCENTRANK.EXC(D$3:D$341,D331)*10,0),"")</f>
        <v>5</v>
      </c>
      <c r="L331">
        <f t="array" ref="L331">IF(E331&lt;&gt;"",ROUNDUP(_xlfn.PERCENTRANK.EXC(E$3:E$341,E331)*10,0),"")</f>
        <v>2</v>
      </c>
      <c r="M331">
        <f t="array" ref="M331">IF(F331&lt;&gt;"",11-ROUNDUP(_xlfn.PERCENTRANK.EXC(F$3:F$341,F331)*10,0),"")</f>
        <v>7</v>
      </c>
      <c r="N331">
        <f t="array" ref="N331">IF(G331&lt;&gt;"",11-ROUNDUP(_xlfn.PERCENTRANK.EXC(G$3:G$341,G331)*10,0),"")</f>
        <v>5</v>
      </c>
      <c r="P331" t="str">
        <f t="shared" si="11"/>
        <v>Wirral</v>
      </c>
      <c r="Q331">
        <f t="array" ref="Q331">IF(C331&lt;&gt;"",ROUNDUP(_xlfn.PERCENTRANK.EXC(IF($B$3:$B$341=$B331,C$3:C$341),C331)*10,0),"")</f>
        <v>2</v>
      </c>
      <c r="R331">
        <f t="array" ref="R331">IF(D331&lt;&gt;"",ROUNDUP(_xlfn.PERCENTRANK.EXC(IF($B$3:$B$341=$B331,D$3:D$341),D331)*10,0),"")</f>
        <v>6</v>
      </c>
      <c r="S331">
        <f t="array" ref="S331">IF(E331&lt;&gt;"",ROUNDUP(_xlfn.PERCENTRANK.EXC(IF($B$3:$B$341=$B331,E$3:E$341),E331)*10,0),"")</f>
        <v>3</v>
      </c>
      <c r="T331">
        <f t="array" ref="T331">IF(F331&lt;&gt;"",11-ROUNDUP(_xlfn.PERCENTRANK.EXC(IF($B$3:$B$341=$B331,F$3:F$341),F331)*10,0),"")</f>
        <v>8</v>
      </c>
      <c r="U331">
        <f t="array" ref="U331">IF(G331&lt;&gt;"",11-ROUNDUP(_xlfn.PERCENTRANK.EXC(IF($B$3:$B$341=$B331,G$3:G$341),G331)*10,0),"")</f>
        <v>3</v>
      </c>
    </row>
    <row r="332" spans="1:21" x14ac:dyDescent="0.2">
      <c r="A332" t="s">
        <v>231</v>
      </c>
      <c r="B332" t="s">
        <v>1034</v>
      </c>
      <c r="C332">
        <v>2.3974368572235107</v>
      </c>
      <c r="D332">
        <v>4.5241810381412506E-2</v>
      </c>
      <c r="E332">
        <v>1.2561802752315998E-2</v>
      </c>
      <c r="F332">
        <v>3.9589748382568359</v>
      </c>
      <c r="I332" t="str">
        <f t="shared" si="10"/>
        <v>Woking</v>
      </c>
      <c r="J332">
        <f t="array" ref="J332">IF(C332&lt;&gt;"",ROUNDUP(_xlfn.PERCENTRANK.EXC(C$3:C$341,C332)*10,0),"")</f>
        <v>10</v>
      </c>
      <c r="K332">
        <f t="array" ref="K332">IF(D332&lt;&gt;"",ROUNDUP(_xlfn.PERCENTRANK.EXC(D$3:D$341,D332)*10,0),"")</f>
        <v>8</v>
      </c>
      <c r="L332">
        <f t="array" ref="L332">IF(E332&lt;&gt;"",ROUNDUP(_xlfn.PERCENTRANK.EXC(E$3:E$341,E332)*10,0),"")</f>
        <v>4</v>
      </c>
      <c r="M332">
        <f t="array" ref="M332">IF(F332&lt;&gt;"",11-ROUNDUP(_xlfn.PERCENTRANK.EXC(F$3:F$341,F332)*10,0),"")</f>
        <v>1</v>
      </c>
      <c r="N332" t="str">
        <f t="array" ref="N332">IF(G332&lt;&gt;"",11-ROUNDUP(_xlfn.PERCENTRANK.EXC(G$3:G$341,G332)*10,0),"")</f>
        <v/>
      </c>
      <c r="P332" t="str">
        <f t="shared" si="11"/>
        <v>Woking</v>
      </c>
      <c r="Q332">
        <f t="array" ref="Q332">IF(C332&lt;&gt;"",ROUNDUP(_xlfn.PERCENTRANK.EXC(IF($B$3:$B$341=$B332,C$3:C$341),C332)*10,0),"")</f>
        <v>10</v>
      </c>
      <c r="R332">
        <f t="array" ref="R332">IF(D332&lt;&gt;"",ROUNDUP(_xlfn.PERCENTRANK.EXC(IF($B$3:$B$341=$B332,D$3:D$341),D332)*10,0),"")</f>
        <v>8</v>
      </c>
      <c r="S332">
        <f t="array" ref="S332">IF(E332&lt;&gt;"",ROUNDUP(_xlfn.PERCENTRANK.EXC(IF($B$3:$B$341=$B332,E$3:E$341),E332)*10,0),"")</f>
        <v>4</v>
      </c>
      <c r="T332">
        <f t="array" ref="T332">IF(F332&lt;&gt;"",11-ROUNDUP(_xlfn.PERCENTRANK.EXC(IF($B$3:$B$341=$B332,F$3:F$341),F332)*10,0),"")</f>
        <v>1</v>
      </c>
      <c r="U332" t="str">
        <f t="array" ref="U332">IF(G332&lt;&gt;"",11-ROUNDUP(_xlfn.PERCENTRANK.EXC(IF($B$3:$B$341=$B332,G$3:G$341),G332)*10,0),"")</f>
        <v/>
      </c>
    </row>
    <row r="333" spans="1:21" x14ac:dyDescent="0.2">
      <c r="A333" t="s">
        <v>52</v>
      </c>
      <c r="B333" t="s">
        <v>1037</v>
      </c>
      <c r="C333">
        <v>0.63150978088378906</v>
      </c>
      <c r="D333">
        <v>2.36005038022995E-2</v>
      </c>
      <c r="E333">
        <v>0.17547573149204254</v>
      </c>
      <c r="F333">
        <v>4.1684027761220932E-2</v>
      </c>
      <c r="G333">
        <v>0.50432425737380981</v>
      </c>
      <c r="I333" t="str">
        <f t="shared" si="10"/>
        <v>Wokingham</v>
      </c>
      <c r="J333">
        <f t="array" ref="J333">IF(C333&lt;&gt;"",ROUNDUP(_xlfn.PERCENTRANK.EXC(C$3:C$341,C333)*10,0),"")</f>
        <v>6</v>
      </c>
      <c r="K333">
        <f t="array" ref="K333">IF(D333&lt;&gt;"",ROUNDUP(_xlfn.PERCENTRANK.EXC(D$3:D$341,D333)*10,0),"")</f>
        <v>8</v>
      </c>
      <c r="L333">
        <f t="array" ref="L333">IF(E333&lt;&gt;"",ROUNDUP(_xlfn.PERCENTRANK.EXC(E$3:E$341,E333)*10,0),"")</f>
        <v>10</v>
      </c>
      <c r="M333">
        <f t="array" ref="M333">IF(F333&lt;&gt;"",11-ROUNDUP(_xlfn.PERCENTRANK.EXC(F$3:F$341,F333)*10,0),"")</f>
        <v>7</v>
      </c>
      <c r="N333">
        <f t="array" ref="N333">IF(G333&lt;&gt;"",11-ROUNDUP(_xlfn.PERCENTRANK.EXC(G$3:G$341,G333)*10,0),"")</f>
        <v>7</v>
      </c>
      <c r="P333" t="str">
        <f t="shared" si="11"/>
        <v>Wokingham</v>
      </c>
      <c r="Q333">
        <f>IF(C333&lt;&gt;"",ROUNDUP(_xlfn.PERCENTRANK.EXC(IF($B$3:$B$341=$B333,C$3:C$341),C333)*10,0),"")</f>
        <v>6</v>
      </c>
      <c r="R333">
        <f t="array" ref="R333">IF(D333&lt;&gt;"",ROUNDUP(_xlfn.PERCENTRANK.EXC(IF($B$3:$B$341=$B333,D$3:D$341),D333)*10,0),"")</f>
        <v>7</v>
      </c>
      <c r="S333">
        <f t="array" ref="S333">IF(E333&lt;&gt;"",ROUNDUP(_xlfn.PERCENTRANK.EXC(IF($B$3:$B$341=$B333,E$3:E$341),E333)*10,0),"")</f>
        <v>10</v>
      </c>
      <c r="T333">
        <f t="array" ref="T333">IF(F333&lt;&gt;"",11-ROUNDUP(_xlfn.PERCENTRANK.EXC(IF($B$3:$B$341=$B333,F$3:F$341),F333)*10,0),"")</f>
        <v>9</v>
      </c>
      <c r="U333">
        <f t="array" ref="U333">IF(G333&lt;&gt;"",11-ROUNDUP(_xlfn.PERCENTRANK.EXC(IF($B$3:$B$341=$B333,G$3:G$341),G333)*10,0),"")</f>
        <v>8</v>
      </c>
    </row>
    <row r="334" spans="1:21" x14ac:dyDescent="0.2">
      <c r="A334" t="s">
        <v>284</v>
      </c>
      <c r="B334" t="s">
        <v>1036</v>
      </c>
      <c r="C334">
        <v>0.18518626689910889</v>
      </c>
      <c r="D334">
        <v>-9.6945382654666901E-2</v>
      </c>
      <c r="E334">
        <v>-5.0299912691116333E-2</v>
      </c>
      <c r="F334">
        <v>0.17362645268440247</v>
      </c>
      <c r="G334">
        <v>0.47552093863487244</v>
      </c>
      <c r="I334" t="str">
        <f t="shared" si="10"/>
        <v>Wolverhampton</v>
      </c>
      <c r="J334">
        <f t="array" ref="J334">IF(C334&lt;&gt;"",ROUNDUP(_xlfn.PERCENTRANK.EXC(C$3:C$341,C334)*10,0),"")</f>
        <v>1</v>
      </c>
      <c r="K334">
        <f t="array" ref="K334">IF(D334&lt;&gt;"",ROUNDUP(_xlfn.PERCENTRANK.EXC(D$3:D$341,D334)*10,0),"")</f>
        <v>2</v>
      </c>
      <c r="L334">
        <f t="array" ref="L334">IF(E334&lt;&gt;"",ROUNDUP(_xlfn.PERCENTRANK.EXC(E$3:E$341,E334)*10,0),"")</f>
        <v>2</v>
      </c>
      <c r="M334">
        <f t="array" ref="M334">IF(F334&lt;&gt;"",11-ROUNDUP(_xlfn.PERCENTRANK.EXC(F$3:F$341,F334)*10,0),"")</f>
        <v>2</v>
      </c>
      <c r="N334">
        <f t="array" ref="N334">IF(G334&lt;&gt;"",11-ROUNDUP(_xlfn.PERCENTRANK.EXC(G$3:G$341,G334)*10,0),"")</f>
        <v>9</v>
      </c>
      <c r="P334" t="str">
        <f t="shared" si="11"/>
        <v>Wolverhampton</v>
      </c>
      <c r="Q334">
        <f t="array" ref="Q334">IF(C334&lt;&gt;"",ROUNDUP(_xlfn.PERCENTRANK.EXC(IF($B$3:$B$341=$B334,C$3:C$341),C334)*10,0),"")</f>
        <v>2</v>
      </c>
      <c r="R334">
        <f t="array" ref="R334">IF(D334&lt;&gt;"",ROUNDUP(_xlfn.PERCENTRANK.EXC(IF($B$3:$B$341=$B334,D$3:D$341),D334)*10,0),"")</f>
        <v>3</v>
      </c>
      <c r="S334">
        <f t="array" ref="S334">IF(E334&lt;&gt;"",ROUNDUP(_xlfn.PERCENTRANK.EXC(IF($B$3:$B$341=$B334,E$3:E$341),E334)*10,0),"")</f>
        <v>4</v>
      </c>
      <c r="T334">
        <f t="array" ref="T334">IF(F334&lt;&gt;"",11-ROUNDUP(_xlfn.PERCENTRANK.EXC(IF($B$3:$B$341=$B334,F$3:F$341),F334)*10,0),"")</f>
        <v>1</v>
      </c>
      <c r="U334">
        <f t="array" ref="U334">IF(G334&lt;&gt;"",11-ROUNDUP(_xlfn.PERCENTRANK.EXC(IF($B$3:$B$341=$B334,G$3:G$341),G334)*10,0),"")</f>
        <v>8</v>
      </c>
    </row>
    <row r="335" spans="1:21" x14ac:dyDescent="0.2">
      <c r="A335" t="s">
        <v>245</v>
      </c>
      <c r="B335" t="s">
        <v>1034</v>
      </c>
      <c r="C335">
        <v>0.85729122161865234</v>
      </c>
      <c r="D335">
        <v>-5.8446686714887619E-2</v>
      </c>
      <c r="E335">
        <v>1.7595984041690826E-2</v>
      </c>
      <c r="F335">
        <v>6.3204154372215271E-2</v>
      </c>
      <c r="I335" t="str">
        <f t="shared" si="10"/>
        <v>Worcester</v>
      </c>
      <c r="J335">
        <f t="array" ref="J335">IF(C335&lt;&gt;"",ROUNDUP(_xlfn.PERCENTRANK.EXC(C$3:C$341,C335)*10,0),"")</f>
        <v>7</v>
      </c>
      <c r="K335">
        <f t="array" ref="K335">IF(D335&lt;&gt;"",ROUNDUP(_xlfn.PERCENTRANK.EXC(D$3:D$341,D335)*10,0),"")</f>
        <v>4</v>
      </c>
      <c r="L335">
        <f t="array" ref="L335">IF(E335&lt;&gt;"",ROUNDUP(_xlfn.PERCENTRANK.EXC(E$3:E$341,E335)*10,0),"")</f>
        <v>5</v>
      </c>
      <c r="M335">
        <f t="array" ref="M335">IF(F335&lt;&gt;"",11-ROUNDUP(_xlfn.PERCENTRANK.EXC(F$3:F$341,F335)*10,0),"")</f>
        <v>6</v>
      </c>
      <c r="N335" t="str">
        <f t="array" ref="N335">IF(G335&lt;&gt;"",11-ROUNDUP(_xlfn.PERCENTRANK.EXC(G$3:G$341,G335)*10,0),"")</f>
        <v/>
      </c>
      <c r="P335" t="str">
        <f t="shared" si="11"/>
        <v>Worcester</v>
      </c>
      <c r="Q335">
        <f t="array" ref="Q335">IF(C335&lt;&gt;"",ROUNDUP(_xlfn.PERCENTRANK.EXC(IF($B$3:$B$341=$B335,C$3:C$341),C335)*10,0),"")</f>
        <v>4</v>
      </c>
      <c r="R335">
        <f t="array" ref="R335">IF(D335&lt;&gt;"",ROUNDUP(_xlfn.PERCENTRANK.EXC(IF($B$3:$B$341=$B335,D$3:D$341),D335)*10,0),"")</f>
        <v>3</v>
      </c>
      <c r="S335">
        <f t="array" ref="S335">IF(E335&lt;&gt;"",ROUNDUP(_xlfn.PERCENTRANK.EXC(IF($B$3:$B$341=$B335,E$3:E$341),E335)*10,0),"")</f>
        <v>4</v>
      </c>
      <c r="T335">
        <f t="array" ref="T335">IF(F335&lt;&gt;"",11-ROUNDUP(_xlfn.PERCENTRANK.EXC(IF($B$3:$B$341=$B335,F$3:F$341),F335)*10,0),"")</f>
        <v>5</v>
      </c>
      <c r="U335" t="str">
        <f t="array" ref="U335">IF(G335&lt;&gt;"",11-ROUNDUP(_xlfn.PERCENTRANK.EXC(IF($B$3:$B$341=$B335,G$3:G$341),G335)*10,0),"")</f>
        <v/>
      </c>
    </row>
    <row r="336" spans="1:21" x14ac:dyDescent="0.2">
      <c r="A336" t="s">
        <v>1033</v>
      </c>
      <c r="B336" t="s">
        <v>1038</v>
      </c>
      <c r="C336">
        <v>0.18044005334377289</v>
      </c>
      <c r="D336">
        <v>-9.9914543330669403E-2</v>
      </c>
      <c r="E336">
        <v>-7.1132592856884003E-2</v>
      </c>
      <c r="F336">
        <v>6.1310850083827972E-2</v>
      </c>
      <c r="G336">
        <v>0.58207005262374878</v>
      </c>
      <c r="I336" t="str">
        <f t="shared" si="10"/>
        <v>Worcestershire</v>
      </c>
      <c r="J336">
        <f t="array" ref="J336">IF(C336&lt;&gt;"",ROUNDUP(_xlfn.PERCENTRANK.EXC(C$3:C$341,C336)*10,0),"")</f>
        <v>1</v>
      </c>
      <c r="K336">
        <f t="array" ref="K336">IF(D336&lt;&gt;"",ROUNDUP(_xlfn.PERCENTRANK.EXC(D$3:D$341,D336)*10,0),"")</f>
        <v>2</v>
      </c>
      <c r="L336">
        <f t="array" ref="L336">IF(E336&lt;&gt;"",ROUNDUP(_xlfn.PERCENTRANK.EXC(E$3:E$341,E336)*10,0),"")</f>
        <v>2</v>
      </c>
      <c r="M336">
        <f t="array" ref="M336">IF(F336&lt;&gt;"",11-ROUNDUP(_xlfn.PERCENTRANK.EXC(F$3:F$341,F336)*10,0),"")</f>
        <v>6</v>
      </c>
      <c r="N336">
        <f t="array" ref="N336">IF(G336&lt;&gt;"",11-ROUNDUP(_xlfn.PERCENTRANK.EXC(G$3:G$341,G336)*10,0),"")</f>
        <v>3</v>
      </c>
      <c r="P336" t="str">
        <f t="shared" si="11"/>
        <v>Worcestershire</v>
      </c>
      <c r="Q336">
        <f t="array" ref="Q336">IF(C336&lt;&gt;"",ROUNDUP(_xlfn.PERCENTRANK.EXC(IF($B$3:$B$341=$B336,C$3:C$341),C336)*10,0),"")</f>
        <v>3</v>
      </c>
      <c r="R336">
        <f t="array" ref="R336">IF(D336&lt;&gt;"",ROUNDUP(_xlfn.PERCENTRANK.EXC(IF($B$3:$B$341=$B336,D$3:D$341),D336)*10,0),"")</f>
        <v>2</v>
      </c>
      <c r="S336">
        <f t="array" ref="S336">IF(E336&lt;&gt;"",ROUNDUP(_xlfn.PERCENTRANK.EXC(IF($B$3:$B$341=$B336,E$3:E$341),E336)*10,0),"")</f>
        <v>1</v>
      </c>
      <c r="T336">
        <f t="array" ref="T336">IF(F336&lt;&gt;"",11-ROUNDUP(_xlfn.PERCENTRANK.EXC(IF($B$3:$B$341=$B336,F$3:F$341),F336)*10,0),"")</f>
        <v>4</v>
      </c>
      <c r="U336">
        <f t="array" ref="U336">IF(G336&lt;&gt;"",11-ROUNDUP(_xlfn.PERCENTRANK.EXC(IF($B$3:$B$341=$B336,G$3:G$341),G336)*10,0),"")</f>
        <v>7</v>
      </c>
    </row>
    <row r="337" spans="1:21" x14ac:dyDescent="0.2">
      <c r="A337" t="s">
        <v>241</v>
      </c>
      <c r="B337" t="s">
        <v>1034</v>
      </c>
      <c r="C337">
        <v>0.3306085467338562</v>
      </c>
      <c r="D337">
        <v>-1.3138686306774616E-2</v>
      </c>
      <c r="E337">
        <v>0.3322913646697998</v>
      </c>
      <c r="F337">
        <v>0.18214210867881775</v>
      </c>
      <c r="I337" t="str">
        <f t="shared" si="10"/>
        <v>Worthing</v>
      </c>
      <c r="J337">
        <f t="array" ref="J337">IF(C337&lt;&gt;"",ROUNDUP(_xlfn.PERCENTRANK.EXC(C$3:C$341,C337)*10,0),"")</f>
        <v>3</v>
      </c>
      <c r="K337">
        <f t="array" ref="K337">IF(D337&lt;&gt;"",ROUNDUP(_xlfn.PERCENTRANK.EXC(D$3:D$341,D337)*10,0),"")</f>
        <v>6</v>
      </c>
      <c r="L337">
        <f t="array" ref="L337">IF(E337&lt;&gt;"",ROUNDUP(_xlfn.PERCENTRANK.EXC(E$3:E$341,E337)*10,0),"")</f>
        <v>10</v>
      </c>
      <c r="M337">
        <f t="array" ref="M337">IF(F337&lt;&gt;"",11-ROUNDUP(_xlfn.PERCENTRANK.EXC(F$3:F$341,F337)*10,0),"")</f>
        <v>2</v>
      </c>
      <c r="N337" t="str">
        <f t="array" ref="N337">IF(G337&lt;&gt;"",11-ROUNDUP(_xlfn.PERCENTRANK.EXC(G$3:G$341,G337)*10,0),"")</f>
        <v/>
      </c>
      <c r="P337" t="str">
        <f t="shared" si="11"/>
        <v>Worthing</v>
      </c>
      <c r="Q337">
        <f t="array" ref="Q337">IF(C337&lt;&gt;"",ROUNDUP(_xlfn.PERCENTRANK.EXC(IF($B$3:$B$341=$B337,C$3:C$341),C337)*10,0),"")</f>
        <v>1</v>
      </c>
      <c r="R337">
        <f t="array" ref="R337">IF(D337&lt;&gt;"",ROUNDUP(_xlfn.PERCENTRANK.EXC(IF($B$3:$B$341=$B337,D$3:D$341),D337)*10,0),"")</f>
        <v>5</v>
      </c>
      <c r="S337">
        <f t="array" ref="S337">IF(E337&lt;&gt;"",ROUNDUP(_xlfn.PERCENTRANK.EXC(IF($B$3:$B$341=$B337,E$3:E$341),E337)*10,0),"")</f>
        <v>10</v>
      </c>
      <c r="T337">
        <f t="array" ref="T337">IF(F337&lt;&gt;"",11-ROUNDUP(_xlfn.PERCENTRANK.EXC(IF($B$3:$B$341=$B337,F$3:F$341),F337)*10,0),"")</f>
        <v>2</v>
      </c>
      <c r="U337" t="str">
        <f t="array" ref="U337">IF(G337&lt;&gt;"",11-ROUNDUP(_xlfn.PERCENTRANK.EXC(IF($B$3:$B$341=$B337,G$3:G$341),G337)*10,0),"")</f>
        <v/>
      </c>
    </row>
    <row r="338" spans="1:21" x14ac:dyDescent="0.2">
      <c r="A338" t="s">
        <v>246</v>
      </c>
      <c r="B338" t="s">
        <v>1034</v>
      </c>
      <c r="C338">
        <v>4.2960834503173828</v>
      </c>
      <c r="D338">
        <v>6.9377705454826355E-2</v>
      </c>
      <c r="E338">
        <v>0.13772366940975189</v>
      </c>
      <c r="F338">
        <v>0</v>
      </c>
      <c r="I338" t="str">
        <f t="shared" si="10"/>
        <v>Wychavon</v>
      </c>
      <c r="J338">
        <f t="array" ref="J338">IF(C338&lt;&gt;"",ROUNDUP(_xlfn.PERCENTRANK.EXC(C$3:C$341,C338)*10,0),"")</f>
        <v>10</v>
      </c>
      <c r="K338">
        <f t="array" ref="K338">IF(D338&lt;&gt;"",ROUNDUP(_xlfn.PERCENTRANK.EXC(D$3:D$341,D338)*10,0),"")</f>
        <v>9</v>
      </c>
      <c r="L338">
        <f t="array" ref="L338">IF(E338&lt;&gt;"",ROUNDUP(_xlfn.PERCENTRANK.EXC(E$3:E$341,E338)*10,0),"")</f>
        <v>9</v>
      </c>
      <c r="M338">
        <f t="array" ref="M338">IF(F338&lt;&gt;"",11-ROUNDUP(_xlfn.PERCENTRANK.EXC(F$3:F$341,F338)*10,0),"")</f>
        <v>10</v>
      </c>
      <c r="N338" t="str">
        <f t="array" ref="N338">IF(G338&lt;&gt;"",11-ROUNDUP(_xlfn.PERCENTRANK.EXC(G$3:G$341,G338)*10,0),"")</f>
        <v/>
      </c>
      <c r="P338" t="str">
        <f t="shared" si="11"/>
        <v>Wychavon</v>
      </c>
      <c r="Q338">
        <f t="array" ref="Q338">IF(C338&lt;&gt;"",ROUNDUP(_xlfn.PERCENTRANK.EXC(IF($B$3:$B$341=$B338,C$3:C$341),C338)*10,0),"")</f>
        <v>10</v>
      </c>
      <c r="R338">
        <f t="array" ref="R338">IF(D338&lt;&gt;"",ROUNDUP(_xlfn.PERCENTRANK.EXC(IF($B$3:$B$341=$B338,D$3:D$341),D338)*10,0),"")</f>
        <v>9</v>
      </c>
      <c r="S338">
        <f t="array" ref="S338">IF(E338&lt;&gt;"",ROUNDUP(_xlfn.PERCENTRANK.EXC(IF($B$3:$B$341=$B338,E$3:E$341),E338)*10,0),"")</f>
        <v>9</v>
      </c>
      <c r="T338">
        <f t="array" ref="T338">IF(F338&lt;&gt;"",11-ROUNDUP(_xlfn.PERCENTRANK.EXC(IF($B$3:$B$341=$B338,F$3:F$341),F338)*10,0),"")</f>
        <v>10</v>
      </c>
      <c r="U338" t="str">
        <f t="array" ref="U338">IF(G338&lt;&gt;"",11-ROUNDUP(_xlfn.PERCENTRANK.EXC(IF($B$3:$B$341=$B338,G$3:G$341),G338)*10,0),"")</f>
        <v/>
      </c>
    </row>
    <row r="339" spans="1:21" x14ac:dyDescent="0.2">
      <c r="A339" t="s">
        <v>159</v>
      </c>
      <c r="B339" t="s">
        <v>1034</v>
      </c>
      <c r="C339">
        <v>1.3065991401672363</v>
      </c>
      <c r="D339">
        <v>-7.3307335376739502E-2</v>
      </c>
      <c r="E339">
        <v>7.8044973313808441E-2</v>
      </c>
      <c r="F339">
        <v>9.6176126971840858E-3</v>
      </c>
      <c r="I339" t="str">
        <f t="shared" si="10"/>
        <v>Wyre</v>
      </c>
      <c r="J339">
        <f t="array" ref="J339">IF(C339&lt;&gt;"",ROUNDUP(_xlfn.PERCENTRANK.EXC(C$3:C$341,C339)*10,0),"")</f>
        <v>9</v>
      </c>
      <c r="K339">
        <f t="array" ref="K339">IF(D339&lt;&gt;"",ROUNDUP(_xlfn.PERCENTRANK.EXC(D$3:D$341,D339)*10,0),"")</f>
        <v>3</v>
      </c>
      <c r="L339">
        <f t="array" ref="L339">IF(E339&lt;&gt;"",ROUNDUP(_xlfn.PERCENTRANK.EXC(E$3:E$341,E339)*10,0),"")</f>
        <v>7</v>
      </c>
      <c r="M339">
        <f t="array" ref="M339">IF(F339&lt;&gt;"",11-ROUNDUP(_xlfn.PERCENTRANK.EXC(F$3:F$341,F339)*10,0),"")</f>
        <v>9</v>
      </c>
      <c r="N339" t="str">
        <f t="array" ref="N339">IF(G339&lt;&gt;"",11-ROUNDUP(_xlfn.PERCENTRANK.EXC(G$3:G$341,G339)*10,0),"")</f>
        <v/>
      </c>
      <c r="P339" t="str">
        <f t="shared" si="11"/>
        <v>Wyre</v>
      </c>
      <c r="Q339">
        <f t="array" ref="Q339">IF(C339&lt;&gt;"",ROUNDUP(_xlfn.PERCENTRANK.EXC(IF($B$3:$B$341=$B339,C$3:C$341),C339)*10,0),"")</f>
        <v>8</v>
      </c>
      <c r="R339">
        <f t="array" ref="R339">IF(D339&lt;&gt;"",ROUNDUP(_xlfn.PERCENTRANK.EXC(IF($B$3:$B$341=$B339,D$3:D$341),D339)*10,0),"")</f>
        <v>3</v>
      </c>
      <c r="S339">
        <f t="array" ref="S339">IF(E339&lt;&gt;"",ROUNDUP(_xlfn.PERCENTRANK.EXC(IF($B$3:$B$341=$B339,E$3:E$341),E339)*10,0),"")</f>
        <v>7</v>
      </c>
      <c r="T339">
        <f t="array" ref="T339">IF(F339&lt;&gt;"",11-ROUNDUP(_xlfn.PERCENTRANK.EXC(IF($B$3:$B$341=$B339,F$3:F$341),F339)*10,0),"")</f>
        <v>8</v>
      </c>
      <c r="U339" t="str">
        <f t="array" ref="U339">IF(G339&lt;&gt;"",11-ROUNDUP(_xlfn.PERCENTRANK.EXC(IF($B$3:$B$341=$B339,G$3:G$341),G339)*10,0),"")</f>
        <v/>
      </c>
    </row>
    <row r="340" spans="1:21" x14ac:dyDescent="0.2">
      <c r="A340" t="s">
        <v>247</v>
      </c>
      <c r="B340" t="s">
        <v>1034</v>
      </c>
      <c r="C340">
        <v>0.84230118989944458</v>
      </c>
      <c r="D340">
        <v>-6.7211203277111053E-2</v>
      </c>
      <c r="E340">
        <v>4.1041284799575806E-2</v>
      </c>
      <c r="F340">
        <v>0.1430879533290863</v>
      </c>
      <c r="I340" t="str">
        <f t="shared" si="10"/>
        <v>Wyre Forest</v>
      </c>
      <c r="J340">
        <f t="array" ref="J340">IF(C340&lt;&gt;"",ROUNDUP(_xlfn.PERCENTRANK.EXC(C$3:C$341,C340)*10,0),"")</f>
        <v>7</v>
      </c>
      <c r="K340">
        <f t="array" ref="K340">IF(D340&lt;&gt;"",ROUNDUP(_xlfn.PERCENTRANK.EXC(D$3:D$341,D340)*10,0),"")</f>
        <v>3</v>
      </c>
      <c r="L340">
        <f t="array" ref="L340">IF(E340&lt;&gt;"",ROUNDUP(_xlfn.PERCENTRANK.EXC(E$3:E$341,E340)*10,0),"")</f>
        <v>6</v>
      </c>
      <c r="M340">
        <f t="array" ref="M340">IF(F340&lt;&gt;"",11-ROUNDUP(_xlfn.PERCENTRANK.EXC(F$3:F$341,F340)*10,0),"")</f>
        <v>2</v>
      </c>
      <c r="N340" t="str">
        <f t="array" ref="N340">IF(G340&lt;&gt;"",11-ROUNDUP(_xlfn.PERCENTRANK.EXC(G$3:G$341,G340)*10,0),"")</f>
        <v/>
      </c>
      <c r="P340" t="str">
        <f t="shared" si="11"/>
        <v>Wyre Forest</v>
      </c>
      <c r="Q340">
        <f t="array" ref="Q340">IF(C340&lt;&gt;"",ROUNDUP(_xlfn.PERCENTRANK.EXC(IF($B$3:$B$341=$B340,C$3:C$341),C340)*10,0),"")</f>
        <v>4</v>
      </c>
      <c r="R340">
        <f t="array" ref="R340">IF(D340&lt;&gt;"",ROUNDUP(_xlfn.PERCENTRANK.EXC(IF($B$3:$B$341=$B340,D$3:D$341),D340)*10,0),"")</f>
        <v>3</v>
      </c>
      <c r="S340">
        <f t="array" ref="S340">IF(E340&lt;&gt;"",ROUNDUP(_xlfn.PERCENTRANK.EXC(IF($B$3:$B$341=$B340,E$3:E$341),E340)*10,0),"")</f>
        <v>5</v>
      </c>
      <c r="T340">
        <f t="array" ref="T340">IF(F340&lt;&gt;"",11-ROUNDUP(_xlfn.PERCENTRANK.EXC(IF($B$3:$B$341=$B340,F$3:F$341),F340)*10,0),"")</f>
        <v>3</v>
      </c>
      <c r="U340" t="str">
        <f t="array" ref="U340">IF(G340&lt;&gt;"",11-ROUNDUP(_xlfn.PERCENTRANK.EXC(IF($B$3:$B$341=$B340,G$3:G$341),G340)*10,0),"")</f>
        <v/>
      </c>
    </row>
    <row r="341" spans="1:21" x14ac:dyDescent="0.2">
      <c r="A341" t="s">
        <v>27</v>
      </c>
      <c r="B341" t="s">
        <v>1037</v>
      </c>
      <c r="C341">
        <v>0.17598520219326019</v>
      </c>
      <c r="D341">
        <v>-0.34916189312934875</v>
      </c>
      <c r="E341">
        <v>-0.18725161254405975</v>
      </c>
      <c r="F341">
        <v>0.10363283008337021</v>
      </c>
      <c r="G341">
        <v>0.49972990155220032</v>
      </c>
      <c r="I341" t="str">
        <f t="shared" si="10"/>
        <v>York</v>
      </c>
      <c r="J341">
        <f t="array" ref="J341">IF(C341&lt;&gt;"",ROUNDUP(_xlfn.PERCENTRANK.EXC(C$3:C$341,C341)*10,0),"")</f>
        <v>1</v>
      </c>
      <c r="K341">
        <f t="array" ref="K341">IF(D341&lt;&gt;"",ROUNDUP(_xlfn.PERCENTRANK.EXC(D$3:D$341,D341)*10,0),"")</f>
        <v>1</v>
      </c>
      <c r="L341">
        <f t="array" ref="L341">IF(E341&lt;&gt;"",ROUNDUP(_xlfn.PERCENTRANK.EXC(E$3:E$341,E341)*10,0),"")</f>
        <v>1</v>
      </c>
      <c r="M341">
        <f t="array" ref="M341">IF(F341&lt;&gt;"",11-ROUNDUP(_xlfn.PERCENTRANK.EXC(F$3:F$341,F341)*10,0),"")</f>
        <v>3</v>
      </c>
      <c r="N341">
        <f t="array" ref="N341">IF(G341&lt;&gt;"",11-ROUNDUP(_xlfn.PERCENTRANK.EXC(G$3:G$341,G341)*10,0),"")</f>
        <v>7</v>
      </c>
      <c r="P341" t="str">
        <f t="shared" si="11"/>
        <v>York</v>
      </c>
      <c r="Q341">
        <f t="array" ref="Q341">IF(C341&lt;&gt;"",ROUNDUP(_xlfn.PERCENTRANK.EXC(IF($B$3:$B$341=$B341,C$3:C$341),C341)*10,0),"")</f>
        <v>3</v>
      </c>
      <c r="R341">
        <f t="array" ref="R341">IF(D341&lt;&gt;"",ROUNDUP(_xlfn.PERCENTRANK.EXC(IF($B$3:$B$341=$B341,D$3:D$341),D341)*10,0),"")</f>
        <v>1</v>
      </c>
      <c r="S341">
        <f t="array" ref="S341">IF(E341&lt;&gt;"",ROUNDUP(_xlfn.PERCENTRANK.EXC(IF($B$3:$B$341=$B341,E$3:E$341),E341)*10,0),"")</f>
        <v>1</v>
      </c>
      <c r="T341">
        <f t="array" ref="T341">IF(F341&lt;&gt;"",11-ROUNDUP(_xlfn.PERCENTRANK.EXC(IF($B$3:$B$341=$B341,F$3:F$341),F341)*10,0),"")</f>
        <v>3</v>
      </c>
      <c r="U341">
        <f t="array" ref="U341">IF(G341&lt;&gt;"",11-ROUNDUP(_xlfn.PERCENTRANK.EXC(IF($B$3:$B$341=$B341,G$3:G$341),G341)*10,0),"")</f>
        <v>8</v>
      </c>
    </row>
  </sheetData>
  <sheetProtection sheet="1" objects="1" scenarios="1"/>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V341"/>
  <sheetViews>
    <sheetView workbookViewId="0">
      <selection activeCell="BD2" sqref="BD2"/>
    </sheetView>
  </sheetViews>
  <sheetFormatPr baseColWidth="10" defaultColWidth="8.83203125" defaultRowHeight="15" x14ac:dyDescent="0.2"/>
  <cols>
    <col min="18" max="48" width="9.1640625" hidden="1" customWidth="1"/>
  </cols>
  <sheetData>
    <row r="1" spans="1:48" x14ac:dyDescent="0.2">
      <c r="S1" t="s">
        <v>1152</v>
      </c>
      <c r="T1" t="s">
        <v>1152</v>
      </c>
      <c r="U1" t="s">
        <v>1152</v>
      </c>
      <c r="V1" t="s">
        <v>1152</v>
      </c>
      <c r="W1" t="s">
        <v>1152</v>
      </c>
      <c r="Y1" t="s">
        <v>1152</v>
      </c>
      <c r="Z1" t="s">
        <v>1152</v>
      </c>
      <c r="AA1" t="s">
        <v>1152</v>
      </c>
      <c r="AB1" t="s">
        <v>1152</v>
      </c>
      <c r="AC1" t="s">
        <v>1152</v>
      </c>
      <c r="AD1" t="s">
        <v>1152</v>
      </c>
      <c r="AE1" t="s">
        <v>1152</v>
      </c>
      <c r="AF1" t="s">
        <v>1152</v>
      </c>
    </row>
    <row r="2" spans="1:48" ht="160" x14ac:dyDescent="0.2">
      <c r="A2" s="9" t="s">
        <v>1007</v>
      </c>
      <c r="B2" s="9" t="s">
        <v>1105</v>
      </c>
      <c r="C2" s="9" t="s">
        <v>1117</v>
      </c>
      <c r="D2" s="9" t="s">
        <v>1145</v>
      </c>
      <c r="E2" s="9" t="s">
        <v>1118</v>
      </c>
      <c r="F2" s="9" t="s">
        <v>1120</v>
      </c>
      <c r="G2" s="9" t="s">
        <v>1295</v>
      </c>
      <c r="H2" s="9" t="s">
        <v>1122</v>
      </c>
      <c r="I2" s="9" t="s">
        <v>1126</v>
      </c>
      <c r="J2" s="9" t="s">
        <v>1125</v>
      </c>
      <c r="K2" s="9" t="s">
        <v>1123</v>
      </c>
      <c r="L2" s="9" t="s">
        <v>1124</v>
      </c>
      <c r="M2" s="9" t="s">
        <v>1302</v>
      </c>
      <c r="N2" s="9" t="s">
        <v>1249</v>
      </c>
      <c r="O2" s="9" t="s">
        <v>1252</v>
      </c>
      <c r="P2" s="9" t="s">
        <v>1253</v>
      </c>
      <c r="S2" s="9" t="s">
        <v>1117</v>
      </c>
      <c r="T2" s="9" t="s">
        <v>1145</v>
      </c>
      <c r="U2" s="9" t="s">
        <v>1118</v>
      </c>
      <c r="V2" s="9" t="s">
        <v>1120</v>
      </c>
      <c r="W2" s="9" t="s">
        <v>1121</v>
      </c>
      <c r="X2" s="9" t="s">
        <v>1122</v>
      </c>
      <c r="Y2" s="9" t="s">
        <v>1126</v>
      </c>
      <c r="Z2" s="9" t="s">
        <v>1125</v>
      </c>
      <c r="AA2" s="9" t="s">
        <v>1123</v>
      </c>
      <c r="AB2" s="9" t="s">
        <v>1124</v>
      </c>
      <c r="AC2" s="9" t="s">
        <v>1300</v>
      </c>
      <c r="AD2" s="9" t="s">
        <v>1249</v>
      </c>
      <c r="AE2" s="9" t="s">
        <v>1252</v>
      </c>
      <c r="AF2" s="9" t="s">
        <v>1253</v>
      </c>
      <c r="AI2" s="9" t="s">
        <v>1117</v>
      </c>
      <c r="AJ2" s="9" t="s">
        <v>1145</v>
      </c>
      <c r="AK2" s="9" t="s">
        <v>1118</v>
      </c>
      <c r="AL2" s="9" t="s">
        <v>1120</v>
      </c>
      <c r="AM2" s="9" t="s">
        <v>1121</v>
      </c>
      <c r="AN2" s="9" t="s">
        <v>1122</v>
      </c>
      <c r="AO2" s="9" t="s">
        <v>1126</v>
      </c>
      <c r="AP2" s="9" t="s">
        <v>1125</v>
      </c>
      <c r="AQ2" s="9" t="s">
        <v>1123</v>
      </c>
      <c r="AR2" s="9" t="s">
        <v>1124</v>
      </c>
      <c r="AS2" s="9" t="s">
        <v>1300</v>
      </c>
      <c r="AT2" s="9" t="s">
        <v>1249</v>
      </c>
      <c r="AU2" s="9" t="s">
        <v>1252</v>
      </c>
      <c r="AV2" s="9" t="s">
        <v>1253</v>
      </c>
    </row>
    <row r="3" spans="1:48" x14ac:dyDescent="0.2">
      <c r="A3" t="s">
        <v>11</v>
      </c>
      <c r="B3" t="s">
        <v>1034</v>
      </c>
      <c r="C3">
        <v>7.1966864168643951E-2</v>
      </c>
      <c r="D3">
        <v>8.6917996406555176E-2</v>
      </c>
      <c r="E3">
        <v>0.66691184043884277</v>
      </c>
      <c r="F3">
        <v>0.17305637896060944</v>
      </c>
      <c r="G3">
        <v>0.55955523252487183</v>
      </c>
      <c r="H3" t="s">
        <v>1139</v>
      </c>
      <c r="I3">
        <v>6.6721662878990173E-2</v>
      </c>
      <c r="J3">
        <v>2.846241183578968E-2</v>
      </c>
      <c r="K3">
        <v>0.10147468000650406</v>
      </c>
      <c r="L3">
        <v>6.197793036699295E-2</v>
      </c>
      <c r="M3">
        <v>0.54800450801849365</v>
      </c>
      <c r="N3">
        <v>0.24577072262763977</v>
      </c>
      <c r="O3">
        <v>0</v>
      </c>
      <c r="P3">
        <v>0</v>
      </c>
      <c r="R3" t="str">
        <f>A3</f>
        <v>Adur</v>
      </c>
      <c r="S3">
        <f>IF(C3&lt;&gt;"",11-ROUNDUP(_xlfn.PERCENTRANK.EXC(C$3:C$341,C3)*10,0),"")</f>
        <v>4</v>
      </c>
      <c r="T3">
        <f>IF(D3&lt;&gt;"",11-ROUNDUP(_xlfn.PERCENTRANK.EXC(D$3:D$341,D3)*10,0),"")</f>
        <v>5</v>
      </c>
      <c r="U3">
        <f>IF(E3&lt;&gt;"",11-ROUNDUP(_xlfn.PERCENTRANK.EXC(E$3:E$341,E3)*10,0),"")</f>
        <v>1</v>
      </c>
      <c r="V3">
        <f>IF(F3&lt;&gt;"",11-ROUNDUP(_xlfn.PERCENTRANK.EXC(F$3:F$341,F3)*10,0),"")</f>
        <v>3</v>
      </c>
      <c r="W3">
        <f>IF(G3&lt;&gt;"",11-ROUNDUP(_xlfn.PERCENTRANK.EXC(G$3:G$341,G3)*10,0),"")</f>
        <v>5</v>
      </c>
      <c r="Y3">
        <f>IF(I3&lt;&gt;"",11-ROUNDUP(_xlfn.PERCENTRANK.EXC(I$3:I$341,I3)*10,0),"")</f>
        <v>4</v>
      </c>
      <c r="Z3">
        <f>IF(J3&lt;&gt;"",11-ROUNDUP(_xlfn.PERCENTRANK.EXC(J$3:J$341,J3)*10,0),"")</f>
        <v>5</v>
      </c>
      <c r="AA3">
        <f>IF(K3&lt;&gt;"",11-ROUNDUP(_xlfn.PERCENTRANK.EXC(K$3:K$341,K3)*10,0),"")</f>
        <v>2</v>
      </c>
      <c r="AB3">
        <f>IF(L3&lt;&gt;"",11-ROUNDUP(_xlfn.PERCENTRANK.EXC(L$3:L$341,L3)*10,0),"")</f>
        <v>1</v>
      </c>
      <c r="AC3">
        <f>IF(M3&lt;&gt;"",11-ROUNDUP(_xlfn.PERCENTRANK.EXC(M$3:M$341,M3)*10,0),"")</f>
        <v>3</v>
      </c>
      <c r="AD3">
        <f t="shared" ref="AD3:AF3" si="0">IF(N3&lt;&gt;"",11-ROUNDUP(_xlfn.PERCENTRANK.EXC(N$3:N$341,N3)*10,0),"")</f>
        <v>1</v>
      </c>
      <c r="AE3">
        <f t="shared" si="0"/>
        <v>10</v>
      </c>
      <c r="AF3">
        <f t="shared" si="0"/>
        <v>10</v>
      </c>
      <c r="AH3" t="str">
        <f>A3</f>
        <v>Adur</v>
      </c>
      <c r="AI3">
        <f t="array" ref="AI3">IF(C3&lt;&gt;"",11-ROUNDUP(_xlfn.PERCENTRANK.EXC(IF($B$3:$B$341=$B3,C$3:C$341),C3)*10,0),"")</f>
        <v>6</v>
      </c>
      <c r="AJ3">
        <f t="array" ref="AJ3">IF(D3&lt;&gt;"",11-ROUNDUP(_xlfn.PERCENTRANK.EXC(IF($B$3:$B$341=$B3,D$3:D$341),D3)*10,0),"")</f>
        <v>5</v>
      </c>
      <c r="AK3">
        <f t="array" ref="AK3">IF(E3&lt;&gt;"",11-ROUNDUP(_xlfn.PERCENTRANK.EXC(IF($B$3:$B$341=$B3,E$3:E$341),E3)*10,0),"")</f>
        <v>1</v>
      </c>
      <c r="AL3">
        <f t="array" ref="AL3">IF(F3&lt;&gt;"",11-ROUNDUP(_xlfn.PERCENTRANK.EXC(IF($B$3:$B$341=$B3,F$3:F$341),F3)*10,0),"")</f>
        <v>5</v>
      </c>
      <c r="AM3">
        <f t="array" ref="AM3">IF(G3&lt;&gt;"",11-ROUNDUP(_xlfn.PERCENTRANK.EXC(IF($B$3:$B$341=$B3,G$3:G$341),G3)*10,0),"")</f>
        <v>5</v>
      </c>
      <c r="AO3">
        <f t="array" ref="AO3">IF(I3&lt;&gt;"",11-ROUNDUP(_xlfn.PERCENTRANK.EXC(IF($B$3:$B$341=$B3,I$3:I$341),I3)*10,0),"")</f>
        <v>7</v>
      </c>
      <c r="AP3">
        <f t="array" ref="AP3">IF(J3&lt;&gt;"",11-ROUNDUP(_xlfn.PERCENTRANK.EXC(IF($B$3:$B$341=$B3,J$3:J$341),J3)*10,0),"")</f>
        <v>9</v>
      </c>
      <c r="AQ3">
        <f t="array" ref="AQ3">IF(K3&lt;&gt;"",11-ROUNDUP(_xlfn.PERCENTRANK.EXC(IF($B$3:$B$341=$B3,K$3:K$341),K3)*10,0),"")</f>
        <v>3</v>
      </c>
      <c r="AR3">
        <f t="array" ref="AR3">IF(L3&lt;&gt;"",11-ROUNDUP(_xlfn.PERCENTRANK.EXC(IF($B$3:$B$341=$B3,L$3:L$341),L3)*10,0),"")</f>
        <v>2</v>
      </c>
      <c r="AS3">
        <f t="array" ref="AS3">IF(M3&lt;&gt;"",11-ROUNDUP(_xlfn.PERCENTRANK.EXC(IF($B$3:$B$341=$B3,M$3:M$341),M3)*10,0),"")</f>
        <v>5</v>
      </c>
      <c r="AT3">
        <f t="array" ref="AT3">IF(N3&lt;&gt;"",11-ROUNDUP(_xlfn.PERCENTRANK.EXC(IF($B$3:$B$341=$B3,N$3:N$341),N3)*10,0),"")</f>
        <v>1</v>
      </c>
      <c r="AU3">
        <f t="array" ref="AU3">IF(O3&lt;&gt;"",11-ROUNDUP(_xlfn.PERCENTRANK.EXC(IF($B$3:$B$341=$B3,O$3:O$341),O3)*10,0),"")</f>
        <v>10</v>
      </c>
      <c r="AV3">
        <f t="array" ref="AV3">IF(P3&lt;&gt;"",11-ROUNDUP(_xlfn.PERCENTRANK.EXC(IF($B$3:$B$341=$B3,P$3:P$341),P3)*10,0),"")</f>
        <v>10</v>
      </c>
    </row>
    <row r="4" spans="1:48" x14ac:dyDescent="0.2">
      <c r="A4" t="s">
        <v>75</v>
      </c>
      <c r="B4" t="s">
        <v>1034</v>
      </c>
      <c r="C4">
        <v>0.10536772012710571</v>
      </c>
      <c r="D4">
        <v>0.103069968521595</v>
      </c>
      <c r="E4">
        <v>0.3348696231842041</v>
      </c>
      <c r="F4">
        <v>0.18715868890285492</v>
      </c>
      <c r="G4">
        <v>0.44585448503494263</v>
      </c>
      <c r="H4" t="s">
        <v>1139</v>
      </c>
      <c r="I4">
        <v>0.2065579891204834</v>
      </c>
      <c r="J4">
        <v>3.6817923188209534E-2</v>
      </c>
      <c r="K4">
        <v>6.6712819971144199E-3</v>
      </c>
      <c r="L4">
        <v>7.8041411936283112E-2</v>
      </c>
      <c r="M4">
        <v>0.45918560028076172</v>
      </c>
      <c r="N4">
        <v>2.0203294698148966E-3</v>
      </c>
      <c r="O4">
        <v>1.6363522037863731E-2</v>
      </c>
      <c r="P4">
        <v>5.4566051810979843E-2</v>
      </c>
      <c r="R4" t="str">
        <f t="shared" ref="R4:R67" si="1">A4</f>
        <v>Allerdale</v>
      </c>
      <c r="S4">
        <f t="shared" ref="S4:S67" si="2">IF(C4&lt;&gt;"",11-ROUNDUP(_xlfn.PERCENTRANK.EXC(C$3:C$341,C4)*10,0),"")</f>
        <v>1</v>
      </c>
      <c r="T4">
        <f t="shared" ref="T4:T67" si="3">IF(D4&lt;&gt;"",11-ROUNDUP(_xlfn.PERCENTRANK.EXC(D$3:D$341,D4)*10,0),"")</f>
        <v>3</v>
      </c>
      <c r="U4">
        <f t="shared" ref="U4:U67" si="4">IF(E4&lt;&gt;"",11-ROUNDUP(_xlfn.PERCENTRANK.EXC(E$3:E$341,E4)*10,0),"")</f>
        <v>9</v>
      </c>
      <c r="V4">
        <f t="shared" ref="V4:V67" si="5">IF(F4&lt;&gt;"",11-ROUNDUP(_xlfn.PERCENTRANK.EXC(F$3:F$341,F4)*10,0),"")</f>
        <v>3</v>
      </c>
      <c r="W4">
        <f t="shared" ref="W4:W67" si="6">IF(G4&lt;&gt;"",11-ROUNDUP(_xlfn.PERCENTRANK.EXC(G$3:G$341,G4)*10,0),"")</f>
        <v>9</v>
      </c>
      <c r="Y4">
        <f t="shared" ref="Y4:Y67" si="7">IF(I4&lt;&gt;"",11-ROUNDUP(_xlfn.PERCENTRANK.EXC(I$3:I$341,I4)*10,0),"")</f>
        <v>2</v>
      </c>
      <c r="Z4">
        <f t="shared" ref="Z4:Z67" si="8">IF(J4&lt;&gt;"",11-ROUNDUP(_xlfn.PERCENTRANK.EXC(J$3:J$341,J4)*10,0),"")</f>
        <v>5</v>
      </c>
      <c r="AA4">
        <f t="shared" ref="AA4:AA67" si="9">IF(K4&lt;&gt;"",11-ROUNDUP(_xlfn.PERCENTRANK.EXC(K$3:K$341,K4)*10,0),"")</f>
        <v>8</v>
      </c>
      <c r="AB4">
        <f t="shared" ref="AB4:AB67" si="10">IF(L4&lt;&gt;"",11-ROUNDUP(_xlfn.PERCENTRANK.EXC(L$3:L$341,L4)*10,0),"")</f>
        <v>1</v>
      </c>
      <c r="AC4">
        <f t="shared" ref="AC4:AC67" si="11">IF(M4&lt;&gt;"",11-ROUNDUP(_xlfn.PERCENTRANK.EXC(M$3:M$341,M4)*10,0),"")</f>
        <v>4</v>
      </c>
      <c r="AD4">
        <f t="shared" ref="AD4:AD67" si="12">IF(N4&lt;&gt;"",11-ROUNDUP(_xlfn.PERCENTRANK.EXC(N$3:N$341,N4)*10,0),"")</f>
        <v>9</v>
      </c>
      <c r="AE4">
        <f t="shared" ref="AE4:AE67" si="13">IF(O4&lt;&gt;"",11-ROUNDUP(_xlfn.PERCENTRANK.EXC(O$3:O$341,O4)*10,0),"")</f>
        <v>3</v>
      </c>
      <c r="AF4">
        <f t="shared" ref="AF4:AF67" si="14">IF(P4&lt;&gt;"",11-ROUNDUP(_xlfn.PERCENTRANK.EXC(P$3:P$341,P4)*10,0),"")</f>
        <v>1</v>
      </c>
      <c r="AH4" t="str">
        <f t="shared" ref="AH4:AH67" si="15">A4</f>
        <v>Allerdale</v>
      </c>
      <c r="AI4">
        <f t="array" ref="AI4">IF(C4&lt;&gt;"",11-ROUNDUP(_xlfn.PERCENTRANK.EXC(IF($B$3:$B$341=$B4,C$3:C$341),C4)*10,0),"")</f>
        <v>1</v>
      </c>
      <c r="AJ4">
        <f t="array" ref="AJ4">IF(D4&lt;&gt;"",11-ROUNDUP(_xlfn.PERCENTRANK.EXC(IF($B$3:$B$341=$B4,D$3:D$341),D4)*10,0),"")</f>
        <v>3</v>
      </c>
      <c r="AK4">
        <f t="array" ref="AK4">IF(E4&lt;&gt;"",11-ROUNDUP(_xlfn.PERCENTRANK.EXC(IF($B$3:$B$341=$B4,E$3:E$341),E4)*10,0),"")</f>
        <v>10</v>
      </c>
      <c r="AL4">
        <f t="array" ref="AL4">IF(F4&lt;&gt;"",11-ROUNDUP(_xlfn.PERCENTRANK.EXC(IF($B$3:$B$341=$B4,F$3:F$341),F4)*10,0),"")</f>
        <v>4</v>
      </c>
      <c r="AM4">
        <f t="array" ref="AM4">IF(G4&lt;&gt;"",11-ROUNDUP(_xlfn.PERCENTRANK.EXC(IF($B$3:$B$341=$B4,G$3:G$341),G4)*10,0),"")</f>
        <v>9</v>
      </c>
      <c r="AO4">
        <f t="array" ref="AO4">IF(I4&lt;&gt;"",11-ROUNDUP(_xlfn.PERCENTRANK.EXC(IF($B$3:$B$341=$B4,I$3:I$341),I4)*10,0),"")</f>
        <v>2</v>
      </c>
      <c r="AP4">
        <f t="array" ref="AP4">IF(J4&lt;&gt;"",11-ROUNDUP(_xlfn.PERCENTRANK.EXC(IF($B$3:$B$341=$B4,J$3:J$341),J4)*10,0),"")</f>
        <v>8</v>
      </c>
      <c r="AQ4">
        <f t="array" ref="AQ4">IF(K4&lt;&gt;"",11-ROUNDUP(_xlfn.PERCENTRANK.EXC(IF($B$3:$B$341=$B4,K$3:K$341),K4)*10,0),"")</f>
        <v>9</v>
      </c>
      <c r="AR4">
        <f t="array" ref="AR4">IF(L4&lt;&gt;"",11-ROUNDUP(_xlfn.PERCENTRANK.EXC(IF($B$3:$B$341=$B4,L$3:L$341),L4)*10,0),"")</f>
        <v>1</v>
      </c>
      <c r="AS4">
        <f t="array" ref="AS4">IF(M4&lt;&gt;"",11-ROUNDUP(_xlfn.PERCENTRANK.EXC(IF($B$3:$B$341=$B4,M$3:M$341),M4)*10,0),"")</f>
        <v>6</v>
      </c>
      <c r="AT4">
        <f t="array" ref="AT4">IF(N4&lt;&gt;"",11-ROUNDUP(_xlfn.PERCENTRANK.EXC(IF($B$3:$B$341=$B4,N$3:N$341),N4)*10,0),"")</f>
        <v>10</v>
      </c>
      <c r="AU4">
        <f t="array" ref="AU4">IF(O4&lt;&gt;"",11-ROUNDUP(_xlfn.PERCENTRANK.EXC(IF($B$3:$B$341=$B4,O$3:O$341),O4)*10,0),"")</f>
        <v>5</v>
      </c>
      <c r="AV4">
        <f t="array" ref="AV4">IF(P4&lt;&gt;"",11-ROUNDUP(_xlfn.PERCENTRANK.EXC(IF($B$3:$B$341=$B4,P$3:P$341),P4)*10,0),"")</f>
        <v>1</v>
      </c>
    </row>
    <row r="5" spans="1:48" x14ac:dyDescent="0.2">
      <c r="A5" t="s">
        <v>12</v>
      </c>
      <c r="B5" t="s">
        <v>1034</v>
      </c>
      <c r="C5">
        <v>8.3495423197746277E-2</v>
      </c>
      <c r="D5">
        <v>5.5926747620105743E-2</v>
      </c>
      <c r="E5">
        <v>0.38807025551795959</v>
      </c>
      <c r="F5">
        <v>0.12372008711099625</v>
      </c>
      <c r="G5">
        <v>0.58650994300842285</v>
      </c>
      <c r="H5" t="s">
        <v>1139</v>
      </c>
      <c r="I5">
        <v>5.4796461015939713E-2</v>
      </c>
      <c r="J5">
        <v>6.7681416869163513E-2</v>
      </c>
      <c r="K5">
        <v>2.626548707485199E-2</v>
      </c>
      <c r="L5">
        <v>4.5168142765760422E-2</v>
      </c>
      <c r="M5">
        <v>0.3711150586605072</v>
      </c>
      <c r="N5">
        <v>1.626783050596714E-2</v>
      </c>
      <c r="O5">
        <v>3.752212505787611E-3</v>
      </c>
      <c r="P5">
        <v>1.2035397812724113E-3</v>
      </c>
      <c r="R5" t="str">
        <f t="shared" si="1"/>
        <v>Amber Valley</v>
      </c>
      <c r="S5">
        <f t="shared" si="2"/>
        <v>2</v>
      </c>
      <c r="T5">
        <f t="shared" si="3"/>
        <v>10</v>
      </c>
      <c r="U5">
        <f t="shared" si="4"/>
        <v>8</v>
      </c>
      <c r="V5">
        <f t="shared" si="5"/>
        <v>5</v>
      </c>
      <c r="W5">
        <f t="shared" si="6"/>
        <v>4</v>
      </c>
      <c r="Y5">
        <f t="shared" si="7"/>
        <v>5</v>
      </c>
      <c r="Z5">
        <f t="shared" si="8"/>
        <v>2</v>
      </c>
      <c r="AA5">
        <f t="shared" si="9"/>
        <v>5</v>
      </c>
      <c r="AB5">
        <f t="shared" si="10"/>
        <v>2</v>
      </c>
      <c r="AC5">
        <f t="shared" si="11"/>
        <v>5</v>
      </c>
      <c r="AD5">
        <f t="shared" si="12"/>
        <v>5</v>
      </c>
      <c r="AE5">
        <f t="shared" si="13"/>
        <v>4</v>
      </c>
      <c r="AF5">
        <f t="shared" si="14"/>
        <v>2</v>
      </c>
      <c r="AH5" t="str">
        <f t="shared" si="15"/>
        <v>Amber Valley</v>
      </c>
      <c r="AI5">
        <f t="array" ref="AI5">IF(C5&lt;&gt;"",11-ROUNDUP(_xlfn.PERCENTRANK.EXC(IF($B$3:$B$341=$B5,C$3:C$341),C5)*10,0),"")</f>
        <v>4</v>
      </c>
      <c r="AJ5">
        <f t="array" ref="AJ5">IF(D5&lt;&gt;"",11-ROUNDUP(_xlfn.PERCENTRANK.EXC(IF($B$3:$B$341=$B5,D$3:D$341),D5)*10,0),"")</f>
        <v>9</v>
      </c>
      <c r="AK5">
        <f t="array" ref="AK5">IF(E5&lt;&gt;"",11-ROUNDUP(_xlfn.PERCENTRANK.EXC(IF($B$3:$B$341=$B5,E$3:E$341),E5)*10,0),"")</f>
        <v>8</v>
      </c>
      <c r="AL5">
        <f t="array" ref="AL5">IF(F5&lt;&gt;"",11-ROUNDUP(_xlfn.PERCENTRANK.EXC(IF($B$3:$B$341=$B5,F$3:F$341),F5)*10,0),"")</f>
        <v>8</v>
      </c>
      <c r="AM5">
        <f t="array" ref="AM5">IF(G5&lt;&gt;"",11-ROUNDUP(_xlfn.PERCENTRANK.EXC(IF($B$3:$B$341=$B5,G$3:G$341),G5)*10,0),"")</f>
        <v>4</v>
      </c>
      <c r="AO5">
        <f t="array" ref="AO5">IF(I5&lt;&gt;"",11-ROUNDUP(_xlfn.PERCENTRANK.EXC(IF($B$3:$B$341=$B5,I$3:I$341),I5)*10,0),"")</f>
        <v>7</v>
      </c>
      <c r="AP5">
        <f t="array" ref="AP5">IF(J5&lt;&gt;"",11-ROUNDUP(_xlfn.PERCENTRANK.EXC(IF($B$3:$B$341=$B5,J$3:J$341),J5)*10,0),"")</f>
        <v>4</v>
      </c>
      <c r="AQ5">
        <f t="array" ref="AQ5">IF(K5&lt;&gt;"",11-ROUNDUP(_xlfn.PERCENTRANK.EXC(IF($B$3:$B$341=$B5,K$3:K$341),K5)*10,0),"")</f>
        <v>7</v>
      </c>
      <c r="AR5">
        <f t="array" ref="AR5">IF(L5&lt;&gt;"",11-ROUNDUP(_xlfn.PERCENTRANK.EXC(IF($B$3:$B$341=$B5,L$3:L$341),L5)*10,0),"")</f>
        <v>3</v>
      </c>
      <c r="AS5">
        <f t="array" ref="AS5">IF(M5&lt;&gt;"",11-ROUNDUP(_xlfn.PERCENTRANK.EXC(IF($B$3:$B$341=$B5,M$3:M$341),M5)*10,0),"")</f>
        <v>8</v>
      </c>
      <c r="AT5">
        <f t="array" ref="AT5">IF(N5&lt;&gt;"",11-ROUNDUP(_xlfn.PERCENTRANK.EXC(IF($B$3:$B$341=$B5,N$3:N$341),N5)*10,0),"")</f>
        <v>7</v>
      </c>
      <c r="AU5">
        <f t="array" ref="AU5">IF(O5&lt;&gt;"",11-ROUNDUP(_xlfn.PERCENTRANK.EXC(IF($B$3:$B$341=$B5,O$3:O$341),O5)*10,0),"")</f>
        <v>5</v>
      </c>
      <c r="AV5">
        <f t="array" ref="AV5">IF(P5&lt;&gt;"",11-ROUNDUP(_xlfn.PERCENTRANK.EXC(IF($B$3:$B$341=$B5,P$3:P$341),P5)*10,0),"")</f>
        <v>2</v>
      </c>
    </row>
    <row r="6" spans="1:48" x14ac:dyDescent="0.2">
      <c r="A6" t="s">
        <v>13</v>
      </c>
      <c r="B6" t="s">
        <v>1034</v>
      </c>
      <c r="C6">
        <v>8.7699286639690399E-2</v>
      </c>
      <c r="D6">
        <v>7.2171904146671295E-2</v>
      </c>
      <c r="E6">
        <v>0.44379758834838867</v>
      </c>
      <c r="F6">
        <v>0.21817542612552643</v>
      </c>
      <c r="G6">
        <v>0.39504775404930115</v>
      </c>
      <c r="H6" t="s">
        <v>1139</v>
      </c>
      <c r="I6">
        <v>4.6289470046758652E-2</v>
      </c>
      <c r="J6">
        <v>2.2984452545642853E-2</v>
      </c>
      <c r="K6">
        <v>3.6031413823366165E-2</v>
      </c>
      <c r="L6">
        <v>0</v>
      </c>
      <c r="M6">
        <v>0.36268633604049683</v>
      </c>
      <c r="N6">
        <v>2.3844650015234947E-2</v>
      </c>
      <c r="O6">
        <v>0</v>
      </c>
      <c r="P6">
        <v>0</v>
      </c>
      <c r="R6" t="str">
        <f t="shared" si="1"/>
        <v>Arun</v>
      </c>
      <c r="S6">
        <f t="shared" si="2"/>
        <v>2</v>
      </c>
      <c r="T6">
        <f t="shared" si="3"/>
        <v>7</v>
      </c>
      <c r="U6">
        <f t="shared" si="4"/>
        <v>6</v>
      </c>
      <c r="V6">
        <f t="shared" si="5"/>
        <v>2</v>
      </c>
      <c r="W6">
        <f t="shared" si="6"/>
        <v>10</v>
      </c>
      <c r="Y6">
        <f t="shared" si="7"/>
        <v>5</v>
      </c>
      <c r="Z6">
        <f t="shared" si="8"/>
        <v>6</v>
      </c>
      <c r="AA6">
        <f t="shared" si="9"/>
        <v>4</v>
      </c>
      <c r="AB6">
        <f t="shared" si="10"/>
        <v>10</v>
      </c>
      <c r="AC6">
        <f t="shared" si="11"/>
        <v>5</v>
      </c>
      <c r="AD6">
        <f t="shared" si="12"/>
        <v>4</v>
      </c>
      <c r="AE6">
        <f t="shared" si="13"/>
        <v>10</v>
      </c>
      <c r="AF6">
        <f t="shared" si="14"/>
        <v>10</v>
      </c>
      <c r="AH6" t="str">
        <f t="shared" si="15"/>
        <v>Arun</v>
      </c>
      <c r="AI6">
        <f t="array" ref="AI6">IF(C6&lt;&gt;"",11-ROUNDUP(_xlfn.PERCENTRANK.EXC(IF($B$3:$B$341=$B6,C$3:C$341),C6)*10,0),"")</f>
        <v>3</v>
      </c>
      <c r="AJ6">
        <f t="array" ref="AJ6">IF(D6&lt;&gt;"",11-ROUNDUP(_xlfn.PERCENTRANK.EXC(IF($B$3:$B$341=$B6,D$3:D$341),D6)*10,0),"")</f>
        <v>7</v>
      </c>
      <c r="AK6">
        <f t="array" ref="AK6">IF(E6&lt;&gt;"",11-ROUNDUP(_xlfn.PERCENTRANK.EXC(IF($B$3:$B$341=$B6,E$3:E$341),E6)*10,0),"")</f>
        <v>6</v>
      </c>
      <c r="AL6">
        <f t="array" ref="AL6">IF(F6&lt;&gt;"",11-ROUNDUP(_xlfn.PERCENTRANK.EXC(IF($B$3:$B$341=$B6,F$3:F$341),F6)*10,0),"")</f>
        <v>3</v>
      </c>
      <c r="AM6">
        <f t="array" ref="AM6">IF(G6&lt;&gt;"",11-ROUNDUP(_xlfn.PERCENTRANK.EXC(IF($B$3:$B$341=$B6,G$3:G$341),G6)*10,0),"")</f>
        <v>10</v>
      </c>
      <c r="AO6">
        <f t="array" ref="AO6">IF(I6&lt;&gt;"",11-ROUNDUP(_xlfn.PERCENTRANK.EXC(IF($B$3:$B$341=$B6,I$3:I$341),I6)*10,0),"")</f>
        <v>8</v>
      </c>
      <c r="AP6">
        <f t="array" ref="AP6">IF(J6&lt;&gt;"",11-ROUNDUP(_xlfn.PERCENTRANK.EXC(IF($B$3:$B$341=$B6,J$3:J$341),J6)*10,0),"")</f>
        <v>10</v>
      </c>
      <c r="AQ6">
        <f t="array" ref="AQ6">IF(K6&lt;&gt;"",11-ROUNDUP(_xlfn.PERCENTRANK.EXC(IF($B$3:$B$341=$B6,K$3:K$341),K6)*10,0),"")</f>
        <v>6</v>
      </c>
      <c r="AR6">
        <f t="array" ref="AR6">IF(L6&lt;&gt;"",11-ROUNDUP(_xlfn.PERCENTRANK.EXC(IF($B$3:$B$341=$B6,L$3:L$341),L6)*10,0),"")</f>
        <v>10</v>
      </c>
      <c r="AS6">
        <f t="array" ref="AS6">IF(M6&lt;&gt;"",11-ROUNDUP(_xlfn.PERCENTRANK.EXC(IF($B$3:$B$341=$B6,M$3:M$341),M6)*10,0),"")</f>
        <v>8</v>
      </c>
      <c r="AT6">
        <f t="array" ref="AT6">IF(N6&lt;&gt;"",11-ROUNDUP(_xlfn.PERCENTRANK.EXC(IF($B$3:$B$341=$B6,N$3:N$341),N6)*10,0),"")</f>
        <v>6</v>
      </c>
      <c r="AU6">
        <f t="array" ref="AU6">IF(O6&lt;&gt;"",11-ROUNDUP(_xlfn.PERCENTRANK.EXC(IF($B$3:$B$341=$B6,O$3:O$341),O6)*10,0),"")</f>
        <v>10</v>
      </c>
      <c r="AV6">
        <f t="array" ref="AV6">IF(P6&lt;&gt;"",11-ROUNDUP(_xlfn.PERCENTRANK.EXC(IF($B$3:$B$341=$B6,P$3:P$341),P6)*10,0),"")</f>
        <v>10</v>
      </c>
    </row>
    <row r="7" spans="1:48" x14ac:dyDescent="0.2">
      <c r="A7" t="s">
        <v>195</v>
      </c>
      <c r="B7" t="s">
        <v>1034</v>
      </c>
      <c r="C7">
        <v>4.9089629203081131E-2</v>
      </c>
      <c r="D7">
        <v>5.243237316608429E-2</v>
      </c>
      <c r="E7">
        <v>0.41691043972969055</v>
      </c>
      <c r="F7">
        <v>0.27359384298324585</v>
      </c>
      <c r="G7">
        <v>0.68761616945266724</v>
      </c>
      <c r="H7" t="s">
        <v>1139</v>
      </c>
      <c r="I7">
        <v>1.2321853078901768E-2</v>
      </c>
      <c r="J7">
        <v>5.9827789664268494E-2</v>
      </c>
      <c r="K7">
        <v>1.0763064026832581E-2</v>
      </c>
      <c r="L7">
        <v>3.6520190536975861E-2</v>
      </c>
      <c r="M7">
        <v>0.36535036563873291</v>
      </c>
      <c r="N7">
        <v>2.4973242543637753E-3</v>
      </c>
      <c r="O7">
        <v>0.1224762499332428</v>
      </c>
      <c r="P7">
        <v>0</v>
      </c>
      <c r="R7" t="str">
        <f t="shared" si="1"/>
        <v>Ashfield</v>
      </c>
      <c r="S7">
        <f t="shared" si="2"/>
        <v>7</v>
      </c>
      <c r="T7">
        <f t="shared" si="3"/>
        <v>10</v>
      </c>
      <c r="U7">
        <f t="shared" si="4"/>
        <v>7</v>
      </c>
      <c r="V7">
        <f t="shared" si="5"/>
        <v>1</v>
      </c>
      <c r="W7">
        <f t="shared" si="6"/>
        <v>2</v>
      </c>
      <c r="Y7">
        <f t="shared" si="7"/>
        <v>7</v>
      </c>
      <c r="Z7">
        <f t="shared" si="8"/>
        <v>3</v>
      </c>
      <c r="AA7">
        <f t="shared" si="9"/>
        <v>7</v>
      </c>
      <c r="AB7">
        <f t="shared" si="10"/>
        <v>2</v>
      </c>
      <c r="AC7">
        <f t="shared" si="11"/>
        <v>5</v>
      </c>
      <c r="AD7">
        <f t="shared" si="12"/>
        <v>9</v>
      </c>
      <c r="AE7">
        <f t="shared" si="13"/>
        <v>1</v>
      </c>
      <c r="AF7">
        <f t="shared" si="14"/>
        <v>10</v>
      </c>
      <c r="AH7" t="str">
        <f t="shared" si="15"/>
        <v>Ashfield</v>
      </c>
      <c r="AI7">
        <f t="array" ref="AI7">IF(C7&lt;&gt;"",11-ROUNDUP(_xlfn.PERCENTRANK.EXC(IF($B$3:$B$341=$B7,C$3:C$341),C7)*10,0),"")</f>
        <v>10</v>
      </c>
      <c r="AJ7">
        <f t="array" ref="AJ7">IF(D7&lt;&gt;"",11-ROUNDUP(_xlfn.PERCENTRANK.EXC(IF($B$3:$B$341=$B7,D$3:D$341),D7)*10,0),"")</f>
        <v>10</v>
      </c>
      <c r="AK7">
        <f t="array" ref="AK7">IF(E7&lt;&gt;"",11-ROUNDUP(_xlfn.PERCENTRANK.EXC(IF($B$3:$B$341=$B7,E$3:E$341),E7)*10,0),"")</f>
        <v>7</v>
      </c>
      <c r="AL7">
        <f t="array" ref="AL7">IF(F7&lt;&gt;"",11-ROUNDUP(_xlfn.PERCENTRANK.EXC(IF($B$3:$B$341=$B7,F$3:F$341),F7)*10,0),"")</f>
        <v>2</v>
      </c>
      <c r="AM7">
        <f t="array" ref="AM7">IF(G7&lt;&gt;"",11-ROUNDUP(_xlfn.PERCENTRANK.EXC(IF($B$3:$B$341=$B7,G$3:G$341),G7)*10,0),"")</f>
        <v>2</v>
      </c>
      <c r="AO7">
        <f t="array" ref="AO7">IF(I7&lt;&gt;"",11-ROUNDUP(_xlfn.PERCENTRANK.EXC(IF($B$3:$B$341=$B7,I$3:I$341),I7)*10,0),"")</f>
        <v>9</v>
      </c>
      <c r="AP7">
        <f t="array" ref="AP7">IF(J7&lt;&gt;"",11-ROUNDUP(_xlfn.PERCENTRANK.EXC(IF($B$3:$B$341=$B7,J$3:J$341),J7)*10,0),"")</f>
        <v>5</v>
      </c>
      <c r="AQ7">
        <f t="array" ref="AQ7">IF(K7&lt;&gt;"",11-ROUNDUP(_xlfn.PERCENTRANK.EXC(IF($B$3:$B$341=$B7,K$3:K$341),K7)*10,0),"")</f>
        <v>9</v>
      </c>
      <c r="AR7">
        <f t="array" ref="AR7">IF(L7&lt;&gt;"",11-ROUNDUP(_xlfn.PERCENTRANK.EXC(IF($B$3:$B$341=$B7,L$3:L$341),L7)*10,0),"")</f>
        <v>3</v>
      </c>
      <c r="AS7">
        <f t="array" ref="AS7">IF(M7&lt;&gt;"",11-ROUNDUP(_xlfn.PERCENTRANK.EXC(IF($B$3:$B$341=$B7,M$3:M$341),M7)*10,0),"")</f>
        <v>8</v>
      </c>
      <c r="AT7">
        <f t="array" ref="AT7">IF(N7&lt;&gt;"",11-ROUNDUP(_xlfn.PERCENTRANK.EXC(IF($B$3:$B$341=$B7,N$3:N$341),N7)*10,0),"")</f>
        <v>10</v>
      </c>
      <c r="AU7">
        <f t="array" ref="AU7">IF(O7&lt;&gt;"",11-ROUNDUP(_xlfn.PERCENTRANK.EXC(IF($B$3:$B$341=$B7,O$3:O$341),O7)*10,0),"")</f>
        <v>2</v>
      </c>
      <c r="AV7">
        <f t="array" ref="AV7">IF(P7&lt;&gt;"",11-ROUNDUP(_xlfn.PERCENTRANK.EXC(IF($B$3:$B$341=$B7,P$3:P$341),P7)*10,0),"")</f>
        <v>10</v>
      </c>
    </row>
    <row r="8" spans="1:48" x14ac:dyDescent="0.2">
      <c r="A8" t="s">
        <v>136</v>
      </c>
      <c r="B8" t="s">
        <v>1034</v>
      </c>
      <c r="C8">
        <v>7.7502630650997162E-2</v>
      </c>
      <c r="D8">
        <v>6.2449678778648376E-2</v>
      </c>
      <c r="E8">
        <v>0.43231490254402161</v>
      </c>
      <c r="F8">
        <v>0.29410609602928162</v>
      </c>
      <c r="G8">
        <v>0.46546474099159241</v>
      </c>
      <c r="H8" t="s">
        <v>1139</v>
      </c>
      <c r="I8">
        <v>0.15961016714572906</v>
      </c>
      <c r="J8">
        <v>7.9645484685897827E-2</v>
      </c>
      <c r="K8">
        <v>1.1044916696846485E-2</v>
      </c>
      <c r="L8">
        <v>0</v>
      </c>
      <c r="M8">
        <v>0.72832781076431274</v>
      </c>
      <c r="N8">
        <v>0.17456230521202087</v>
      </c>
      <c r="O8">
        <v>0</v>
      </c>
      <c r="P8">
        <v>0</v>
      </c>
      <c r="R8" t="str">
        <f t="shared" si="1"/>
        <v>Ashford</v>
      </c>
      <c r="S8">
        <f t="shared" si="2"/>
        <v>3</v>
      </c>
      <c r="T8">
        <f t="shared" si="3"/>
        <v>9</v>
      </c>
      <c r="U8">
        <f t="shared" si="4"/>
        <v>7</v>
      </c>
      <c r="V8">
        <f t="shared" si="5"/>
        <v>1</v>
      </c>
      <c r="W8">
        <f t="shared" si="6"/>
        <v>8</v>
      </c>
      <c r="Y8">
        <f t="shared" si="7"/>
        <v>2</v>
      </c>
      <c r="Z8">
        <f t="shared" si="8"/>
        <v>2</v>
      </c>
      <c r="AA8">
        <f t="shared" si="9"/>
        <v>7</v>
      </c>
      <c r="AB8">
        <f t="shared" si="10"/>
        <v>10</v>
      </c>
      <c r="AC8">
        <f t="shared" si="11"/>
        <v>2</v>
      </c>
      <c r="AD8">
        <f t="shared" si="12"/>
        <v>1</v>
      </c>
      <c r="AE8">
        <f t="shared" si="13"/>
        <v>10</v>
      </c>
      <c r="AF8">
        <f t="shared" si="14"/>
        <v>10</v>
      </c>
      <c r="AH8" t="str">
        <f t="shared" si="15"/>
        <v>Ashford</v>
      </c>
      <c r="AI8">
        <f t="array" ref="AI8">IF(C8&lt;&gt;"",11-ROUNDUP(_xlfn.PERCENTRANK.EXC(IF($B$3:$B$341=$B8,C$3:C$341),C8)*10,0),"")</f>
        <v>5</v>
      </c>
      <c r="AJ8">
        <f t="array" ref="AJ8">IF(D8&lt;&gt;"",11-ROUNDUP(_xlfn.PERCENTRANK.EXC(IF($B$3:$B$341=$B8,D$3:D$341),D8)*10,0),"")</f>
        <v>9</v>
      </c>
      <c r="AK8">
        <f t="array" ref="AK8">IF(E8&lt;&gt;"",11-ROUNDUP(_xlfn.PERCENTRANK.EXC(IF($B$3:$B$341=$B8,E$3:E$341),E8)*10,0),"")</f>
        <v>6</v>
      </c>
      <c r="AL8">
        <f t="array" ref="AL8">IF(F8&lt;&gt;"",11-ROUNDUP(_xlfn.PERCENTRANK.EXC(IF($B$3:$B$341=$B8,F$3:F$341),F8)*10,0),"")</f>
        <v>2</v>
      </c>
      <c r="AM8">
        <f t="array" ref="AM8">IF(G8&lt;&gt;"",11-ROUNDUP(_xlfn.PERCENTRANK.EXC(IF($B$3:$B$341=$B8,G$3:G$341),G8)*10,0),"")</f>
        <v>8</v>
      </c>
      <c r="AO8">
        <f t="array" ref="AO8">IF(I8&lt;&gt;"",11-ROUNDUP(_xlfn.PERCENTRANK.EXC(IF($B$3:$B$341=$B8,I$3:I$341),I8)*10,0),"")</f>
        <v>3</v>
      </c>
      <c r="AP8">
        <f t="array" ref="AP8">IF(J8&lt;&gt;"",11-ROUNDUP(_xlfn.PERCENTRANK.EXC(IF($B$3:$B$341=$B8,J$3:J$341),J8)*10,0),"")</f>
        <v>3</v>
      </c>
      <c r="AQ8">
        <f t="array" ref="AQ8">IF(K8&lt;&gt;"",11-ROUNDUP(_xlfn.PERCENTRANK.EXC(IF($B$3:$B$341=$B8,K$3:K$341),K8)*10,0),"")</f>
        <v>9</v>
      </c>
      <c r="AR8">
        <f t="array" ref="AR8">IF(L8&lt;&gt;"",11-ROUNDUP(_xlfn.PERCENTRANK.EXC(IF($B$3:$B$341=$B8,L$3:L$341),L8)*10,0),"")</f>
        <v>10</v>
      </c>
      <c r="AS8">
        <f t="array" ref="AS8">IF(M8&lt;&gt;"",11-ROUNDUP(_xlfn.PERCENTRANK.EXC(IF($B$3:$B$341=$B8,M$3:M$341),M8)*10,0),"")</f>
        <v>3</v>
      </c>
      <c r="AT8">
        <f t="array" ref="AT8">IF(N8&lt;&gt;"",11-ROUNDUP(_xlfn.PERCENTRANK.EXC(IF($B$3:$B$341=$B8,N$3:N$341),N8)*10,0),"")</f>
        <v>1</v>
      </c>
      <c r="AU8">
        <f t="array" ref="AU8">IF(O8&lt;&gt;"",11-ROUNDUP(_xlfn.PERCENTRANK.EXC(IF($B$3:$B$341=$B8,O$3:O$341),O8)*10,0),"")</f>
        <v>10</v>
      </c>
      <c r="AV8">
        <f t="array" ref="AV8">IF(P8&lt;&gt;"",11-ROUNDUP(_xlfn.PERCENTRANK.EXC(IF($B$3:$B$341=$B8,P$3:P$341),P8)*10,0),"")</f>
        <v>10</v>
      </c>
    </row>
    <row r="9" spans="1:48" x14ac:dyDescent="0.2">
      <c r="A9" t="s">
        <v>218</v>
      </c>
      <c r="B9" t="s">
        <v>1034</v>
      </c>
      <c r="C9">
        <v>7.1314357221126556E-2</v>
      </c>
      <c r="D9">
        <v>5.7299640029668808E-2</v>
      </c>
      <c r="E9">
        <v>0.41237267851829529</v>
      </c>
      <c r="F9">
        <v>0.13696426153182983</v>
      </c>
      <c r="G9">
        <v>0.50112545490264893</v>
      </c>
      <c r="H9" t="s">
        <v>1139</v>
      </c>
      <c r="I9">
        <v>1.4911463484168053E-2</v>
      </c>
      <c r="J9">
        <v>9.5619760453701019E-2</v>
      </c>
      <c r="K9">
        <v>1.4911462785676122E-3</v>
      </c>
      <c r="L9">
        <v>5.293569341301918E-2</v>
      </c>
      <c r="M9">
        <v>0.32823857665061951</v>
      </c>
      <c r="N9">
        <v>0</v>
      </c>
      <c r="O9">
        <v>0</v>
      </c>
      <c r="P9">
        <v>0</v>
      </c>
      <c r="R9" t="str">
        <f t="shared" si="1"/>
        <v>Babergh</v>
      </c>
      <c r="S9">
        <f t="shared" si="2"/>
        <v>4</v>
      </c>
      <c r="T9">
        <f t="shared" si="3"/>
        <v>9</v>
      </c>
      <c r="U9">
        <f t="shared" si="4"/>
        <v>7</v>
      </c>
      <c r="V9">
        <f t="shared" si="5"/>
        <v>5</v>
      </c>
      <c r="W9">
        <f t="shared" si="6"/>
        <v>7</v>
      </c>
      <c r="Y9">
        <f t="shared" si="7"/>
        <v>7</v>
      </c>
      <c r="Z9">
        <f t="shared" si="8"/>
        <v>1</v>
      </c>
      <c r="AA9">
        <f t="shared" si="9"/>
        <v>10</v>
      </c>
      <c r="AB9">
        <f t="shared" si="10"/>
        <v>1</v>
      </c>
      <c r="AC9">
        <f t="shared" si="11"/>
        <v>6</v>
      </c>
      <c r="AD9">
        <f t="shared" si="12"/>
        <v>10</v>
      </c>
      <c r="AE9">
        <f t="shared" si="13"/>
        <v>10</v>
      </c>
      <c r="AF9">
        <f t="shared" si="14"/>
        <v>10</v>
      </c>
      <c r="AH9" t="str">
        <f t="shared" si="15"/>
        <v>Babergh</v>
      </c>
      <c r="AI9">
        <f t="array" ref="AI9">IF(C9&lt;&gt;"",11-ROUNDUP(_xlfn.PERCENTRANK.EXC(IF($B$3:$B$341=$B9,C$3:C$341),C9)*10,0),"")</f>
        <v>6</v>
      </c>
      <c r="AJ9">
        <f t="array" ref="AJ9">IF(D9&lt;&gt;"",11-ROUNDUP(_xlfn.PERCENTRANK.EXC(IF($B$3:$B$341=$B9,D$3:D$341),D9)*10,0),"")</f>
        <v>9</v>
      </c>
      <c r="AK9">
        <f t="array" ref="AK9">IF(E9&lt;&gt;"",11-ROUNDUP(_xlfn.PERCENTRANK.EXC(IF($B$3:$B$341=$B9,E$3:E$341),E9)*10,0),"")</f>
        <v>7</v>
      </c>
      <c r="AL9">
        <f t="array" ref="AL9">IF(F9&lt;&gt;"",11-ROUNDUP(_xlfn.PERCENTRANK.EXC(IF($B$3:$B$341=$B9,F$3:F$341),F9)*10,0),"")</f>
        <v>8</v>
      </c>
      <c r="AM9">
        <f t="array" ref="AM9">IF(G9&lt;&gt;"",11-ROUNDUP(_xlfn.PERCENTRANK.EXC(IF($B$3:$B$341=$B9,G$3:G$341),G9)*10,0),"")</f>
        <v>7</v>
      </c>
      <c r="AO9">
        <f t="array" ref="AO9">IF(I9&lt;&gt;"",11-ROUNDUP(_xlfn.PERCENTRANK.EXC(IF($B$3:$B$341=$B9,I$3:I$341),I9)*10,0),"")</f>
        <v>9</v>
      </c>
      <c r="AP9">
        <f t="array" ref="AP9">IF(J9&lt;&gt;"",11-ROUNDUP(_xlfn.PERCENTRANK.EXC(IF($B$3:$B$341=$B9,J$3:J$341),J9)*10,0),"")</f>
        <v>2</v>
      </c>
      <c r="AQ9">
        <f t="array" ref="AQ9">IF(K9&lt;&gt;"",11-ROUNDUP(_xlfn.PERCENTRANK.EXC(IF($B$3:$B$341=$B9,K$3:K$341),K9)*10,0),"")</f>
        <v>10</v>
      </c>
      <c r="AR9">
        <f t="array" ref="AR9">IF(L9&lt;&gt;"",11-ROUNDUP(_xlfn.PERCENTRANK.EXC(IF($B$3:$B$341=$B9,L$3:L$341),L9)*10,0),"")</f>
        <v>2</v>
      </c>
      <c r="AS9">
        <f t="array" ref="AS9">IF(M9&lt;&gt;"",11-ROUNDUP(_xlfn.PERCENTRANK.EXC(IF($B$3:$B$341=$B9,M$3:M$341),M9)*10,0),"")</f>
        <v>9</v>
      </c>
      <c r="AT9">
        <f t="array" ref="AT9">IF(N9&lt;&gt;"",11-ROUNDUP(_xlfn.PERCENTRANK.EXC(IF($B$3:$B$341=$B9,N$3:N$341),N9)*10,0),"")</f>
        <v>10</v>
      </c>
      <c r="AU9">
        <f t="array" ref="AU9">IF(O9&lt;&gt;"",11-ROUNDUP(_xlfn.PERCENTRANK.EXC(IF($B$3:$B$341=$B9,O$3:O$341),O9)*10,0),"")</f>
        <v>10</v>
      </c>
      <c r="AV9">
        <f t="array" ref="AV9">IF(P9&lt;&gt;"",11-ROUNDUP(_xlfn.PERCENTRANK.EXC(IF($B$3:$B$341=$B9,P$3:P$341),P9)*10,0),"")</f>
        <v>10</v>
      </c>
    </row>
    <row r="10" spans="1:48" x14ac:dyDescent="0.2">
      <c r="A10" t="s">
        <v>292</v>
      </c>
      <c r="B10" t="s">
        <v>1035</v>
      </c>
      <c r="C10">
        <v>2.971968799829483E-2</v>
      </c>
      <c r="D10">
        <v>0.11279644817113876</v>
      </c>
      <c r="E10">
        <v>0.33315178751945496</v>
      </c>
      <c r="F10">
        <v>3.6457907408475876E-2</v>
      </c>
      <c r="G10">
        <v>0.71092206239700317</v>
      </c>
      <c r="H10" t="s">
        <v>1139</v>
      </c>
      <c r="I10">
        <v>1.8783978885039687E-4</v>
      </c>
      <c r="J10">
        <v>2.1467403712449595E-5</v>
      </c>
      <c r="K10">
        <v>9.5744626596570015E-3</v>
      </c>
      <c r="L10">
        <v>3.4777196124196053E-3</v>
      </c>
      <c r="M10">
        <v>0.27486327290534973</v>
      </c>
      <c r="N10">
        <v>6.1474502086639404E-2</v>
      </c>
      <c r="O10">
        <v>0</v>
      </c>
      <c r="P10">
        <v>2.1038055419921875E-3</v>
      </c>
      <c r="R10" t="str">
        <f t="shared" si="1"/>
        <v>Barking and Dagenham</v>
      </c>
      <c r="S10">
        <f t="shared" si="2"/>
        <v>10</v>
      </c>
      <c r="T10">
        <f t="shared" si="3"/>
        <v>2</v>
      </c>
      <c r="U10">
        <f t="shared" si="4"/>
        <v>9</v>
      </c>
      <c r="V10">
        <f t="shared" si="5"/>
        <v>9</v>
      </c>
      <c r="W10">
        <f t="shared" si="6"/>
        <v>1</v>
      </c>
      <c r="Y10">
        <f t="shared" si="7"/>
        <v>10</v>
      </c>
      <c r="Z10">
        <f t="shared" si="8"/>
        <v>10</v>
      </c>
      <c r="AA10">
        <f t="shared" si="9"/>
        <v>7</v>
      </c>
      <c r="AB10">
        <f t="shared" si="10"/>
        <v>4</v>
      </c>
      <c r="AC10">
        <f t="shared" si="11"/>
        <v>6</v>
      </c>
      <c r="AD10">
        <f t="shared" si="12"/>
        <v>2</v>
      </c>
      <c r="AE10">
        <f t="shared" si="13"/>
        <v>10</v>
      </c>
      <c r="AF10">
        <f t="shared" si="14"/>
        <v>2</v>
      </c>
      <c r="AH10" t="str">
        <f t="shared" si="15"/>
        <v>Barking and Dagenham</v>
      </c>
      <c r="AI10">
        <f t="array" ref="AI10">IF(C10&lt;&gt;"",11-ROUNDUP(_xlfn.PERCENTRANK.EXC(IF($B$3:$B$341=$B10,C$3:C$341),C10)*10,0),"")</f>
        <v>10</v>
      </c>
      <c r="AJ10">
        <f t="array" ref="AJ10">IF(D10&lt;&gt;"",11-ROUNDUP(_xlfn.PERCENTRANK.EXC(IF($B$3:$B$341=$B10,D$3:D$341),D10)*10,0),"")</f>
        <v>5</v>
      </c>
      <c r="AK10">
        <f t="array" ref="AK10">IF(E10&lt;&gt;"",11-ROUNDUP(_xlfn.PERCENTRANK.EXC(IF($B$3:$B$341=$B10,E$3:E$341),E10)*10,0),"")</f>
        <v>7</v>
      </c>
      <c r="AL10">
        <f t="array" ref="AL10">IF(F10&lt;&gt;"",11-ROUNDUP(_xlfn.PERCENTRANK.EXC(IF($B$3:$B$341=$B10,F$3:F$341),F10)*10,0),"")</f>
        <v>5</v>
      </c>
      <c r="AM10">
        <f t="array" ref="AM10">IF(G10&lt;&gt;"",11-ROUNDUP(_xlfn.PERCENTRANK.EXC(IF($B$3:$B$341=$B10,G$3:G$341),G10)*10,0),"")</f>
        <v>2</v>
      </c>
      <c r="AO10">
        <f t="array" ref="AO10">IF(I10&lt;&gt;"",11-ROUNDUP(_xlfn.PERCENTRANK.EXC(IF($B$3:$B$341=$B10,I$3:I$341),I10)*10,0),"")</f>
        <v>10</v>
      </c>
      <c r="AP10">
        <f t="array" ref="AP10">IF(J10&lt;&gt;"",11-ROUNDUP(_xlfn.PERCENTRANK.EXC(IF($B$3:$B$341=$B10,J$3:J$341),J10)*10,0),"")</f>
        <v>9</v>
      </c>
      <c r="AQ10">
        <f t="array" ref="AQ10">IF(K10&lt;&gt;"",11-ROUNDUP(_xlfn.PERCENTRANK.EXC(IF($B$3:$B$341=$B10,K$3:K$341),K10)*10,0),"")</f>
        <v>6</v>
      </c>
      <c r="AR10">
        <f t="array" ref="AR10">IF(L10&lt;&gt;"",11-ROUNDUP(_xlfn.PERCENTRANK.EXC(IF($B$3:$B$341=$B10,L$3:L$341),L10)*10,0),"")</f>
        <v>6</v>
      </c>
      <c r="AS10">
        <f t="array" ref="AS10">IF(M10&lt;&gt;"",11-ROUNDUP(_xlfn.PERCENTRANK.EXC(IF($B$3:$B$341=$B10,M$3:M$341),M10)*10,0),"")</f>
        <v>4</v>
      </c>
      <c r="AT10">
        <f t="array" ref="AT10">IF(N10&lt;&gt;"",11-ROUNDUP(_xlfn.PERCENTRANK.EXC(IF($B$3:$B$341=$B10,N$3:N$341),N10)*10,0),"")</f>
        <v>1</v>
      </c>
      <c r="AU10">
        <f t="array" ref="AU10">IF(O10&lt;&gt;"",11-ROUNDUP(_xlfn.PERCENTRANK.EXC(IF($B$3:$B$341=$B10,O$3:O$341),O10)*10,0),"")</f>
        <v>10</v>
      </c>
      <c r="AV10">
        <f t="array" ref="AV10">IF(P10&lt;&gt;"",11-ROUNDUP(_xlfn.PERCENTRANK.EXC(IF($B$3:$B$341=$B10,P$3:P$341),P10)*10,0),"")</f>
        <v>1</v>
      </c>
    </row>
    <row r="11" spans="1:48" x14ac:dyDescent="0.2">
      <c r="A11" t="s">
        <v>293</v>
      </c>
      <c r="B11" t="s">
        <v>1035</v>
      </c>
      <c r="C11">
        <v>4.0613144636154175E-2</v>
      </c>
      <c r="D11">
        <v>0.11389372497797012</v>
      </c>
      <c r="E11">
        <v>0.56421315670013428</v>
      </c>
      <c r="F11">
        <v>1.2595259584486485E-2</v>
      </c>
      <c r="G11">
        <v>0.41207244992256165</v>
      </c>
      <c r="H11" t="s">
        <v>1139</v>
      </c>
      <c r="I11">
        <v>2.8082448989152908E-2</v>
      </c>
      <c r="J11">
        <v>0</v>
      </c>
      <c r="K11">
        <v>3.5626990720629692E-3</v>
      </c>
      <c r="L11">
        <v>4.442485049366951E-3</v>
      </c>
      <c r="M11">
        <v>0.19361951947212219</v>
      </c>
      <c r="N11">
        <v>3.7888730876147747E-3</v>
      </c>
      <c r="O11">
        <v>0</v>
      </c>
      <c r="P11">
        <v>0</v>
      </c>
      <c r="R11" t="str">
        <f t="shared" si="1"/>
        <v>Barnet</v>
      </c>
      <c r="S11">
        <f t="shared" si="2"/>
        <v>8</v>
      </c>
      <c r="T11">
        <f t="shared" si="3"/>
        <v>2</v>
      </c>
      <c r="U11">
        <f t="shared" si="4"/>
        <v>3</v>
      </c>
      <c r="V11">
        <f t="shared" si="5"/>
        <v>10</v>
      </c>
      <c r="W11">
        <f t="shared" si="6"/>
        <v>9</v>
      </c>
      <c r="Y11">
        <f t="shared" si="7"/>
        <v>6</v>
      </c>
      <c r="Z11">
        <f t="shared" si="8"/>
        <v>10</v>
      </c>
      <c r="AA11">
        <f t="shared" si="9"/>
        <v>9</v>
      </c>
      <c r="AB11">
        <f t="shared" si="10"/>
        <v>4</v>
      </c>
      <c r="AC11">
        <f t="shared" si="11"/>
        <v>7</v>
      </c>
      <c r="AD11">
        <f t="shared" si="12"/>
        <v>9</v>
      </c>
      <c r="AE11">
        <f t="shared" si="13"/>
        <v>10</v>
      </c>
      <c r="AF11">
        <f t="shared" si="14"/>
        <v>10</v>
      </c>
      <c r="AH11" t="str">
        <f t="shared" si="15"/>
        <v>Barnet</v>
      </c>
      <c r="AI11">
        <f t="array" ref="AI11">IF(C11&lt;&gt;"",11-ROUNDUP(_xlfn.PERCENTRANK.EXC(IF($B$3:$B$341=$B11,C$3:C$341),C11)*10,0),"")</f>
        <v>6</v>
      </c>
      <c r="AJ11">
        <f t="array" ref="AJ11">IF(D11&lt;&gt;"",11-ROUNDUP(_xlfn.PERCENTRANK.EXC(IF($B$3:$B$341=$B11,D$3:D$341),D11)*10,0),"")</f>
        <v>5</v>
      </c>
      <c r="AK11">
        <f t="array" ref="AK11">IF(E11&lt;&gt;"",11-ROUNDUP(_xlfn.PERCENTRANK.EXC(IF($B$3:$B$341=$B11,E$3:E$341),E11)*10,0),"")</f>
        <v>3</v>
      </c>
      <c r="AL11">
        <f t="array" ref="AL11">IF(F11&lt;&gt;"",11-ROUNDUP(_xlfn.PERCENTRANK.EXC(IF($B$3:$B$341=$B11,F$3:F$341),F11)*10,0),"")</f>
        <v>10</v>
      </c>
      <c r="AM11">
        <f t="array" ref="AM11">IF(G11&lt;&gt;"",11-ROUNDUP(_xlfn.PERCENTRANK.EXC(IF($B$3:$B$341=$B11,G$3:G$341),G11)*10,0),"")</f>
        <v>10</v>
      </c>
      <c r="AO11">
        <f t="array" ref="AO11">IF(I11&lt;&gt;"",11-ROUNDUP(_xlfn.PERCENTRANK.EXC(IF($B$3:$B$341=$B11,I$3:I$341),I11)*10,0),"")</f>
        <v>7</v>
      </c>
      <c r="AP11">
        <f t="array" ref="AP11">IF(J11&lt;&gt;"",11-ROUNDUP(_xlfn.PERCENTRANK.EXC(IF($B$3:$B$341=$B11,J$3:J$341),J11)*10,0),"")</f>
        <v>10</v>
      </c>
      <c r="AQ11">
        <f t="array" ref="AQ11">IF(K11&lt;&gt;"",11-ROUNDUP(_xlfn.PERCENTRANK.EXC(IF($B$3:$B$341=$B11,K$3:K$341),K11)*10,0),"")</f>
        <v>8</v>
      </c>
      <c r="AR11">
        <f t="array" ref="AR11">IF(L11&lt;&gt;"",11-ROUNDUP(_xlfn.PERCENTRANK.EXC(IF($B$3:$B$341=$B11,L$3:L$341),L11)*10,0),"")</f>
        <v>6</v>
      </c>
      <c r="AS11">
        <f t="array" ref="AS11">IF(M11&lt;&gt;"",11-ROUNDUP(_xlfn.PERCENTRANK.EXC(IF($B$3:$B$341=$B11,M$3:M$341),M11)*10,0),"")</f>
        <v>8</v>
      </c>
      <c r="AT11">
        <f t="array" ref="AT11">IF(N11&lt;&gt;"",11-ROUNDUP(_xlfn.PERCENTRANK.EXC(IF($B$3:$B$341=$B11,N$3:N$341),N11)*10,0),"")</f>
        <v>8</v>
      </c>
      <c r="AU11">
        <f t="array" ref="AU11">IF(O11&lt;&gt;"",11-ROUNDUP(_xlfn.PERCENTRANK.EXC(IF($B$3:$B$341=$B11,O$3:O$341),O11)*10,0),"")</f>
        <v>10</v>
      </c>
      <c r="AV11">
        <f t="array" ref="AV11">IF(P11&lt;&gt;"",11-ROUNDUP(_xlfn.PERCENTRANK.EXC(IF($B$3:$B$341=$B11,P$3:P$341),P11)*10,0),"")</f>
        <v>10</v>
      </c>
    </row>
    <row r="12" spans="1:48" x14ac:dyDescent="0.2">
      <c r="A12" t="s">
        <v>270</v>
      </c>
      <c r="B12" t="s">
        <v>1036</v>
      </c>
      <c r="C12">
        <v>3.2140139490365982E-2</v>
      </c>
      <c r="D12">
        <v>7.0542328059673309E-2</v>
      </c>
      <c r="E12">
        <v>0.36550915241241455</v>
      </c>
      <c r="F12">
        <v>3.0918626114726067E-2</v>
      </c>
      <c r="G12">
        <v>0.5794951319694519</v>
      </c>
      <c r="H12" t="s">
        <v>1140</v>
      </c>
      <c r="I12">
        <v>7.4977092444896698E-3</v>
      </c>
      <c r="J12">
        <v>4.0225805714726448E-3</v>
      </c>
      <c r="K12">
        <v>5.4745175875723362E-3</v>
      </c>
      <c r="L12">
        <v>3.6893489304929972E-3</v>
      </c>
      <c r="M12">
        <v>8.8841900229454041E-2</v>
      </c>
      <c r="N12">
        <v>4.7958665527403355E-3</v>
      </c>
      <c r="O12">
        <v>1.983520996873267E-5</v>
      </c>
      <c r="P12">
        <v>0</v>
      </c>
      <c r="R12" t="str">
        <f t="shared" si="1"/>
        <v>Barnsley</v>
      </c>
      <c r="S12">
        <f t="shared" si="2"/>
        <v>9</v>
      </c>
      <c r="T12">
        <f t="shared" si="3"/>
        <v>7</v>
      </c>
      <c r="U12">
        <f t="shared" si="4"/>
        <v>9</v>
      </c>
      <c r="V12">
        <f t="shared" si="5"/>
        <v>9</v>
      </c>
      <c r="W12">
        <f t="shared" si="6"/>
        <v>4</v>
      </c>
      <c r="Y12">
        <f t="shared" si="7"/>
        <v>8</v>
      </c>
      <c r="Z12">
        <f t="shared" si="8"/>
        <v>9</v>
      </c>
      <c r="AA12">
        <f t="shared" si="9"/>
        <v>8</v>
      </c>
      <c r="AB12">
        <f t="shared" si="10"/>
        <v>4</v>
      </c>
      <c r="AC12">
        <f t="shared" si="11"/>
        <v>9</v>
      </c>
      <c r="AD12">
        <f t="shared" si="12"/>
        <v>8</v>
      </c>
      <c r="AE12">
        <f t="shared" si="13"/>
        <v>5</v>
      </c>
      <c r="AF12">
        <f t="shared" si="14"/>
        <v>10</v>
      </c>
      <c r="AH12" t="str">
        <f t="shared" si="15"/>
        <v>Barnsley</v>
      </c>
      <c r="AI12">
        <f t="array" ref="AI12">IF(C12&lt;&gt;"",11-ROUNDUP(_xlfn.PERCENTRANK.EXC(IF($B$3:$B$341=$B12,C$3:C$341),C12)*10,0),"")</f>
        <v>6</v>
      </c>
      <c r="AJ12">
        <f t="array" ref="AJ12">IF(D12&lt;&gt;"",11-ROUNDUP(_xlfn.PERCENTRANK.EXC(IF($B$3:$B$341=$B12,D$3:D$341),D12)*10,0),"")</f>
        <v>4</v>
      </c>
      <c r="AK12">
        <f t="array" ref="AK12">IF(E12&lt;&gt;"",11-ROUNDUP(_xlfn.PERCENTRANK.EXC(IF($B$3:$B$341=$B12,E$3:E$341),E12)*10,0),"")</f>
        <v>8</v>
      </c>
      <c r="AL12">
        <f t="array" ref="AL12">IF(F12&lt;&gt;"",11-ROUNDUP(_xlfn.PERCENTRANK.EXC(IF($B$3:$B$341=$B12,F$3:F$341),F12)*10,0),"")</f>
        <v>10</v>
      </c>
      <c r="AM12">
        <f t="array" ref="AM12">IF(G12&lt;&gt;"",11-ROUNDUP(_xlfn.PERCENTRANK.EXC(IF($B$3:$B$341=$B12,G$3:G$341),G12)*10,0),"")</f>
        <v>4</v>
      </c>
      <c r="AO12">
        <f t="array" ref="AO12">IF(I12&lt;&gt;"",11-ROUNDUP(_xlfn.PERCENTRANK.EXC(IF($B$3:$B$341=$B12,I$3:I$341),I12)*10,0),"")</f>
        <v>7</v>
      </c>
      <c r="AP12">
        <f t="array" ref="AP12">IF(J12&lt;&gt;"",11-ROUNDUP(_xlfn.PERCENTRANK.EXC(IF($B$3:$B$341=$B12,J$3:J$341),J12)*10,0),"")</f>
        <v>7</v>
      </c>
      <c r="AQ12">
        <f t="array" ref="AQ12">IF(K12&lt;&gt;"",11-ROUNDUP(_xlfn.PERCENTRANK.EXC(IF($B$3:$B$341=$B12,K$3:K$341),K12)*10,0),"")</f>
        <v>8</v>
      </c>
      <c r="AR12">
        <f t="array" ref="AR12">IF(L12&lt;&gt;"",11-ROUNDUP(_xlfn.PERCENTRANK.EXC(IF($B$3:$B$341=$B12,L$3:L$341),L12)*10,0),"")</f>
        <v>3</v>
      </c>
      <c r="AS12">
        <f t="array" ref="AS12">IF(M12&lt;&gt;"",11-ROUNDUP(_xlfn.PERCENTRANK.EXC(IF($B$3:$B$341=$B12,M$3:M$341),M12)*10,0),"")</f>
        <v>6</v>
      </c>
      <c r="AT12">
        <f t="array" ref="AT12">IF(N12&lt;&gt;"",11-ROUNDUP(_xlfn.PERCENTRANK.EXC(IF($B$3:$B$341=$B12,N$3:N$341),N12)*10,0),"")</f>
        <v>7</v>
      </c>
      <c r="AU12">
        <f t="array" ref="AU12">IF(O12&lt;&gt;"",11-ROUNDUP(_xlfn.PERCENTRANK.EXC(IF($B$3:$B$341=$B12,O$3:O$341),O12)*10,0),"")</f>
        <v>5</v>
      </c>
      <c r="AV12">
        <f t="array" ref="AV12">IF(P12&lt;&gt;"",11-ROUNDUP(_xlfn.PERCENTRANK.EXC(IF($B$3:$B$341=$B12,P$3:P$341),P12)*10,0),"")</f>
        <v>10</v>
      </c>
    </row>
    <row r="13" spans="1:48" x14ac:dyDescent="0.2">
      <c r="A13" t="s">
        <v>76</v>
      </c>
      <c r="B13" t="s">
        <v>1034</v>
      </c>
      <c r="C13">
        <v>5.8459386229515076E-2</v>
      </c>
      <c r="D13">
        <v>3.3222891390323639E-2</v>
      </c>
      <c r="E13">
        <v>0.4092862606048584</v>
      </c>
      <c r="F13">
        <v>0.16648237407207489</v>
      </c>
      <c r="G13">
        <v>0.72628581523895264</v>
      </c>
      <c r="H13" t="s">
        <v>1139</v>
      </c>
      <c r="I13">
        <v>7.1177087724208832E-2</v>
      </c>
      <c r="J13">
        <v>3.4351509064435959E-2</v>
      </c>
      <c r="K13">
        <v>0.10143686085939407</v>
      </c>
      <c r="L13">
        <v>0</v>
      </c>
      <c r="M13">
        <v>0.52298033237457275</v>
      </c>
      <c r="N13">
        <v>1.1771300807595253E-2</v>
      </c>
      <c r="O13">
        <v>0</v>
      </c>
      <c r="P13">
        <v>0</v>
      </c>
      <c r="R13" t="str">
        <f t="shared" si="1"/>
        <v>Barrow-in-Furness</v>
      </c>
      <c r="S13">
        <f t="shared" si="2"/>
        <v>6</v>
      </c>
      <c r="T13">
        <f t="shared" si="3"/>
        <v>10</v>
      </c>
      <c r="U13">
        <f t="shared" si="4"/>
        <v>7</v>
      </c>
      <c r="V13">
        <f t="shared" si="5"/>
        <v>3</v>
      </c>
      <c r="W13">
        <f t="shared" si="6"/>
        <v>1</v>
      </c>
      <c r="Y13">
        <f t="shared" si="7"/>
        <v>4</v>
      </c>
      <c r="Z13">
        <f t="shared" si="8"/>
        <v>5</v>
      </c>
      <c r="AA13">
        <f t="shared" si="9"/>
        <v>2</v>
      </c>
      <c r="AB13">
        <f t="shared" si="10"/>
        <v>10</v>
      </c>
      <c r="AC13">
        <f t="shared" si="11"/>
        <v>3</v>
      </c>
      <c r="AD13">
        <f t="shared" si="12"/>
        <v>6</v>
      </c>
      <c r="AE13">
        <f t="shared" si="13"/>
        <v>10</v>
      </c>
      <c r="AF13">
        <f t="shared" si="14"/>
        <v>10</v>
      </c>
      <c r="AH13" t="str">
        <f t="shared" si="15"/>
        <v>Barrow-in-Furness</v>
      </c>
      <c r="AI13">
        <f t="array" ref="AI13">IF(C13&lt;&gt;"",11-ROUNDUP(_xlfn.PERCENTRANK.EXC(IF($B$3:$B$341=$B13,C$3:C$341),C13)*10,0),"")</f>
        <v>9</v>
      </c>
      <c r="AJ13">
        <f t="array" ref="AJ13">IF(D13&lt;&gt;"",11-ROUNDUP(_xlfn.PERCENTRANK.EXC(IF($B$3:$B$341=$B13,D$3:D$341),D13)*10,0),"")</f>
        <v>10</v>
      </c>
      <c r="AK13">
        <f t="array" ref="AK13">IF(E13&lt;&gt;"",11-ROUNDUP(_xlfn.PERCENTRANK.EXC(IF($B$3:$B$341=$B13,E$3:E$341),E13)*10,0),"")</f>
        <v>7</v>
      </c>
      <c r="AL13">
        <f t="array" ref="AL13">IF(F13&lt;&gt;"",11-ROUNDUP(_xlfn.PERCENTRANK.EXC(IF($B$3:$B$341=$B13,F$3:F$341),F13)*10,0),"")</f>
        <v>5</v>
      </c>
      <c r="AM13">
        <f t="array" ref="AM13">IF(G13&lt;&gt;"",11-ROUNDUP(_xlfn.PERCENTRANK.EXC(IF($B$3:$B$341=$B13,G$3:G$341),G13)*10,0),"")</f>
        <v>1</v>
      </c>
      <c r="AO13">
        <f t="array" ref="AO13">IF(I13&lt;&gt;"",11-ROUNDUP(_xlfn.PERCENTRANK.EXC(IF($B$3:$B$341=$B13,I$3:I$341),I13)*10,0),"")</f>
        <v>6</v>
      </c>
      <c r="AP13">
        <f t="array" ref="AP13">IF(J13&lt;&gt;"",11-ROUNDUP(_xlfn.PERCENTRANK.EXC(IF($B$3:$B$341=$B13,J$3:J$341),J13)*10,0),"")</f>
        <v>9</v>
      </c>
      <c r="AQ13">
        <f t="array" ref="AQ13">IF(K13&lt;&gt;"",11-ROUNDUP(_xlfn.PERCENTRANK.EXC(IF($B$3:$B$341=$B13,K$3:K$341),K13)*10,0),"")</f>
        <v>3</v>
      </c>
      <c r="AR13">
        <f t="array" ref="AR13">IF(L13&lt;&gt;"",11-ROUNDUP(_xlfn.PERCENTRANK.EXC(IF($B$3:$B$341=$B13,L$3:L$341),L13)*10,0),"")</f>
        <v>10</v>
      </c>
      <c r="AS13">
        <f t="array" ref="AS13">IF(M13&lt;&gt;"",11-ROUNDUP(_xlfn.PERCENTRANK.EXC(IF($B$3:$B$341=$B13,M$3:M$341),M13)*10,0),"")</f>
        <v>5</v>
      </c>
      <c r="AT13">
        <f t="array" ref="AT13">IF(N13&lt;&gt;"",11-ROUNDUP(_xlfn.PERCENTRANK.EXC(IF($B$3:$B$341=$B13,N$3:N$341),N13)*10,0),"")</f>
        <v>8</v>
      </c>
      <c r="AU13">
        <f t="array" ref="AU13">IF(O13&lt;&gt;"",11-ROUNDUP(_xlfn.PERCENTRANK.EXC(IF($B$3:$B$341=$B13,O$3:O$341),O13)*10,0),"")</f>
        <v>10</v>
      </c>
      <c r="AV13">
        <f t="array" ref="AV13">IF(P13&lt;&gt;"",11-ROUNDUP(_xlfn.PERCENTRANK.EXC(IF($B$3:$B$341=$B13,P$3:P$341),P13)*10,0),"")</f>
        <v>10</v>
      </c>
    </row>
    <row r="14" spans="1:48" x14ac:dyDescent="0.2">
      <c r="A14" t="s">
        <v>101</v>
      </c>
      <c r="B14" t="s">
        <v>1034</v>
      </c>
      <c r="C14">
        <v>6.7575126886367798E-2</v>
      </c>
      <c r="D14">
        <v>0.10295027494430542</v>
      </c>
      <c r="E14">
        <v>0.59837305545806885</v>
      </c>
      <c r="F14">
        <v>0.1561397910118103</v>
      </c>
      <c r="G14">
        <v>0.58147269487380981</v>
      </c>
      <c r="H14" t="s">
        <v>1139</v>
      </c>
      <c r="I14">
        <v>2.1865339949727058E-2</v>
      </c>
      <c r="J14">
        <v>3.0422981828451157E-2</v>
      </c>
      <c r="K14">
        <v>0.11158862709999084</v>
      </c>
      <c r="L14">
        <v>2.8990425169467926E-2</v>
      </c>
      <c r="M14">
        <v>0.44198146462440491</v>
      </c>
      <c r="N14">
        <v>0.10701834410429001</v>
      </c>
      <c r="O14">
        <v>0.18140691518783569</v>
      </c>
      <c r="P14">
        <v>0</v>
      </c>
      <c r="R14" t="str">
        <f t="shared" si="1"/>
        <v>Basildon</v>
      </c>
      <c r="S14">
        <f t="shared" si="2"/>
        <v>5</v>
      </c>
      <c r="T14">
        <f t="shared" si="3"/>
        <v>3</v>
      </c>
      <c r="U14">
        <f t="shared" si="4"/>
        <v>3</v>
      </c>
      <c r="V14">
        <f t="shared" si="5"/>
        <v>4</v>
      </c>
      <c r="W14">
        <f t="shared" si="6"/>
        <v>4</v>
      </c>
      <c r="Y14">
        <f t="shared" si="7"/>
        <v>6</v>
      </c>
      <c r="Z14">
        <f t="shared" si="8"/>
        <v>5</v>
      </c>
      <c r="AA14">
        <f t="shared" si="9"/>
        <v>2</v>
      </c>
      <c r="AB14">
        <f t="shared" si="10"/>
        <v>2</v>
      </c>
      <c r="AC14">
        <f t="shared" si="11"/>
        <v>4</v>
      </c>
      <c r="AD14">
        <f t="shared" si="12"/>
        <v>1</v>
      </c>
      <c r="AE14">
        <f t="shared" si="13"/>
        <v>1</v>
      </c>
      <c r="AF14">
        <f t="shared" si="14"/>
        <v>10</v>
      </c>
      <c r="AH14" t="str">
        <f t="shared" si="15"/>
        <v>Basildon</v>
      </c>
      <c r="AI14">
        <f t="array" ref="AI14">IF(C14&lt;&gt;"",11-ROUNDUP(_xlfn.PERCENTRANK.EXC(IF($B$3:$B$341=$B14,C$3:C$341),C14)*10,0),"")</f>
        <v>8</v>
      </c>
      <c r="AJ14">
        <f t="array" ref="AJ14">IF(D14&lt;&gt;"",11-ROUNDUP(_xlfn.PERCENTRANK.EXC(IF($B$3:$B$341=$B14,D$3:D$341),D14)*10,0),"")</f>
        <v>3</v>
      </c>
      <c r="AK14">
        <f t="array" ref="AK14">IF(E14&lt;&gt;"",11-ROUNDUP(_xlfn.PERCENTRANK.EXC(IF($B$3:$B$341=$B14,E$3:E$341),E14)*10,0),"")</f>
        <v>2</v>
      </c>
      <c r="AL14">
        <f t="array" ref="AL14">IF(F14&lt;&gt;"",11-ROUNDUP(_xlfn.PERCENTRANK.EXC(IF($B$3:$B$341=$B14,F$3:F$341),F14)*10,0),"")</f>
        <v>6</v>
      </c>
      <c r="AM14">
        <f t="array" ref="AM14">IF(G14&lt;&gt;"",11-ROUNDUP(_xlfn.PERCENTRANK.EXC(IF($B$3:$B$341=$B14,G$3:G$341),G14)*10,0),"")</f>
        <v>4</v>
      </c>
      <c r="AO14">
        <f t="array" ref="AO14">IF(I14&lt;&gt;"",11-ROUNDUP(_xlfn.PERCENTRANK.EXC(IF($B$3:$B$341=$B14,I$3:I$341),I14)*10,0),"")</f>
        <v>9</v>
      </c>
      <c r="AP14">
        <f t="array" ref="AP14">IF(J14&lt;&gt;"",11-ROUNDUP(_xlfn.PERCENTRANK.EXC(IF($B$3:$B$341=$B14,J$3:J$341),J14)*10,0),"")</f>
        <v>9</v>
      </c>
      <c r="AQ14">
        <f t="array" ref="AQ14">IF(K14&lt;&gt;"",11-ROUNDUP(_xlfn.PERCENTRANK.EXC(IF($B$3:$B$341=$B14,K$3:K$341),K14)*10,0),"")</f>
        <v>3</v>
      </c>
      <c r="AR14">
        <f t="array" ref="AR14">IF(L14&lt;&gt;"",11-ROUNDUP(_xlfn.PERCENTRANK.EXC(IF($B$3:$B$341=$B14,L$3:L$341),L14)*10,0),"")</f>
        <v>4</v>
      </c>
      <c r="AS14">
        <f t="array" ref="AS14">IF(M14&lt;&gt;"",11-ROUNDUP(_xlfn.PERCENTRANK.EXC(IF($B$3:$B$341=$B14,M$3:M$341),M14)*10,0),"")</f>
        <v>7</v>
      </c>
      <c r="AT14">
        <f t="array" ref="AT14">IF(N14&lt;&gt;"",11-ROUNDUP(_xlfn.PERCENTRANK.EXC(IF($B$3:$B$341=$B14,N$3:N$341),N14)*10,0),"")</f>
        <v>2</v>
      </c>
      <c r="AU14">
        <f t="array" ref="AU14">IF(O14&lt;&gt;"",11-ROUNDUP(_xlfn.PERCENTRANK.EXC(IF($B$3:$B$341=$B14,O$3:O$341),O14)*10,0),"")</f>
        <v>2</v>
      </c>
      <c r="AV14">
        <f t="array" ref="AV14">IF(P14&lt;&gt;"",11-ROUNDUP(_xlfn.PERCENTRANK.EXC(IF($B$3:$B$341=$B14,P$3:P$341),P14)*10,0),"")</f>
        <v>10</v>
      </c>
    </row>
    <row r="15" spans="1:48" x14ac:dyDescent="0.2">
      <c r="A15" t="s">
        <v>119</v>
      </c>
      <c r="B15" t="s">
        <v>1034</v>
      </c>
      <c r="C15">
        <v>6.6459916532039642E-2</v>
      </c>
      <c r="D15">
        <v>7.9176723957061768E-2</v>
      </c>
      <c r="E15">
        <v>0.44516274333000183</v>
      </c>
      <c r="F15">
        <v>6.0888130217790604E-2</v>
      </c>
      <c r="G15">
        <v>0.6241716742515564</v>
      </c>
      <c r="H15" t="s">
        <v>1140</v>
      </c>
      <c r="I15">
        <v>0.15757575631141663</v>
      </c>
      <c r="J15">
        <v>6.0991734266281128E-2</v>
      </c>
      <c r="K15">
        <v>1.2561983428895473E-2</v>
      </c>
      <c r="L15">
        <v>0</v>
      </c>
      <c r="M15">
        <v>0.36644628643989563</v>
      </c>
      <c r="N15">
        <v>0.17064200341701508</v>
      </c>
      <c r="O15">
        <v>0.64628100395202637</v>
      </c>
      <c r="P15">
        <v>0</v>
      </c>
      <c r="R15" t="str">
        <f t="shared" si="1"/>
        <v>Basingstoke and Deane</v>
      </c>
      <c r="S15">
        <f t="shared" si="2"/>
        <v>5</v>
      </c>
      <c r="T15">
        <f t="shared" si="3"/>
        <v>6</v>
      </c>
      <c r="U15">
        <f t="shared" si="4"/>
        <v>6</v>
      </c>
      <c r="V15">
        <f t="shared" si="5"/>
        <v>7</v>
      </c>
      <c r="W15">
        <f t="shared" si="6"/>
        <v>3</v>
      </c>
      <c r="Y15">
        <f t="shared" si="7"/>
        <v>2</v>
      </c>
      <c r="Z15">
        <f t="shared" si="8"/>
        <v>3</v>
      </c>
      <c r="AA15">
        <f t="shared" si="9"/>
        <v>7</v>
      </c>
      <c r="AB15">
        <f t="shared" si="10"/>
        <v>10</v>
      </c>
      <c r="AC15">
        <f t="shared" si="11"/>
        <v>5</v>
      </c>
      <c r="AD15">
        <f t="shared" si="12"/>
        <v>1</v>
      </c>
      <c r="AE15">
        <f t="shared" si="13"/>
        <v>1</v>
      </c>
      <c r="AF15">
        <f t="shared" si="14"/>
        <v>10</v>
      </c>
      <c r="AH15" t="str">
        <f t="shared" si="15"/>
        <v>Basingstoke and Deane</v>
      </c>
      <c r="AI15">
        <f t="array" ref="AI15">IF(C15&lt;&gt;"",11-ROUNDUP(_xlfn.PERCENTRANK.EXC(IF($B$3:$B$341=$B15,C$3:C$341),C15)*10,0),"")</f>
        <v>8</v>
      </c>
      <c r="AJ15">
        <f t="array" ref="AJ15">IF(D15&lt;&gt;"",11-ROUNDUP(_xlfn.PERCENTRANK.EXC(IF($B$3:$B$341=$B15,D$3:D$341),D15)*10,0),"")</f>
        <v>6</v>
      </c>
      <c r="AK15">
        <f t="array" ref="AK15">IF(E15&lt;&gt;"",11-ROUNDUP(_xlfn.PERCENTRANK.EXC(IF($B$3:$B$341=$B15,E$3:E$341),E15)*10,0),"")</f>
        <v>6</v>
      </c>
      <c r="AL15">
        <f t="array" ref="AL15">IF(F15&lt;&gt;"",11-ROUNDUP(_xlfn.PERCENTRANK.EXC(IF($B$3:$B$341=$B15,F$3:F$341),F15)*10,0),"")</f>
        <v>10</v>
      </c>
      <c r="AM15">
        <f t="array" ref="AM15">IF(G15&lt;&gt;"",11-ROUNDUP(_xlfn.PERCENTRANK.EXC(IF($B$3:$B$341=$B15,G$3:G$341),G15)*10,0),"")</f>
        <v>3</v>
      </c>
      <c r="AO15">
        <f t="array" ref="AO15">IF(I15&lt;&gt;"",11-ROUNDUP(_xlfn.PERCENTRANK.EXC(IF($B$3:$B$341=$B15,I$3:I$341),I15)*10,0),"")</f>
        <v>3</v>
      </c>
      <c r="AP15">
        <f t="array" ref="AP15">IF(J15&lt;&gt;"",11-ROUNDUP(_xlfn.PERCENTRANK.EXC(IF($B$3:$B$341=$B15,J$3:J$341),J15)*10,0),"")</f>
        <v>5</v>
      </c>
      <c r="AQ15">
        <f t="array" ref="AQ15">IF(K15&lt;&gt;"",11-ROUNDUP(_xlfn.PERCENTRANK.EXC(IF($B$3:$B$341=$B15,K$3:K$341),K15)*10,0),"")</f>
        <v>8</v>
      </c>
      <c r="AR15">
        <f t="array" ref="AR15">IF(L15&lt;&gt;"",11-ROUNDUP(_xlfn.PERCENTRANK.EXC(IF($B$3:$B$341=$B15,L$3:L$341),L15)*10,0),"")</f>
        <v>10</v>
      </c>
      <c r="AS15">
        <f t="array" ref="AS15">IF(M15&lt;&gt;"",11-ROUNDUP(_xlfn.PERCENTRANK.EXC(IF($B$3:$B$341=$B15,M$3:M$341),M15)*10,0),"")</f>
        <v>8</v>
      </c>
      <c r="AT15">
        <f t="array" ref="AT15">IF(N15&lt;&gt;"",11-ROUNDUP(_xlfn.PERCENTRANK.EXC(IF($B$3:$B$341=$B15,N$3:N$341),N15)*10,0),"")</f>
        <v>1</v>
      </c>
      <c r="AU15">
        <f t="array" ref="AU15">IF(O15&lt;&gt;"",11-ROUNDUP(_xlfn.PERCENTRANK.EXC(IF($B$3:$B$341=$B15,O$3:O$341),O15)*10,0),"")</f>
        <v>1</v>
      </c>
      <c r="AV15">
        <f t="array" ref="AV15">IF(P15&lt;&gt;"",11-ROUNDUP(_xlfn.PERCENTRANK.EXC(IF($B$3:$B$341=$B15,P$3:P$341),P15)*10,0),"")</f>
        <v>10</v>
      </c>
    </row>
    <row r="16" spans="1:48" x14ac:dyDescent="0.2">
      <c r="A16" t="s">
        <v>196</v>
      </c>
      <c r="B16" t="s">
        <v>1034</v>
      </c>
      <c r="C16">
        <v>7.2709508240222931E-2</v>
      </c>
      <c r="D16">
        <v>0.10026920586824417</v>
      </c>
      <c r="E16">
        <v>0.39595907926559448</v>
      </c>
      <c r="F16">
        <v>0.19166609644889832</v>
      </c>
      <c r="G16">
        <v>0.67064863443374634</v>
      </c>
      <c r="H16" t="s">
        <v>1139</v>
      </c>
      <c r="I16">
        <v>8.955102413892746E-2</v>
      </c>
      <c r="J16">
        <v>0.10903628915548325</v>
      </c>
      <c r="K16">
        <v>4.4897295534610748E-2</v>
      </c>
      <c r="L16">
        <v>0</v>
      </c>
      <c r="M16">
        <v>0.53706258535385132</v>
      </c>
      <c r="N16">
        <v>5.1167672500014305E-3</v>
      </c>
      <c r="O16">
        <v>1.6237719682976604E-3</v>
      </c>
      <c r="P16">
        <v>0</v>
      </c>
      <c r="R16" t="str">
        <f t="shared" si="1"/>
        <v>Bassetlaw</v>
      </c>
      <c r="S16">
        <f t="shared" si="2"/>
        <v>4</v>
      </c>
      <c r="T16">
        <f t="shared" si="3"/>
        <v>3</v>
      </c>
      <c r="U16">
        <f t="shared" si="4"/>
        <v>8</v>
      </c>
      <c r="V16">
        <f t="shared" si="5"/>
        <v>2</v>
      </c>
      <c r="W16">
        <f t="shared" si="6"/>
        <v>2</v>
      </c>
      <c r="Y16">
        <f t="shared" si="7"/>
        <v>4</v>
      </c>
      <c r="Z16">
        <f t="shared" si="8"/>
        <v>1</v>
      </c>
      <c r="AA16">
        <f t="shared" si="9"/>
        <v>4</v>
      </c>
      <c r="AB16">
        <f t="shared" si="10"/>
        <v>10</v>
      </c>
      <c r="AC16">
        <f t="shared" si="11"/>
        <v>3</v>
      </c>
      <c r="AD16">
        <f t="shared" si="12"/>
        <v>8</v>
      </c>
      <c r="AE16">
        <f t="shared" si="13"/>
        <v>5</v>
      </c>
      <c r="AF16">
        <f t="shared" si="14"/>
        <v>10</v>
      </c>
      <c r="AH16" t="str">
        <f t="shared" si="15"/>
        <v>Bassetlaw</v>
      </c>
      <c r="AI16">
        <f t="array" ref="AI16">IF(C16&lt;&gt;"",11-ROUNDUP(_xlfn.PERCENTRANK.EXC(IF($B$3:$B$341=$B16,C$3:C$341),C16)*10,0),"")</f>
        <v>6</v>
      </c>
      <c r="AJ16">
        <f t="array" ref="AJ16">IF(D16&lt;&gt;"",11-ROUNDUP(_xlfn.PERCENTRANK.EXC(IF($B$3:$B$341=$B16,D$3:D$341),D16)*10,0),"")</f>
        <v>4</v>
      </c>
      <c r="AK16">
        <f t="array" ref="AK16">IF(E16&lt;&gt;"",11-ROUNDUP(_xlfn.PERCENTRANK.EXC(IF($B$3:$B$341=$B16,E$3:E$341),E16)*10,0),"")</f>
        <v>7</v>
      </c>
      <c r="AL16">
        <f t="array" ref="AL16">IF(F16&lt;&gt;"",11-ROUNDUP(_xlfn.PERCENTRANK.EXC(IF($B$3:$B$341=$B16,F$3:F$341),F16)*10,0),"")</f>
        <v>4</v>
      </c>
      <c r="AM16">
        <f t="array" ref="AM16">IF(G16&lt;&gt;"",11-ROUNDUP(_xlfn.PERCENTRANK.EXC(IF($B$3:$B$341=$B16,G$3:G$341),G16)*10,0),"")</f>
        <v>2</v>
      </c>
      <c r="AO16">
        <f t="array" ref="AO16">IF(I16&lt;&gt;"",11-ROUNDUP(_xlfn.PERCENTRANK.EXC(IF($B$3:$B$341=$B16,I$3:I$341),I16)*10,0),"")</f>
        <v>6</v>
      </c>
      <c r="AP16">
        <f t="array" ref="AP16">IF(J16&lt;&gt;"",11-ROUNDUP(_xlfn.PERCENTRANK.EXC(IF($B$3:$B$341=$B16,J$3:J$341),J16)*10,0),"")</f>
        <v>1</v>
      </c>
      <c r="AQ16">
        <f t="array" ref="AQ16">IF(K16&lt;&gt;"",11-ROUNDUP(_xlfn.PERCENTRANK.EXC(IF($B$3:$B$341=$B16,K$3:K$341),K16)*10,0),"")</f>
        <v>6</v>
      </c>
      <c r="AR16">
        <f t="array" ref="AR16">IF(L16&lt;&gt;"",11-ROUNDUP(_xlfn.PERCENTRANK.EXC(IF($B$3:$B$341=$B16,L$3:L$341),L16)*10,0),"")</f>
        <v>10</v>
      </c>
      <c r="AS16">
        <f t="array" ref="AS16">IF(M16&lt;&gt;"",11-ROUNDUP(_xlfn.PERCENTRANK.EXC(IF($B$3:$B$341=$B16,M$3:M$341),M16)*10,0),"")</f>
        <v>5</v>
      </c>
      <c r="AT16">
        <f t="array" ref="AT16">IF(N16&lt;&gt;"",11-ROUNDUP(_xlfn.PERCENTRANK.EXC(IF($B$3:$B$341=$B16,N$3:N$341),N16)*10,0),"")</f>
        <v>9</v>
      </c>
      <c r="AU16">
        <f t="array" ref="AU16">IF(O16&lt;&gt;"",11-ROUNDUP(_xlfn.PERCENTRANK.EXC(IF($B$3:$B$341=$B16,O$3:O$341),O16)*10,0),"")</f>
        <v>5</v>
      </c>
      <c r="AV16">
        <f t="array" ref="AV16">IF(P16&lt;&gt;"",11-ROUNDUP(_xlfn.PERCENTRANK.EXC(IF($B$3:$B$341=$B16,P$3:P$341),P16)*10,0),"")</f>
        <v>10</v>
      </c>
    </row>
    <row r="17" spans="1:48" x14ac:dyDescent="0.2">
      <c r="A17" t="s">
        <v>35</v>
      </c>
      <c r="B17" t="s">
        <v>1037</v>
      </c>
      <c r="C17">
        <v>4.5525927096605301E-2</v>
      </c>
      <c r="D17">
        <v>8.9996390044689178E-2</v>
      </c>
      <c r="E17">
        <v>0.66648805141448975</v>
      </c>
      <c r="F17">
        <v>6.6887125372886658E-2</v>
      </c>
      <c r="G17">
        <v>0.37049257755279541</v>
      </c>
      <c r="H17" t="s">
        <v>1140</v>
      </c>
      <c r="I17">
        <v>6.3851624727249146E-2</v>
      </c>
      <c r="J17">
        <v>1.2870042584836483E-2</v>
      </c>
      <c r="K17">
        <v>0.15426546335220337</v>
      </c>
      <c r="L17">
        <v>5.3792176768183708E-3</v>
      </c>
      <c r="M17">
        <v>0.36357125639915466</v>
      </c>
      <c r="N17">
        <v>4.4897929765284061E-3</v>
      </c>
      <c r="O17">
        <v>0.12607885897159576</v>
      </c>
      <c r="P17">
        <v>0</v>
      </c>
      <c r="R17" t="str">
        <f t="shared" si="1"/>
        <v>Bath and North East Somerset</v>
      </c>
      <c r="S17">
        <f t="shared" si="2"/>
        <v>8</v>
      </c>
      <c r="T17">
        <f t="shared" si="3"/>
        <v>4</v>
      </c>
      <c r="U17">
        <f t="shared" si="4"/>
        <v>1</v>
      </c>
      <c r="V17">
        <f t="shared" si="5"/>
        <v>6</v>
      </c>
      <c r="W17">
        <f t="shared" si="6"/>
        <v>10</v>
      </c>
      <c r="Y17">
        <f t="shared" si="7"/>
        <v>4</v>
      </c>
      <c r="Z17">
        <f t="shared" si="8"/>
        <v>6</v>
      </c>
      <c r="AA17">
        <f t="shared" si="9"/>
        <v>2</v>
      </c>
      <c r="AB17">
        <f t="shared" si="10"/>
        <v>4</v>
      </c>
      <c r="AC17">
        <f t="shared" si="11"/>
        <v>5</v>
      </c>
      <c r="AD17">
        <f t="shared" si="12"/>
        <v>8</v>
      </c>
      <c r="AE17">
        <f t="shared" si="13"/>
        <v>1</v>
      </c>
      <c r="AF17">
        <f t="shared" si="14"/>
        <v>10</v>
      </c>
      <c r="AH17" t="str">
        <f t="shared" si="15"/>
        <v>Bath and North East Somerset</v>
      </c>
      <c r="AI17">
        <f t="array" ref="AI17">IF(C17&lt;&gt;"",11-ROUNDUP(_xlfn.PERCENTRANK.EXC(IF($B$3:$B$341=$B17,C$3:C$341),C17)*10,0),"")</f>
        <v>3</v>
      </c>
      <c r="AJ17">
        <f t="array" ref="AJ17">IF(D17&lt;&gt;"",11-ROUNDUP(_xlfn.PERCENTRANK.EXC(IF($B$3:$B$341=$B17,D$3:D$341),D17)*10,0),"")</f>
        <v>3</v>
      </c>
      <c r="AK17">
        <f t="array" ref="AK17">IF(E17&lt;&gt;"",11-ROUNDUP(_xlfn.PERCENTRANK.EXC(IF($B$3:$B$341=$B17,E$3:E$341),E17)*10,0),"")</f>
        <v>2</v>
      </c>
      <c r="AL17">
        <f t="array" ref="AL17">IF(F17&lt;&gt;"",11-ROUNDUP(_xlfn.PERCENTRANK.EXC(IF($B$3:$B$341=$B17,F$3:F$341),F17)*10,0),"")</f>
        <v>1</v>
      </c>
      <c r="AM17">
        <f t="array" ref="AM17">IF(G17&lt;&gt;"",11-ROUNDUP(_xlfn.PERCENTRANK.EXC(IF($B$3:$B$341=$B17,G$3:G$341),G17)*10,0),"")</f>
        <v>9</v>
      </c>
      <c r="AO17">
        <f t="array" ref="AO17">IF(I17&lt;&gt;"",11-ROUNDUP(_xlfn.PERCENTRANK.EXC(IF($B$3:$B$341=$B17,I$3:I$341),I17)*10,0),"")</f>
        <v>1</v>
      </c>
      <c r="AP17">
        <f t="array" ref="AP17">IF(J17&lt;&gt;"",11-ROUNDUP(_xlfn.PERCENTRANK.EXC(IF($B$3:$B$341=$B17,J$3:J$341),J17)*10,0),"")</f>
        <v>2</v>
      </c>
      <c r="AQ17">
        <f t="array" ref="AQ17">IF(K17&lt;&gt;"",11-ROUNDUP(_xlfn.PERCENTRANK.EXC(IF($B$3:$B$341=$B17,K$3:K$341),K17)*10,0),"")</f>
        <v>1</v>
      </c>
      <c r="AR17">
        <f t="array" ref="AR17">IF(L17&lt;&gt;"",11-ROUNDUP(_xlfn.PERCENTRANK.EXC(IF($B$3:$B$341=$B17,L$3:L$341),L17)*10,0),"")</f>
        <v>3</v>
      </c>
      <c r="AS17">
        <f t="array" ref="AS17">IF(M17&lt;&gt;"",11-ROUNDUP(_xlfn.PERCENTRANK.EXC(IF($B$3:$B$341=$B17,M$3:M$341),M17)*10,0),"")</f>
        <v>1</v>
      </c>
      <c r="AT17">
        <f t="array" ref="AT17">IF(N17&lt;&gt;"",11-ROUNDUP(_xlfn.PERCENTRANK.EXC(IF($B$3:$B$341=$B17,N$3:N$341),N17)*10,0),"")</f>
        <v>7</v>
      </c>
      <c r="AU17">
        <f t="array" ref="AU17">IF(O17&lt;&gt;"",11-ROUNDUP(_xlfn.PERCENTRANK.EXC(IF($B$3:$B$341=$B17,O$3:O$341),O17)*10,0),"")</f>
        <v>1</v>
      </c>
      <c r="AV17">
        <f t="array" ref="AV17">IF(P17&lt;&gt;"",11-ROUNDUP(_xlfn.PERCENTRANK.EXC(IF($B$3:$B$341=$B17,P$3:P$341),P17)*10,0),"")</f>
        <v>10</v>
      </c>
    </row>
    <row r="18" spans="1:48" x14ac:dyDescent="0.2">
      <c r="A18" t="s">
        <v>65</v>
      </c>
      <c r="B18" t="s">
        <v>1037</v>
      </c>
      <c r="C18">
        <v>3.0966669321060181E-2</v>
      </c>
      <c r="D18">
        <v>6.7080356180667877E-2</v>
      </c>
      <c r="E18">
        <v>0.55992990732192993</v>
      </c>
      <c r="F18">
        <v>5.7062111794948578E-2</v>
      </c>
      <c r="G18">
        <v>0.58233439922332764</v>
      </c>
      <c r="H18" t="s">
        <v>1140</v>
      </c>
      <c r="I18">
        <v>3.3464014530181885E-2</v>
      </c>
      <c r="J18">
        <v>1.54769541695714E-2</v>
      </c>
      <c r="K18">
        <v>1.449859794229269E-2</v>
      </c>
      <c r="L18">
        <v>1.2106360867619514E-2</v>
      </c>
      <c r="M18">
        <v>0.15126295387744904</v>
      </c>
      <c r="N18">
        <v>2.6772394776344299E-2</v>
      </c>
      <c r="O18">
        <v>0</v>
      </c>
      <c r="P18">
        <v>0</v>
      </c>
      <c r="R18" t="str">
        <f t="shared" si="1"/>
        <v>Bedford</v>
      </c>
      <c r="S18">
        <f t="shared" si="2"/>
        <v>10</v>
      </c>
      <c r="T18">
        <f t="shared" si="3"/>
        <v>8</v>
      </c>
      <c r="U18">
        <f t="shared" si="4"/>
        <v>3</v>
      </c>
      <c r="V18">
        <f t="shared" si="5"/>
        <v>7</v>
      </c>
      <c r="W18">
        <f t="shared" si="6"/>
        <v>4</v>
      </c>
      <c r="Y18">
        <f t="shared" si="7"/>
        <v>6</v>
      </c>
      <c r="Z18">
        <f t="shared" si="8"/>
        <v>6</v>
      </c>
      <c r="AA18">
        <f t="shared" si="9"/>
        <v>6</v>
      </c>
      <c r="AB18">
        <f t="shared" si="10"/>
        <v>3</v>
      </c>
      <c r="AC18">
        <f t="shared" si="11"/>
        <v>7</v>
      </c>
      <c r="AD18">
        <f t="shared" si="12"/>
        <v>4</v>
      </c>
      <c r="AE18">
        <f t="shared" si="13"/>
        <v>10</v>
      </c>
      <c r="AF18">
        <f t="shared" si="14"/>
        <v>10</v>
      </c>
      <c r="AH18" t="str">
        <f t="shared" si="15"/>
        <v>Bedford</v>
      </c>
      <c r="AI18">
        <f t="array" ref="AI18">IF(C18&lt;&gt;"",11-ROUNDUP(_xlfn.PERCENTRANK.EXC(IF($B$3:$B$341=$B18,C$3:C$341),C18)*10,0),"")</f>
        <v>8</v>
      </c>
      <c r="AJ18">
        <f t="array" ref="AJ18">IF(D18&lt;&gt;"",11-ROUNDUP(_xlfn.PERCENTRANK.EXC(IF($B$3:$B$341=$B18,D$3:D$341),D18)*10,0),"")</f>
        <v>7</v>
      </c>
      <c r="AK18">
        <f t="array" ref="AK18">IF(E18&lt;&gt;"",11-ROUNDUP(_xlfn.PERCENTRANK.EXC(IF($B$3:$B$341=$B18,E$3:E$341),E18)*10,0),"")</f>
        <v>4</v>
      </c>
      <c r="AL18">
        <f t="array" ref="AL18">IF(F18&lt;&gt;"",11-ROUNDUP(_xlfn.PERCENTRANK.EXC(IF($B$3:$B$341=$B18,F$3:F$341),F18)*10,0),"")</f>
        <v>3</v>
      </c>
      <c r="AM18">
        <f t="array" ref="AM18">IF(G18&lt;&gt;"",11-ROUNDUP(_xlfn.PERCENTRANK.EXC(IF($B$3:$B$341=$B18,G$3:G$341),G18)*10,0),"")</f>
        <v>4</v>
      </c>
      <c r="AO18">
        <f t="array" ref="AO18">IF(I18&lt;&gt;"",11-ROUNDUP(_xlfn.PERCENTRANK.EXC(IF($B$3:$B$341=$B18,I$3:I$341),I18)*10,0),"")</f>
        <v>3</v>
      </c>
      <c r="AP18">
        <f t="array" ref="AP18">IF(J18&lt;&gt;"",11-ROUNDUP(_xlfn.PERCENTRANK.EXC(IF($B$3:$B$341=$B18,J$3:J$341),J18)*10,0),"")</f>
        <v>1</v>
      </c>
      <c r="AQ18">
        <f t="array" ref="AQ18">IF(K18&lt;&gt;"",11-ROUNDUP(_xlfn.PERCENTRANK.EXC(IF($B$3:$B$341=$B18,K$3:K$341),K18)*10,0),"")</f>
        <v>6</v>
      </c>
      <c r="AR18">
        <f t="array" ref="AR18">IF(L18&lt;&gt;"",11-ROUNDUP(_xlfn.PERCENTRANK.EXC(IF($B$3:$B$341=$B18,L$3:L$341),L18)*10,0),"")</f>
        <v>1</v>
      </c>
      <c r="AS18">
        <f t="array" ref="AS18">IF(M18&lt;&gt;"",11-ROUNDUP(_xlfn.PERCENTRANK.EXC(IF($B$3:$B$341=$B18,M$3:M$341),M18)*10,0),"")</f>
        <v>5</v>
      </c>
      <c r="AT18">
        <f t="array" ref="AT18">IF(N18&lt;&gt;"",11-ROUNDUP(_xlfn.PERCENTRANK.EXC(IF($B$3:$B$341=$B18,N$3:N$341),N18)*10,0),"")</f>
        <v>2</v>
      </c>
      <c r="AU18">
        <f t="array" ref="AU18">IF(O18&lt;&gt;"",11-ROUNDUP(_xlfn.PERCENTRANK.EXC(IF($B$3:$B$341=$B18,O$3:O$341),O18)*10,0),"")</f>
        <v>10</v>
      </c>
      <c r="AV18">
        <f t="array" ref="AV18">IF(P18&lt;&gt;"",11-ROUNDUP(_xlfn.PERCENTRANK.EXC(IF($B$3:$B$341=$B18,P$3:P$341),P18)*10,0),"")</f>
        <v>10</v>
      </c>
    </row>
    <row r="19" spans="1:48" x14ac:dyDescent="0.2">
      <c r="A19" t="s">
        <v>294</v>
      </c>
      <c r="B19" t="s">
        <v>1035</v>
      </c>
      <c r="C19">
        <v>3.2481849193572998E-2</v>
      </c>
      <c r="D19">
        <v>0.10742410272359848</v>
      </c>
      <c r="E19">
        <v>0.57172054052352905</v>
      </c>
      <c r="F19">
        <v>3.9420496672391891E-2</v>
      </c>
      <c r="G19">
        <v>0.58322101831436157</v>
      </c>
      <c r="H19" t="s">
        <v>1139</v>
      </c>
      <c r="I19">
        <v>2.7647988870739937E-2</v>
      </c>
      <c r="J19">
        <v>6.4189103431999683E-3</v>
      </c>
      <c r="K19">
        <v>1.0182931087911129E-2</v>
      </c>
      <c r="L19">
        <v>2.8255251236259937E-3</v>
      </c>
      <c r="M19">
        <v>0.11604226380586624</v>
      </c>
      <c r="N19">
        <v>2.4885531514883041E-2</v>
      </c>
      <c r="O19">
        <v>1.1422549374401569E-2</v>
      </c>
      <c r="P19">
        <v>0</v>
      </c>
      <c r="R19" t="str">
        <f t="shared" si="1"/>
        <v>Bexley</v>
      </c>
      <c r="S19">
        <f t="shared" si="2"/>
        <v>9</v>
      </c>
      <c r="T19">
        <f t="shared" si="3"/>
        <v>2</v>
      </c>
      <c r="U19">
        <f t="shared" si="4"/>
        <v>3</v>
      </c>
      <c r="V19">
        <f t="shared" si="5"/>
        <v>8</v>
      </c>
      <c r="W19">
        <f t="shared" si="6"/>
        <v>4</v>
      </c>
      <c r="Y19">
        <f t="shared" si="7"/>
        <v>6</v>
      </c>
      <c r="Z19">
        <f t="shared" si="8"/>
        <v>8</v>
      </c>
      <c r="AA19">
        <f t="shared" si="9"/>
        <v>7</v>
      </c>
      <c r="AB19">
        <f t="shared" si="10"/>
        <v>5</v>
      </c>
      <c r="AC19">
        <f t="shared" si="11"/>
        <v>8</v>
      </c>
      <c r="AD19">
        <f t="shared" si="12"/>
        <v>4</v>
      </c>
      <c r="AE19">
        <f t="shared" si="13"/>
        <v>4</v>
      </c>
      <c r="AF19">
        <f t="shared" si="14"/>
        <v>10</v>
      </c>
      <c r="AH19" t="str">
        <f t="shared" si="15"/>
        <v>Bexley</v>
      </c>
      <c r="AI19">
        <f t="array" ref="AI19">IF(C19&lt;&gt;"",11-ROUNDUP(_xlfn.PERCENTRANK.EXC(IF($B$3:$B$341=$B19,C$3:C$341),C19)*10,0),"")</f>
        <v>9</v>
      </c>
      <c r="AJ19">
        <f t="array" ref="AJ19">IF(D19&lt;&gt;"",11-ROUNDUP(_xlfn.PERCENTRANK.EXC(IF($B$3:$B$341=$B19,D$3:D$341),D19)*10,0),"")</f>
        <v>7</v>
      </c>
      <c r="AK19">
        <f t="array" ref="AK19">IF(E19&lt;&gt;"",11-ROUNDUP(_xlfn.PERCENTRANK.EXC(IF($B$3:$B$341=$B19,E$3:E$341),E19)*10,0),"")</f>
        <v>3</v>
      </c>
      <c r="AL19">
        <f t="array" ref="AL19">IF(F19&lt;&gt;"",11-ROUNDUP(_xlfn.PERCENTRANK.EXC(IF($B$3:$B$341=$B19,F$3:F$341),F19)*10,0),"")</f>
        <v>5</v>
      </c>
      <c r="AM19">
        <f t="array" ref="AM19">IF(G19&lt;&gt;"",11-ROUNDUP(_xlfn.PERCENTRANK.EXC(IF($B$3:$B$341=$B19,G$3:G$341),G19)*10,0),"")</f>
        <v>4</v>
      </c>
      <c r="AO19">
        <f t="array" ref="AO19">IF(I19&lt;&gt;"",11-ROUNDUP(_xlfn.PERCENTRANK.EXC(IF($B$3:$B$341=$B19,I$3:I$341),I19)*10,0),"")</f>
        <v>8</v>
      </c>
      <c r="AP19">
        <f t="array" ref="AP19">IF(J19&lt;&gt;"",11-ROUNDUP(_xlfn.PERCENTRANK.EXC(IF($B$3:$B$341=$B19,J$3:J$341),J19)*10,0),"")</f>
        <v>9</v>
      </c>
      <c r="AQ19">
        <f t="array" ref="AQ19">IF(K19&lt;&gt;"",11-ROUNDUP(_xlfn.PERCENTRANK.EXC(IF($B$3:$B$341=$B19,K$3:K$341),K19)*10,0),"")</f>
        <v>5</v>
      </c>
      <c r="AR19">
        <f t="array" ref="AR19">IF(L19&lt;&gt;"",11-ROUNDUP(_xlfn.PERCENTRANK.EXC(IF($B$3:$B$341=$B19,L$3:L$341),L19)*10,0),"")</f>
        <v>7</v>
      </c>
      <c r="AS19">
        <f t="array" ref="AS19">IF(M19&lt;&gt;"",11-ROUNDUP(_xlfn.PERCENTRANK.EXC(IF($B$3:$B$341=$B19,M$3:M$341),M19)*10,0),"")</f>
        <v>10</v>
      </c>
      <c r="AT19">
        <f t="array" ref="AT19">IF(N19&lt;&gt;"",11-ROUNDUP(_xlfn.PERCENTRANK.EXC(IF($B$3:$B$341=$B19,N$3:N$341),N19)*10,0),"")</f>
        <v>3</v>
      </c>
      <c r="AU19">
        <f t="array" ref="AU19">IF(O19&lt;&gt;"",11-ROUNDUP(_xlfn.PERCENTRANK.EXC(IF($B$3:$B$341=$B19,O$3:O$341),O19)*10,0),"")</f>
        <v>2</v>
      </c>
      <c r="AV19">
        <f t="array" ref="AV19">IF(P19&lt;&gt;"",11-ROUNDUP(_xlfn.PERCENTRANK.EXC(IF($B$3:$B$341=$B19,P$3:P$341),P19)*10,0),"")</f>
        <v>10</v>
      </c>
    </row>
    <row r="20" spans="1:48" x14ac:dyDescent="0.2">
      <c r="A20" t="s">
        <v>278</v>
      </c>
      <c r="B20" t="s">
        <v>1036</v>
      </c>
      <c r="C20">
        <v>2.9460251331329346E-2</v>
      </c>
      <c r="D20">
        <v>7.4036121368408203E-2</v>
      </c>
      <c r="E20">
        <v>0.28585192561149597</v>
      </c>
      <c r="F20">
        <v>8.1245340406894684E-2</v>
      </c>
      <c r="G20">
        <v>0.58931797742843628</v>
      </c>
      <c r="H20" t="s">
        <v>1140</v>
      </c>
      <c r="I20">
        <v>1.4283333905041218E-2</v>
      </c>
      <c r="J20">
        <v>4.1882358491420746E-3</v>
      </c>
      <c r="K20">
        <v>7.4286805465817451E-3</v>
      </c>
      <c r="L20">
        <v>8.9340973645448685E-3</v>
      </c>
      <c r="M20">
        <v>0.1235874816775322</v>
      </c>
      <c r="N20">
        <v>6.7374864593148232E-3</v>
      </c>
      <c r="O20">
        <v>0</v>
      </c>
      <c r="P20">
        <v>2.2011544206179678E-4</v>
      </c>
      <c r="R20" t="str">
        <f t="shared" si="1"/>
        <v>Birmingham</v>
      </c>
      <c r="S20">
        <f t="shared" si="2"/>
        <v>10</v>
      </c>
      <c r="T20">
        <f t="shared" si="3"/>
        <v>7</v>
      </c>
      <c r="U20">
        <f t="shared" si="4"/>
        <v>10</v>
      </c>
      <c r="V20">
        <f t="shared" si="5"/>
        <v>6</v>
      </c>
      <c r="W20">
        <f t="shared" si="6"/>
        <v>4</v>
      </c>
      <c r="Y20">
        <f t="shared" si="7"/>
        <v>7</v>
      </c>
      <c r="Z20">
        <f t="shared" si="8"/>
        <v>9</v>
      </c>
      <c r="AA20">
        <f t="shared" si="9"/>
        <v>8</v>
      </c>
      <c r="AB20">
        <f t="shared" si="10"/>
        <v>3</v>
      </c>
      <c r="AC20">
        <f t="shared" si="11"/>
        <v>8</v>
      </c>
      <c r="AD20">
        <f t="shared" si="12"/>
        <v>7</v>
      </c>
      <c r="AE20">
        <f t="shared" si="13"/>
        <v>10</v>
      </c>
      <c r="AF20">
        <f t="shared" si="14"/>
        <v>3</v>
      </c>
      <c r="AH20" t="str">
        <f t="shared" si="15"/>
        <v>Birmingham</v>
      </c>
      <c r="AI20">
        <f t="array" ref="AI20">IF(C20&lt;&gt;"",11-ROUNDUP(_xlfn.PERCENTRANK.EXC(IF($B$3:$B$341=$B20,C$3:C$341),C20)*10,0),"")</f>
        <v>8</v>
      </c>
      <c r="AJ20">
        <f t="array" ref="AJ20">IF(D20&lt;&gt;"",11-ROUNDUP(_xlfn.PERCENTRANK.EXC(IF($B$3:$B$341=$B20,D$3:D$341),D20)*10,0),"")</f>
        <v>3</v>
      </c>
      <c r="AK20">
        <f t="array" ref="AK20">IF(E20&lt;&gt;"",11-ROUNDUP(_xlfn.PERCENTRANK.EXC(IF($B$3:$B$341=$B20,E$3:E$341),E20)*10,0),"")</f>
        <v>10</v>
      </c>
      <c r="AL20">
        <f t="array" ref="AL20">IF(F20&lt;&gt;"",11-ROUNDUP(_xlfn.PERCENTRANK.EXC(IF($B$3:$B$341=$B20,F$3:F$341),F20)*10,0),"")</f>
        <v>2</v>
      </c>
      <c r="AM20">
        <f t="array" ref="AM20">IF(G20&lt;&gt;"",11-ROUNDUP(_xlfn.PERCENTRANK.EXC(IF($B$3:$B$341=$B20,G$3:G$341),G20)*10,0),"")</f>
        <v>3</v>
      </c>
      <c r="AO20">
        <f t="array" ref="AO20">IF(I20&lt;&gt;"",11-ROUNDUP(_xlfn.PERCENTRANK.EXC(IF($B$3:$B$341=$B20,I$3:I$341),I20)*10,0),"")</f>
        <v>2</v>
      </c>
      <c r="AP20">
        <f t="array" ref="AP20">IF(J20&lt;&gt;"",11-ROUNDUP(_xlfn.PERCENTRANK.EXC(IF($B$3:$B$341=$B20,J$3:J$341),J20)*10,0),"")</f>
        <v>6</v>
      </c>
      <c r="AQ20">
        <f t="array" ref="AQ20">IF(K20&lt;&gt;"",11-ROUNDUP(_xlfn.PERCENTRANK.EXC(IF($B$3:$B$341=$B20,K$3:K$341),K20)*10,0),"")</f>
        <v>6</v>
      </c>
      <c r="AR20">
        <f t="array" ref="AR20">IF(L20&lt;&gt;"",11-ROUNDUP(_xlfn.PERCENTRANK.EXC(IF($B$3:$B$341=$B20,L$3:L$341),L20)*10,0),"")</f>
        <v>1</v>
      </c>
      <c r="AS20">
        <f t="array" ref="AS20">IF(M20&lt;&gt;"",11-ROUNDUP(_xlfn.PERCENTRANK.EXC(IF($B$3:$B$341=$B20,M$3:M$341),M20)*10,0),"")</f>
        <v>2</v>
      </c>
      <c r="AT20">
        <f t="array" ref="AT20">IF(N20&lt;&gt;"",11-ROUNDUP(_xlfn.PERCENTRANK.EXC(IF($B$3:$B$341=$B20,N$3:N$341),N20)*10,0),"")</f>
        <v>6</v>
      </c>
      <c r="AU20">
        <f t="array" ref="AU20">IF(O20&lt;&gt;"",11-ROUNDUP(_xlfn.PERCENTRANK.EXC(IF($B$3:$B$341=$B20,O$3:O$341),O20)*10,0),"")</f>
        <v>10</v>
      </c>
      <c r="AV20">
        <f t="array" ref="AV20">IF(P20&lt;&gt;"",11-ROUNDUP(_xlfn.PERCENTRANK.EXC(IF($B$3:$B$341=$B20,P$3:P$341),P20)*10,0),"")</f>
        <v>5</v>
      </c>
    </row>
    <row r="21" spans="1:48" x14ac:dyDescent="0.2">
      <c r="A21" t="s">
        <v>160</v>
      </c>
      <c r="B21" t="s">
        <v>1034</v>
      </c>
      <c r="C21">
        <v>6.1561901122331619E-2</v>
      </c>
      <c r="D21">
        <v>7.077440619468689E-2</v>
      </c>
      <c r="E21">
        <v>0.33670386672019958</v>
      </c>
      <c r="F21">
        <v>0.30426892638206482</v>
      </c>
      <c r="G21">
        <v>0.5732230544090271</v>
      </c>
      <c r="H21" t="s">
        <v>1139</v>
      </c>
      <c r="I21">
        <v>1.587301678955555E-2</v>
      </c>
      <c r="J21">
        <v>4.9219686537981033E-2</v>
      </c>
      <c r="K21">
        <v>4.2817126959562302E-2</v>
      </c>
      <c r="L21">
        <v>1.7673736438155174E-2</v>
      </c>
      <c r="M21">
        <v>0.27017474174499512</v>
      </c>
      <c r="N21">
        <v>9.3100685626268387E-3</v>
      </c>
      <c r="O21">
        <v>1.8273975700139999E-2</v>
      </c>
      <c r="P21">
        <v>0</v>
      </c>
      <c r="R21" t="str">
        <f t="shared" si="1"/>
        <v>Blaby</v>
      </c>
      <c r="S21">
        <f t="shared" si="2"/>
        <v>6</v>
      </c>
      <c r="T21">
        <f t="shared" si="3"/>
        <v>7</v>
      </c>
      <c r="U21">
        <f t="shared" si="4"/>
        <v>9</v>
      </c>
      <c r="V21">
        <f t="shared" si="5"/>
        <v>1</v>
      </c>
      <c r="W21">
        <f t="shared" si="6"/>
        <v>4</v>
      </c>
      <c r="Y21">
        <f t="shared" si="7"/>
        <v>7</v>
      </c>
      <c r="Z21">
        <f t="shared" si="8"/>
        <v>4</v>
      </c>
      <c r="AA21">
        <f t="shared" si="9"/>
        <v>4</v>
      </c>
      <c r="AB21">
        <f t="shared" si="10"/>
        <v>3</v>
      </c>
      <c r="AC21">
        <f t="shared" si="11"/>
        <v>6</v>
      </c>
      <c r="AD21">
        <f t="shared" si="12"/>
        <v>7</v>
      </c>
      <c r="AE21">
        <f t="shared" si="13"/>
        <v>3</v>
      </c>
      <c r="AF21">
        <f t="shared" si="14"/>
        <v>10</v>
      </c>
      <c r="AH21" t="str">
        <f t="shared" si="15"/>
        <v>Blaby</v>
      </c>
      <c r="AI21">
        <f t="array" ref="AI21">IF(C21&lt;&gt;"",11-ROUNDUP(_xlfn.PERCENTRANK.EXC(IF($B$3:$B$341=$B21,C$3:C$341),C21)*10,0),"")</f>
        <v>9</v>
      </c>
      <c r="AJ21">
        <f t="array" ref="AJ21">IF(D21&lt;&gt;"",11-ROUNDUP(_xlfn.PERCENTRANK.EXC(IF($B$3:$B$341=$B21,D$3:D$341),D21)*10,0),"")</f>
        <v>7</v>
      </c>
      <c r="AK21">
        <f t="array" ref="AK21">IF(E21&lt;&gt;"",11-ROUNDUP(_xlfn.PERCENTRANK.EXC(IF($B$3:$B$341=$B21,E$3:E$341),E21)*10,0),"")</f>
        <v>10</v>
      </c>
      <c r="AL21">
        <f t="array" ref="AL21">IF(F21&lt;&gt;"",11-ROUNDUP(_xlfn.PERCENTRANK.EXC(IF($B$3:$B$341=$B21,F$3:F$341),F21)*10,0),"")</f>
        <v>2</v>
      </c>
      <c r="AM21">
        <f t="array" ref="AM21">IF(G21&lt;&gt;"",11-ROUNDUP(_xlfn.PERCENTRANK.EXC(IF($B$3:$B$341=$B21,G$3:G$341),G21)*10,0),"")</f>
        <v>5</v>
      </c>
      <c r="AO21">
        <f t="array" ref="AO21">IF(I21&lt;&gt;"",11-ROUNDUP(_xlfn.PERCENTRANK.EXC(IF($B$3:$B$341=$B21,I$3:I$341),I21)*10,0),"")</f>
        <v>9</v>
      </c>
      <c r="AP21">
        <f t="array" ref="AP21">IF(J21&lt;&gt;"",11-ROUNDUP(_xlfn.PERCENTRANK.EXC(IF($B$3:$B$341=$B21,J$3:J$341),J21)*10,0),"")</f>
        <v>7</v>
      </c>
      <c r="AQ21">
        <f t="array" ref="AQ21">IF(K21&lt;&gt;"",11-ROUNDUP(_xlfn.PERCENTRANK.EXC(IF($B$3:$B$341=$B21,K$3:K$341),K21)*10,0),"")</f>
        <v>6</v>
      </c>
      <c r="AR21">
        <f t="array" ref="AR21">IF(L21&lt;&gt;"",11-ROUNDUP(_xlfn.PERCENTRANK.EXC(IF($B$3:$B$341=$B21,L$3:L$341),L21)*10,0),"")</f>
        <v>4</v>
      </c>
      <c r="AS21">
        <f t="array" ref="AS21">IF(M21&lt;&gt;"",11-ROUNDUP(_xlfn.PERCENTRANK.EXC(IF($B$3:$B$341=$B21,M$3:M$341),M21)*10,0),"")</f>
        <v>9</v>
      </c>
      <c r="AT21">
        <f t="array" ref="AT21">IF(N21&lt;&gt;"",11-ROUNDUP(_xlfn.PERCENTRANK.EXC(IF($B$3:$B$341=$B21,N$3:N$341),N21)*10,0),"")</f>
        <v>8</v>
      </c>
      <c r="AU21">
        <f t="array" ref="AU21">IF(O21&lt;&gt;"",11-ROUNDUP(_xlfn.PERCENTRANK.EXC(IF($B$3:$B$341=$B21,O$3:O$341),O21)*10,0),"")</f>
        <v>4</v>
      </c>
      <c r="AV21">
        <f t="array" ref="AV21">IF(P21&lt;&gt;"",11-ROUNDUP(_xlfn.PERCENTRANK.EXC(IF($B$3:$B$341=$B21,P$3:P$341),P21)*10,0),"")</f>
        <v>10</v>
      </c>
    </row>
    <row r="22" spans="1:48" x14ac:dyDescent="0.2">
      <c r="A22" t="s">
        <v>21</v>
      </c>
      <c r="B22" t="s">
        <v>1037</v>
      </c>
      <c r="C22">
        <v>2.4747114628553391E-2</v>
      </c>
      <c r="D22">
        <v>6.0253720730543137E-2</v>
      </c>
      <c r="E22">
        <v>0.3326251208782196</v>
      </c>
      <c r="F22">
        <v>4.9588747322559357E-2</v>
      </c>
      <c r="G22">
        <v>0.53747576475143433</v>
      </c>
      <c r="H22" t="s">
        <v>1140</v>
      </c>
      <c r="I22">
        <v>1.1001328006386757E-2</v>
      </c>
      <c r="J22">
        <v>5.5071432143449783E-3</v>
      </c>
      <c r="K22">
        <v>3.1384237110614777E-2</v>
      </c>
      <c r="L22">
        <v>0</v>
      </c>
      <c r="M22">
        <v>0.11377109587192535</v>
      </c>
      <c r="N22">
        <v>6.3234305707737803E-4</v>
      </c>
      <c r="O22">
        <v>0</v>
      </c>
      <c r="P22">
        <v>0</v>
      </c>
      <c r="R22" t="str">
        <f t="shared" si="1"/>
        <v>Blackburn with Darwen</v>
      </c>
      <c r="S22">
        <f t="shared" si="2"/>
        <v>10</v>
      </c>
      <c r="T22">
        <f t="shared" si="3"/>
        <v>9</v>
      </c>
      <c r="U22">
        <f t="shared" si="4"/>
        <v>9</v>
      </c>
      <c r="V22">
        <f t="shared" si="5"/>
        <v>7</v>
      </c>
      <c r="W22">
        <f t="shared" si="6"/>
        <v>6</v>
      </c>
      <c r="Y22">
        <f t="shared" si="7"/>
        <v>8</v>
      </c>
      <c r="Z22">
        <f t="shared" si="8"/>
        <v>8</v>
      </c>
      <c r="AA22">
        <f t="shared" si="9"/>
        <v>5</v>
      </c>
      <c r="AB22">
        <f t="shared" si="10"/>
        <v>10</v>
      </c>
      <c r="AC22">
        <f t="shared" si="11"/>
        <v>8</v>
      </c>
      <c r="AD22">
        <f t="shared" si="12"/>
        <v>10</v>
      </c>
      <c r="AE22">
        <f t="shared" si="13"/>
        <v>10</v>
      </c>
      <c r="AF22">
        <f t="shared" si="14"/>
        <v>10</v>
      </c>
      <c r="AH22" t="str">
        <f t="shared" si="15"/>
        <v>Blackburn with Darwen</v>
      </c>
      <c r="AI22">
        <f t="array" ref="AI22">IF(C22&lt;&gt;"",11-ROUNDUP(_xlfn.PERCENTRANK.EXC(IF($B$3:$B$341=$B22,C$3:C$341),C22)*10,0),"")</f>
        <v>10</v>
      </c>
      <c r="AJ22">
        <f t="array" ref="AJ22">IF(D22&lt;&gt;"",11-ROUNDUP(_xlfn.PERCENTRANK.EXC(IF($B$3:$B$341=$B22,D$3:D$341),D22)*10,0),"")</f>
        <v>8</v>
      </c>
      <c r="AK22">
        <f t="array" ref="AK22">IF(E22&lt;&gt;"",11-ROUNDUP(_xlfn.PERCENTRANK.EXC(IF($B$3:$B$341=$B22,E$3:E$341),E22)*10,0),"")</f>
        <v>10</v>
      </c>
      <c r="AL22">
        <f t="array" ref="AL22">IF(F22&lt;&gt;"",11-ROUNDUP(_xlfn.PERCENTRANK.EXC(IF($B$3:$B$341=$B22,F$3:F$341),F22)*10,0),"")</f>
        <v>4</v>
      </c>
      <c r="AM22">
        <f t="array" ref="AM22">IF(G22&lt;&gt;"",11-ROUNDUP(_xlfn.PERCENTRANK.EXC(IF($B$3:$B$341=$B22,G$3:G$341),G22)*10,0),"")</f>
        <v>5</v>
      </c>
      <c r="AO22">
        <f t="array" ref="AO22">IF(I22&lt;&gt;"",11-ROUNDUP(_xlfn.PERCENTRANK.EXC(IF($B$3:$B$341=$B22,I$3:I$341),I22)*10,0),"")</f>
        <v>7</v>
      </c>
      <c r="AP22">
        <f t="array" ref="AP22">IF(J22&lt;&gt;"",11-ROUNDUP(_xlfn.PERCENTRANK.EXC(IF($B$3:$B$341=$B22,J$3:J$341),J22)*10,0),"")</f>
        <v>7</v>
      </c>
      <c r="AQ22">
        <f t="array" ref="AQ22">IF(K22&lt;&gt;"",11-ROUNDUP(_xlfn.PERCENTRANK.EXC(IF($B$3:$B$341=$B22,K$3:K$341),K22)*10,0),"")</f>
        <v>3</v>
      </c>
      <c r="AR22">
        <f t="array" ref="AR22">IF(L22&lt;&gt;"",11-ROUNDUP(_xlfn.PERCENTRANK.EXC(IF($B$3:$B$341=$B22,L$3:L$341),L22)*10,0),"")</f>
        <v>10</v>
      </c>
      <c r="AS22">
        <f t="array" ref="AS22">IF(M22&lt;&gt;"",11-ROUNDUP(_xlfn.PERCENTRANK.EXC(IF($B$3:$B$341=$B22,M$3:M$341),M22)*10,0),"")</f>
        <v>7</v>
      </c>
      <c r="AT22">
        <f t="array" ref="AT22">IF(N22&lt;&gt;"",11-ROUNDUP(_xlfn.PERCENTRANK.EXC(IF($B$3:$B$341=$B22,N$3:N$341),N22)*10,0),"")</f>
        <v>9</v>
      </c>
      <c r="AU22">
        <f t="array" ref="AU22">IF(O22&lt;&gt;"",11-ROUNDUP(_xlfn.PERCENTRANK.EXC(IF($B$3:$B$341=$B22,O$3:O$341),O22)*10,0),"")</f>
        <v>10</v>
      </c>
      <c r="AV22">
        <f t="array" ref="AV22">IF(P22&lt;&gt;"",11-ROUNDUP(_xlfn.PERCENTRANK.EXC(IF($B$3:$B$341=$B22,P$3:P$341),P22)*10,0),"")</f>
        <v>10</v>
      </c>
    </row>
    <row r="23" spans="1:48" x14ac:dyDescent="0.2">
      <c r="A23" t="s">
        <v>22</v>
      </c>
      <c r="B23" t="s">
        <v>1037</v>
      </c>
      <c r="C23">
        <v>5.6436821818351746E-2</v>
      </c>
      <c r="D23">
        <v>6.7522026598453522E-2</v>
      </c>
      <c r="E23">
        <v>0.34726983308792114</v>
      </c>
      <c r="F23">
        <v>2.6443673297762871E-2</v>
      </c>
      <c r="G23">
        <v>0.28144544363021851</v>
      </c>
      <c r="H23" t="s">
        <v>1140</v>
      </c>
      <c r="I23">
        <v>3.6410775035619736E-2</v>
      </c>
      <c r="J23">
        <v>3.2566634472459555E-3</v>
      </c>
      <c r="K23">
        <v>5.8990307152271271E-2</v>
      </c>
      <c r="L23">
        <v>1.0798074305057526E-2</v>
      </c>
      <c r="M23">
        <v>0.17346522212028503</v>
      </c>
      <c r="N23">
        <v>2.6553267613053322E-2</v>
      </c>
      <c r="O23">
        <v>3.3888455480337143E-2</v>
      </c>
      <c r="P23">
        <v>0</v>
      </c>
      <c r="R23" t="str">
        <f t="shared" si="1"/>
        <v>Blackpool</v>
      </c>
      <c r="S23">
        <f t="shared" si="2"/>
        <v>6</v>
      </c>
      <c r="T23">
        <f t="shared" si="3"/>
        <v>8</v>
      </c>
      <c r="U23">
        <f t="shared" si="4"/>
        <v>9</v>
      </c>
      <c r="V23">
        <f t="shared" si="5"/>
        <v>9</v>
      </c>
      <c r="W23">
        <f t="shared" si="6"/>
        <v>10</v>
      </c>
      <c r="Y23">
        <f t="shared" si="7"/>
        <v>6</v>
      </c>
      <c r="Z23">
        <f t="shared" si="8"/>
        <v>9</v>
      </c>
      <c r="AA23">
        <f t="shared" si="9"/>
        <v>3</v>
      </c>
      <c r="AB23">
        <f t="shared" si="10"/>
        <v>3</v>
      </c>
      <c r="AC23">
        <f t="shared" si="11"/>
        <v>7</v>
      </c>
      <c r="AD23">
        <f t="shared" si="12"/>
        <v>4</v>
      </c>
      <c r="AE23">
        <f t="shared" si="13"/>
        <v>2</v>
      </c>
      <c r="AF23">
        <f t="shared" si="14"/>
        <v>10</v>
      </c>
      <c r="AH23" t="str">
        <f t="shared" si="15"/>
        <v>Blackpool</v>
      </c>
      <c r="AI23">
        <f t="array" ref="AI23">IF(C23&lt;&gt;"",11-ROUNDUP(_xlfn.PERCENTRANK.EXC(IF($B$3:$B$341=$B23,C$3:C$341),C23)*10,0),"")</f>
        <v>1</v>
      </c>
      <c r="AJ23">
        <f t="array" ref="AJ23">IF(D23&lt;&gt;"",11-ROUNDUP(_xlfn.PERCENTRANK.EXC(IF($B$3:$B$341=$B23,D$3:D$341),D23)*10,0),"")</f>
        <v>7</v>
      </c>
      <c r="AK23">
        <f t="array" ref="AK23">IF(E23&lt;&gt;"",11-ROUNDUP(_xlfn.PERCENTRANK.EXC(IF($B$3:$B$341=$B23,E$3:E$341),E23)*10,0),"")</f>
        <v>9</v>
      </c>
      <c r="AL23">
        <f t="array" ref="AL23">IF(F23&lt;&gt;"",11-ROUNDUP(_xlfn.PERCENTRANK.EXC(IF($B$3:$B$341=$B23,F$3:F$341),F23)*10,0),"")</f>
        <v>9</v>
      </c>
      <c r="AM23">
        <f t="array" ref="AM23">IF(G23&lt;&gt;"",11-ROUNDUP(_xlfn.PERCENTRANK.EXC(IF($B$3:$B$341=$B23,G$3:G$341),G23)*10,0),"")</f>
        <v>10</v>
      </c>
      <c r="AO23">
        <f t="array" ref="AO23">IF(I23&lt;&gt;"",11-ROUNDUP(_xlfn.PERCENTRANK.EXC(IF($B$3:$B$341=$B23,I$3:I$341),I23)*10,0),"")</f>
        <v>2</v>
      </c>
      <c r="AP23">
        <f t="array" ref="AP23">IF(J23&lt;&gt;"",11-ROUNDUP(_xlfn.PERCENTRANK.EXC(IF($B$3:$B$341=$B23,J$3:J$341),J23)*10,0),"")</f>
        <v>9</v>
      </c>
      <c r="AQ23">
        <f t="array" ref="AQ23">IF(K23&lt;&gt;"",11-ROUNDUP(_xlfn.PERCENTRANK.EXC(IF($B$3:$B$341=$B23,K$3:K$341),K23)*10,0),"")</f>
        <v>1</v>
      </c>
      <c r="AR23">
        <f t="array" ref="AR23">IF(L23&lt;&gt;"",11-ROUNDUP(_xlfn.PERCENTRANK.EXC(IF($B$3:$B$341=$B23,L$3:L$341),L23)*10,0),"")</f>
        <v>1</v>
      </c>
      <c r="AS23">
        <f t="array" ref="AS23">IF(M23&lt;&gt;"",11-ROUNDUP(_xlfn.PERCENTRANK.EXC(IF($B$3:$B$341=$B23,M$3:M$341),M23)*10,0),"")</f>
        <v>3</v>
      </c>
      <c r="AT23">
        <f t="array" ref="AT23">IF(N23&lt;&gt;"",11-ROUNDUP(_xlfn.PERCENTRANK.EXC(IF($B$3:$B$341=$B23,N$3:N$341),N23)*10,0),"")</f>
        <v>2</v>
      </c>
      <c r="AU23">
        <f t="array" ref="AU23">IF(O23&lt;&gt;"",11-ROUNDUP(_xlfn.PERCENTRANK.EXC(IF($B$3:$B$341=$B23,O$3:O$341),O23)*10,0),"")</f>
        <v>2</v>
      </c>
      <c r="AV23">
        <f t="array" ref="AV23">IF(P23&lt;&gt;"",11-ROUNDUP(_xlfn.PERCENTRANK.EXC(IF($B$3:$B$341=$B23,P$3:P$341),P23)*10,0),"")</f>
        <v>10</v>
      </c>
    </row>
    <row r="24" spans="1:48" x14ac:dyDescent="0.2">
      <c r="A24" t="s">
        <v>81</v>
      </c>
      <c r="B24" t="s">
        <v>1034</v>
      </c>
      <c r="C24">
        <v>7.2540499269962311E-2</v>
      </c>
      <c r="D24">
        <v>4.8243854194879532E-2</v>
      </c>
      <c r="E24">
        <v>0.27153059840202332</v>
      </c>
      <c r="F24">
        <v>0.27692818641662598</v>
      </c>
      <c r="G24">
        <v>0.68477034568786621</v>
      </c>
      <c r="H24" t="s">
        <v>1139</v>
      </c>
      <c r="I24">
        <v>0</v>
      </c>
      <c r="J24">
        <v>0</v>
      </c>
      <c r="K24">
        <v>1.9968250766396523E-2</v>
      </c>
      <c r="L24">
        <v>0</v>
      </c>
      <c r="M24">
        <v>4.3278470635414124E-2</v>
      </c>
      <c r="N24">
        <v>1.8834896385669708E-2</v>
      </c>
      <c r="O24">
        <v>2.5733143091201782E-2</v>
      </c>
      <c r="P24">
        <v>0</v>
      </c>
      <c r="R24" t="str">
        <f t="shared" si="1"/>
        <v>Bolsover</v>
      </c>
      <c r="S24">
        <f t="shared" si="2"/>
        <v>4</v>
      </c>
      <c r="T24">
        <f t="shared" si="3"/>
        <v>10</v>
      </c>
      <c r="U24">
        <f t="shared" si="4"/>
        <v>10</v>
      </c>
      <c r="V24">
        <f t="shared" si="5"/>
        <v>1</v>
      </c>
      <c r="W24">
        <f t="shared" si="6"/>
        <v>2</v>
      </c>
      <c r="Y24">
        <f t="shared" si="7"/>
        <v>10</v>
      </c>
      <c r="Z24">
        <f t="shared" si="8"/>
        <v>10</v>
      </c>
      <c r="AA24">
        <f t="shared" si="9"/>
        <v>5</v>
      </c>
      <c r="AB24">
        <f t="shared" si="10"/>
        <v>10</v>
      </c>
      <c r="AC24">
        <f t="shared" si="11"/>
        <v>10</v>
      </c>
      <c r="AD24">
        <f t="shared" si="12"/>
        <v>5</v>
      </c>
      <c r="AE24">
        <f t="shared" si="13"/>
        <v>3</v>
      </c>
      <c r="AF24">
        <f t="shared" si="14"/>
        <v>10</v>
      </c>
      <c r="AH24" t="str">
        <f t="shared" si="15"/>
        <v>Bolsover</v>
      </c>
      <c r="AI24">
        <f t="array" ref="AI24">IF(C24&lt;&gt;"",11-ROUNDUP(_xlfn.PERCENTRANK.EXC(IF($B$3:$B$341=$B24,C$3:C$341),C24)*10,0),"")</f>
        <v>6</v>
      </c>
      <c r="AJ24">
        <f t="array" ref="AJ24">IF(D24&lt;&gt;"",11-ROUNDUP(_xlfn.PERCENTRANK.EXC(IF($B$3:$B$341=$B24,D$3:D$341),D24)*10,0),"")</f>
        <v>10</v>
      </c>
      <c r="AK24">
        <f t="array" ref="AK24">IF(E24&lt;&gt;"",11-ROUNDUP(_xlfn.PERCENTRANK.EXC(IF($B$3:$B$341=$B24,E$3:E$341),E24)*10,0),"")</f>
        <v>10</v>
      </c>
      <c r="AL24">
        <f t="array" ref="AL24">IF(F24&lt;&gt;"",11-ROUNDUP(_xlfn.PERCENTRANK.EXC(IF($B$3:$B$341=$B24,F$3:F$341),F24)*10,0),"")</f>
        <v>2</v>
      </c>
      <c r="AM24">
        <f t="array" ref="AM24">IF(G24&lt;&gt;"",11-ROUNDUP(_xlfn.PERCENTRANK.EXC(IF($B$3:$B$341=$B24,G$3:G$341),G24)*10,0),"")</f>
        <v>2</v>
      </c>
      <c r="AO24">
        <f t="array" ref="AO24">IF(I24&lt;&gt;"",11-ROUNDUP(_xlfn.PERCENTRANK.EXC(IF($B$3:$B$341=$B24,I$3:I$341),I24)*10,0),"")</f>
        <v>10</v>
      </c>
      <c r="AP24">
        <f t="array" ref="AP24">IF(J24&lt;&gt;"",11-ROUNDUP(_xlfn.PERCENTRANK.EXC(IF($B$3:$B$341=$B24,J$3:J$341),J24)*10,0),"")</f>
        <v>10</v>
      </c>
      <c r="AQ24">
        <f t="array" ref="AQ24">IF(K24&lt;&gt;"",11-ROUNDUP(_xlfn.PERCENTRANK.EXC(IF($B$3:$B$341=$B24,K$3:K$341),K24)*10,0),"")</f>
        <v>7</v>
      </c>
      <c r="AR24">
        <f t="array" ref="AR24">IF(L24&lt;&gt;"",11-ROUNDUP(_xlfn.PERCENTRANK.EXC(IF($B$3:$B$341=$B24,L$3:L$341),L24)*10,0),"")</f>
        <v>10</v>
      </c>
      <c r="AS24">
        <f t="array" ref="AS24">IF(M24&lt;&gt;"",11-ROUNDUP(_xlfn.PERCENTRANK.EXC(IF($B$3:$B$341=$B24,M$3:M$341),M24)*10,0),"")</f>
        <v>10</v>
      </c>
      <c r="AT24">
        <f t="array" ref="AT24">IF(N24&lt;&gt;"",11-ROUNDUP(_xlfn.PERCENTRANK.EXC(IF($B$3:$B$341=$B24,N$3:N$341),N24)*10,0),"")</f>
        <v>7</v>
      </c>
      <c r="AU24">
        <f t="array" ref="AU24">IF(O24&lt;&gt;"",11-ROUNDUP(_xlfn.PERCENTRANK.EXC(IF($B$3:$B$341=$B24,O$3:O$341),O24)*10,0),"")</f>
        <v>4</v>
      </c>
      <c r="AV24">
        <f t="array" ref="AV24">IF(P24&lt;&gt;"",11-ROUNDUP(_xlfn.PERCENTRANK.EXC(IF($B$3:$B$341=$B24,P$3:P$341),P24)*10,0),"")</f>
        <v>10</v>
      </c>
    </row>
    <row r="25" spans="1:48" x14ac:dyDescent="0.2">
      <c r="A25" t="s">
        <v>255</v>
      </c>
      <c r="B25" t="s">
        <v>1036</v>
      </c>
      <c r="C25">
        <v>2.757851779460907E-2</v>
      </c>
      <c r="D25">
        <v>6.9696970283985138E-2</v>
      </c>
      <c r="E25">
        <v>0.42067122459411621</v>
      </c>
      <c r="F25">
        <v>5.9984315186738968E-2</v>
      </c>
      <c r="G25">
        <v>0.5329088568687439</v>
      </c>
      <c r="H25" t="s">
        <v>1139</v>
      </c>
      <c r="I25">
        <v>3.4299187827855349E-3</v>
      </c>
      <c r="J25">
        <v>4.6862047165632248E-3</v>
      </c>
      <c r="K25">
        <v>4.619890358299017E-3</v>
      </c>
      <c r="L25">
        <v>0</v>
      </c>
      <c r="M25">
        <v>8.7000571191310883E-2</v>
      </c>
      <c r="N25">
        <v>2.0829427987337112E-2</v>
      </c>
      <c r="O25">
        <v>0</v>
      </c>
      <c r="P25">
        <v>0</v>
      </c>
      <c r="R25" t="str">
        <f t="shared" si="1"/>
        <v>Bolton</v>
      </c>
      <c r="S25">
        <f t="shared" si="2"/>
        <v>10</v>
      </c>
      <c r="T25">
        <f t="shared" si="3"/>
        <v>8</v>
      </c>
      <c r="U25">
        <f t="shared" si="4"/>
        <v>7</v>
      </c>
      <c r="V25">
        <f t="shared" si="5"/>
        <v>7</v>
      </c>
      <c r="W25">
        <f t="shared" si="6"/>
        <v>6</v>
      </c>
      <c r="Y25">
        <f t="shared" si="7"/>
        <v>9</v>
      </c>
      <c r="Z25">
        <f t="shared" si="8"/>
        <v>8</v>
      </c>
      <c r="AA25">
        <f t="shared" si="9"/>
        <v>9</v>
      </c>
      <c r="AB25">
        <f t="shared" si="10"/>
        <v>10</v>
      </c>
      <c r="AC25">
        <f t="shared" si="11"/>
        <v>9</v>
      </c>
      <c r="AD25">
        <f t="shared" si="12"/>
        <v>5</v>
      </c>
      <c r="AE25">
        <f t="shared" si="13"/>
        <v>10</v>
      </c>
      <c r="AF25">
        <f t="shared" si="14"/>
        <v>10</v>
      </c>
      <c r="AH25" t="str">
        <f t="shared" si="15"/>
        <v>Bolton</v>
      </c>
      <c r="AI25">
        <f t="array" ref="AI25">IF(C25&lt;&gt;"",11-ROUNDUP(_xlfn.PERCENTRANK.EXC(IF($B$3:$B$341=$B25,C$3:C$341),C25)*10,0),"")</f>
        <v>9</v>
      </c>
      <c r="AJ25">
        <f t="array" ref="AJ25">IF(D25&lt;&gt;"",11-ROUNDUP(_xlfn.PERCENTRANK.EXC(IF($B$3:$B$341=$B25,D$3:D$341),D25)*10,0),"")</f>
        <v>5</v>
      </c>
      <c r="AK25">
        <f t="array" ref="AK25">IF(E25&lt;&gt;"",11-ROUNDUP(_xlfn.PERCENTRANK.EXC(IF($B$3:$B$341=$B25,E$3:E$341),E25)*10,0),"")</f>
        <v>5</v>
      </c>
      <c r="AL25">
        <f t="array" ref="AL25">IF(F25&lt;&gt;"",11-ROUNDUP(_xlfn.PERCENTRANK.EXC(IF($B$3:$B$341=$B25,F$3:F$341),F25)*10,0),"")</f>
        <v>5</v>
      </c>
      <c r="AM25">
        <f t="array" ref="AM25">IF(G25&lt;&gt;"",11-ROUNDUP(_xlfn.PERCENTRANK.EXC(IF($B$3:$B$341=$B25,G$3:G$341),G25)*10,0),"")</f>
        <v>6</v>
      </c>
      <c r="AO25">
        <f t="array" ref="AO25">IF(I25&lt;&gt;"",11-ROUNDUP(_xlfn.PERCENTRANK.EXC(IF($B$3:$B$341=$B25,I$3:I$341),I25)*10,0),"")</f>
        <v>10</v>
      </c>
      <c r="AP25">
        <f t="array" ref="AP25">IF(J25&lt;&gt;"",11-ROUNDUP(_xlfn.PERCENTRANK.EXC(IF($B$3:$B$341=$B25,J$3:J$341),J25)*10,0),"")</f>
        <v>5</v>
      </c>
      <c r="AQ25">
        <f t="array" ref="AQ25">IF(K25&lt;&gt;"",11-ROUNDUP(_xlfn.PERCENTRANK.EXC(IF($B$3:$B$341=$B25,K$3:K$341),K25)*10,0),"")</f>
        <v>9</v>
      </c>
      <c r="AR25">
        <f t="array" ref="AR25">IF(L25&lt;&gt;"",11-ROUNDUP(_xlfn.PERCENTRANK.EXC(IF($B$3:$B$341=$B25,L$3:L$341),L25)*10,0),"")</f>
        <v>10</v>
      </c>
      <c r="AS25">
        <f t="array" ref="AS25">IF(M25&lt;&gt;"",11-ROUNDUP(_xlfn.PERCENTRANK.EXC(IF($B$3:$B$341=$B25,M$3:M$341),M25)*10,0),"")</f>
        <v>7</v>
      </c>
      <c r="AT25">
        <f t="array" ref="AT25">IF(N25&lt;&gt;"",11-ROUNDUP(_xlfn.PERCENTRANK.EXC(IF($B$3:$B$341=$B25,N$3:N$341),N25)*10,0),"")</f>
        <v>3</v>
      </c>
      <c r="AU25">
        <f t="array" ref="AU25">IF(O25&lt;&gt;"",11-ROUNDUP(_xlfn.PERCENTRANK.EXC(IF($B$3:$B$341=$B25,O$3:O$341),O25)*10,0),"")</f>
        <v>10</v>
      </c>
      <c r="AV25">
        <f t="array" ref="AV25">IF(P25&lt;&gt;"",11-ROUNDUP(_xlfn.PERCENTRANK.EXC(IF($B$3:$B$341=$B25,P$3:P$341),P25)*10,0),"")</f>
        <v>10</v>
      </c>
    </row>
    <row r="26" spans="1:48" x14ac:dyDescent="0.2">
      <c r="A26" t="s">
        <v>167</v>
      </c>
      <c r="B26" t="s">
        <v>1034</v>
      </c>
      <c r="C26">
        <v>5.2210371941328049E-2</v>
      </c>
      <c r="D26">
        <v>3.3001184463500977E-2</v>
      </c>
      <c r="E26">
        <v>0.39014428853988647</v>
      </c>
      <c r="F26">
        <v>0.1553945392370224</v>
      </c>
      <c r="G26">
        <v>0.49627447128295898</v>
      </c>
      <c r="H26" t="s">
        <v>1139</v>
      </c>
      <c r="I26">
        <v>8.9763261377811432E-2</v>
      </c>
      <c r="J26">
        <v>4.7347653657197952E-2</v>
      </c>
      <c r="K26">
        <v>0.1142042949795723</v>
      </c>
      <c r="L26">
        <v>2.3454625159502029E-2</v>
      </c>
      <c r="M26">
        <v>0.5953528881072998</v>
      </c>
      <c r="N26">
        <v>6.4797170460224152E-2</v>
      </c>
      <c r="O26">
        <v>0</v>
      </c>
      <c r="P26">
        <v>0</v>
      </c>
      <c r="R26" t="str">
        <f t="shared" si="1"/>
        <v>Boston</v>
      </c>
      <c r="S26">
        <f t="shared" si="2"/>
        <v>7</v>
      </c>
      <c r="T26">
        <f t="shared" si="3"/>
        <v>10</v>
      </c>
      <c r="U26">
        <f t="shared" si="4"/>
        <v>8</v>
      </c>
      <c r="V26">
        <f t="shared" si="5"/>
        <v>4</v>
      </c>
      <c r="W26">
        <f t="shared" si="6"/>
        <v>7</v>
      </c>
      <c r="Y26">
        <f t="shared" si="7"/>
        <v>4</v>
      </c>
      <c r="Z26">
        <f t="shared" si="8"/>
        <v>4</v>
      </c>
      <c r="AA26">
        <f t="shared" si="9"/>
        <v>2</v>
      </c>
      <c r="AB26">
        <f t="shared" si="10"/>
        <v>3</v>
      </c>
      <c r="AC26">
        <f t="shared" si="11"/>
        <v>3</v>
      </c>
      <c r="AD26">
        <f t="shared" si="12"/>
        <v>2</v>
      </c>
      <c r="AE26">
        <f t="shared" si="13"/>
        <v>10</v>
      </c>
      <c r="AF26">
        <f t="shared" si="14"/>
        <v>10</v>
      </c>
      <c r="AH26" t="str">
        <f t="shared" si="15"/>
        <v>Boston</v>
      </c>
      <c r="AI26">
        <f t="array" ref="AI26">IF(C26&lt;&gt;"",11-ROUNDUP(_xlfn.PERCENTRANK.EXC(IF($B$3:$B$341=$B26,C$3:C$341),C26)*10,0),"")</f>
        <v>10</v>
      </c>
      <c r="AJ26">
        <f t="array" ref="AJ26">IF(D26&lt;&gt;"",11-ROUNDUP(_xlfn.PERCENTRANK.EXC(IF($B$3:$B$341=$B26,D$3:D$341),D26)*10,0),"")</f>
        <v>10</v>
      </c>
      <c r="AK26">
        <f t="array" ref="AK26">IF(E26&lt;&gt;"",11-ROUNDUP(_xlfn.PERCENTRANK.EXC(IF($B$3:$B$341=$B26,E$3:E$341),E26)*10,0),"")</f>
        <v>8</v>
      </c>
      <c r="AL26">
        <f t="array" ref="AL26">IF(F26&lt;&gt;"",11-ROUNDUP(_xlfn.PERCENTRANK.EXC(IF($B$3:$B$341=$B26,F$3:F$341),F26)*10,0),"")</f>
        <v>6</v>
      </c>
      <c r="AM26">
        <f t="array" ref="AM26">IF(G26&lt;&gt;"",11-ROUNDUP(_xlfn.PERCENTRANK.EXC(IF($B$3:$B$341=$B26,G$3:G$341),G26)*10,0),"")</f>
        <v>7</v>
      </c>
      <c r="AO26">
        <f t="array" ref="AO26">IF(I26&lt;&gt;"",11-ROUNDUP(_xlfn.PERCENTRANK.EXC(IF($B$3:$B$341=$B26,I$3:I$341),I26)*10,0),"")</f>
        <v>6</v>
      </c>
      <c r="AP26">
        <f t="array" ref="AP26">IF(J26&lt;&gt;"",11-ROUNDUP(_xlfn.PERCENTRANK.EXC(IF($B$3:$B$341=$B26,J$3:J$341),J26)*10,0),"")</f>
        <v>7</v>
      </c>
      <c r="AQ26">
        <f t="array" ref="AQ26">IF(K26&lt;&gt;"",11-ROUNDUP(_xlfn.PERCENTRANK.EXC(IF($B$3:$B$341=$B26,K$3:K$341),K26)*10,0),"")</f>
        <v>3</v>
      </c>
      <c r="AR26">
        <f t="array" ref="AR26">IF(L26&lt;&gt;"",11-ROUNDUP(_xlfn.PERCENTRANK.EXC(IF($B$3:$B$341=$B26,L$3:L$341),L26)*10,0),"")</f>
        <v>4</v>
      </c>
      <c r="AS26">
        <f t="array" ref="AS26">IF(M26&lt;&gt;"",11-ROUNDUP(_xlfn.PERCENTRANK.EXC(IF($B$3:$B$341=$B26,M$3:M$341),M26)*10,0),"")</f>
        <v>4</v>
      </c>
      <c r="AT26">
        <f t="array" ref="AT26">IF(N26&lt;&gt;"",11-ROUNDUP(_xlfn.PERCENTRANK.EXC(IF($B$3:$B$341=$B26,N$3:N$341),N26)*10,0),"")</f>
        <v>3</v>
      </c>
      <c r="AU26">
        <f t="array" ref="AU26">IF(O26&lt;&gt;"",11-ROUNDUP(_xlfn.PERCENTRANK.EXC(IF($B$3:$B$341=$B26,O$3:O$341),O26)*10,0),"")</f>
        <v>10</v>
      </c>
      <c r="AV26">
        <f t="array" ref="AV26">IF(P26&lt;&gt;"",11-ROUNDUP(_xlfn.PERCENTRANK.EXC(IF($B$3:$B$341=$B26,P$3:P$341),P26)*10,0),"")</f>
        <v>10</v>
      </c>
    </row>
    <row r="27" spans="1:48" x14ac:dyDescent="0.2">
      <c r="A27" t="s">
        <v>68</v>
      </c>
      <c r="B27" t="s">
        <v>1037</v>
      </c>
      <c r="C27">
        <v>4.556809738278389E-2</v>
      </c>
      <c r="D27">
        <v>8.65774005651474E-2</v>
      </c>
      <c r="E27">
        <v>0.64098292589187622</v>
      </c>
      <c r="F27">
        <v>2.1882513538002968E-2</v>
      </c>
      <c r="G27">
        <v>0.41644522547721863</v>
      </c>
      <c r="H27" t="s">
        <v>1140</v>
      </c>
      <c r="I27">
        <v>6.9980300962924957E-2</v>
      </c>
      <c r="J27">
        <v>1.007445715367794E-2</v>
      </c>
      <c r="K27">
        <v>5.8638419955968857E-2</v>
      </c>
      <c r="L27">
        <v>6.1716726049780846E-3</v>
      </c>
      <c r="M27">
        <v>0.29944664239883423</v>
      </c>
      <c r="N27">
        <v>1.8979590386152267E-2</v>
      </c>
      <c r="O27">
        <v>3.1182640232145786E-3</v>
      </c>
      <c r="P27">
        <v>4.8200194723904133E-3</v>
      </c>
      <c r="R27" t="str">
        <f t="shared" si="1"/>
        <v>Bournemouth, Christchurch and Poole</v>
      </c>
      <c r="S27">
        <f t="shared" si="2"/>
        <v>8</v>
      </c>
      <c r="T27">
        <f t="shared" si="3"/>
        <v>5</v>
      </c>
      <c r="U27">
        <f t="shared" si="4"/>
        <v>2</v>
      </c>
      <c r="V27">
        <f t="shared" si="5"/>
        <v>10</v>
      </c>
      <c r="W27">
        <f t="shared" si="6"/>
        <v>9</v>
      </c>
      <c r="Y27">
        <f t="shared" si="7"/>
        <v>4</v>
      </c>
      <c r="Z27">
        <f t="shared" si="8"/>
        <v>7</v>
      </c>
      <c r="AA27">
        <f t="shared" si="9"/>
        <v>3</v>
      </c>
      <c r="AB27">
        <f t="shared" si="10"/>
        <v>3</v>
      </c>
      <c r="AC27">
        <f t="shared" si="11"/>
        <v>6</v>
      </c>
      <c r="AD27">
        <f t="shared" si="12"/>
        <v>5</v>
      </c>
      <c r="AE27">
        <f t="shared" si="13"/>
        <v>4</v>
      </c>
      <c r="AF27">
        <f t="shared" si="14"/>
        <v>1</v>
      </c>
      <c r="AH27" t="str">
        <f t="shared" si="15"/>
        <v>Bournemouth, Christchurch and Poole</v>
      </c>
      <c r="AI27">
        <f t="array" ref="AI27">IF(C27&lt;&gt;"",11-ROUNDUP(_xlfn.PERCENTRANK.EXC(IF($B$3:$B$341=$B27,C$3:C$341),C27)*10,0),"")</f>
        <v>2</v>
      </c>
      <c r="AJ27">
        <f t="array" ref="AJ27">IF(D27&lt;&gt;"",11-ROUNDUP(_xlfn.PERCENTRANK.EXC(IF($B$3:$B$341=$B27,D$3:D$341),D27)*10,0),"")</f>
        <v>3</v>
      </c>
      <c r="AK27">
        <f t="array" ref="AK27">IF(E27&lt;&gt;"",11-ROUNDUP(_xlfn.PERCENTRANK.EXC(IF($B$3:$B$341=$B27,E$3:E$341),E27)*10,0),"")</f>
        <v>2</v>
      </c>
      <c r="AL27">
        <f t="array" ref="AL27">IF(F27&lt;&gt;"",11-ROUNDUP(_xlfn.PERCENTRANK.EXC(IF($B$3:$B$341=$B27,F$3:F$341),F27)*10,0),"")</f>
        <v>10</v>
      </c>
      <c r="AM27">
        <f t="array" ref="AM27">IF(G27&lt;&gt;"",11-ROUNDUP(_xlfn.PERCENTRANK.EXC(IF($B$3:$B$341=$B27,G$3:G$341),G27)*10,0),"")</f>
        <v>9</v>
      </c>
      <c r="AO27">
        <f t="array" ref="AO27">IF(I27&lt;&gt;"",11-ROUNDUP(_xlfn.PERCENTRANK.EXC(IF($B$3:$B$341=$B27,I$3:I$341),I27)*10,0),"")</f>
        <v>1</v>
      </c>
      <c r="AP27">
        <f t="array" ref="AP27">IF(J27&lt;&gt;"",11-ROUNDUP(_xlfn.PERCENTRANK.EXC(IF($B$3:$B$341=$B27,J$3:J$341),J27)*10,0),"")</f>
        <v>3</v>
      </c>
      <c r="AQ27">
        <f t="array" ref="AQ27">IF(K27&lt;&gt;"",11-ROUNDUP(_xlfn.PERCENTRANK.EXC(IF($B$3:$B$341=$B27,K$3:K$341),K27)*10,0),"")</f>
        <v>2</v>
      </c>
      <c r="AR27">
        <f t="array" ref="AR27">IF(L27&lt;&gt;"",11-ROUNDUP(_xlfn.PERCENTRANK.EXC(IF($B$3:$B$341=$B27,L$3:L$341),L27)*10,0),"")</f>
        <v>2</v>
      </c>
      <c r="AS27">
        <f t="array" ref="AS27">IF(M27&lt;&gt;"",11-ROUNDUP(_xlfn.PERCENTRANK.EXC(IF($B$3:$B$341=$B27,M$3:M$341),M27)*10,0),"")</f>
        <v>1</v>
      </c>
      <c r="AT27">
        <f t="array" ref="AT27">IF(N27&lt;&gt;"",11-ROUNDUP(_xlfn.PERCENTRANK.EXC(IF($B$3:$B$341=$B27,N$3:N$341),N27)*10,0),"")</f>
        <v>3</v>
      </c>
      <c r="AU27">
        <f t="array" ref="AU27">IF(O27&lt;&gt;"",11-ROUNDUP(_xlfn.PERCENTRANK.EXC(IF($B$3:$B$341=$B27,O$3:O$341),O27)*10,0),"")</f>
        <v>4</v>
      </c>
      <c r="AV27">
        <f t="array" ref="AV27">IF(P27&lt;&gt;"",11-ROUNDUP(_xlfn.PERCENTRANK.EXC(IF($B$3:$B$341=$B27,P$3:P$341),P27)*10,0),"")</f>
        <v>2</v>
      </c>
    </row>
    <row r="28" spans="1:48" x14ac:dyDescent="0.2">
      <c r="A28" t="s">
        <v>47</v>
      </c>
      <c r="B28" t="s">
        <v>1037</v>
      </c>
      <c r="C28">
        <v>3.276032954454422E-2</v>
      </c>
      <c r="D28">
        <v>8.5268288850784302E-2</v>
      </c>
      <c r="E28">
        <v>0.59620708227157593</v>
      </c>
      <c r="F28">
        <v>8.051600307226181E-2</v>
      </c>
      <c r="G28">
        <v>0.60036712884902954</v>
      </c>
      <c r="H28" t="s">
        <v>1140</v>
      </c>
      <c r="I28">
        <v>5.4060795810073614E-4</v>
      </c>
      <c r="J28">
        <v>1.2392397969961166E-2</v>
      </c>
      <c r="K28">
        <v>1.7476191744208336E-2</v>
      </c>
      <c r="L28">
        <v>0</v>
      </c>
      <c r="M28">
        <v>0.17895163595676422</v>
      </c>
      <c r="N28">
        <v>0</v>
      </c>
      <c r="O28">
        <v>0</v>
      </c>
      <c r="P28">
        <v>8.6601236835122108E-3</v>
      </c>
      <c r="R28" t="str">
        <f t="shared" si="1"/>
        <v>Bracknell Forest</v>
      </c>
      <c r="S28">
        <f t="shared" si="2"/>
        <v>9</v>
      </c>
      <c r="T28">
        <f t="shared" si="3"/>
        <v>5</v>
      </c>
      <c r="U28">
        <f t="shared" si="4"/>
        <v>3</v>
      </c>
      <c r="V28">
        <f t="shared" si="5"/>
        <v>6</v>
      </c>
      <c r="W28">
        <f t="shared" si="6"/>
        <v>3</v>
      </c>
      <c r="Y28">
        <f t="shared" si="7"/>
        <v>9</v>
      </c>
      <c r="Z28">
        <f t="shared" si="8"/>
        <v>6</v>
      </c>
      <c r="AA28">
        <f t="shared" si="9"/>
        <v>6</v>
      </c>
      <c r="AB28">
        <f t="shared" si="10"/>
        <v>10</v>
      </c>
      <c r="AC28">
        <f t="shared" si="11"/>
        <v>7</v>
      </c>
      <c r="AD28">
        <f t="shared" si="12"/>
        <v>10</v>
      </c>
      <c r="AE28">
        <f t="shared" si="13"/>
        <v>10</v>
      </c>
      <c r="AF28">
        <f t="shared" si="14"/>
        <v>1</v>
      </c>
      <c r="AH28" t="str">
        <f t="shared" si="15"/>
        <v>Bracknell Forest</v>
      </c>
      <c r="AI28">
        <f t="array" ref="AI28">IF(C28&lt;&gt;"",11-ROUNDUP(_xlfn.PERCENTRANK.EXC(IF($B$3:$B$341=$B28,C$3:C$341),C28)*10,0),"")</f>
        <v>7</v>
      </c>
      <c r="AJ28">
        <f t="array" ref="AJ28">IF(D28&lt;&gt;"",11-ROUNDUP(_xlfn.PERCENTRANK.EXC(IF($B$3:$B$341=$B28,D$3:D$341),D28)*10,0),"")</f>
        <v>4</v>
      </c>
      <c r="AK28">
        <f t="array" ref="AK28">IF(E28&lt;&gt;"",11-ROUNDUP(_xlfn.PERCENTRANK.EXC(IF($B$3:$B$341=$B28,E$3:E$341),E28)*10,0),"")</f>
        <v>3</v>
      </c>
      <c r="AL28">
        <f t="array" ref="AL28">IF(F28&lt;&gt;"",11-ROUNDUP(_xlfn.PERCENTRANK.EXC(IF($B$3:$B$341=$B28,F$3:F$341),F28)*10,0),"")</f>
        <v>1</v>
      </c>
      <c r="AM28">
        <f t="array" ref="AM28">IF(G28&lt;&gt;"",11-ROUNDUP(_xlfn.PERCENTRANK.EXC(IF($B$3:$B$341=$B28,G$3:G$341),G28)*10,0),"")</f>
        <v>3</v>
      </c>
      <c r="AO28">
        <f t="array" ref="AO28">IF(I28&lt;&gt;"",11-ROUNDUP(_xlfn.PERCENTRANK.EXC(IF($B$3:$B$341=$B28,I$3:I$341),I28)*10,0),"")</f>
        <v>9</v>
      </c>
      <c r="AP28">
        <f t="array" ref="AP28">IF(J28&lt;&gt;"",11-ROUNDUP(_xlfn.PERCENTRANK.EXC(IF($B$3:$B$341=$B28,J$3:J$341),J28)*10,0),"")</f>
        <v>2</v>
      </c>
      <c r="AQ28">
        <f t="array" ref="AQ28">IF(K28&lt;&gt;"",11-ROUNDUP(_xlfn.PERCENTRANK.EXC(IF($B$3:$B$341=$B28,K$3:K$341),K28)*10,0),"")</f>
        <v>5</v>
      </c>
      <c r="AR28">
        <f t="array" ref="AR28">IF(L28&lt;&gt;"",11-ROUNDUP(_xlfn.PERCENTRANK.EXC(IF($B$3:$B$341=$B28,L$3:L$341),L28)*10,0),"")</f>
        <v>10</v>
      </c>
      <c r="AS28">
        <f t="array" ref="AS28">IF(M28&lt;&gt;"",11-ROUNDUP(_xlfn.PERCENTRANK.EXC(IF($B$3:$B$341=$B28,M$3:M$341),M28)*10,0),"")</f>
        <v>3</v>
      </c>
      <c r="AT28">
        <f t="array" ref="AT28">IF(N28&lt;&gt;"",11-ROUNDUP(_xlfn.PERCENTRANK.EXC(IF($B$3:$B$341=$B28,N$3:N$341),N28)*10,0),"")</f>
        <v>10</v>
      </c>
      <c r="AU28">
        <f t="array" ref="AU28">IF(O28&lt;&gt;"",11-ROUNDUP(_xlfn.PERCENTRANK.EXC(IF($B$3:$B$341=$B28,O$3:O$341),O28)*10,0),"")</f>
        <v>10</v>
      </c>
      <c r="AV28">
        <f t="array" ref="AV28">IF(P28&lt;&gt;"",11-ROUNDUP(_xlfn.PERCENTRANK.EXC(IF($B$3:$B$341=$B28,P$3:P$341),P28)*10,0),"")</f>
        <v>1</v>
      </c>
    </row>
    <row r="29" spans="1:48" x14ac:dyDescent="0.2">
      <c r="A29" t="s">
        <v>285</v>
      </c>
      <c r="B29" t="s">
        <v>1036</v>
      </c>
      <c r="C29">
        <v>3.1522452831268311E-2</v>
      </c>
      <c r="D29">
        <v>7.2290301322937012E-2</v>
      </c>
      <c r="E29">
        <v>0.39548271894454956</v>
      </c>
      <c r="F29">
        <v>4.0727447718381882E-2</v>
      </c>
      <c r="G29">
        <v>0.56980729103088379</v>
      </c>
      <c r="H29" t="s">
        <v>1139</v>
      </c>
      <c r="I29">
        <v>1.1095437221229076E-2</v>
      </c>
      <c r="J29">
        <v>4.4938125647604465E-3</v>
      </c>
      <c r="K29">
        <v>3.9778798818588257E-2</v>
      </c>
      <c r="L29">
        <v>6.7706773988902569E-3</v>
      </c>
      <c r="M29">
        <v>0.11160276085138321</v>
      </c>
      <c r="N29">
        <v>1.6426880611106753E-3</v>
      </c>
      <c r="O29">
        <v>0</v>
      </c>
      <c r="P29">
        <v>0</v>
      </c>
      <c r="R29" t="str">
        <f t="shared" si="1"/>
        <v>Bradford</v>
      </c>
      <c r="S29">
        <f t="shared" si="2"/>
        <v>10</v>
      </c>
      <c r="T29">
        <f t="shared" si="3"/>
        <v>7</v>
      </c>
      <c r="U29">
        <f t="shared" si="4"/>
        <v>8</v>
      </c>
      <c r="V29">
        <f t="shared" si="5"/>
        <v>8</v>
      </c>
      <c r="W29">
        <f t="shared" si="6"/>
        <v>5</v>
      </c>
      <c r="Y29">
        <f t="shared" si="7"/>
        <v>8</v>
      </c>
      <c r="Z29">
        <f t="shared" si="8"/>
        <v>9</v>
      </c>
      <c r="AA29">
        <f t="shared" si="9"/>
        <v>4</v>
      </c>
      <c r="AB29">
        <f t="shared" si="10"/>
        <v>3</v>
      </c>
      <c r="AC29">
        <f t="shared" si="11"/>
        <v>8</v>
      </c>
      <c r="AD29">
        <f t="shared" si="12"/>
        <v>10</v>
      </c>
      <c r="AE29">
        <f t="shared" si="13"/>
        <v>10</v>
      </c>
      <c r="AF29">
        <f t="shared" si="14"/>
        <v>10</v>
      </c>
      <c r="AH29" t="str">
        <f t="shared" si="15"/>
        <v>Bradford</v>
      </c>
      <c r="AI29">
        <f t="array" ref="AI29">IF(C29&lt;&gt;"",11-ROUNDUP(_xlfn.PERCENTRANK.EXC(IF($B$3:$B$341=$B29,C$3:C$341),C29)*10,0),"")</f>
        <v>6</v>
      </c>
      <c r="AJ29">
        <f t="array" ref="AJ29">IF(D29&lt;&gt;"",11-ROUNDUP(_xlfn.PERCENTRANK.EXC(IF($B$3:$B$341=$B29,D$3:D$341),D29)*10,0),"")</f>
        <v>4</v>
      </c>
      <c r="AK29">
        <f t="array" ref="AK29">IF(E29&lt;&gt;"",11-ROUNDUP(_xlfn.PERCENTRANK.EXC(IF($B$3:$B$341=$B29,E$3:E$341),E29)*10,0),"")</f>
        <v>6</v>
      </c>
      <c r="AL29">
        <f t="array" ref="AL29">IF(F29&lt;&gt;"",11-ROUNDUP(_xlfn.PERCENTRANK.EXC(IF($B$3:$B$341=$B29,F$3:F$341),F29)*10,0),"")</f>
        <v>9</v>
      </c>
      <c r="AM29">
        <f t="array" ref="AM29">IF(G29&lt;&gt;"",11-ROUNDUP(_xlfn.PERCENTRANK.EXC(IF($B$3:$B$341=$B29,G$3:G$341),G29)*10,0),"")</f>
        <v>5</v>
      </c>
      <c r="AO29">
        <f t="array" ref="AO29">IF(I29&lt;&gt;"",11-ROUNDUP(_xlfn.PERCENTRANK.EXC(IF($B$3:$B$341=$B29,I$3:I$341),I29)*10,0),"")</f>
        <v>3</v>
      </c>
      <c r="AP29">
        <f t="array" ref="AP29">IF(J29&lt;&gt;"",11-ROUNDUP(_xlfn.PERCENTRANK.EXC(IF($B$3:$B$341=$B29,J$3:J$341),J29)*10,0),"")</f>
        <v>6</v>
      </c>
      <c r="AQ29">
        <f t="array" ref="AQ29">IF(K29&lt;&gt;"",11-ROUNDUP(_xlfn.PERCENTRANK.EXC(IF($B$3:$B$341=$B29,K$3:K$341),K29)*10,0),"")</f>
        <v>1</v>
      </c>
      <c r="AR29">
        <f t="array" ref="AR29">IF(L29&lt;&gt;"",11-ROUNDUP(_xlfn.PERCENTRANK.EXC(IF($B$3:$B$341=$B29,L$3:L$341),L29)*10,0),"")</f>
        <v>2</v>
      </c>
      <c r="AS29">
        <f t="array" ref="AS29">IF(M29&lt;&gt;"",11-ROUNDUP(_xlfn.PERCENTRANK.EXC(IF($B$3:$B$341=$B29,M$3:M$341),M29)*10,0),"")</f>
        <v>2</v>
      </c>
      <c r="AT29">
        <f t="array" ref="AT29">IF(N29&lt;&gt;"",11-ROUNDUP(_xlfn.PERCENTRANK.EXC(IF($B$3:$B$341=$B29,N$3:N$341),N29)*10,0),"")</f>
        <v>9</v>
      </c>
      <c r="AU29">
        <f t="array" ref="AU29">IF(O29&lt;&gt;"",11-ROUNDUP(_xlfn.PERCENTRANK.EXC(IF($B$3:$B$341=$B29,O$3:O$341),O29)*10,0),"")</f>
        <v>10</v>
      </c>
      <c r="AV29">
        <f t="array" ref="AV29">IF(P29&lt;&gt;"",11-ROUNDUP(_xlfn.PERCENTRANK.EXC(IF($B$3:$B$341=$B29,P$3:P$341),P29)*10,0),"")</f>
        <v>10</v>
      </c>
    </row>
    <row r="30" spans="1:48" x14ac:dyDescent="0.2">
      <c r="A30" t="s">
        <v>102</v>
      </c>
      <c r="B30" t="s">
        <v>1034</v>
      </c>
      <c r="C30">
        <v>5.8573361486196518E-2</v>
      </c>
      <c r="D30">
        <v>0.1048109233379364</v>
      </c>
      <c r="E30">
        <v>0.37846288084983826</v>
      </c>
      <c r="F30">
        <v>0.13699929416179657</v>
      </c>
      <c r="G30">
        <v>0.55667203664779663</v>
      </c>
      <c r="H30" t="s">
        <v>1139</v>
      </c>
      <c r="I30">
        <v>7.3490142822265625E-2</v>
      </c>
      <c r="J30">
        <v>0.1021614745259285</v>
      </c>
      <c r="K30">
        <v>2.3331213742494583E-2</v>
      </c>
      <c r="L30">
        <v>6.1538461595773697E-2</v>
      </c>
      <c r="M30">
        <v>0.35975843667984009</v>
      </c>
      <c r="N30">
        <v>3.7926472723484039E-2</v>
      </c>
      <c r="O30">
        <v>0.14202161133289337</v>
      </c>
      <c r="P30">
        <v>0</v>
      </c>
      <c r="R30" t="str">
        <f t="shared" si="1"/>
        <v>Braintree</v>
      </c>
      <c r="S30">
        <f t="shared" si="2"/>
        <v>6</v>
      </c>
      <c r="T30">
        <f t="shared" si="3"/>
        <v>3</v>
      </c>
      <c r="U30">
        <f t="shared" si="4"/>
        <v>8</v>
      </c>
      <c r="V30">
        <f t="shared" si="5"/>
        <v>5</v>
      </c>
      <c r="W30">
        <f t="shared" si="6"/>
        <v>5</v>
      </c>
      <c r="Y30">
        <f t="shared" si="7"/>
        <v>4</v>
      </c>
      <c r="Z30">
        <f t="shared" si="8"/>
        <v>1</v>
      </c>
      <c r="AA30">
        <f t="shared" si="9"/>
        <v>5</v>
      </c>
      <c r="AB30">
        <f t="shared" si="10"/>
        <v>1</v>
      </c>
      <c r="AC30">
        <f t="shared" si="11"/>
        <v>5</v>
      </c>
      <c r="AD30">
        <f t="shared" si="12"/>
        <v>3</v>
      </c>
      <c r="AE30">
        <f t="shared" si="13"/>
        <v>1</v>
      </c>
      <c r="AF30">
        <f t="shared" si="14"/>
        <v>10</v>
      </c>
      <c r="AH30" t="str">
        <f t="shared" si="15"/>
        <v>Braintree</v>
      </c>
      <c r="AI30">
        <f t="array" ref="AI30">IF(C30&lt;&gt;"",11-ROUNDUP(_xlfn.PERCENTRANK.EXC(IF($B$3:$B$341=$B30,C$3:C$341),C30)*10,0),"")</f>
        <v>9</v>
      </c>
      <c r="AJ30">
        <f t="array" ref="AJ30">IF(D30&lt;&gt;"",11-ROUNDUP(_xlfn.PERCENTRANK.EXC(IF($B$3:$B$341=$B30,D$3:D$341),D30)*10,0),"")</f>
        <v>3</v>
      </c>
      <c r="AK30">
        <f t="array" ref="AK30">IF(E30&lt;&gt;"",11-ROUNDUP(_xlfn.PERCENTRANK.EXC(IF($B$3:$B$341=$B30,E$3:E$341),E30)*10,0),"")</f>
        <v>8</v>
      </c>
      <c r="AL30">
        <f t="array" ref="AL30">IF(F30&lt;&gt;"",11-ROUNDUP(_xlfn.PERCENTRANK.EXC(IF($B$3:$B$341=$B30,F$3:F$341),F30)*10,0),"")</f>
        <v>8</v>
      </c>
      <c r="AM30">
        <f t="array" ref="AM30">IF(G30&lt;&gt;"",11-ROUNDUP(_xlfn.PERCENTRANK.EXC(IF($B$3:$B$341=$B30,G$3:G$341),G30)*10,0),"")</f>
        <v>5</v>
      </c>
      <c r="AO30">
        <f t="array" ref="AO30">IF(I30&lt;&gt;"",11-ROUNDUP(_xlfn.PERCENTRANK.EXC(IF($B$3:$B$341=$B30,I$3:I$341),I30)*10,0),"")</f>
        <v>6</v>
      </c>
      <c r="AP30">
        <f t="array" ref="AP30">IF(J30&lt;&gt;"",11-ROUNDUP(_xlfn.PERCENTRANK.EXC(IF($B$3:$B$341=$B30,J$3:J$341),J30)*10,0),"")</f>
        <v>1</v>
      </c>
      <c r="AQ30">
        <f t="array" ref="AQ30">IF(K30&lt;&gt;"",11-ROUNDUP(_xlfn.PERCENTRANK.EXC(IF($B$3:$B$341=$B30,K$3:K$341),K30)*10,0),"")</f>
        <v>7</v>
      </c>
      <c r="AR30">
        <f t="array" ref="AR30">IF(L30&lt;&gt;"",11-ROUNDUP(_xlfn.PERCENTRANK.EXC(IF($B$3:$B$341=$B30,L$3:L$341),L30)*10,0),"")</f>
        <v>2</v>
      </c>
      <c r="AS30">
        <f t="array" ref="AS30">IF(M30&lt;&gt;"",11-ROUNDUP(_xlfn.PERCENTRANK.EXC(IF($B$3:$B$341=$B30,M$3:M$341),M30)*10,0),"")</f>
        <v>8</v>
      </c>
      <c r="AT30">
        <f t="array" ref="AT30">IF(N30&lt;&gt;"",11-ROUNDUP(_xlfn.PERCENTRANK.EXC(IF($B$3:$B$341=$B30,N$3:N$341),N30)*10,0),"")</f>
        <v>4</v>
      </c>
      <c r="AU30">
        <f t="array" ref="AU30">IF(O30&lt;&gt;"",11-ROUNDUP(_xlfn.PERCENTRANK.EXC(IF($B$3:$B$341=$B30,O$3:O$341),O30)*10,0),"")</f>
        <v>2</v>
      </c>
      <c r="AV30">
        <f t="array" ref="AV30">IF(P30&lt;&gt;"",11-ROUNDUP(_xlfn.PERCENTRANK.EXC(IF($B$3:$B$341=$B30,P$3:P$341),P30)*10,0),"")</f>
        <v>10</v>
      </c>
    </row>
    <row r="31" spans="1:48" x14ac:dyDescent="0.2">
      <c r="A31" t="s">
        <v>174</v>
      </c>
      <c r="B31" t="s">
        <v>1034</v>
      </c>
      <c r="C31">
        <v>6.0273002833127975E-2</v>
      </c>
      <c r="D31">
        <v>4.608694463968277E-2</v>
      </c>
      <c r="E31">
        <v>0.19947253167629242</v>
      </c>
      <c r="F31">
        <v>0.16068151593208313</v>
      </c>
      <c r="G31">
        <v>0.5605131983757019</v>
      </c>
      <c r="H31" t="s">
        <v>1139</v>
      </c>
      <c r="I31">
        <v>0</v>
      </c>
      <c r="J31">
        <v>5.6849952787160873E-2</v>
      </c>
      <c r="K31">
        <v>9.3196642410475761E-5</v>
      </c>
      <c r="L31">
        <v>0</v>
      </c>
      <c r="M31">
        <v>0.18168686330318451</v>
      </c>
      <c r="N31">
        <v>2.855403907597065E-2</v>
      </c>
      <c r="O31">
        <v>8.2851819694042206E-2</v>
      </c>
      <c r="P31">
        <v>0</v>
      </c>
      <c r="R31" t="str">
        <f t="shared" si="1"/>
        <v>Breckland</v>
      </c>
      <c r="S31">
        <f t="shared" si="2"/>
        <v>6</v>
      </c>
      <c r="T31">
        <f t="shared" si="3"/>
        <v>10</v>
      </c>
      <c r="U31">
        <f t="shared" si="4"/>
        <v>10</v>
      </c>
      <c r="V31">
        <f t="shared" si="5"/>
        <v>4</v>
      </c>
      <c r="W31">
        <f t="shared" si="6"/>
        <v>5</v>
      </c>
      <c r="Y31">
        <f t="shared" si="7"/>
        <v>10</v>
      </c>
      <c r="Z31">
        <f t="shared" si="8"/>
        <v>3</v>
      </c>
      <c r="AA31">
        <f t="shared" si="9"/>
        <v>10</v>
      </c>
      <c r="AB31">
        <f t="shared" si="10"/>
        <v>10</v>
      </c>
      <c r="AC31">
        <f t="shared" si="11"/>
        <v>7</v>
      </c>
      <c r="AD31">
        <f t="shared" si="12"/>
        <v>4</v>
      </c>
      <c r="AE31">
        <f t="shared" si="13"/>
        <v>2</v>
      </c>
      <c r="AF31">
        <f t="shared" si="14"/>
        <v>10</v>
      </c>
      <c r="AH31" t="str">
        <f t="shared" si="15"/>
        <v>Breckland</v>
      </c>
      <c r="AI31">
        <f t="array" ref="AI31">IF(C31&lt;&gt;"",11-ROUNDUP(_xlfn.PERCENTRANK.EXC(IF($B$3:$B$341=$B31,C$3:C$341),C31)*10,0),"")</f>
        <v>9</v>
      </c>
      <c r="AJ31">
        <f t="array" ref="AJ31">IF(D31&lt;&gt;"",11-ROUNDUP(_xlfn.PERCENTRANK.EXC(IF($B$3:$B$341=$B31,D$3:D$341),D31)*10,0),"")</f>
        <v>10</v>
      </c>
      <c r="AK31">
        <f t="array" ref="AK31">IF(E31&lt;&gt;"",11-ROUNDUP(_xlfn.PERCENTRANK.EXC(IF($B$3:$B$341=$B31,E$3:E$341),E31)*10,0),"")</f>
        <v>10</v>
      </c>
      <c r="AL31">
        <f t="array" ref="AL31">IF(F31&lt;&gt;"",11-ROUNDUP(_xlfn.PERCENTRANK.EXC(IF($B$3:$B$341=$B31,F$3:F$341),F31)*10,0),"")</f>
        <v>6</v>
      </c>
      <c r="AM31">
        <f t="array" ref="AM31">IF(G31&lt;&gt;"",11-ROUNDUP(_xlfn.PERCENTRANK.EXC(IF($B$3:$B$341=$B31,G$3:G$341),G31)*10,0),"")</f>
        <v>5</v>
      </c>
      <c r="AO31">
        <f t="array" ref="AO31">IF(I31&lt;&gt;"",11-ROUNDUP(_xlfn.PERCENTRANK.EXC(IF($B$3:$B$341=$B31,I$3:I$341),I31)*10,0),"")</f>
        <v>10</v>
      </c>
      <c r="AP31">
        <f t="array" ref="AP31">IF(J31&lt;&gt;"",11-ROUNDUP(_xlfn.PERCENTRANK.EXC(IF($B$3:$B$341=$B31,J$3:J$341),J31)*10,0),"")</f>
        <v>6</v>
      </c>
      <c r="AQ31">
        <f t="array" ref="AQ31">IF(K31&lt;&gt;"",11-ROUNDUP(_xlfn.PERCENTRANK.EXC(IF($B$3:$B$341=$B31,K$3:K$341),K31)*10,0),"")</f>
        <v>10</v>
      </c>
      <c r="AR31">
        <f t="array" ref="AR31">IF(L31&lt;&gt;"",11-ROUNDUP(_xlfn.PERCENTRANK.EXC(IF($B$3:$B$341=$B31,L$3:L$341),L31)*10,0),"")</f>
        <v>10</v>
      </c>
      <c r="AS31">
        <f t="array" ref="AS31">IF(M31&lt;&gt;"",11-ROUNDUP(_xlfn.PERCENTRANK.EXC(IF($B$3:$B$341=$B31,M$3:M$341),M31)*10,0),"")</f>
        <v>10</v>
      </c>
      <c r="AT31">
        <f t="array" ref="AT31">IF(N31&lt;&gt;"",11-ROUNDUP(_xlfn.PERCENTRANK.EXC(IF($B$3:$B$341=$B31,N$3:N$341),N31)*10,0),"")</f>
        <v>5</v>
      </c>
      <c r="AU31">
        <f t="array" ref="AU31">IF(O31&lt;&gt;"",11-ROUNDUP(_xlfn.PERCENTRANK.EXC(IF($B$3:$B$341=$B31,O$3:O$341),O31)*10,0),"")</f>
        <v>3</v>
      </c>
      <c r="AV31">
        <f t="array" ref="AV31">IF(P31&lt;&gt;"",11-ROUNDUP(_xlfn.PERCENTRANK.EXC(IF($B$3:$B$341=$B31,P$3:P$341),P31)*10,0),"")</f>
        <v>10</v>
      </c>
    </row>
    <row r="32" spans="1:48" x14ac:dyDescent="0.2">
      <c r="A32" t="s">
        <v>295</v>
      </c>
      <c r="B32" t="s">
        <v>1035</v>
      </c>
      <c r="C32">
        <v>3.7297874689102173E-2</v>
      </c>
      <c r="D32">
        <v>0.11911869049072266</v>
      </c>
      <c r="E32">
        <v>0.43538179993629456</v>
      </c>
      <c r="F32">
        <v>4.9169506877660751E-2</v>
      </c>
      <c r="G32">
        <v>0.55143845081329346</v>
      </c>
      <c r="H32" t="s">
        <v>1139</v>
      </c>
      <c r="I32">
        <v>3.2956387847661972E-2</v>
      </c>
      <c r="J32">
        <v>1.1324519291520119E-2</v>
      </c>
      <c r="K32">
        <v>3.9161136373877525E-3</v>
      </c>
      <c r="L32">
        <v>0</v>
      </c>
      <c r="M32">
        <v>0.23412597179412842</v>
      </c>
      <c r="N32">
        <v>1.6409745439887047E-2</v>
      </c>
      <c r="O32">
        <v>0</v>
      </c>
      <c r="P32">
        <v>0</v>
      </c>
      <c r="R32" t="str">
        <f t="shared" si="1"/>
        <v>Brent</v>
      </c>
      <c r="S32">
        <f t="shared" si="2"/>
        <v>8</v>
      </c>
      <c r="T32">
        <f t="shared" si="3"/>
        <v>2</v>
      </c>
      <c r="U32">
        <f t="shared" si="4"/>
        <v>6</v>
      </c>
      <c r="V32">
        <f t="shared" si="5"/>
        <v>7</v>
      </c>
      <c r="W32">
        <f t="shared" si="6"/>
        <v>5</v>
      </c>
      <c r="Y32">
        <f t="shared" si="7"/>
        <v>6</v>
      </c>
      <c r="Z32">
        <f t="shared" si="8"/>
        <v>6</v>
      </c>
      <c r="AA32">
        <f t="shared" si="9"/>
        <v>9</v>
      </c>
      <c r="AB32">
        <f t="shared" si="10"/>
        <v>10</v>
      </c>
      <c r="AC32">
        <f t="shared" si="11"/>
        <v>6</v>
      </c>
      <c r="AD32">
        <f t="shared" si="12"/>
        <v>5</v>
      </c>
      <c r="AE32">
        <f t="shared" si="13"/>
        <v>10</v>
      </c>
      <c r="AF32">
        <f t="shared" si="14"/>
        <v>10</v>
      </c>
      <c r="AH32" t="str">
        <f t="shared" si="15"/>
        <v>Brent</v>
      </c>
      <c r="AI32">
        <f t="array" ref="AI32">IF(C32&lt;&gt;"",11-ROUNDUP(_xlfn.PERCENTRANK.EXC(IF($B$3:$B$341=$B32,C$3:C$341),C32)*10,0),"")</f>
        <v>8</v>
      </c>
      <c r="AJ32">
        <f t="array" ref="AJ32">IF(D32&lt;&gt;"",11-ROUNDUP(_xlfn.PERCENTRANK.EXC(IF($B$3:$B$341=$B32,D$3:D$341),D32)*10,0),"")</f>
        <v>4</v>
      </c>
      <c r="AK32">
        <f t="array" ref="AK32">IF(E32&lt;&gt;"",11-ROUNDUP(_xlfn.PERCENTRANK.EXC(IF($B$3:$B$341=$B32,E$3:E$341),E32)*10,0),"")</f>
        <v>5</v>
      </c>
      <c r="AL32">
        <f t="array" ref="AL32">IF(F32&lt;&gt;"",11-ROUNDUP(_xlfn.PERCENTRANK.EXC(IF($B$3:$B$341=$B32,F$3:F$341),F32)*10,0),"")</f>
        <v>4</v>
      </c>
      <c r="AM32">
        <f t="array" ref="AM32">IF(G32&lt;&gt;"",11-ROUNDUP(_xlfn.PERCENTRANK.EXC(IF($B$3:$B$341=$B32,G$3:G$341),G32)*10,0),"")</f>
        <v>5</v>
      </c>
      <c r="AO32">
        <f t="array" ref="AO32">IF(I32&lt;&gt;"",11-ROUNDUP(_xlfn.PERCENTRANK.EXC(IF($B$3:$B$341=$B32,I$3:I$341),I32)*10,0),"")</f>
        <v>6</v>
      </c>
      <c r="AP32">
        <f t="array" ref="AP32">IF(J32&lt;&gt;"",11-ROUNDUP(_xlfn.PERCENTRANK.EXC(IF($B$3:$B$341=$B32,J$3:J$341),J32)*10,0),"")</f>
        <v>3</v>
      </c>
      <c r="AQ32">
        <f t="array" ref="AQ32">IF(K32&lt;&gt;"",11-ROUNDUP(_xlfn.PERCENTRANK.EXC(IF($B$3:$B$341=$B32,K$3:K$341),K32)*10,0),"")</f>
        <v>8</v>
      </c>
      <c r="AR32">
        <f t="array" ref="AR32">IF(L32&lt;&gt;"",11-ROUNDUP(_xlfn.PERCENTRANK.EXC(IF($B$3:$B$341=$B32,L$3:L$341),L32)*10,0),"")</f>
        <v>10</v>
      </c>
      <c r="AS32">
        <f t="array" ref="AS32">IF(M32&lt;&gt;"",11-ROUNDUP(_xlfn.PERCENTRANK.EXC(IF($B$3:$B$341=$B32,M$3:M$341),M32)*10,0),"")</f>
        <v>6</v>
      </c>
      <c r="AT32">
        <f t="array" ref="AT32">IF(N32&lt;&gt;"",11-ROUNDUP(_xlfn.PERCENTRANK.EXC(IF($B$3:$B$341=$B32,N$3:N$341),N32)*10,0),"")</f>
        <v>4</v>
      </c>
      <c r="AU32">
        <f t="array" ref="AU32">IF(O32&lt;&gt;"",11-ROUNDUP(_xlfn.PERCENTRANK.EXC(IF($B$3:$B$341=$B32,O$3:O$341),O32)*10,0),"")</f>
        <v>10</v>
      </c>
      <c r="AV32">
        <f t="array" ref="AV32">IF(P32&lt;&gt;"",11-ROUNDUP(_xlfn.PERCENTRANK.EXC(IF($B$3:$B$341=$B32,P$3:P$341),P32)*10,0),"")</f>
        <v>10</v>
      </c>
    </row>
    <row r="33" spans="1:48" x14ac:dyDescent="0.2">
      <c r="A33" t="s">
        <v>103</v>
      </c>
      <c r="B33" t="s">
        <v>1034</v>
      </c>
      <c r="C33">
        <v>6.6078811883926392E-2</v>
      </c>
      <c r="D33">
        <v>0.11487361043691635</v>
      </c>
      <c r="E33">
        <v>0.63380712270736694</v>
      </c>
      <c r="F33">
        <v>7.3428578674793243E-2</v>
      </c>
      <c r="G33">
        <v>0.52139276266098022</v>
      </c>
      <c r="H33" t="s">
        <v>1139</v>
      </c>
      <c r="I33">
        <v>0.17373640835285187</v>
      </c>
      <c r="J33">
        <v>5.6932359933853149E-2</v>
      </c>
      <c r="K33">
        <v>3.717108815908432E-2</v>
      </c>
      <c r="L33">
        <v>5.0013653934001923E-2</v>
      </c>
      <c r="M33">
        <v>0.59451133012771606</v>
      </c>
      <c r="N33">
        <v>0.11770119518041611</v>
      </c>
      <c r="O33">
        <v>0</v>
      </c>
      <c r="P33">
        <v>0</v>
      </c>
      <c r="R33" t="str">
        <f t="shared" si="1"/>
        <v>Brentwood</v>
      </c>
      <c r="S33">
        <f t="shared" si="2"/>
        <v>5</v>
      </c>
      <c r="T33">
        <f t="shared" si="3"/>
        <v>2</v>
      </c>
      <c r="U33">
        <f t="shared" si="4"/>
        <v>2</v>
      </c>
      <c r="V33">
        <f t="shared" si="5"/>
        <v>6</v>
      </c>
      <c r="W33">
        <f t="shared" si="6"/>
        <v>6</v>
      </c>
      <c r="Y33">
        <f t="shared" si="7"/>
        <v>2</v>
      </c>
      <c r="Z33">
        <f t="shared" si="8"/>
        <v>3</v>
      </c>
      <c r="AA33">
        <f t="shared" si="9"/>
        <v>4</v>
      </c>
      <c r="AB33">
        <f t="shared" si="10"/>
        <v>2</v>
      </c>
      <c r="AC33">
        <f t="shared" si="11"/>
        <v>3</v>
      </c>
      <c r="AD33">
        <f t="shared" si="12"/>
        <v>1</v>
      </c>
      <c r="AE33">
        <f t="shared" si="13"/>
        <v>10</v>
      </c>
      <c r="AF33">
        <f t="shared" si="14"/>
        <v>10</v>
      </c>
      <c r="AH33" t="str">
        <f t="shared" si="15"/>
        <v>Brentwood</v>
      </c>
      <c r="AI33">
        <f t="array" ref="AI33">IF(C33&lt;&gt;"",11-ROUNDUP(_xlfn.PERCENTRANK.EXC(IF($B$3:$B$341=$B33,C$3:C$341),C33)*10,0),"")</f>
        <v>8</v>
      </c>
      <c r="AJ33">
        <f t="array" ref="AJ33">IF(D33&lt;&gt;"",11-ROUNDUP(_xlfn.PERCENTRANK.EXC(IF($B$3:$B$341=$B33,D$3:D$341),D33)*10,0),"")</f>
        <v>2</v>
      </c>
      <c r="AK33">
        <f t="array" ref="AK33">IF(E33&lt;&gt;"",11-ROUNDUP(_xlfn.PERCENTRANK.EXC(IF($B$3:$B$341=$B33,E$3:E$341),E33)*10,0),"")</f>
        <v>2</v>
      </c>
      <c r="AL33">
        <f t="array" ref="AL33">IF(F33&lt;&gt;"",11-ROUNDUP(_xlfn.PERCENTRANK.EXC(IF($B$3:$B$341=$B33,F$3:F$341),F33)*10,0),"")</f>
        <v>10</v>
      </c>
      <c r="AM33">
        <f t="array" ref="AM33">IF(G33&lt;&gt;"",11-ROUNDUP(_xlfn.PERCENTRANK.EXC(IF($B$3:$B$341=$B33,G$3:G$341),G33)*10,0),"")</f>
        <v>6</v>
      </c>
      <c r="AO33">
        <f t="array" ref="AO33">IF(I33&lt;&gt;"",11-ROUNDUP(_xlfn.PERCENTRANK.EXC(IF($B$3:$B$341=$B33,I$3:I$341),I33)*10,0),"")</f>
        <v>3</v>
      </c>
      <c r="AP33">
        <f t="array" ref="AP33">IF(J33&lt;&gt;"",11-ROUNDUP(_xlfn.PERCENTRANK.EXC(IF($B$3:$B$341=$B33,J$3:J$341),J33)*10,0),"")</f>
        <v>5</v>
      </c>
      <c r="AQ33">
        <f t="array" ref="AQ33">IF(K33&lt;&gt;"",11-ROUNDUP(_xlfn.PERCENTRANK.EXC(IF($B$3:$B$341=$B33,K$3:K$341),K33)*10,0),"")</f>
        <v>6</v>
      </c>
      <c r="AR33">
        <f t="array" ref="AR33">IF(L33&lt;&gt;"",11-ROUNDUP(_xlfn.PERCENTRANK.EXC(IF($B$3:$B$341=$B33,L$3:L$341),L33)*10,0),"")</f>
        <v>2</v>
      </c>
      <c r="AS33">
        <f t="array" ref="AS33">IF(M33&lt;&gt;"",11-ROUNDUP(_xlfn.PERCENTRANK.EXC(IF($B$3:$B$341=$B33,M$3:M$341),M33)*10,0),"")</f>
        <v>4</v>
      </c>
      <c r="AT33">
        <f t="array" ref="AT33">IF(N33&lt;&gt;"",11-ROUNDUP(_xlfn.PERCENTRANK.EXC(IF($B$3:$B$341=$B33,N$3:N$341),N33)*10,0),"")</f>
        <v>2</v>
      </c>
      <c r="AU33">
        <f t="array" ref="AU33">IF(O33&lt;&gt;"",11-ROUNDUP(_xlfn.PERCENTRANK.EXC(IF($B$3:$B$341=$B33,O$3:O$341),O33)*10,0),"")</f>
        <v>10</v>
      </c>
      <c r="AV33">
        <f t="array" ref="AV33">IF(P33&lt;&gt;"",11-ROUNDUP(_xlfn.PERCENTRANK.EXC(IF($B$3:$B$341=$B33,P$3:P$341),P33)*10,0),"")</f>
        <v>10</v>
      </c>
    </row>
    <row r="34" spans="1:48" x14ac:dyDescent="0.2">
      <c r="A34" t="s">
        <v>54</v>
      </c>
      <c r="B34" t="s">
        <v>1037</v>
      </c>
      <c r="C34">
        <v>5.3094711154699326E-2</v>
      </c>
      <c r="D34">
        <v>0.11127101629972458</v>
      </c>
      <c r="E34">
        <v>0.52701485157012939</v>
      </c>
      <c r="F34">
        <v>4.5287773013114929E-2</v>
      </c>
      <c r="G34">
        <v>0.42156648635864258</v>
      </c>
      <c r="H34" t="s">
        <v>1140</v>
      </c>
      <c r="I34">
        <v>5.6553132832050323E-2</v>
      </c>
      <c r="J34">
        <v>7.0453141815960407E-3</v>
      </c>
      <c r="K34">
        <v>3.3480491489171982E-2</v>
      </c>
      <c r="L34">
        <v>2.2950645070523024E-3</v>
      </c>
      <c r="M34">
        <v>0.29870912432670593</v>
      </c>
      <c r="N34">
        <v>5.6157107464969158E-3</v>
      </c>
      <c r="O34">
        <v>2.3404320701956749E-2</v>
      </c>
      <c r="P34">
        <v>0</v>
      </c>
      <c r="R34" t="str">
        <f t="shared" si="1"/>
        <v>Brighton and Hove</v>
      </c>
      <c r="S34">
        <f t="shared" si="2"/>
        <v>7</v>
      </c>
      <c r="T34">
        <f t="shared" si="3"/>
        <v>2</v>
      </c>
      <c r="U34">
        <f t="shared" si="4"/>
        <v>4</v>
      </c>
      <c r="V34">
        <f t="shared" si="5"/>
        <v>8</v>
      </c>
      <c r="W34">
        <f t="shared" si="6"/>
        <v>9</v>
      </c>
      <c r="Y34">
        <f t="shared" si="7"/>
        <v>5</v>
      </c>
      <c r="Z34">
        <f t="shared" si="8"/>
        <v>7</v>
      </c>
      <c r="AA34">
        <f t="shared" si="9"/>
        <v>4</v>
      </c>
      <c r="AB34">
        <f t="shared" si="10"/>
        <v>5</v>
      </c>
      <c r="AC34">
        <f t="shared" si="11"/>
        <v>6</v>
      </c>
      <c r="AD34">
        <f t="shared" si="12"/>
        <v>8</v>
      </c>
      <c r="AE34">
        <f t="shared" si="13"/>
        <v>3</v>
      </c>
      <c r="AF34">
        <f t="shared" si="14"/>
        <v>10</v>
      </c>
      <c r="AH34" t="str">
        <f t="shared" si="15"/>
        <v>Brighton and Hove</v>
      </c>
      <c r="AI34">
        <f t="array" ref="AI34">IF(C34&lt;&gt;"",11-ROUNDUP(_xlfn.PERCENTRANK.EXC(IF($B$3:$B$341=$B34,C$3:C$341),C34)*10,0),"")</f>
        <v>1</v>
      </c>
      <c r="AJ34">
        <f t="array" ref="AJ34">IF(D34&lt;&gt;"",11-ROUNDUP(_xlfn.PERCENTRANK.EXC(IF($B$3:$B$341=$B34,D$3:D$341),D34)*10,0),"")</f>
        <v>1</v>
      </c>
      <c r="AK34">
        <f t="array" ref="AK34">IF(E34&lt;&gt;"",11-ROUNDUP(_xlfn.PERCENTRANK.EXC(IF($B$3:$B$341=$B34,E$3:E$341),E34)*10,0),"")</f>
        <v>6</v>
      </c>
      <c r="AL34">
        <f t="array" ref="AL34">IF(F34&lt;&gt;"",11-ROUNDUP(_xlfn.PERCENTRANK.EXC(IF($B$3:$B$341=$B34,F$3:F$341),F34)*10,0),"")</f>
        <v>5</v>
      </c>
      <c r="AM34">
        <f t="array" ref="AM34">IF(G34&lt;&gt;"",11-ROUNDUP(_xlfn.PERCENTRANK.EXC(IF($B$3:$B$341=$B34,G$3:G$341),G34)*10,0),"")</f>
        <v>8</v>
      </c>
      <c r="AO34">
        <f t="array" ref="AO34">IF(I34&lt;&gt;"",11-ROUNDUP(_xlfn.PERCENTRANK.EXC(IF($B$3:$B$341=$B34,I$3:I$341),I34)*10,0),"")</f>
        <v>1</v>
      </c>
      <c r="AP34">
        <f t="array" ref="AP34">IF(J34&lt;&gt;"",11-ROUNDUP(_xlfn.PERCENTRANK.EXC(IF($B$3:$B$341=$B34,J$3:J$341),J34)*10,0),"")</f>
        <v>5</v>
      </c>
      <c r="AQ34">
        <f t="array" ref="AQ34">IF(K34&lt;&gt;"",11-ROUNDUP(_xlfn.PERCENTRANK.EXC(IF($B$3:$B$341=$B34,K$3:K$341),K34)*10,0),"")</f>
        <v>2</v>
      </c>
      <c r="AR34">
        <f t="array" ref="AR34">IF(L34&lt;&gt;"",11-ROUNDUP(_xlfn.PERCENTRANK.EXC(IF($B$3:$B$341=$B34,L$3:L$341),L34)*10,0),"")</f>
        <v>4</v>
      </c>
      <c r="AS34">
        <f t="array" ref="AS34">IF(M34&lt;&gt;"",11-ROUNDUP(_xlfn.PERCENTRANK.EXC(IF($B$3:$B$341=$B34,M$3:M$341),M34)*10,0),"")</f>
        <v>1</v>
      </c>
      <c r="AT34">
        <f t="array" ref="AT34">IF(N34&lt;&gt;"",11-ROUNDUP(_xlfn.PERCENTRANK.EXC(IF($B$3:$B$341=$B34,N$3:N$341),N34)*10,0),"")</f>
        <v>6</v>
      </c>
      <c r="AU34">
        <f t="array" ref="AU34">IF(O34&lt;&gt;"",11-ROUNDUP(_xlfn.PERCENTRANK.EXC(IF($B$3:$B$341=$B34,O$3:O$341),O34)*10,0),"")</f>
        <v>2</v>
      </c>
      <c r="AV34">
        <f t="array" ref="AV34">IF(P34&lt;&gt;"",11-ROUNDUP(_xlfn.PERCENTRANK.EXC(IF($B$3:$B$341=$B34,P$3:P$341),P34)*10,0),"")</f>
        <v>10</v>
      </c>
    </row>
    <row r="35" spans="1:48" x14ac:dyDescent="0.2">
      <c r="A35" t="s">
        <v>36</v>
      </c>
      <c r="B35" t="s">
        <v>1037</v>
      </c>
      <c r="C35">
        <v>3.6783039569854736E-2</v>
      </c>
      <c r="D35">
        <v>9.2036478221416473E-2</v>
      </c>
      <c r="E35">
        <v>0.51322931051254272</v>
      </c>
      <c r="F35">
        <v>5.2376430481672287E-2</v>
      </c>
      <c r="G35">
        <v>0.62730509042739868</v>
      </c>
      <c r="H35" t="s">
        <v>1140</v>
      </c>
      <c r="I35">
        <v>2.6897691190242767E-2</v>
      </c>
      <c r="J35">
        <v>5.6986277922987938E-3</v>
      </c>
      <c r="K35">
        <v>1.5554646030068398E-2</v>
      </c>
      <c r="L35">
        <v>1.7487221339251846E-4</v>
      </c>
      <c r="M35">
        <v>0.1711343377828598</v>
      </c>
      <c r="N35">
        <v>1.7208823934197426E-2</v>
      </c>
      <c r="O35">
        <v>0</v>
      </c>
      <c r="P35">
        <v>0</v>
      </c>
      <c r="R35" t="str">
        <f t="shared" si="1"/>
        <v>Bristol</v>
      </c>
      <c r="S35">
        <f t="shared" si="2"/>
        <v>9</v>
      </c>
      <c r="T35">
        <f t="shared" si="3"/>
        <v>4</v>
      </c>
      <c r="U35">
        <f t="shared" si="4"/>
        <v>4</v>
      </c>
      <c r="V35">
        <f t="shared" si="5"/>
        <v>7</v>
      </c>
      <c r="W35">
        <f t="shared" si="6"/>
        <v>3</v>
      </c>
      <c r="Y35">
        <f t="shared" si="7"/>
        <v>6</v>
      </c>
      <c r="Z35">
        <f t="shared" si="8"/>
        <v>8</v>
      </c>
      <c r="AA35">
        <f t="shared" si="9"/>
        <v>6</v>
      </c>
      <c r="AB35">
        <f t="shared" si="10"/>
        <v>6</v>
      </c>
      <c r="AC35">
        <f t="shared" si="11"/>
        <v>7</v>
      </c>
      <c r="AD35">
        <f t="shared" si="12"/>
        <v>5</v>
      </c>
      <c r="AE35">
        <f t="shared" si="13"/>
        <v>10</v>
      </c>
      <c r="AF35">
        <f t="shared" si="14"/>
        <v>10</v>
      </c>
      <c r="AH35" t="str">
        <f t="shared" si="15"/>
        <v>Bristol</v>
      </c>
      <c r="AI35">
        <f t="array" ref="AI35">IF(C35&lt;&gt;"",11-ROUNDUP(_xlfn.PERCENTRANK.EXC(IF($B$3:$B$341=$B35,C$3:C$341),C35)*10,0),"")</f>
        <v>5</v>
      </c>
      <c r="AJ35">
        <f t="array" ref="AJ35">IF(D35&lt;&gt;"",11-ROUNDUP(_xlfn.PERCENTRANK.EXC(IF($B$3:$B$341=$B35,D$3:D$341),D35)*10,0),"")</f>
        <v>3</v>
      </c>
      <c r="AK35">
        <f t="array" ref="AK35">IF(E35&lt;&gt;"",11-ROUNDUP(_xlfn.PERCENTRANK.EXC(IF($B$3:$B$341=$B35,E$3:E$341),E35)*10,0),"")</f>
        <v>6</v>
      </c>
      <c r="AL35">
        <f t="array" ref="AL35">IF(F35&lt;&gt;"",11-ROUNDUP(_xlfn.PERCENTRANK.EXC(IF($B$3:$B$341=$B35,F$3:F$341),F35)*10,0),"")</f>
        <v>4</v>
      </c>
      <c r="AM35">
        <f t="array" ref="AM35">IF(G35&lt;&gt;"",11-ROUNDUP(_xlfn.PERCENTRANK.EXC(IF($B$3:$B$341=$B35,G$3:G$341),G35)*10,0),"")</f>
        <v>3</v>
      </c>
      <c r="AO35">
        <f t="array" ref="AO35">IF(I35&lt;&gt;"",11-ROUNDUP(_xlfn.PERCENTRANK.EXC(IF($B$3:$B$341=$B35,I$3:I$341),I35)*10,0),"")</f>
        <v>4</v>
      </c>
      <c r="AP35">
        <f t="array" ref="AP35">IF(J35&lt;&gt;"",11-ROUNDUP(_xlfn.PERCENTRANK.EXC(IF($B$3:$B$341=$B35,J$3:J$341),J35)*10,0),"")</f>
        <v>7</v>
      </c>
      <c r="AQ35">
        <f t="array" ref="AQ35">IF(K35&lt;&gt;"",11-ROUNDUP(_xlfn.PERCENTRANK.EXC(IF($B$3:$B$341=$B35,K$3:K$341),K35)*10,0),"")</f>
        <v>6</v>
      </c>
      <c r="AR35">
        <f t="array" ref="AR35">IF(L35&lt;&gt;"",11-ROUNDUP(_xlfn.PERCENTRANK.EXC(IF($B$3:$B$341=$B35,L$3:L$341),L35)*10,0),"")</f>
        <v>5</v>
      </c>
      <c r="AS35">
        <f t="array" ref="AS35">IF(M35&lt;&gt;"",11-ROUNDUP(_xlfn.PERCENTRANK.EXC(IF($B$3:$B$341=$B35,M$3:M$341),M35)*10,0),"")</f>
        <v>4</v>
      </c>
      <c r="AT35">
        <f t="array" ref="AT35">IF(N35&lt;&gt;"",11-ROUNDUP(_xlfn.PERCENTRANK.EXC(IF($B$3:$B$341=$B35,N$3:N$341),N35)*10,0),"")</f>
        <v>3</v>
      </c>
      <c r="AU35">
        <f t="array" ref="AU35">IF(O35&lt;&gt;"",11-ROUNDUP(_xlfn.PERCENTRANK.EXC(IF($B$3:$B$341=$B35,O$3:O$341),O35)*10,0),"")</f>
        <v>10</v>
      </c>
      <c r="AV35">
        <f t="array" ref="AV35">IF(P35&lt;&gt;"",11-ROUNDUP(_xlfn.PERCENTRANK.EXC(IF($B$3:$B$341=$B35,P$3:P$341),P35)*10,0),"")</f>
        <v>10</v>
      </c>
    </row>
    <row r="36" spans="1:48" x14ac:dyDescent="0.2">
      <c r="A36" t="s">
        <v>175</v>
      </c>
      <c r="B36" t="s">
        <v>1034</v>
      </c>
      <c r="C36">
        <v>5.3437069058418274E-2</v>
      </c>
      <c r="D36">
        <v>9.4046883285045624E-2</v>
      </c>
      <c r="E36">
        <v>0.35561662912368774</v>
      </c>
      <c r="F36">
        <v>0.13823749125003815</v>
      </c>
      <c r="G36">
        <v>0.51292073726654053</v>
      </c>
      <c r="H36" t="s">
        <v>1139</v>
      </c>
      <c r="I36">
        <v>6.6961292759515345E-5</v>
      </c>
      <c r="J36">
        <v>4.4663183391094208E-2</v>
      </c>
      <c r="K36">
        <v>7.9683940857648849E-3</v>
      </c>
      <c r="L36">
        <v>1.6740324208512902E-3</v>
      </c>
      <c r="M36">
        <v>0.33681532740592957</v>
      </c>
      <c r="N36">
        <v>1.5306759625673294E-2</v>
      </c>
      <c r="O36">
        <v>0</v>
      </c>
      <c r="P36">
        <v>0</v>
      </c>
      <c r="R36" t="str">
        <f t="shared" si="1"/>
        <v>Broadland</v>
      </c>
      <c r="S36">
        <f t="shared" si="2"/>
        <v>7</v>
      </c>
      <c r="T36">
        <f t="shared" si="3"/>
        <v>4</v>
      </c>
      <c r="U36">
        <f t="shared" si="4"/>
        <v>9</v>
      </c>
      <c r="V36">
        <f t="shared" si="5"/>
        <v>4</v>
      </c>
      <c r="W36">
        <f t="shared" si="6"/>
        <v>7</v>
      </c>
      <c r="Y36">
        <f t="shared" si="7"/>
        <v>10</v>
      </c>
      <c r="Z36">
        <f t="shared" si="8"/>
        <v>4</v>
      </c>
      <c r="AA36">
        <f t="shared" si="9"/>
        <v>8</v>
      </c>
      <c r="AB36">
        <f t="shared" si="10"/>
        <v>5</v>
      </c>
      <c r="AC36">
        <f t="shared" si="11"/>
        <v>5</v>
      </c>
      <c r="AD36">
        <f t="shared" si="12"/>
        <v>5</v>
      </c>
      <c r="AE36">
        <f t="shared" si="13"/>
        <v>10</v>
      </c>
      <c r="AF36">
        <f t="shared" si="14"/>
        <v>10</v>
      </c>
      <c r="AH36" t="str">
        <f t="shared" si="15"/>
        <v>Broadland</v>
      </c>
      <c r="AI36">
        <f t="array" ref="AI36">IF(C36&lt;&gt;"",11-ROUNDUP(_xlfn.PERCENTRANK.EXC(IF($B$3:$B$341=$B36,C$3:C$341),C36)*10,0),"")</f>
        <v>10</v>
      </c>
      <c r="AJ36">
        <f t="array" ref="AJ36">IF(D36&lt;&gt;"",11-ROUNDUP(_xlfn.PERCENTRANK.EXC(IF($B$3:$B$341=$B36,D$3:D$341),D36)*10,0),"")</f>
        <v>4</v>
      </c>
      <c r="AK36">
        <f t="array" ref="AK36">IF(E36&lt;&gt;"",11-ROUNDUP(_xlfn.PERCENTRANK.EXC(IF($B$3:$B$341=$B36,E$3:E$341),E36)*10,0),"")</f>
        <v>9</v>
      </c>
      <c r="AL36">
        <f t="array" ref="AL36">IF(F36&lt;&gt;"",11-ROUNDUP(_xlfn.PERCENTRANK.EXC(IF($B$3:$B$341=$B36,F$3:F$341),F36)*10,0),"")</f>
        <v>7</v>
      </c>
      <c r="AM36">
        <f t="array" ref="AM36">IF(G36&lt;&gt;"",11-ROUNDUP(_xlfn.PERCENTRANK.EXC(IF($B$3:$B$341=$B36,G$3:G$341),G36)*10,0),"")</f>
        <v>7</v>
      </c>
      <c r="AO36">
        <f t="array" ref="AO36">IF(I36&lt;&gt;"",11-ROUNDUP(_xlfn.PERCENTRANK.EXC(IF($B$3:$B$341=$B36,I$3:I$341),I36)*10,0),"")</f>
        <v>10</v>
      </c>
      <c r="AP36">
        <f t="array" ref="AP36">IF(J36&lt;&gt;"",11-ROUNDUP(_xlfn.PERCENTRANK.EXC(IF($B$3:$B$341=$B36,J$3:J$341),J36)*10,0),"")</f>
        <v>7</v>
      </c>
      <c r="AQ36">
        <f t="array" ref="AQ36">IF(K36&lt;&gt;"",11-ROUNDUP(_xlfn.PERCENTRANK.EXC(IF($B$3:$B$341=$B36,K$3:K$341),K36)*10,0),"")</f>
        <v>9</v>
      </c>
      <c r="AR36">
        <f t="array" ref="AR36">IF(L36&lt;&gt;"",11-ROUNDUP(_xlfn.PERCENTRANK.EXC(IF($B$3:$B$341=$B36,L$3:L$341),L36)*10,0),"")</f>
        <v>5</v>
      </c>
      <c r="AS36">
        <f t="array" ref="AS36">IF(M36&lt;&gt;"",11-ROUNDUP(_xlfn.PERCENTRANK.EXC(IF($B$3:$B$341=$B36,M$3:M$341),M36)*10,0),"")</f>
        <v>9</v>
      </c>
      <c r="AT36">
        <f t="array" ref="AT36">IF(N36&lt;&gt;"",11-ROUNDUP(_xlfn.PERCENTRANK.EXC(IF($B$3:$B$341=$B36,N$3:N$341),N36)*10,0),"")</f>
        <v>7</v>
      </c>
      <c r="AU36">
        <f t="array" ref="AU36">IF(O36&lt;&gt;"",11-ROUNDUP(_xlfn.PERCENTRANK.EXC(IF($B$3:$B$341=$B36,O$3:O$341),O36)*10,0),"")</f>
        <v>10</v>
      </c>
      <c r="AV36">
        <f t="array" ref="AV36">IF(P36&lt;&gt;"",11-ROUNDUP(_xlfn.PERCENTRANK.EXC(IF($B$3:$B$341=$B36,P$3:P$341),P36)*10,0),"")</f>
        <v>10</v>
      </c>
    </row>
    <row r="37" spans="1:48" x14ac:dyDescent="0.2">
      <c r="A37" t="s">
        <v>296</v>
      </c>
      <c r="B37" t="s">
        <v>1035</v>
      </c>
      <c r="C37">
        <v>4.7404911369085312E-2</v>
      </c>
      <c r="D37">
        <v>9.9603429436683655E-2</v>
      </c>
      <c r="E37">
        <v>0.65120524168014526</v>
      </c>
      <c r="F37">
        <v>2.3454237729310989E-2</v>
      </c>
      <c r="G37">
        <v>0.41498994827270508</v>
      </c>
      <c r="H37" t="s">
        <v>1139</v>
      </c>
      <c r="I37">
        <v>3.560711070895195E-2</v>
      </c>
      <c r="J37">
        <v>8.2093542441725731E-3</v>
      </c>
      <c r="K37">
        <v>5.6708459742367268E-3</v>
      </c>
      <c r="L37">
        <v>1.3281838037073612E-2</v>
      </c>
      <c r="M37">
        <v>0.16767753660678864</v>
      </c>
      <c r="N37">
        <v>1.3431321829557419E-2</v>
      </c>
      <c r="O37">
        <v>0</v>
      </c>
      <c r="P37">
        <v>0</v>
      </c>
      <c r="R37" t="str">
        <f t="shared" si="1"/>
        <v>Bromley</v>
      </c>
      <c r="S37">
        <f t="shared" si="2"/>
        <v>7</v>
      </c>
      <c r="T37">
        <f t="shared" si="3"/>
        <v>3</v>
      </c>
      <c r="U37">
        <f t="shared" si="4"/>
        <v>2</v>
      </c>
      <c r="V37">
        <f t="shared" si="5"/>
        <v>10</v>
      </c>
      <c r="W37">
        <f t="shared" si="6"/>
        <v>9</v>
      </c>
      <c r="Y37">
        <f t="shared" si="7"/>
        <v>6</v>
      </c>
      <c r="Z37">
        <f t="shared" si="8"/>
        <v>7</v>
      </c>
      <c r="AA37">
        <f t="shared" si="9"/>
        <v>8</v>
      </c>
      <c r="AB37">
        <f t="shared" si="10"/>
        <v>3</v>
      </c>
      <c r="AC37">
        <f t="shared" si="11"/>
        <v>7</v>
      </c>
      <c r="AD37">
        <f t="shared" si="12"/>
        <v>6</v>
      </c>
      <c r="AE37">
        <f t="shared" si="13"/>
        <v>10</v>
      </c>
      <c r="AF37">
        <f t="shared" si="14"/>
        <v>10</v>
      </c>
      <c r="AH37" t="str">
        <f t="shared" si="15"/>
        <v>Bromley</v>
      </c>
      <c r="AI37">
        <f t="array" ref="AI37">IF(C37&lt;&gt;"",11-ROUNDUP(_xlfn.PERCENTRANK.EXC(IF($B$3:$B$341=$B37,C$3:C$341),C37)*10,0),"")</f>
        <v>5</v>
      </c>
      <c r="AJ37">
        <f t="array" ref="AJ37">IF(D37&lt;&gt;"",11-ROUNDUP(_xlfn.PERCENTRANK.EXC(IF($B$3:$B$341=$B37,D$3:D$341),D37)*10,0),"")</f>
        <v>8</v>
      </c>
      <c r="AK37">
        <f t="array" ref="AK37">IF(E37&lt;&gt;"",11-ROUNDUP(_xlfn.PERCENTRANK.EXC(IF($B$3:$B$341=$B37,E$3:E$341),E37)*10,0),"")</f>
        <v>2</v>
      </c>
      <c r="AL37">
        <f t="array" ref="AL37">IF(F37&lt;&gt;"",11-ROUNDUP(_xlfn.PERCENTRANK.EXC(IF($B$3:$B$341=$B37,F$3:F$341),F37)*10,0),"")</f>
        <v>9</v>
      </c>
      <c r="AM37">
        <f t="array" ref="AM37">IF(G37&lt;&gt;"",11-ROUNDUP(_xlfn.PERCENTRANK.EXC(IF($B$3:$B$341=$B37,G$3:G$341),G37)*10,0),"")</f>
        <v>9</v>
      </c>
      <c r="AO37">
        <f t="array" ref="AO37">IF(I37&lt;&gt;"",11-ROUNDUP(_xlfn.PERCENTRANK.EXC(IF($B$3:$B$341=$B37,I$3:I$341),I37)*10,0),"")</f>
        <v>6</v>
      </c>
      <c r="AP37">
        <f t="array" ref="AP37">IF(J37&lt;&gt;"",11-ROUNDUP(_xlfn.PERCENTRANK.EXC(IF($B$3:$B$341=$B37,J$3:J$341),J37)*10,0),"")</f>
        <v>6</v>
      </c>
      <c r="AQ37">
        <f t="array" ref="AQ37">IF(K37&lt;&gt;"",11-ROUNDUP(_xlfn.PERCENTRANK.EXC(IF($B$3:$B$341=$B37,K$3:K$341),K37)*10,0),"")</f>
        <v>7</v>
      </c>
      <c r="AR37">
        <f t="array" ref="AR37">IF(L37&lt;&gt;"",11-ROUNDUP(_xlfn.PERCENTRANK.EXC(IF($B$3:$B$341=$B37,L$3:L$341),L37)*10,0),"")</f>
        <v>2</v>
      </c>
      <c r="AS37">
        <f t="array" ref="AS37">IF(M37&lt;&gt;"",11-ROUNDUP(_xlfn.PERCENTRANK.EXC(IF($B$3:$B$341=$B37,M$3:M$341),M37)*10,0),"")</f>
        <v>9</v>
      </c>
      <c r="AT37">
        <f t="array" ref="AT37">IF(N37&lt;&gt;"",11-ROUNDUP(_xlfn.PERCENTRANK.EXC(IF($B$3:$B$341=$B37,N$3:N$341),N37)*10,0),"")</f>
        <v>4</v>
      </c>
      <c r="AU37">
        <f t="array" ref="AU37">IF(O37&lt;&gt;"",11-ROUNDUP(_xlfn.PERCENTRANK.EXC(IF($B$3:$B$341=$B37,O$3:O$341),O37)*10,0),"")</f>
        <v>10</v>
      </c>
      <c r="AV37">
        <f t="array" ref="AV37">IF(P37&lt;&gt;"",11-ROUNDUP(_xlfn.PERCENTRANK.EXC(IF($B$3:$B$341=$B37,P$3:P$341),P37)*10,0),"")</f>
        <v>10</v>
      </c>
    </row>
    <row r="38" spans="1:48" x14ac:dyDescent="0.2">
      <c r="A38" t="s">
        <v>242</v>
      </c>
      <c r="B38" t="s">
        <v>1034</v>
      </c>
      <c r="C38">
        <v>6.773298978805542E-2</v>
      </c>
      <c r="D38">
        <v>6.3200078904628754E-2</v>
      </c>
      <c r="E38">
        <v>0.59326088428497314</v>
      </c>
      <c r="F38">
        <v>0.13791334629058838</v>
      </c>
      <c r="G38">
        <v>0.53535699844360352</v>
      </c>
      <c r="H38" t="s">
        <v>1139</v>
      </c>
      <c r="I38">
        <v>0.10002020001411438</v>
      </c>
      <c r="J38">
        <v>2.6822863146662712E-2</v>
      </c>
      <c r="K38">
        <v>1.543122623115778E-2</v>
      </c>
      <c r="L38">
        <v>9.8565947264432907E-3</v>
      </c>
      <c r="M38">
        <v>0.30228236317634583</v>
      </c>
      <c r="N38">
        <v>0</v>
      </c>
      <c r="O38">
        <v>0</v>
      </c>
      <c r="P38">
        <v>1.4542517019435763E-3</v>
      </c>
      <c r="R38" t="str">
        <f t="shared" si="1"/>
        <v>Bromsgrove</v>
      </c>
      <c r="S38">
        <f t="shared" si="2"/>
        <v>5</v>
      </c>
      <c r="T38">
        <f t="shared" si="3"/>
        <v>8</v>
      </c>
      <c r="U38">
        <f t="shared" si="4"/>
        <v>3</v>
      </c>
      <c r="V38">
        <f t="shared" si="5"/>
        <v>4</v>
      </c>
      <c r="W38">
        <f t="shared" si="6"/>
        <v>6</v>
      </c>
      <c r="Y38">
        <f t="shared" si="7"/>
        <v>3</v>
      </c>
      <c r="Z38">
        <f t="shared" si="8"/>
        <v>6</v>
      </c>
      <c r="AA38">
        <f t="shared" si="9"/>
        <v>6</v>
      </c>
      <c r="AB38">
        <f t="shared" si="10"/>
        <v>3</v>
      </c>
      <c r="AC38">
        <f t="shared" si="11"/>
        <v>6</v>
      </c>
      <c r="AD38">
        <f t="shared" si="12"/>
        <v>10</v>
      </c>
      <c r="AE38">
        <f t="shared" si="13"/>
        <v>10</v>
      </c>
      <c r="AF38">
        <f t="shared" si="14"/>
        <v>2</v>
      </c>
      <c r="AH38" t="str">
        <f t="shared" si="15"/>
        <v>Bromsgrove</v>
      </c>
      <c r="AI38">
        <f t="array" ref="AI38">IF(C38&lt;&gt;"",11-ROUNDUP(_xlfn.PERCENTRANK.EXC(IF($B$3:$B$341=$B38,C$3:C$341),C38)*10,0),"")</f>
        <v>7</v>
      </c>
      <c r="AJ38">
        <f t="array" ref="AJ38">IF(D38&lt;&gt;"",11-ROUNDUP(_xlfn.PERCENTRANK.EXC(IF($B$3:$B$341=$B38,D$3:D$341),D38)*10,0),"")</f>
        <v>9</v>
      </c>
      <c r="AK38">
        <f t="array" ref="AK38">IF(E38&lt;&gt;"",11-ROUNDUP(_xlfn.PERCENTRANK.EXC(IF($B$3:$B$341=$B38,E$3:E$341),E38)*10,0),"")</f>
        <v>2</v>
      </c>
      <c r="AL38">
        <f t="array" ref="AL38">IF(F38&lt;&gt;"",11-ROUNDUP(_xlfn.PERCENTRANK.EXC(IF($B$3:$B$341=$B38,F$3:F$341),F38)*10,0),"")</f>
        <v>8</v>
      </c>
      <c r="AM38">
        <f t="array" ref="AM38">IF(G38&lt;&gt;"",11-ROUNDUP(_xlfn.PERCENTRANK.EXC(IF($B$3:$B$341=$B38,G$3:G$341),G38)*10,0),"")</f>
        <v>6</v>
      </c>
      <c r="AO38">
        <f t="array" ref="AO38">IF(I38&lt;&gt;"",11-ROUNDUP(_xlfn.PERCENTRANK.EXC(IF($B$3:$B$341=$B38,I$3:I$341),I38)*10,0),"")</f>
        <v>5</v>
      </c>
      <c r="AP38">
        <f t="array" ref="AP38">IF(J38&lt;&gt;"",11-ROUNDUP(_xlfn.PERCENTRANK.EXC(IF($B$3:$B$341=$B38,J$3:J$341),J38)*10,0),"")</f>
        <v>10</v>
      </c>
      <c r="AQ38">
        <f t="array" ref="AQ38">IF(K38&lt;&gt;"",11-ROUNDUP(_xlfn.PERCENTRANK.EXC(IF($B$3:$B$341=$B38,K$3:K$341),K38)*10,0),"")</f>
        <v>8</v>
      </c>
      <c r="AR38">
        <f t="array" ref="AR38">IF(L38&lt;&gt;"",11-ROUNDUP(_xlfn.PERCENTRANK.EXC(IF($B$3:$B$341=$B38,L$3:L$341),L38)*10,0),"")</f>
        <v>4</v>
      </c>
      <c r="AS38">
        <f t="array" ref="AS38">IF(M38&lt;&gt;"",11-ROUNDUP(_xlfn.PERCENTRANK.EXC(IF($B$3:$B$341=$B38,M$3:M$341),M38)*10,0),"")</f>
        <v>9</v>
      </c>
      <c r="AT38">
        <f t="array" ref="AT38">IF(N38&lt;&gt;"",11-ROUNDUP(_xlfn.PERCENTRANK.EXC(IF($B$3:$B$341=$B38,N$3:N$341),N38)*10,0),"")</f>
        <v>10</v>
      </c>
      <c r="AU38">
        <f t="array" ref="AU38">IF(O38&lt;&gt;"",11-ROUNDUP(_xlfn.PERCENTRANK.EXC(IF($B$3:$B$341=$B38,O$3:O$341),O38)*10,0),"")</f>
        <v>10</v>
      </c>
      <c r="AV38">
        <f t="array" ref="AV38">IF(P38&lt;&gt;"",11-ROUNDUP(_xlfn.PERCENTRANK.EXC(IF($B$3:$B$341=$B38,P$3:P$341),P38)*10,0),"")</f>
        <v>2</v>
      </c>
    </row>
    <row r="39" spans="1:48" x14ac:dyDescent="0.2">
      <c r="A39" t="s">
        <v>130</v>
      </c>
      <c r="B39" t="s">
        <v>1034</v>
      </c>
      <c r="C39">
        <v>5.6068245321512222E-2</v>
      </c>
      <c r="D39">
        <v>9.2258647084236145E-2</v>
      </c>
      <c r="E39">
        <v>0.57574635744094849</v>
      </c>
      <c r="F39">
        <v>0.17387686669826508</v>
      </c>
      <c r="G39">
        <v>0.61947363615036011</v>
      </c>
      <c r="H39" t="s">
        <v>1140</v>
      </c>
      <c r="I39">
        <v>0.21113595366477966</v>
      </c>
      <c r="J39">
        <v>9.1983027756214142E-2</v>
      </c>
      <c r="K39">
        <v>4.6446874737739563E-2</v>
      </c>
      <c r="L39">
        <v>9.380447119474411E-2</v>
      </c>
      <c r="M39">
        <v>1.3139331340789795</v>
      </c>
      <c r="N39">
        <v>9.2524059116840363E-2</v>
      </c>
      <c r="O39">
        <v>0.82784724235534668</v>
      </c>
      <c r="P39">
        <v>0</v>
      </c>
      <c r="R39" t="str">
        <f t="shared" si="1"/>
        <v>Broxbourne</v>
      </c>
      <c r="S39">
        <f t="shared" si="2"/>
        <v>7</v>
      </c>
      <c r="T39">
        <f t="shared" si="3"/>
        <v>4</v>
      </c>
      <c r="U39">
        <f t="shared" si="4"/>
        <v>3</v>
      </c>
      <c r="V39">
        <f t="shared" si="5"/>
        <v>3</v>
      </c>
      <c r="W39">
        <f t="shared" si="6"/>
        <v>3</v>
      </c>
      <c r="Y39">
        <f t="shared" si="7"/>
        <v>1</v>
      </c>
      <c r="Z39">
        <f t="shared" si="8"/>
        <v>1</v>
      </c>
      <c r="AA39">
        <f t="shared" si="9"/>
        <v>4</v>
      </c>
      <c r="AB39">
        <f t="shared" si="10"/>
        <v>1</v>
      </c>
      <c r="AC39">
        <f t="shared" si="11"/>
        <v>1</v>
      </c>
      <c r="AD39">
        <f t="shared" si="12"/>
        <v>2</v>
      </c>
      <c r="AE39">
        <f t="shared" si="13"/>
        <v>1</v>
      </c>
      <c r="AF39">
        <f t="shared" si="14"/>
        <v>10</v>
      </c>
      <c r="AH39" t="str">
        <f t="shared" si="15"/>
        <v>Broxbourne</v>
      </c>
      <c r="AI39">
        <f t="array" ref="AI39">IF(C39&lt;&gt;"",11-ROUNDUP(_xlfn.PERCENTRANK.EXC(IF($B$3:$B$341=$B39,C$3:C$341),C39)*10,0),"")</f>
        <v>10</v>
      </c>
      <c r="AJ39">
        <f t="array" ref="AJ39">IF(D39&lt;&gt;"",11-ROUNDUP(_xlfn.PERCENTRANK.EXC(IF($B$3:$B$341=$B39,D$3:D$341),D39)*10,0),"")</f>
        <v>5</v>
      </c>
      <c r="AK39">
        <f t="array" ref="AK39">IF(E39&lt;&gt;"",11-ROUNDUP(_xlfn.PERCENTRANK.EXC(IF($B$3:$B$341=$B39,E$3:E$341),E39)*10,0),"")</f>
        <v>2</v>
      </c>
      <c r="AL39">
        <f t="array" ref="AL39">IF(F39&lt;&gt;"",11-ROUNDUP(_xlfn.PERCENTRANK.EXC(IF($B$3:$B$341=$B39,F$3:F$341),F39)*10,0),"")</f>
        <v>5</v>
      </c>
      <c r="AM39">
        <f t="array" ref="AM39">IF(G39&lt;&gt;"",11-ROUNDUP(_xlfn.PERCENTRANK.EXC(IF($B$3:$B$341=$B39,G$3:G$341),G39)*10,0),"")</f>
        <v>3</v>
      </c>
      <c r="AO39">
        <f t="array" ref="AO39">IF(I39&lt;&gt;"",11-ROUNDUP(_xlfn.PERCENTRANK.EXC(IF($B$3:$B$341=$B39,I$3:I$341),I39)*10,0),"")</f>
        <v>2</v>
      </c>
      <c r="AP39">
        <f t="array" ref="AP39">IF(J39&lt;&gt;"",11-ROUNDUP(_xlfn.PERCENTRANK.EXC(IF($B$3:$B$341=$B39,J$3:J$341),J39)*10,0),"")</f>
        <v>2</v>
      </c>
      <c r="AQ39">
        <f t="array" ref="AQ39">IF(K39&lt;&gt;"",11-ROUNDUP(_xlfn.PERCENTRANK.EXC(IF($B$3:$B$341=$B39,K$3:K$341),K39)*10,0),"")</f>
        <v>6</v>
      </c>
      <c r="AR39">
        <f t="array" ref="AR39">IF(L39&lt;&gt;"",11-ROUNDUP(_xlfn.PERCENTRANK.EXC(IF($B$3:$B$341=$B39,L$3:L$341),L39)*10,0),"")</f>
        <v>1</v>
      </c>
      <c r="AS39">
        <f t="array" ref="AS39">IF(M39&lt;&gt;"",11-ROUNDUP(_xlfn.PERCENTRANK.EXC(IF($B$3:$B$341=$B39,M$3:M$341),M39)*10,0),"")</f>
        <v>1</v>
      </c>
      <c r="AT39">
        <f t="array" ref="AT39">IF(N39&lt;&gt;"",11-ROUNDUP(_xlfn.PERCENTRANK.EXC(IF($B$3:$B$341=$B39,N$3:N$341),N39)*10,0),"")</f>
        <v>2</v>
      </c>
      <c r="AU39">
        <f t="array" ref="AU39">IF(O39&lt;&gt;"",11-ROUNDUP(_xlfn.PERCENTRANK.EXC(IF($B$3:$B$341=$B39,O$3:O$341),O39)*10,0),"")</f>
        <v>1</v>
      </c>
      <c r="AV39">
        <f t="array" ref="AV39">IF(P39&lt;&gt;"",11-ROUNDUP(_xlfn.PERCENTRANK.EXC(IF($B$3:$B$341=$B39,P$3:P$341),P39)*10,0),"")</f>
        <v>10</v>
      </c>
    </row>
    <row r="40" spans="1:48" x14ac:dyDescent="0.2">
      <c r="A40" t="s">
        <v>197</v>
      </c>
      <c r="B40" t="s">
        <v>1034</v>
      </c>
      <c r="C40">
        <v>7.3554791510105133E-2</v>
      </c>
      <c r="D40">
        <v>6.7126557230949402E-2</v>
      </c>
      <c r="E40">
        <v>0.4960930347442627</v>
      </c>
      <c r="F40">
        <v>0.18679966032505035</v>
      </c>
      <c r="G40">
        <v>0.37748050689697266</v>
      </c>
      <c r="H40" t="s">
        <v>1139</v>
      </c>
      <c r="I40">
        <v>0</v>
      </c>
      <c r="J40">
        <v>5.5636100471019745E-2</v>
      </c>
      <c r="K40">
        <v>8.7894164025783539E-3</v>
      </c>
      <c r="L40">
        <v>0</v>
      </c>
      <c r="M40">
        <v>0.24148242175579071</v>
      </c>
      <c r="N40">
        <v>3.6651164293289185E-2</v>
      </c>
      <c r="O40">
        <v>1.5041681937873363E-2</v>
      </c>
      <c r="P40">
        <v>0</v>
      </c>
      <c r="R40" t="str">
        <f t="shared" si="1"/>
        <v>Broxtowe</v>
      </c>
      <c r="S40">
        <f t="shared" si="2"/>
        <v>4</v>
      </c>
      <c r="T40">
        <f t="shared" si="3"/>
        <v>8</v>
      </c>
      <c r="U40">
        <f t="shared" si="4"/>
        <v>5</v>
      </c>
      <c r="V40">
        <f t="shared" si="5"/>
        <v>3</v>
      </c>
      <c r="W40">
        <f t="shared" si="6"/>
        <v>10</v>
      </c>
      <c r="Y40">
        <f t="shared" si="7"/>
        <v>10</v>
      </c>
      <c r="Z40">
        <f t="shared" si="8"/>
        <v>4</v>
      </c>
      <c r="AA40">
        <f t="shared" si="9"/>
        <v>7</v>
      </c>
      <c r="AB40">
        <f t="shared" si="10"/>
        <v>10</v>
      </c>
      <c r="AC40">
        <f t="shared" si="11"/>
        <v>6</v>
      </c>
      <c r="AD40">
        <f t="shared" si="12"/>
        <v>3</v>
      </c>
      <c r="AE40">
        <f t="shared" si="13"/>
        <v>4</v>
      </c>
      <c r="AF40">
        <f t="shared" si="14"/>
        <v>10</v>
      </c>
      <c r="AH40" t="str">
        <f t="shared" si="15"/>
        <v>Broxtowe</v>
      </c>
      <c r="AI40">
        <f t="array" ref="AI40">IF(C40&lt;&gt;"",11-ROUNDUP(_xlfn.PERCENTRANK.EXC(IF($B$3:$B$341=$B40,C$3:C$341),C40)*10,0),"")</f>
        <v>6</v>
      </c>
      <c r="AJ40">
        <f t="array" ref="AJ40">IF(D40&lt;&gt;"",11-ROUNDUP(_xlfn.PERCENTRANK.EXC(IF($B$3:$B$341=$B40,D$3:D$341),D40)*10,0),"")</f>
        <v>8</v>
      </c>
      <c r="AK40">
        <f t="array" ref="AK40">IF(E40&lt;&gt;"",11-ROUNDUP(_xlfn.PERCENTRANK.EXC(IF($B$3:$B$341=$B40,E$3:E$341),E40)*10,0),"")</f>
        <v>4</v>
      </c>
      <c r="AL40">
        <f t="array" ref="AL40">IF(F40&lt;&gt;"",11-ROUNDUP(_xlfn.PERCENTRANK.EXC(IF($B$3:$B$341=$B40,F$3:F$341),F40)*10,0),"")</f>
        <v>4</v>
      </c>
      <c r="AM40">
        <f t="array" ref="AM40">IF(G40&lt;&gt;"",11-ROUNDUP(_xlfn.PERCENTRANK.EXC(IF($B$3:$B$341=$B40,G$3:G$341),G40)*10,0),"")</f>
        <v>10</v>
      </c>
      <c r="AO40">
        <f t="array" ref="AO40">IF(I40&lt;&gt;"",11-ROUNDUP(_xlfn.PERCENTRANK.EXC(IF($B$3:$B$341=$B40,I$3:I$341),I40)*10,0),"")</f>
        <v>10</v>
      </c>
      <c r="AP40">
        <f t="array" ref="AP40">IF(J40&lt;&gt;"",11-ROUNDUP(_xlfn.PERCENTRANK.EXC(IF($B$3:$B$341=$B40,J$3:J$341),J40)*10,0),"")</f>
        <v>6</v>
      </c>
      <c r="AQ40">
        <f t="array" ref="AQ40">IF(K40&lt;&gt;"",11-ROUNDUP(_xlfn.PERCENTRANK.EXC(IF($B$3:$B$341=$B40,K$3:K$341),K40)*10,0),"")</f>
        <v>9</v>
      </c>
      <c r="AR40">
        <f t="array" ref="AR40">IF(L40&lt;&gt;"",11-ROUNDUP(_xlfn.PERCENTRANK.EXC(IF($B$3:$B$341=$B40,L$3:L$341),L40)*10,0),"")</f>
        <v>10</v>
      </c>
      <c r="AS40">
        <f t="array" ref="AS40">IF(M40&lt;&gt;"",11-ROUNDUP(_xlfn.PERCENTRANK.EXC(IF($B$3:$B$341=$B40,M$3:M$341),M40)*10,0),"")</f>
        <v>10</v>
      </c>
      <c r="AT40">
        <f t="array" ref="AT40">IF(N40&lt;&gt;"",11-ROUNDUP(_xlfn.PERCENTRANK.EXC(IF($B$3:$B$341=$B40,N$3:N$341),N40)*10,0),"")</f>
        <v>4</v>
      </c>
      <c r="AU40">
        <f t="array" ref="AU40">IF(O40&lt;&gt;"",11-ROUNDUP(_xlfn.PERCENTRANK.EXC(IF($B$3:$B$341=$B40,O$3:O$341),O40)*10,0),"")</f>
        <v>5</v>
      </c>
      <c r="AV40">
        <f t="array" ref="AV40">IF(P40&lt;&gt;"",11-ROUNDUP(_xlfn.PERCENTRANK.EXC(IF($B$3:$B$341=$B40,P$3:P$341),P40)*10,0),"")</f>
        <v>10</v>
      </c>
    </row>
    <row r="41" spans="1:48" x14ac:dyDescent="0.2">
      <c r="A41" t="s">
        <v>1008</v>
      </c>
      <c r="B41" t="s">
        <v>1037</v>
      </c>
      <c r="C41">
        <v>6.8879835307598114E-2</v>
      </c>
      <c r="D41">
        <v>0.1037023589015007</v>
      </c>
      <c r="E41">
        <v>0.74454969167709351</v>
      </c>
      <c r="F41">
        <v>3.2799083739519119E-2</v>
      </c>
      <c r="G41">
        <v>0.53764855861663818</v>
      </c>
      <c r="H41" t="s">
        <v>1140</v>
      </c>
      <c r="I41">
        <v>2.1490758284926414E-2</v>
      </c>
      <c r="J41">
        <v>1.4270718209445477E-2</v>
      </c>
      <c r="K41">
        <v>1.2978328391909599E-2</v>
      </c>
      <c r="L41">
        <v>0</v>
      </c>
      <c r="M41">
        <v>0.15809689462184906</v>
      </c>
      <c r="N41">
        <v>9.6426252275705338E-3</v>
      </c>
      <c r="O41">
        <v>1.3710212078876793E-4</v>
      </c>
      <c r="P41">
        <v>1.2702108360826969E-3</v>
      </c>
      <c r="R41" t="str">
        <f t="shared" si="1"/>
        <v>Buckinghamshire Council</v>
      </c>
      <c r="S41">
        <f t="shared" si="2"/>
        <v>5</v>
      </c>
      <c r="T41">
        <f t="shared" si="3"/>
        <v>3</v>
      </c>
      <c r="U41">
        <f t="shared" si="4"/>
        <v>1</v>
      </c>
      <c r="V41">
        <f t="shared" si="5"/>
        <v>9</v>
      </c>
      <c r="W41">
        <f t="shared" si="6"/>
        <v>6</v>
      </c>
      <c r="Y41">
        <f t="shared" si="7"/>
        <v>7</v>
      </c>
      <c r="Z41">
        <f t="shared" si="8"/>
        <v>6</v>
      </c>
      <c r="AA41">
        <f t="shared" si="9"/>
        <v>7</v>
      </c>
      <c r="AB41">
        <f t="shared" si="10"/>
        <v>10</v>
      </c>
      <c r="AC41">
        <f t="shared" si="11"/>
        <v>7</v>
      </c>
      <c r="AD41">
        <f t="shared" si="12"/>
        <v>7</v>
      </c>
      <c r="AE41">
        <f t="shared" si="13"/>
        <v>5</v>
      </c>
      <c r="AF41">
        <f t="shared" si="14"/>
        <v>2</v>
      </c>
      <c r="AH41" t="str">
        <f t="shared" si="15"/>
        <v>Buckinghamshire Council</v>
      </c>
      <c r="AI41">
        <f t="array" ref="AI41">IF(C41&lt;&gt;"",11-ROUNDUP(_xlfn.PERCENTRANK.EXC(IF($B$3:$B$341=$B41,C$3:C$341),C41)*10,0),"")</f>
        <v>1</v>
      </c>
      <c r="AJ41">
        <f t="array" ref="AJ41">IF(D41&lt;&gt;"",11-ROUNDUP(_xlfn.PERCENTRANK.EXC(IF($B$3:$B$341=$B41,D$3:D$341),D41)*10,0),"")</f>
        <v>2</v>
      </c>
      <c r="AK41">
        <f t="array" ref="AK41">IF(E41&lt;&gt;"",11-ROUNDUP(_xlfn.PERCENTRANK.EXC(IF($B$3:$B$341=$B41,E$3:E$341),E41)*10,0),"")</f>
        <v>1</v>
      </c>
      <c r="AL41">
        <f t="array" ref="AL41">IF(F41&lt;&gt;"",11-ROUNDUP(_xlfn.PERCENTRANK.EXC(IF($B$3:$B$341=$B41,F$3:F$341),F41)*10,0),"")</f>
        <v>9</v>
      </c>
      <c r="AM41">
        <f t="array" ref="AM41">IF(G41&lt;&gt;"",11-ROUNDUP(_xlfn.PERCENTRANK.EXC(IF($B$3:$B$341=$B41,G$3:G$341),G41)*10,0),"")</f>
        <v>5</v>
      </c>
      <c r="AO41">
        <f t="array" ref="AO41">IF(I41&lt;&gt;"",11-ROUNDUP(_xlfn.PERCENTRANK.EXC(IF($B$3:$B$341=$B41,I$3:I$341),I41)*10,0),"")</f>
        <v>4</v>
      </c>
      <c r="AP41">
        <f t="array" ref="AP41">IF(J41&lt;&gt;"",11-ROUNDUP(_xlfn.PERCENTRANK.EXC(IF($B$3:$B$341=$B41,J$3:J$341),J41)*10,0),"")</f>
        <v>1</v>
      </c>
      <c r="AQ41">
        <f t="array" ref="AQ41">IF(K41&lt;&gt;"",11-ROUNDUP(_xlfn.PERCENTRANK.EXC(IF($B$3:$B$341=$B41,K$3:K$341),K41)*10,0),"")</f>
        <v>7</v>
      </c>
      <c r="AR41">
        <f t="array" ref="AR41">IF(L41&lt;&gt;"",11-ROUNDUP(_xlfn.PERCENTRANK.EXC(IF($B$3:$B$341=$B41,L$3:L$341),L41)*10,0),"")</f>
        <v>10</v>
      </c>
      <c r="AS41">
        <f t="array" ref="AS41">IF(M41&lt;&gt;"",11-ROUNDUP(_xlfn.PERCENTRANK.EXC(IF($B$3:$B$341=$B41,M$3:M$341),M41)*10,0),"")</f>
        <v>4</v>
      </c>
      <c r="AT41">
        <f t="array" ref="AT41">IF(N41&lt;&gt;"",11-ROUNDUP(_xlfn.PERCENTRANK.EXC(IF($B$3:$B$341=$B41,N$3:N$341),N41)*10,0),"")</f>
        <v>4</v>
      </c>
      <c r="AU41">
        <f t="array" ref="AU41">IF(O41&lt;&gt;"",11-ROUNDUP(_xlfn.PERCENTRANK.EXC(IF($B$3:$B$341=$B41,O$3:O$341),O41)*10,0),"")</f>
        <v>5</v>
      </c>
      <c r="AV41">
        <f t="array" ref="AV41">IF(P41&lt;&gt;"",11-ROUNDUP(_xlfn.PERCENTRANK.EXC(IF($B$3:$B$341=$B41,P$3:P$341),P41)*10,0),"")</f>
        <v>2</v>
      </c>
    </row>
    <row r="42" spans="1:48" x14ac:dyDescent="0.2">
      <c r="A42" t="s">
        <v>148</v>
      </c>
      <c r="B42" t="s">
        <v>1034</v>
      </c>
      <c r="C42">
        <v>7.7241696417331696E-2</v>
      </c>
      <c r="D42">
        <v>8.9118853211402893E-2</v>
      </c>
      <c r="E42">
        <v>0.44921925663948059</v>
      </c>
      <c r="F42">
        <v>0.25219950079917908</v>
      </c>
      <c r="G42">
        <v>0.55445510149002075</v>
      </c>
      <c r="H42" t="s">
        <v>1139</v>
      </c>
      <c r="I42">
        <v>5.5082444101572037E-2</v>
      </c>
      <c r="J42">
        <v>1.7454853281378746E-2</v>
      </c>
      <c r="K42">
        <v>4.1855409741401672E-2</v>
      </c>
      <c r="L42">
        <v>4.8317932523787022E-3</v>
      </c>
      <c r="M42">
        <v>0.4753880500793457</v>
      </c>
      <c r="N42">
        <v>1.4647051692008972E-2</v>
      </c>
      <c r="O42">
        <v>0</v>
      </c>
      <c r="P42">
        <v>0</v>
      </c>
      <c r="R42" t="str">
        <f t="shared" si="1"/>
        <v>Burnley</v>
      </c>
      <c r="S42">
        <f t="shared" si="2"/>
        <v>3</v>
      </c>
      <c r="T42">
        <f t="shared" si="3"/>
        <v>5</v>
      </c>
      <c r="U42">
        <f t="shared" si="4"/>
        <v>6</v>
      </c>
      <c r="V42">
        <f t="shared" si="5"/>
        <v>2</v>
      </c>
      <c r="W42">
        <f t="shared" si="6"/>
        <v>5</v>
      </c>
      <c r="Y42">
        <f t="shared" si="7"/>
        <v>5</v>
      </c>
      <c r="Z42">
        <f t="shared" si="8"/>
        <v>6</v>
      </c>
      <c r="AA42">
        <f t="shared" si="9"/>
        <v>4</v>
      </c>
      <c r="AB42">
        <f t="shared" si="10"/>
        <v>4</v>
      </c>
      <c r="AC42">
        <f t="shared" si="11"/>
        <v>4</v>
      </c>
      <c r="AD42">
        <f t="shared" si="12"/>
        <v>5</v>
      </c>
      <c r="AE42">
        <f t="shared" si="13"/>
        <v>10</v>
      </c>
      <c r="AF42">
        <f t="shared" si="14"/>
        <v>10</v>
      </c>
      <c r="AH42" t="str">
        <f t="shared" si="15"/>
        <v>Burnley</v>
      </c>
      <c r="AI42">
        <f t="array" ref="AI42">IF(C42&lt;&gt;"",11-ROUNDUP(_xlfn.PERCENTRANK.EXC(IF($B$3:$B$341=$B42,C$3:C$341),C42)*10,0),"")</f>
        <v>5</v>
      </c>
      <c r="AJ42">
        <f t="array" ref="AJ42">IF(D42&lt;&gt;"",11-ROUNDUP(_xlfn.PERCENTRANK.EXC(IF($B$3:$B$341=$B42,D$3:D$341),D42)*10,0),"")</f>
        <v>5</v>
      </c>
      <c r="AK42">
        <f t="array" ref="AK42">IF(E42&lt;&gt;"",11-ROUNDUP(_xlfn.PERCENTRANK.EXC(IF($B$3:$B$341=$B42,E$3:E$341),E42)*10,0),"")</f>
        <v>6</v>
      </c>
      <c r="AL42">
        <f t="array" ref="AL42">IF(F42&lt;&gt;"",11-ROUNDUP(_xlfn.PERCENTRANK.EXC(IF($B$3:$B$341=$B42,F$3:F$341),F42)*10,0),"")</f>
        <v>2</v>
      </c>
      <c r="AM42">
        <f t="array" ref="AM42">IF(G42&lt;&gt;"",11-ROUNDUP(_xlfn.PERCENTRANK.EXC(IF($B$3:$B$341=$B42,G$3:G$341),G42)*10,0),"")</f>
        <v>5</v>
      </c>
      <c r="AO42">
        <f t="array" ref="AO42">IF(I42&lt;&gt;"",11-ROUNDUP(_xlfn.PERCENTRANK.EXC(IF($B$3:$B$341=$B42,I$3:I$341),I42)*10,0),"")</f>
        <v>7</v>
      </c>
      <c r="AP42">
        <f t="array" ref="AP42">IF(J42&lt;&gt;"",11-ROUNDUP(_xlfn.PERCENTRANK.EXC(IF($B$3:$B$341=$B42,J$3:J$341),J42)*10,0),"")</f>
        <v>10</v>
      </c>
      <c r="AQ42">
        <f t="array" ref="AQ42">IF(K42&lt;&gt;"",11-ROUNDUP(_xlfn.PERCENTRANK.EXC(IF($B$3:$B$341=$B42,K$3:K$341),K42)*10,0),"")</f>
        <v>6</v>
      </c>
      <c r="AR42">
        <f t="array" ref="AR42">IF(L42&lt;&gt;"",11-ROUNDUP(_xlfn.PERCENTRANK.EXC(IF($B$3:$B$341=$B42,L$3:L$341),L42)*10,0),"")</f>
        <v>5</v>
      </c>
      <c r="AS42">
        <f t="array" ref="AS42">IF(M42&lt;&gt;"",11-ROUNDUP(_xlfn.PERCENTRANK.EXC(IF($B$3:$B$341=$B42,M$3:M$341),M42)*10,0),"")</f>
        <v>6</v>
      </c>
      <c r="AT42">
        <f t="array" ref="AT42">IF(N42&lt;&gt;"",11-ROUNDUP(_xlfn.PERCENTRANK.EXC(IF($B$3:$B$341=$B42,N$3:N$341),N42)*10,0),"")</f>
        <v>7</v>
      </c>
      <c r="AU42">
        <f t="array" ref="AU42">IF(O42&lt;&gt;"",11-ROUNDUP(_xlfn.PERCENTRANK.EXC(IF($B$3:$B$341=$B42,O$3:O$341),O42)*10,0),"")</f>
        <v>10</v>
      </c>
      <c r="AV42">
        <f t="array" ref="AV42">IF(P42&lt;&gt;"",11-ROUNDUP(_xlfn.PERCENTRANK.EXC(IF($B$3:$B$341=$B42,P$3:P$341),P42)*10,0),"")</f>
        <v>10</v>
      </c>
    </row>
    <row r="43" spans="1:48" x14ac:dyDescent="0.2">
      <c r="A43" t="s">
        <v>256</v>
      </c>
      <c r="B43" t="s">
        <v>1036</v>
      </c>
      <c r="C43">
        <v>3.2484423369169235E-2</v>
      </c>
      <c r="D43">
        <v>8.8687390089035034E-2</v>
      </c>
      <c r="E43">
        <v>0.5171770453453064</v>
      </c>
      <c r="F43">
        <v>7.4540838599205017E-2</v>
      </c>
      <c r="G43">
        <v>0.48038995265960693</v>
      </c>
      <c r="H43" t="s">
        <v>1139</v>
      </c>
      <c r="I43">
        <v>9.2974668368697166E-3</v>
      </c>
      <c r="J43">
        <v>4.6231201849877834E-3</v>
      </c>
      <c r="K43">
        <v>1.7460847273468971E-2</v>
      </c>
      <c r="L43">
        <v>4.5142658054828644E-3</v>
      </c>
      <c r="M43">
        <v>0.10563820600509644</v>
      </c>
      <c r="N43">
        <v>5.3646307438611984E-2</v>
      </c>
      <c r="O43">
        <v>7.7094691805541515E-3</v>
      </c>
      <c r="P43">
        <v>4.3074417859315872E-2</v>
      </c>
      <c r="R43" t="str">
        <f t="shared" si="1"/>
        <v>Bury</v>
      </c>
      <c r="S43">
        <f t="shared" si="2"/>
        <v>9</v>
      </c>
      <c r="T43">
        <f t="shared" si="3"/>
        <v>5</v>
      </c>
      <c r="U43">
        <f t="shared" si="4"/>
        <v>4</v>
      </c>
      <c r="V43">
        <f t="shared" si="5"/>
        <v>6</v>
      </c>
      <c r="W43">
        <f t="shared" si="6"/>
        <v>8</v>
      </c>
      <c r="Y43">
        <f t="shared" si="7"/>
        <v>8</v>
      </c>
      <c r="Z43">
        <f t="shared" si="8"/>
        <v>8</v>
      </c>
      <c r="AA43">
        <f t="shared" si="9"/>
        <v>6</v>
      </c>
      <c r="AB43">
        <f t="shared" si="10"/>
        <v>4</v>
      </c>
      <c r="AC43">
        <f t="shared" si="11"/>
        <v>9</v>
      </c>
      <c r="AD43">
        <f t="shared" si="12"/>
        <v>2</v>
      </c>
      <c r="AE43">
        <f t="shared" si="13"/>
        <v>4</v>
      </c>
      <c r="AF43">
        <f t="shared" si="14"/>
        <v>1</v>
      </c>
      <c r="AH43" t="str">
        <f t="shared" si="15"/>
        <v>Bury</v>
      </c>
      <c r="AI43">
        <f t="array" ref="AI43">IF(C43&lt;&gt;"",11-ROUNDUP(_xlfn.PERCENTRANK.EXC(IF($B$3:$B$341=$B43,C$3:C$341),C43)*10,0),"")</f>
        <v>5</v>
      </c>
      <c r="AJ43">
        <f t="array" ref="AJ43">IF(D43&lt;&gt;"",11-ROUNDUP(_xlfn.PERCENTRANK.EXC(IF($B$3:$B$341=$B43,D$3:D$341),D43)*10,0),"")</f>
        <v>1</v>
      </c>
      <c r="AK43">
        <f t="array" ref="AK43">IF(E43&lt;&gt;"",11-ROUNDUP(_xlfn.PERCENTRANK.EXC(IF($B$3:$B$341=$B43,E$3:E$341),E43)*10,0),"")</f>
        <v>2</v>
      </c>
      <c r="AL43">
        <f t="array" ref="AL43">IF(F43&lt;&gt;"",11-ROUNDUP(_xlfn.PERCENTRANK.EXC(IF($B$3:$B$341=$B43,F$3:F$341),F43)*10,0),"")</f>
        <v>3</v>
      </c>
      <c r="AM43">
        <f t="array" ref="AM43">IF(G43&lt;&gt;"",11-ROUNDUP(_xlfn.PERCENTRANK.EXC(IF($B$3:$B$341=$B43,G$3:G$341),G43)*10,0),"")</f>
        <v>9</v>
      </c>
      <c r="AO43">
        <f t="array" ref="AO43">IF(I43&lt;&gt;"",11-ROUNDUP(_xlfn.PERCENTRANK.EXC(IF($B$3:$B$341=$B43,I$3:I$341),I43)*10,0),"")</f>
        <v>5</v>
      </c>
      <c r="AP43">
        <f t="array" ref="AP43">IF(J43&lt;&gt;"",11-ROUNDUP(_xlfn.PERCENTRANK.EXC(IF($B$3:$B$341=$B43,J$3:J$341),J43)*10,0),"")</f>
        <v>5</v>
      </c>
      <c r="AQ43">
        <f t="array" ref="AQ43">IF(K43&lt;&gt;"",11-ROUNDUP(_xlfn.PERCENTRANK.EXC(IF($B$3:$B$341=$B43,K$3:K$341),K43)*10,0),"")</f>
        <v>4</v>
      </c>
      <c r="AR43">
        <f t="array" ref="AR43">IF(L43&lt;&gt;"",11-ROUNDUP(_xlfn.PERCENTRANK.EXC(IF($B$3:$B$341=$B43,L$3:L$341),L43)*10,0),"")</f>
        <v>3</v>
      </c>
      <c r="AS43">
        <f t="array" ref="AS43">IF(M43&lt;&gt;"",11-ROUNDUP(_xlfn.PERCENTRANK.EXC(IF($B$3:$B$341=$B43,M$3:M$341),M43)*10,0),"")</f>
        <v>3</v>
      </c>
      <c r="AT43">
        <f t="array" ref="AT43">IF(N43&lt;&gt;"",11-ROUNDUP(_xlfn.PERCENTRANK.EXC(IF($B$3:$B$341=$B43,N$3:N$341),N43)*10,0),"")</f>
        <v>1</v>
      </c>
      <c r="AU43">
        <f t="array" ref="AU43">IF(O43&lt;&gt;"",11-ROUNDUP(_xlfn.PERCENTRANK.EXC(IF($B$3:$B$341=$B43,O$3:O$341),O43)*10,0),"")</f>
        <v>3</v>
      </c>
      <c r="AV43">
        <f t="array" ref="AV43">IF(P43&lt;&gt;"",11-ROUNDUP(_xlfn.PERCENTRANK.EXC(IF($B$3:$B$341=$B43,P$3:P$341),P43)*10,0),"")</f>
        <v>1</v>
      </c>
    </row>
    <row r="44" spans="1:48" x14ac:dyDescent="0.2">
      <c r="A44" t="s">
        <v>286</v>
      </c>
      <c r="B44" t="s">
        <v>1036</v>
      </c>
      <c r="C44">
        <v>3.5680763423442841E-2</v>
      </c>
      <c r="D44">
        <v>7.6507933437824249E-2</v>
      </c>
      <c r="E44">
        <v>0.5069696307182312</v>
      </c>
      <c r="F44">
        <v>3.8201175630092621E-2</v>
      </c>
      <c r="G44">
        <v>0.75127619504928589</v>
      </c>
      <c r="H44" t="s">
        <v>1139</v>
      </c>
      <c r="I44">
        <v>9.6561405807733536E-3</v>
      </c>
      <c r="J44">
        <v>5.9426524676382542E-3</v>
      </c>
      <c r="K44">
        <v>3.8576334714889526E-2</v>
      </c>
      <c r="L44">
        <v>0</v>
      </c>
      <c r="M44">
        <v>0.1155896857380867</v>
      </c>
      <c r="N44">
        <v>5.1956325769424438E-3</v>
      </c>
      <c r="O44">
        <v>2.4167145602405071E-3</v>
      </c>
      <c r="P44">
        <v>0</v>
      </c>
      <c r="R44" t="str">
        <f t="shared" si="1"/>
        <v>Calderdale</v>
      </c>
      <c r="S44">
        <f t="shared" si="2"/>
        <v>9</v>
      </c>
      <c r="T44">
        <f t="shared" si="3"/>
        <v>6</v>
      </c>
      <c r="U44">
        <f t="shared" si="4"/>
        <v>5</v>
      </c>
      <c r="V44">
        <f t="shared" si="5"/>
        <v>8</v>
      </c>
      <c r="W44">
        <f t="shared" si="6"/>
        <v>1</v>
      </c>
      <c r="Y44">
        <f t="shared" si="7"/>
        <v>8</v>
      </c>
      <c r="Z44">
        <f t="shared" si="8"/>
        <v>8</v>
      </c>
      <c r="AA44">
        <f t="shared" si="9"/>
        <v>4</v>
      </c>
      <c r="AB44">
        <f t="shared" si="10"/>
        <v>10</v>
      </c>
      <c r="AC44">
        <f t="shared" si="11"/>
        <v>8</v>
      </c>
      <c r="AD44">
        <f t="shared" si="12"/>
        <v>8</v>
      </c>
      <c r="AE44">
        <f t="shared" si="13"/>
        <v>4</v>
      </c>
      <c r="AF44">
        <f t="shared" si="14"/>
        <v>10</v>
      </c>
      <c r="AH44" t="str">
        <f t="shared" si="15"/>
        <v>Calderdale</v>
      </c>
      <c r="AI44">
        <f t="array" ref="AI44">IF(C44&lt;&gt;"",11-ROUNDUP(_xlfn.PERCENTRANK.EXC(IF($B$3:$B$341=$B44,C$3:C$341),C44)*10,0),"")</f>
        <v>3</v>
      </c>
      <c r="AJ44">
        <f t="array" ref="AJ44">IF(D44&lt;&gt;"",11-ROUNDUP(_xlfn.PERCENTRANK.EXC(IF($B$3:$B$341=$B44,D$3:D$341),D44)*10,0),"")</f>
        <v>2</v>
      </c>
      <c r="AK44">
        <f t="array" ref="AK44">IF(E44&lt;&gt;"",11-ROUNDUP(_xlfn.PERCENTRANK.EXC(IF($B$3:$B$341=$B44,E$3:E$341),E44)*10,0),"")</f>
        <v>2</v>
      </c>
      <c r="AL44">
        <f t="array" ref="AL44">IF(F44&lt;&gt;"",11-ROUNDUP(_xlfn.PERCENTRANK.EXC(IF($B$3:$B$341=$B44,F$3:F$341),F44)*10,0),"")</f>
        <v>9</v>
      </c>
      <c r="AM44">
        <f t="array" ref="AM44">IF(G44&lt;&gt;"",11-ROUNDUP(_xlfn.PERCENTRANK.EXC(IF($B$3:$B$341=$B44,G$3:G$341),G44)*10,0),"")</f>
        <v>1</v>
      </c>
      <c r="AO44">
        <f t="array" ref="AO44">IF(I44&lt;&gt;"",11-ROUNDUP(_xlfn.PERCENTRANK.EXC(IF($B$3:$B$341=$B44,I$3:I$341),I44)*10,0),"")</f>
        <v>4</v>
      </c>
      <c r="AP44">
        <f t="array" ref="AP44">IF(J44&lt;&gt;"",11-ROUNDUP(_xlfn.PERCENTRANK.EXC(IF($B$3:$B$341=$B44,J$3:J$341),J44)*10,0),"")</f>
        <v>2</v>
      </c>
      <c r="AQ44">
        <f t="array" ref="AQ44">IF(K44&lt;&gt;"",11-ROUNDUP(_xlfn.PERCENTRANK.EXC(IF($B$3:$B$341=$B44,K$3:K$341),K44)*10,0),"")</f>
        <v>1</v>
      </c>
      <c r="AR44">
        <f t="array" ref="AR44">IF(L44&lt;&gt;"",11-ROUNDUP(_xlfn.PERCENTRANK.EXC(IF($B$3:$B$341=$B44,L$3:L$341),L44)*10,0),"")</f>
        <v>10</v>
      </c>
      <c r="AS44">
        <f t="array" ref="AS44">IF(M44&lt;&gt;"",11-ROUNDUP(_xlfn.PERCENTRANK.EXC(IF($B$3:$B$341=$B44,M$3:M$341),M44)*10,0),"")</f>
        <v>2</v>
      </c>
      <c r="AT44">
        <f t="array" ref="AT44">IF(N44&lt;&gt;"",11-ROUNDUP(_xlfn.PERCENTRANK.EXC(IF($B$3:$B$341=$B44,N$3:N$341),N44)*10,0),"")</f>
        <v>7</v>
      </c>
      <c r="AU44">
        <f t="array" ref="AU44">IF(O44&lt;&gt;"",11-ROUNDUP(_xlfn.PERCENTRANK.EXC(IF($B$3:$B$341=$B44,O$3:O$341),O44)*10,0),"")</f>
        <v>4</v>
      </c>
      <c r="AV44">
        <f t="array" ref="AV44">IF(P44&lt;&gt;"",11-ROUNDUP(_xlfn.PERCENTRANK.EXC(IF($B$3:$B$341=$B44,P$3:P$341),P44)*10,0),"")</f>
        <v>10</v>
      </c>
    </row>
    <row r="45" spans="1:48" x14ac:dyDescent="0.2">
      <c r="A45" t="s">
        <v>70</v>
      </c>
      <c r="B45" t="s">
        <v>1034</v>
      </c>
      <c r="C45">
        <v>9.9416352808475494E-2</v>
      </c>
      <c r="D45">
        <v>6.5514139831066132E-2</v>
      </c>
      <c r="E45">
        <v>0.52494525909423828</v>
      </c>
      <c r="F45">
        <v>0.30411925911903381</v>
      </c>
      <c r="G45">
        <v>0.54789167642593384</v>
      </c>
      <c r="H45" t="s">
        <v>1140</v>
      </c>
      <c r="I45">
        <v>0.46901977062225342</v>
      </c>
      <c r="J45">
        <v>4.1291389614343643E-2</v>
      </c>
      <c r="K45">
        <v>4.5343980193138123E-2</v>
      </c>
      <c r="L45">
        <v>3.7554003298282623E-2</v>
      </c>
      <c r="M45">
        <v>0.86779463291168213</v>
      </c>
      <c r="N45">
        <v>8.9620344340801239E-2</v>
      </c>
      <c r="O45">
        <v>0.37540492415428162</v>
      </c>
      <c r="P45">
        <v>5.3584245033562183E-3</v>
      </c>
      <c r="R45" t="str">
        <f t="shared" si="1"/>
        <v>Cambridge</v>
      </c>
      <c r="S45">
        <f t="shared" si="2"/>
        <v>1</v>
      </c>
      <c r="T45">
        <f t="shared" si="3"/>
        <v>8</v>
      </c>
      <c r="U45">
        <f t="shared" si="4"/>
        <v>4</v>
      </c>
      <c r="V45">
        <f t="shared" si="5"/>
        <v>1</v>
      </c>
      <c r="W45">
        <f t="shared" si="6"/>
        <v>5</v>
      </c>
      <c r="Y45">
        <f t="shared" si="7"/>
        <v>1</v>
      </c>
      <c r="Z45">
        <f t="shared" si="8"/>
        <v>4</v>
      </c>
      <c r="AA45">
        <f t="shared" si="9"/>
        <v>4</v>
      </c>
      <c r="AB45">
        <f t="shared" si="10"/>
        <v>2</v>
      </c>
      <c r="AC45">
        <f t="shared" si="11"/>
        <v>2</v>
      </c>
      <c r="AD45">
        <f t="shared" si="12"/>
        <v>2</v>
      </c>
      <c r="AE45">
        <f t="shared" si="13"/>
        <v>1</v>
      </c>
      <c r="AF45">
        <f t="shared" si="14"/>
        <v>1</v>
      </c>
      <c r="AH45" t="str">
        <f t="shared" si="15"/>
        <v>Cambridge</v>
      </c>
      <c r="AI45">
        <f t="array" ref="AI45">IF(C45&lt;&gt;"",11-ROUNDUP(_xlfn.PERCENTRANK.EXC(IF($B$3:$B$341=$B45,C$3:C$341),C45)*10,0),"")</f>
        <v>2</v>
      </c>
      <c r="AJ45">
        <f t="array" ref="AJ45">IF(D45&lt;&gt;"",11-ROUNDUP(_xlfn.PERCENTRANK.EXC(IF($B$3:$B$341=$B45,D$3:D$341),D45)*10,0),"")</f>
        <v>8</v>
      </c>
      <c r="AK45">
        <f t="array" ref="AK45">IF(E45&lt;&gt;"",11-ROUNDUP(_xlfn.PERCENTRANK.EXC(IF($B$3:$B$341=$B45,E$3:E$341),E45)*10,0),"")</f>
        <v>3</v>
      </c>
      <c r="AL45">
        <f t="array" ref="AL45">IF(F45&lt;&gt;"",11-ROUNDUP(_xlfn.PERCENTRANK.EXC(IF($B$3:$B$341=$B45,F$3:F$341),F45)*10,0),"")</f>
        <v>2</v>
      </c>
      <c r="AM45">
        <f t="array" ref="AM45">IF(G45&lt;&gt;"",11-ROUNDUP(_xlfn.PERCENTRANK.EXC(IF($B$3:$B$341=$B45,G$3:G$341),G45)*10,0),"")</f>
        <v>5</v>
      </c>
      <c r="AO45">
        <f t="array" ref="AO45">IF(I45&lt;&gt;"",11-ROUNDUP(_xlfn.PERCENTRANK.EXC(IF($B$3:$B$341=$B45,I$3:I$341),I45)*10,0),"")</f>
        <v>1</v>
      </c>
      <c r="AP45">
        <f t="array" ref="AP45">IF(J45&lt;&gt;"",11-ROUNDUP(_xlfn.PERCENTRANK.EXC(IF($B$3:$B$341=$B45,J$3:J$341),J45)*10,0),"")</f>
        <v>8</v>
      </c>
      <c r="AQ45">
        <f t="array" ref="AQ45">IF(K45&lt;&gt;"",11-ROUNDUP(_xlfn.PERCENTRANK.EXC(IF($B$3:$B$341=$B45,K$3:K$341),K45)*10,0),"")</f>
        <v>6</v>
      </c>
      <c r="AR45">
        <f t="array" ref="AR45">IF(L45&lt;&gt;"",11-ROUNDUP(_xlfn.PERCENTRANK.EXC(IF($B$3:$B$341=$B45,L$3:L$341),L45)*10,0),"")</f>
        <v>3</v>
      </c>
      <c r="AS45">
        <f t="array" ref="AS45">IF(M45&lt;&gt;"",11-ROUNDUP(_xlfn.PERCENTRANK.EXC(IF($B$3:$B$341=$B45,M$3:M$341),M45)*10,0),"")</f>
        <v>2</v>
      </c>
      <c r="AT45">
        <f t="array" ref="AT45">IF(N45&lt;&gt;"",11-ROUNDUP(_xlfn.PERCENTRANK.EXC(IF($B$3:$B$341=$B45,N$3:N$341),N45)*10,0),"")</f>
        <v>2</v>
      </c>
      <c r="AU45">
        <f t="array" ref="AU45">IF(O45&lt;&gt;"",11-ROUNDUP(_xlfn.PERCENTRANK.EXC(IF($B$3:$B$341=$B45,O$3:O$341),O45)*10,0),"")</f>
        <v>1</v>
      </c>
      <c r="AV45">
        <f t="array" ref="AV45">IF(P45&lt;&gt;"",11-ROUNDUP(_xlfn.PERCENTRANK.EXC(IF($B$3:$B$341=$B45,P$3:P$341),P45)*10,0),"")</f>
        <v>2</v>
      </c>
    </row>
    <row r="46" spans="1:48" x14ac:dyDescent="0.2">
      <c r="A46" t="s">
        <v>1009</v>
      </c>
      <c r="B46" t="s">
        <v>1038</v>
      </c>
      <c r="C46">
        <v>6.7510843276977539E-2</v>
      </c>
      <c r="D46">
        <v>8.0435506999492645E-2</v>
      </c>
      <c r="E46">
        <v>0.70587188005447388</v>
      </c>
      <c r="F46">
        <v>2.6718843728303909E-2</v>
      </c>
      <c r="G46">
        <v>0.6422465443611145</v>
      </c>
      <c r="H46" t="s">
        <v>1139</v>
      </c>
      <c r="I46">
        <v>8.2086920738220215E-3</v>
      </c>
      <c r="J46">
        <v>5.7032275944948196E-3</v>
      </c>
      <c r="K46">
        <v>1.829648157581687E-3</v>
      </c>
      <c r="L46">
        <v>0</v>
      </c>
      <c r="M46">
        <v>6.2733151018619537E-2</v>
      </c>
      <c r="N46">
        <v>2.3685164749622345E-2</v>
      </c>
      <c r="O46">
        <v>0</v>
      </c>
      <c r="P46">
        <v>0</v>
      </c>
      <c r="R46" t="str">
        <f t="shared" si="1"/>
        <v>Cambridgeshire</v>
      </c>
      <c r="S46">
        <f t="shared" si="2"/>
        <v>5</v>
      </c>
      <c r="T46">
        <f t="shared" si="3"/>
        <v>6</v>
      </c>
      <c r="U46">
        <f t="shared" si="4"/>
        <v>1</v>
      </c>
      <c r="V46">
        <f t="shared" si="5"/>
        <v>9</v>
      </c>
      <c r="W46">
        <f t="shared" si="6"/>
        <v>3</v>
      </c>
      <c r="Y46">
        <f t="shared" si="7"/>
        <v>8</v>
      </c>
      <c r="Z46">
        <f t="shared" si="8"/>
        <v>8</v>
      </c>
      <c r="AA46">
        <f t="shared" si="9"/>
        <v>10</v>
      </c>
      <c r="AB46">
        <f t="shared" si="10"/>
        <v>10</v>
      </c>
      <c r="AC46">
        <f t="shared" si="11"/>
        <v>10</v>
      </c>
      <c r="AD46">
        <f t="shared" si="12"/>
        <v>4</v>
      </c>
      <c r="AE46">
        <f t="shared" si="13"/>
        <v>10</v>
      </c>
      <c r="AF46">
        <f t="shared" si="14"/>
        <v>10</v>
      </c>
      <c r="AH46" t="str">
        <f t="shared" si="15"/>
        <v>Cambridgeshire</v>
      </c>
      <c r="AI46">
        <f t="array" ref="AI46">IF(C46&lt;&gt;"",11-ROUNDUP(_xlfn.PERCENTRANK.EXC(IF($B$3:$B$341=$B46,C$3:C$341),C46)*10,0),"")</f>
        <v>9</v>
      </c>
      <c r="AJ46">
        <f t="array" ref="AJ46">IF(D46&lt;&gt;"",11-ROUNDUP(_xlfn.PERCENTRANK.EXC(IF($B$3:$B$341=$B46,D$3:D$341),D46)*10,0),"")</f>
        <v>6</v>
      </c>
      <c r="AK46">
        <f t="array" ref="AK46">IF(E46&lt;&gt;"",11-ROUNDUP(_xlfn.PERCENTRANK.EXC(IF($B$3:$B$341=$B46,E$3:E$341),E46)*10,0),"")</f>
        <v>2</v>
      </c>
      <c r="AL46">
        <f t="array" ref="AL46">IF(F46&lt;&gt;"",11-ROUNDUP(_xlfn.PERCENTRANK.EXC(IF($B$3:$B$341=$B46,F$3:F$341),F46)*10,0),"")</f>
        <v>1</v>
      </c>
      <c r="AM46">
        <f t="array" ref="AM46">IF(G46&lt;&gt;"",11-ROUNDUP(_xlfn.PERCENTRANK.EXC(IF($B$3:$B$341=$B46,G$3:G$341),G46)*10,0),"")</f>
        <v>2</v>
      </c>
      <c r="AO46">
        <f t="array" ref="AO46">IF(I46&lt;&gt;"",11-ROUNDUP(_xlfn.PERCENTRANK.EXC(IF($B$3:$B$341=$B46,I$3:I$341),I46)*10,0),"")</f>
        <v>1</v>
      </c>
      <c r="AP46">
        <f t="array" ref="AP46">IF(J46&lt;&gt;"",11-ROUNDUP(_xlfn.PERCENTRANK.EXC(IF($B$3:$B$341=$B46,J$3:J$341),J46)*10,0),"")</f>
        <v>1</v>
      </c>
      <c r="AQ46">
        <f t="array" ref="AQ46">IF(K46&lt;&gt;"",11-ROUNDUP(_xlfn.PERCENTRANK.EXC(IF($B$3:$B$341=$B46,K$3:K$341),K46)*10,0),"")</f>
        <v>7</v>
      </c>
      <c r="AR46">
        <f t="array" ref="AR46">IF(L46&lt;&gt;"",11-ROUNDUP(_xlfn.PERCENTRANK.EXC(IF($B$3:$B$341=$B46,L$3:L$341),L46)*10,0),"")</f>
        <v>10</v>
      </c>
      <c r="AS46">
        <f t="array" ref="AS46">IF(M46&lt;&gt;"",11-ROUNDUP(_xlfn.PERCENTRANK.EXC(IF($B$3:$B$341=$B46,M$3:M$341),M46)*10,0),"")</f>
        <v>3</v>
      </c>
      <c r="AT46">
        <f t="array" ref="AT46">IF(N46&lt;&gt;"",11-ROUNDUP(_xlfn.PERCENTRANK.EXC(IF($B$3:$B$341=$B46,N$3:N$341),N46)*10,0),"")</f>
        <v>1</v>
      </c>
      <c r="AU46">
        <f t="array" ref="AU46">IF(O46&lt;&gt;"",11-ROUNDUP(_xlfn.PERCENTRANK.EXC(IF($B$3:$B$341=$B46,O$3:O$341),O46)*10,0),"")</f>
        <v>10</v>
      </c>
      <c r="AV46">
        <f t="array" ref="AV46">IF(P46&lt;&gt;"",11-ROUNDUP(_xlfn.PERCENTRANK.EXC(IF($B$3:$B$341=$B46,P$3:P$341),P46)*10,0),"")</f>
        <v>10</v>
      </c>
    </row>
    <row r="47" spans="1:48" x14ac:dyDescent="0.2">
      <c r="A47" t="s">
        <v>297</v>
      </c>
      <c r="B47" t="s">
        <v>1035</v>
      </c>
      <c r="C47">
        <v>3.7340126931667328E-2</v>
      </c>
      <c r="D47">
        <v>0.12991200387477875</v>
      </c>
      <c r="E47">
        <v>0.36148324608802795</v>
      </c>
      <c r="F47">
        <v>7.9389512538909912E-2</v>
      </c>
      <c r="G47">
        <v>0.69149458408355713</v>
      </c>
      <c r="H47" t="s">
        <v>1139</v>
      </c>
      <c r="I47">
        <v>4.7161810100078583E-2</v>
      </c>
      <c r="J47">
        <v>1.2517700903117657E-2</v>
      </c>
      <c r="K47">
        <v>6.549416109919548E-3</v>
      </c>
      <c r="L47">
        <v>2.5723408907651901E-2</v>
      </c>
      <c r="M47">
        <v>0.26498916745185852</v>
      </c>
      <c r="N47">
        <v>3.5470116417855024E-3</v>
      </c>
      <c r="O47">
        <v>1.7617629840970039E-2</v>
      </c>
      <c r="P47">
        <v>0</v>
      </c>
      <c r="R47" t="str">
        <f t="shared" si="1"/>
        <v>Camden</v>
      </c>
      <c r="S47">
        <f t="shared" si="2"/>
        <v>8</v>
      </c>
      <c r="T47">
        <f t="shared" si="3"/>
        <v>1</v>
      </c>
      <c r="U47">
        <f t="shared" si="4"/>
        <v>9</v>
      </c>
      <c r="V47">
        <f t="shared" si="5"/>
        <v>6</v>
      </c>
      <c r="W47">
        <f t="shared" si="6"/>
        <v>2</v>
      </c>
      <c r="Y47">
        <f t="shared" si="7"/>
        <v>5</v>
      </c>
      <c r="Z47">
        <f t="shared" si="8"/>
        <v>6</v>
      </c>
      <c r="AA47">
        <f t="shared" si="9"/>
        <v>8</v>
      </c>
      <c r="AB47">
        <f t="shared" si="10"/>
        <v>3</v>
      </c>
      <c r="AC47">
        <f t="shared" si="11"/>
        <v>6</v>
      </c>
      <c r="AD47">
        <f t="shared" si="12"/>
        <v>9</v>
      </c>
      <c r="AE47">
        <f t="shared" si="13"/>
        <v>3</v>
      </c>
      <c r="AF47">
        <f t="shared" si="14"/>
        <v>10</v>
      </c>
      <c r="AH47" t="str">
        <f t="shared" si="15"/>
        <v>Camden</v>
      </c>
      <c r="AI47">
        <f t="array" ref="AI47">IF(C47&lt;&gt;"",11-ROUNDUP(_xlfn.PERCENTRANK.EXC(IF($B$3:$B$341=$B47,C$3:C$341),C47)*10,0),"")</f>
        <v>8</v>
      </c>
      <c r="AJ47">
        <f t="array" ref="AJ47">IF(D47&lt;&gt;"",11-ROUNDUP(_xlfn.PERCENTRANK.EXC(IF($B$3:$B$341=$B47,D$3:D$341),D47)*10,0),"")</f>
        <v>3</v>
      </c>
      <c r="AK47">
        <f t="array" ref="AK47">IF(E47&lt;&gt;"",11-ROUNDUP(_xlfn.PERCENTRANK.EXC(IF($B$3:$B$341=$B47,E$3:E$341),E47)*10,0),"")</f>
        <v>7</v>
      </c>
      <c r="AL47">
        <f t="array" ref="AL47">IF(F47&lt;&gt;"",11-ROUNDUP(_xlfn.PERCENTRANK.EXC(IF($B$3:$B$341=$B47,F$3:F$341),F47)*10,0),"")</f>
        <v>2</v>
      </c>
      <c r="AM47">
        <f t="array" ref="AM47">IF(G47&lt;&gt;"",11-ROUNDUP(_xlfn.PERCENTRANK.EXC(IF($B$3:$B$341=$B47,G$3:G$341),G47)*10,0),"")</f>
        <v>3</v>
      </c>
      <c r="AO47">
        <f t="array" ref="AO47">IF(I47&lt;&gt;"",11-ROUNDUP(_xlfn.PERCENTRANK.EXC(IF($B$3:$B$341=$B47,I$3:I$341),I47)*10,0),"")</f>
        <v>4</v>
      </c>
      <c r="AP47">
        <f t="array" ref="AP47">IF(J47&lt;&gt;"",11-ROUNDUP(_xlfn.PERCENTRANK.EXC(IF($B$3:$B$341=$B47,J$3:J$341),J47)*10,0),"")</f>
        <v>3</v>
      </c>
      <c r="AQ47">
        <f t="array" ref="AQ47">IF(K47&lt;&gt;"",11-ROUNDUP(_xlfn.PERCENTRANK.EXC(IF($B$3:$B$341=$B47,K$3:K$341),K47)*10,0),"")</f>
        <v>6</v>
      </c>
      <c r="AR47">
        <f t="array" ref="AR47">IF(L47&lt;&gt;"",11-ROUNDUP(_xlfn.PERCENTRANK.EXC(IF($B$3:$B$341=$B47,L$3:L$341),L47)*10,0),"")</f>
        <v>1</v>
      </c>
      <c r="AS47">
        <f t="array" ref="AS47">IF(M47&lt;&gt;"",11-ROUNDUP(_xlfn.PERCENTRANK.EXC(IF($B$3:$B$341=$B47,M$3:M$341),M47)*10,0),"")</f>
        <v>5</v>
      </c>
      <c r="AT47">
        <f t="array" ref="AT47">IF(N47&lt;&gt;"",11-ROUNDUP(_xlfn.PERCENTRANK.EXC(IF($B$3:$B$341=$B47,N$3:N$341),N47)*10,0),"")</f>
        <v>9</v>
      </c>
      <c r="AU47">
        <f t="array" ref="AU47">IF(O47&lt;&gt;"",11-ROUNDUP(_xlfn.PERCENTRANK.EXC(IF($B$3:$B$341=$B47,O$3:O$341),O47)*10,0),"")</f>
        <v>1</v>
      </c>
      <c r="AV47">
        <f t="array" ref="AV47">IF(P47&lt;&gt;"",11-ROUNDUP(_xlfn.PERCENTRANK.EXC(IF($B$3:$B$341=$B47,P$3:P$341),P47)*10,0),"")</f>
        <v>10</v>
      </c>
    </row>
    <row r="48" spans="1:48" x14ac:dyDescent="0.2">
      <c r="A48" t="s">
        <v>210</v>
      </c>
      <c r="B48" t="s">
        <v>1034</v>
      </c>
      <c r="C48">
        <v>6.9226905703544617E-2</v>
      </c>
      <c r="D48">
        <v>7.9243838787078857E-2</v>
      </c>
      <c r="E48">
        <v>0.43404197692871094</v>
      </c>
      <c r="F48">
        <v>0.26725754141807556</v>
      </c>
      <c r="G48">
        <v>0.52764862775802612</v>
      </c>
      <c r="H48" t="s">
        <v>1139</v>
      </c>
      <c r="I48">
        <v>6.2723144888877869E-2</v>
      </c>
      <c r="J48">
        <v>1.7364492639899254E-2</v>
      </c>
      <c r="K48">
        <v>2.3612463846802711E-2</v>
      </c>
      <c r="L48">
        <v>0</v>
      </c>
      <c r="M48">
        <v>0.36303147673606873</v>
      </c>
      <c r="N48">
        <v>1.225676853209734E-2</v>
      </c>
      <c r="O48">
        <v>6.1668287962675095E-3</v>
      </c>
      <c r="P48">
        <v>0</v>
      </c>
      <c r="R48" t="str">
        <f t="shared" si="1"/>
        <v>Cannock Chase</v>
      </c>
      <c r="S48">
        <f t="shared" si="2"/>
        <v>5</v>
      </c>
      <c r="T48">
        <f t="shared" si="3"/>
        <v>6</v>
      </c>
      <c r="U48">
        <f t="shared" si="4"/>
        <v>7</v>
      </c>
      <c r="V48">
        <f t="shared" si="5"/>
        <v>1</v>
      </c>
      <c r="W48">
        <f t="shared" si="6"/>
        <v>6</v>
      </c>
      <c r="Y48">
        <f t="shared" si="7"/>
        <v>4</v>
      </c>
      <c r="Z48">
        <f t="shared" si="8"/>
        <v>6</v>
      </c>
      <c r="AA48">
        <f t="shared" si="9"/>
        <v>5</v>
      </c>
      <c r="AB48">
        <f t="shared" si="10"/>
        <v>10</v>
      </c>
      <c r="AC48">
        <f t="shared" si="11"/>
        <v>5</v>
      </c>
      <c r="AD48">
        <f t="shared" si="12"/>
        <v>6</v>
      </c>
      <c r="AE48">
        <f t="shared" si="13"/>
        <v>4</v>
      </c>
      <c r="AF48">
        <f t="shared" si="14"/>
        <v>10</v>
      </c>
      <c r="AH48" t="str">
        <f t="shared" si="15"/>
        <v>Cannock Chase</v>
      </c>
      <c r="AI48">
        <f t="array" ref="AI48">IF(C48&lt;&gt;"",11-ROUNDUP(_xlfn.PERCENTRANK.EXC(IF($B$3:$B$341=$B48,C$3:C$341),C48)*10,0),"")</f>
        <v>7</v>
      </c>
      <c r="AJ48">
        <f t="array" ref="AJ48">IF(D48&lt;&gt;"",11-ROUNDUP(_xlfn.PERCENTRANK.EXC(IF($B$3:$B$341=$B48,D$3:D$341),D48)*10,0),"")</f>
        <v>6</v>
      </c>
      <c r="AK48">
        <f t="array" ref="AK48">IF(E48&lt;&gt;"",11-ROUNDUP(_xlfn.PERCENTRANK.EXC(IF($B$3:$B$341=$B48,E$3:E$341),E48)*10,0),"")</f>
        <v>6</v>
      </c>
      <c r="AL48">
        <f t="array" ref="AL48">IF(F48&lt;&gt;"",11-ROUNDUP(_xlfn.PERCENTRANK.EXC(IF($B$3:$B$341=$B48,F$3:F$341),F48)*10,0),"")</f>
        <v>2</v>
      </c>
      <c r="AM48">
        <f t="array" ref="AM48">IF(G48&lt;&gt;"",11-ROUNDUP(_xlfn.PERCENTRANK.EXC(IF($B$3:$B$341=$B48,G$3:G$341),G48)*10,0),"")</f>
        <v>6</v>
      </c>
      <c r="AO48">
        <f t="array" ref="AO48">IF(I48&lt;&gt;"",11-ROUNDUP(_xlfn.PERCENTRANK.EXC(IF($B$3:$B$341=$B48,I$3:I$341),I48)*10,0),"")</f>
        <v>7</v>
      </c>
      <c r="AP48">
        <f t="array" ref="AP48">IF(J48&lt;&gt;"",11-ROUNDUP(_xlfn.PERCENTRANK.EXC(IF($B$3:$B$341=$B48,J$3:J$341),J48)*10,0),"")</f>
        <v>10</v>
      </c>
      <c r="AQ48">
        <f t="array" ref="AQ48">IF(K48&lt;&gt;"",11-ROUNDUP(_xlfn.PERCENTRANK.EXC(IF($B$3:$B$341=$B48,K$3:K$341),K48)*10,0),"")</f>
        <v>7</v>
      </c>
      <c r="AR48">
        <f t="array" ref="AR48">IF(L48&lt;&gt;"",11-ROUNDUP(_xlfn.PERCENTRANK.EXC(IF($B$3:$B$341=$B48,L$3:L$341),L48)*10,0),"")</f>
        <v>10</v>
      </c>
      <c r="AS48">
        <f t="array" ref="AS48">IF(M48&lt;&gt;"",11-ROUNDUP(_xlfn.PERCENTRANK.EXC(IF($B$3:$B$341=$B48,M$3:M$341),M48)*10,0),"")</f>
        <v>8</v>
      </c>
      <c r="AT48">
        <f t="array" ref="AT48">IF(N48&lt;&gt;"",11-ROUNDUP(_xlfn.PERCENTRANK.EXC(IF($B$3:$B$341=$B48,N$3:N$341),N48)*10,0),"")</f>
        <v>8</v>
      </c>
      <c r="AU48">
        <f t="array" ref="AU48">IF(O48&lt;&gt;"",11-ROUNDUP(_xlfn.PERCENTRANK.EXC(IF($B$3:$B$341=$B48,O$3:O$341),O48)*10,0),"")</f>
        <v>5</v>
      </c>
      <c r="AV48">
        <f t="array" ref="AV48">IF(P48&lt;&gt;"",11-ROUNDUP(_xlfn.PERCENTRANK.EXC(IF($B$3:$B$341=$B48,P$3:P$341),P48)*10,0),"")</f>
        <v>10</v>
      </c>
    </row>
    <row r="49" spans="1:48" x14ac:dyDescent="0.2">
      <c r="A49" t="s">
        <v>137</v>
      </c>
      <c r="B49" t="s">
        <v>1034</v>
      </c>
      <c r="C49">
        <v>6.9101683795452118E-2</v>
      </c>
      <c r="D49">
        <v>0.10659456253051758</v>
      </c>
      <c r="E49">
        <v>0.56074619293212891</v>
      </c>
      <c r="F49">
        <v>0.15523356199264526</v>
      </c>
      <c r="G49">
        <v>0.36590877175331116</v>
      </c>
      <c r="H49" t="s">
        <v>1139</v>
      </c>
      <c r="I49">
        <v>0.51869434118270874</v>
      </c>
      <c r="J49">
        <v>7.4831396341323853E-2</v>
      </c>
      <c r="K49">
        <v>0.48448881506919861</v>
      </c>
      <c r="L49">
        <v>1.1329916305840015E-3</v>
      </c>
      <c r="M49">
        <v>1.3383868932723999</v>
      </c>
      <c r="N49">
        <v>8.7723936885595322E-3</v>
      </c>
      <c r="O49">
        <v>0.62503373622894287</v>
      </c>
      <c r="P49">
        <v>0</v>
      </c>
      <c r="R49" t="str">
        <f t="shared" si="1"/>
        <v>Canterbury</v>
      </c>
      <c r="S49">
        <f t="shared" si="2"/>
        <v>5</v>
      </c>
      <c r="T49">
        <f t="shared" si="3"/>
        <v>2</v>
      </c>
      <c r="U49">
        <f t="shared" si="4"/>
        <v>3</v>
      </c>
      <c r="V49">
        <f t="shared" si="5"/>
        <v>4</v>
      </c>
      <c r="W49">
        <f t="shared" si="6"/>
        <v>10</v>
      </c>
      <c r="Y49">
        <f t="shared" si="7"/>
        <v>1</v>
      </c>
      <c r="Z49">
        <f t="shared" si="8"/>
        <v>2</v>
      </c>
      <c r="AA49">
        <f t="shared" si="9"/>
        <v>1</v>
      </c>
      <c r="AB49">
        <f t="shared" si="10"/>
        <v>5</v>
      </c>
      <c r="AC49">
        <f t="shared" si="11"/>
        <v>1</v>
      </c>
      <c r="AD49">
        <f t="shared" si="12"/>
        <v>7</v>
      </c>
      <c r="AE49">
        <f t="shared" si="13"/>
        <v>1</v>
      </c>
      <c r="AF49">
        <f t="shared" si="14"/>
        <v>10</v>
      </c>
      <c r="AH49" t="str">
        <f t="shared" si="15"/>
        <v>Canterbury</v>
      </c>
      <c r="AI49">
        <f t="array" ref="AI49">IF(C49&lt;&gt;"",11-ROUNDUP(_xlfn.PERCENTRANK.EXC(IF($B$3:$B$341=$B49,C$3:C$341),C49)*10,0),"")</f>
        <v>7</v>
      </c>
      <c r="AJ49">
        <f t="array" ref="AJ49">IF(D49&lt;&gt;"",11-ROUNDUP(_xlfn.PERCENTRANK.EXC(IF($B$3:$B$341=$B49,D$3:D$341),D49)*10,0),"")</f>
        <v>3</v>
      </c>
      <c r="AK49">
        <f t="array" ref="AK49">IF(E49&lt;&gt;"",11-ROUNDUP(_xlfn.PERCENTRANK.EXC(IF($B$3:$B$341=$B49,E$3:E$341),E49)*10,0),"")</f>
        <v>2</v>
      </c>
      <c r="AL49">
        <f t="array" ref="AL49">IF(F49&lt;&gt;"",11-ROUNDUP(_xlfn.PERCENTRANK.EXC(IF($B$3:$B$341=$B49,F$3:F$341),F49)*10,0),"")</f>
        <v>6</v>
      </c>
      <c r="AM49">
        <f t="array" ref="AM49">IF(G49&lt;&gt;"",11-ROUNDUP(_xlfn.PERCENTRANK.EXC(IF($B$3:$B$341=$B49,G$3:G$341),G49)*10,0),"")</f>
        <v>10</v>
      </c>
      <c r="AO49">
        <f t="array" ref="AO49">IF(I49&lt;&gt;"",11-ROUNDUP(_xlfn.PERCENTRANK.EXC(IF($B$3:$B$341=$B49,I$3:I$341),I49)*10,0),"")</f>
        <v>1</v>
      </c>
      <c r="AP49">
        <f t="array" ref="AP49">IF(J49&lt;&gt;"",11-ROUNDUP(_xlfn.PERCENTRANK.EXC(IF($B$3:$B$341=$B49,J$3:J$341),J49)*10,0),"")</f>
        <v>3</v>
      </c>
      <c r="AQ49">
        <f t="array" ref="AQ49">IF(K49&lt;&gt;"",11-ROUNDUP(_xlfn.PERCENTRANK.EXC(IF($B$3:$B$341=$B49,K$3:K$341),K49)*10,0),"")</f>
        <v>1</v>
      </c>
      <c r="AR49">
        <f t="array" ref="AR49">IF(L49&lt;&gt;"",11-ROUNDUP(_xlfn.PERCENTRANK.EXC(IF($B$3:$B$341=$B49,L$3:L$341),L49)*10,0),"")</f>
        <v>5</v>
      </c>
      <c r="AS49">
        <f t="array" ref="AS49">IF(M49&lt;&gt;"",11-ROUNDUP(_xlfn.PERCENTRANK.EXC(IF($B$3:$B$341=$B49,M$3:M$341),M49)*10,0),"")</f>
        <v>1</v>
      </c>
      <c r="AT49">
        <f t="array" ref="AT49">IF(N49&lt;&gt;"",11-ROUNDUP(_xlfn.PERCENTRANK.EXC(IF($B$3:$B$341=$B49,N$3:N$341),N49)*10,0),"")</f>
        <v>8</v>
      </c>
      <c r="AU49">
        <f t="array" ref="AU49">IF(O49&lt;&gt;"",11-ROUNDUP(_xlfn.PERCENTRANK.EXC(IF($B$3:$B$341=$B49,O$3:O$341),O49)*10,0),"")</f>
        <v>1</v>
      </c>
      <c r="AV49">
        <f t="array" ref="AV49">IF(P49&lt;&gt;"",11-ROUNDUP(_xlfn.PERCENTRANK.EXC(IF($B$3:$B$341=$B49,P$3:P$341),P49)*10,0),"")</f>
        <v>10</v>
      </c>
    </row>
    <row r="50" spans="1:48" x14ac:dyDescent="0.2">
      <c r="A50" t="s">
        <v>77</v>
      </c>
      <c r="B50" t="s">
        <v>1034</v>
      </c>
      <c r="C50">
        <v>7.5763896107673645E-2</v>
      </c>
      <c r="D50">
        <v>8.1038191914558411E-2</v>
      </c>
      <c r="E50">
        <v>0.43157514929771423</v>
      </c>
      <c r="F50">
        <v>0.23155167698860168</v>
      </c>
      <c r="G50">
        <v>0.45917925238609314</v>
      </c>
      <c r="H50" t="s">
        <v>1139</v>
      </c>
      <c r="I50">
        <v>9.4294086098670959E-2</v>
      </c>
      <c r="J50">
        <v>4.6601161360740662E-2</v>
      </c>
      <c r="K50">
        <v>3.4821581095457077E-2</v>
      </c>
      <c r="L50">
        <v>0</v>
      </c>
      <c r="M50">
        <v>0.4186059832572937</v>
      </c>
      <c r="N50">
        <v>1.7421603202819824E-2</v>
      </c>
      <c r="O50">
        <v>0.21570993959903717</v>
      </c>
      <c r="P50">
        <v>1.14922717330046E-4</v>
      </c>
      <c r="R50" t="str">
        <f t="shared" si="1"/>
        <v>Carlisle</v>
      </c>
      <c r="S50">
        <f t="shared" si="2"/>
        <v>4</v>
      </c>
      <c r="T50">
        <f t="shared" si="3"/>
        <v>6</v>
      </c>
      <c r="U50">
        <f t="shared" si="4"/>
        <v>7</v>
      </c>
      <c r="V50">
        <f t="shared" si="5"/>
        <v>2</v>
      </c>
      <c r="W50">
        <f t="shared" si="6"/>
        <v>8</v>
      </c>
      <c r="Y50">
        <f t="shared" si="7"/>
        <v>3</v>
      </c>
      <c r="Z50">
        <f t="shared" si="8"/>
        <v>4</v>
      </c>
      <c r="AA50">
        <f t="shared" si="9"/>
        <v>4</v>
      </c>
      <c r="AB50">
        <f t="shared" si="10"/>
        <v>10</v>
      </c>
      <c r="AC50">
        <f t="shared" si="11"/>
        <v>4</v>
      </c>
      <c r="AD50">
        <f t="shared" si="12"/>
        <v>5</v>
      </c>
      <c r="AE50">
        <f t="shared" si="13"/>
        <v>1</v>
      </c>
      <c r="AF50">
        <f t="shared" si="14"/>
        <v>3</v>
      </c>
      <c r="AH50" t="str">
        <f t="shared" si="15"/>
        <v>Carlisle</v>
      </c>
      <c r="AI50">
        <f t="array" ref="AI50">IF(C50&lt;&gt;"",11-ROUNDUP(_xlfn.PERCENTRANK.EXC(IF($B$3:$B$341=$B50,C$3:C$341),C50)*10,0),"")</f>
        <v>5</v>
      </c>
      <c r="AJ50">
        <f t="array" ref="AJ50">IF(D50&lt;&gt;"",11-ROUNDUP(_xlfn.PERCENTRANK.EXC(IF($B$3:$B$341=$B50,D$3:D$341),D50)*10,0),"")</f>
        <v>6</v>
      </c>
      <c r="AK50">
        <f t="array" ref="AK50">IF(E50&lt;&gt;"",11-ROUNDUP(_xlfn.PERCENTRANK.EXC(IF($B$3:$B$341=$B50,E$3:E$341),E50)*10,0),"")</f>
        <v>6</v>
      </c>
      <c r="AL50">
        <f t="array" ref="AL50">IF(F50&lt;&gt;"",11-ROUNDUP(_xlfn.PERCENTRANK.EXC(IF($B$3:$B$341=$B50,F$3:F$341),F50)*10,0),"")</f>
        <v>3</v>
      </c>
      <c r="AM50">
        <f t="array" ref="AM50">IF(G50&lt;&gt;"",11-ROUNDUP(_xlfn.PERCENTRANK.EXC(IF($B$3:$B$341=$B50,G$3:G$341),G50)*10,0),"")</f>
        <v>8</v>
      </c>
      <c r="AO50">
        <f t="array" ref="AO50">IF(I50&lt;&gt;"",11-ROUNDUP(_xlfn.PERCENTRANK.EXC(IF($B$3:$B$341=$B50,I$3:I$341),I50)*10,0),"")</f>
        <v>6</v>
      </c>
      <c r="AP50">
        <f t="array" ref="AP50">IF(J50&lt;&gt;"",11-ROUNDUP(_xlfn.PERCENTRANK.EXC(IF($B$3:$B$341=$B50,J$3:J$341),J50)*10,0),"")</f>
        <v>7</v>
      </c>
      <c r="AQ50">
        <f t="array" ref="AQ50">IF(K50&lt;&gt;"",11-ROUNDUP(_xlfn.PERCENTRANK.EXC(IF($B$3:$B$341=$B50,K$3:K$341),K50)*10,0),"")</f>
        <v>6</v>
      </c>
      <c r="AR50">
        <f t="array" ref="AR50">IF(L50&lt;&gt;"",11-ROUNDUP(_xlfn.PERCENTRANK.EXC(IF($B$3:$B$341=$B50,L$3:L$341),L50)*10,0),"")</f>
        <v>10</v>
      </c>
      <c r="AS50">
        <f t="array" ref="AS50">IF(M50&lt;&gt;"",11-ROUNDUP(_xlfn.PERCENTRANK.EXC(IF($B$3:$B$341=$B50,M$3:M$341),M50)*10,0),"")</f>
        <v>7</v>
      </c>
      <c r="AT50">
        <f t="array" ref="AT50">IF(N50&lt;&gt;"",11-ROUNDUP(_xlfn.PERCENTRANK.EXC(IF($B$3:$B$341=$B50,N$3:N$341),N50)*10,0),"")</f>
        <v>7</v>
      </c>
      <c r="AU50">
        <f t="array" ref="AU50">IF(O50&lt;&gt;"",11-ROUNDUP(_xlfn.PERCENTRANK.EXC(IF($B$3:$B$341=$B50,O$3:O$341),O50)*10,0),"")</f>
        <v>2</v>
      </c>
      <c r="AV50">
        <f t="array" ref="AV50">IF(P50&lt;&gt;"",11-ROUNDUP(_xlfn.PERCENTRANK.EXC(IF($B$3:$B$341=$B50,P$3:P$341),P50)*10,0),"")</f>
        <v>3</v>
      </c>
    </row>
    <row r="51" spans="1:48" x14ac:dyDescent="0.2">
      <c r="A51" t="s">
        <v>104</v>
      </c>
      <c r="B51" t="s">
        <v>1034</v>
      </c>
      <c r="C51">
        <v>7.4099309742450714E-2</v>
      </c>
      <c r="D51">
        <v>0.10734060406684875</v>
      </c>
      <c r="E51">
        <v>0.72038835287094116</v>
      </c>
      <c r="F51">
        <v>0.11673962324857712</v>
      </c>
      <c r="G51">
        <v>0.39613237977027893</v>
      </c>
      <c r="H51" t="s">
        <v>1139</v>
      </c>
      <c r="I51">
        <v>0.10024426132440567</v>
      </c>
      <c r="J51">
        <v>3.4000977873802185E-2</v>
      </c>
      <c r="K51">
        <v>0.2205178290605545</v>
      </c>
      <c r="L51">
        <v>4.5627746731042862E-2</v>
      </c>
      <c r="M51">
        <v>0.56492429971694946</v>
      </c>
      <c r="N51">
        <v>1.5256588347256184E-2</v>
      </c>
      <c r="O51">
        <v>0</v>
      </c>
      <c r="P51">
        <v>0</v>
      </c>
      <c r="R51" t="str">
        <f t="shared" si="1"/>
        <v>Castle Point</v>
      </c>
      <c r="S51">
        <f t="shared" si="2"/>
        <v>4</v>
      </c>
      <c r="T51">
        <f t="shared" si="3"/>
        <v>2</v>
      </c>
      <c r="U51">
        <f t="shared" si="4"/>
        <v>1</v>
      </c>
      <c r="V51">
        <f t="shared" si="5"/>
        <v>5</v>
      </c>
      <c r="W51">
        <f t="shared" si="6"/>
        <v>10</v>
      </c>
      <c r="Y51">
        <f t="shared" si="7"/>
        <v>3</v>
      </c>
      <c r="Z51">
        <f t="shared" si="8"/>
        <v>5</v>
      </c>
      <c r="AA51">
        <f t="shared" si="9"/>
        <v>1</v>
      </c>
      <c r="AB51">
        <f t="shared" si="10"/>
        <v>2</v>
      </c>
      <c r="AC51">
        <f t="shared" si="11"/>
        <v>3</v>
      </c>
      <c r="AD51">
        <f t="shared" si="12"/>
        <v>5</v>
      </c>
      <c r="AE51">
        <f t="shared" si="13"/>
        <v>10</v>
      </c>
      <c r="AF51">
        <f t="shared" si="14"/>
        <v>10</v>
      </c>
      <c r="AH51" t="str">
        <f t="shared" si="15"/>
        <v>Castle Point</v>
      </c>
      <c r="AI51">
        <f t="array" ref="AI51">IF(C51&lt;&gt;"",11-ROUNDUP(_xlfn.PERCENTRANK.EXC(IF($B$3:$B$341=$B51,C$3:C$341),C51)*10,0),"")</f>
        <v>6</v>
      </c>
      <c r="AJ51">
        <f t="array" ref="AJ51">IF(D51&lt;&gt;"",11-ROUNDUP(_xlfn.PERCENTRANK.EXC(IF($B$3:$B$341=$B51,D$3:D$341),D51)*10,0),"")</f>
        <v>2</v>
      </c>
      <c r="AK51">
        <f t="array" ref="AK51">IF(E51&lt;&gt;"",11-ROUNDUP(_xlfn.PERCENTRANK.EXC(IF($B$3:$B$341=$B51,E$3:E$341),E51)*10,0),"")</f>
        <v>1</v>
      </c>
      <c r="AL51">
        <f t="array" ref="AL51">IF(F51&lt;&gt;"",11-ROUNDUP(_xlfn.PERCENTRANK.EXC(IF($B$3:$B$341=$B51,F$3:F$341),F51)*10,0),"")</f>
        <v>8</v>
      </c>
      <c r="AM51">
        <f t="array" ref="AM51">IF(G51&lt;&gt;"",11-ROUNDUP(_xlfn.PERCENTRANK.EXC(IF($B$3:$B$341=$B51,G$3:G$341),G51)*10,0),"")</f>
        <v>10</v>
      </c>
      <c r="AO51">
        <f t="array" ref="AO51">IF(I51&lt;&gt;"",11-ROUNDUP(_xlfn.PERCENTRANK.EXC(IF($B$3:$B$341=$B51,I$3:I$341),I51)*10,0),"")</f>
        <v>5</v>
      </c>
      <c r="AP51">
        <f t="array" ref="AP51">IF(J51&lt;&gt;"",11-ROUNDUP(_xlfn.PERCENTRANK.EXC(IF($B$3:$B$341=$B51,J$3:J$341),J51)*10,0),"")</f>
        <v>9</v>
      </c>
      <c r="AQ51">
        <f t="array" ref="AQ51">IF(K51&lt;&gt;"",11-ROUNDUP(_xlfn.PERCENTRANK.EXC(IF($B$3:$B$341=$B51,K$3:K$341),K51)*10,0),"")</f>
        <v>2</v>
      </c>
      <c r="AR51">
        <f t="array" ref="AR51">IF(L51&lt;&gt;"",11-ROUNDUP(_xlfn.PERCENTRANK.EXC(IF($B$3:$B$341=$B51,L$3:L$341),L51)*10,0),"")</f>
        <v>3</v>
      </c>
      <c r="AS51">
        <f t="array" ref="AS51">IF(M51&lt;&gt;"",11-ROUNDUP(_xlfn.PERCENTRANK.EXC(IF($B$3:$B$341=$B51,M$3:M$341),M51)*10,0),"")</f>
        <v>5</v>
      </c>
      <c r="AT51">
        <f t="array" ref="AT51">IF(N51&lt;&gt;"",11-ROUNDUP(_xlfn.PERCENTRANK.EXC(IF($B$3:$B$341=$B51,N$3:N$341),N51)*10,0),"")</f>
        <v>7</v>
      </c>
      <c r="AU51">
        <f t="array" ref="AU51">IF(O51&lt;&gt;"",11-ROUNDUP(_xlfn.PERCENTRANK.EXC(IF($B$3:$B$341=$B51,O$3:O$341),O51)*10,0),"")</f>
        <v>10</v>
      </c>
      <c r="AV51">
        <f t="array" ref="AV51">IF(P51&lt;&gt;"",11-ROUNDUP(_xlfn.PERCENTRANK.EXC(IF($B$3:$B$341=$B51,P$3:P$341),P51)*10,0),"")</f>
        <v>10</v>
      </c>
    </row>
    <row r="52" spans="1:48" x14ac:dyDescent="0.2">
      <c r="A52" t="s">
        <v>66</v>
      </c>
      <c r="B52" t="s">
        <v>1037</v>
      </c>
      <c r="C52">
        <v>4.6403724700212479E-2</v>
      </c>
      <c r="D52">
        <v>9.4891510903835297E-2</v>
      </c>
      <c r="E52">
        <v>0.65881651639938354</v>
      </c>
      <c r="F52">
        <v>6.3341237604618073E-2</v>
      </c>
      <c r="G52">
        <v>0.67145806550979614</v>
      </c>
      <c r="H52" t="s">
        <v>1140</v>
      </c>
      <c r="I52">
        <v>7.8251231461763382E-3</v>
      </c>
      <c r="J52">
        <v>8.2904001465067267E-4</v>
      </c>
      <c r="K52">
        <v>7.9139480367302895E-3</v>
      </c>
      <c r="L52">
        <v>0</v>
      </c>
      <c r="M52">
        <v>4.9488615244626999E-2</v>
      </c>
      <c r="N52">
        <v>1.0722297010943294E-3</v>
      </c>
      <c r="O52">
        <v>0</v>
      </c>
      <c r="P52">
        <v>0</v>
      </c>
      <c r="R52" t="str">
        <f t="shared" si="1"/>
        <v>Central Bedfordshire</v>
      </c>
      <c r="S52">
        <f t="shared" si="2"/>
        <v>8</v>
      </c>
      <c r="T52">
        <f t="shared" si="3"/>
        <v>4</v>
      </c>
      <c r="U52">
        <f t="shared" si="4"/>
        <v>2</v>
      </c>
      <c r="V52">
        <f t="shared" si="5"/>
        <v>7</v>
      </c>
      <c r="W52">
        <f t="shared" si="6"/>
        <v>2</v>
      </c>
      <c r="Y52">
        <f t="shared" si="7"/>
        <v>8</v>
      </c>
      <c r="Z52">
        <f t="shared" si="8"/>
        <v>10</v>
      </c>
      <c r="AA52">
        <f t="shared" si="9"/>
        <v>8</v>
      </c>
      <c r="AB52">
        <f t="shared" si="10"/>
        <v>10</v>
      </c>
      <c r="AC52">
        <f t="shared" si="11"/>
        <v>10</v>
      </c>
      <c r="AD52">
        <f t="shared" si="12"/>
        <v>10</v>
      </c>
      <c r="AE52">
        <f t="shared" si="13"/>
        <v>10</v>
      </c>
      <c r="AF52">
        <f t="shared" si="14"/>
        <v>10</v>
      </c>
      <c r="AH52" t="str">
        <f t="shared" si="15"/>
        <v>Central Bedfordshire</v>
      </c>
      <c r="AI52">
        <f t="array" ref="AI52">IF(C52&lt;&gt;"",11-ROUNDUP(_xlfn.PERCENTRANK.EXC(IF($B$3:$B$341=$B52,C$3:C$341),C52)*10,0),"")</f>
        <v>2</v>
      </c>
      <c r="AJ52">
        <f t="array" ref="AJ52">IF(D52&lt;&gt;"",11-ROUNDUP(_xlfn.PERCENTRANK.EXC(IF($B$3:$B$341=$B52,D$3:D$341),D52)*10,0),"")</f>
        <v>2</v>
      </c>
      <c r="AK52">
        <f t="array" ref="AK52">IF(E52&lt;&gt;"",11-ROUNDUP(_xlfn.PERCENTRANK.EXC(IF($B$3:$B$341=$B52,E$3:E$341),E52)*10,0),"")</f>
        <v>2</v>
      </c>
      <c r="AL52">
        <f t="array" ref="AL52">IF(F52&lt;&gt;"",11-ROUNDUP(_xlfn.PERCENTRANK.EXC(IF($B$3:$B$341=$B52,F$3:F$341),F52)*10,0),"")</f>
        <v>2</v>
      </c>
      <c r="AM52">
        <f t="array" ref="AM52">IF(G52&lt;&gt;"",11-ROUNDUP(_xlfn.PERCENTRANK.EXC(IF($B$3:$B$341=$B52,G$3:G$341),G52)*10,0),"")</f>
        <v>2</v>
      </c>
      <c r="AO52">
        <f t="array" ref="AO52">IF(I52&lt;&gt;"",11-ROUNDUP(_xlfn.PERCENTRANK.EXC(IF($B$3:$B$341=$B52,I$3:I$341),I52)*10,0),"")</f>
        <v>8</v>
      </c>
      <c r="AP52">
        <f t="array" ref="AP52">IF(J52&lt;&gt;"",11-ROUNDUP(_xlfn.PERCENTRANK.EXC(IF($B$3:$B$341=$B52,J$3:J$341),J52)*10,0),"")</f>
        <v>10</v>
      </c>
      <c r="AQ52">
        <f t="array" ref="AQ52">IF(K52&lt;&gt;"",11-ROUNDUP(_xlfn.PERCENTRANK.EXC(IF($B$3:$B$341=$B52,K$3:K$341),K52)*10,0),"")</f>
        <v>8</v>
      </c>
      <c r="AR52">
        <f t="array" ref="AR52">IF(L52&lt;&gt;"",11-ROUNDUP(_xlfn.PERCENTRANK.EXC(IF($B$3:$B$341=$B52,L$3:L$341),L52)*10,0),"")</f>
        <v>10</v>
      </c>
      <c r="AS52">
        <f t="array" ref="AS52">IF(M52&lt;&gt;"",11-ROUNDUP(_xlfn.PERCENTRANK.EXC(IF($B$3:$B$341=$B52,M$3:M$341),M52)*10,0),"")</f>
        <v>10</v>
      </c>
      <c r="AT52">
        <f t="array" ref="AT52">IF(N52&lt;&gt;"",11-ROUNDUP(_xlfn.PERCENTRANK.EXC(IF($B$3:$B$341=$B52,N$3:N$341),N52)*10,0),"")</f>
        <v>9</v>
      </c>
      <c r="AU52">
        <f t="array" ref="AU52">IF(O52&lt;&gt;"",11-ROUNDUP(_xlfn.PERCENTRANK.EXC(IF($B$3:$B$341=$B52,O$3:O$341),O52)*10,0),"")</f>
        <v>10</v>
      </c>
      <c r="AV52">
        <f t="array" ref="AV52">IF(P52&lt;&gt;"",11-ROUNDUP(_xlfn.PERCENTRANK.EXC(IF($B$3:$B$341=$B52,P$3:P$341),P52)*10,0),"")</f>
        <v>10</v>
      </c>
    </row>
    <row r="53" spans="1:48" x14ac:dyDescent="0.2">
      <c r="A53" t="s">
        <v>161</v>
      </c>
      <c r="B53" t="s">
        <v>1034</v>
      </c>
      <c r="C53">
        <v>7.9116910696029663E-2</v>
      </c>
      <c r="D53">
        <v>6.6419847309589386E-2</v>
      </c>
      <c r="E53">
        <v>0.36253857612609863</v>
      </c>
      <c r="F53">
        <v>0.11134660243988037</v>
      </c>
      <c r="G53">
        <v>0.55234843492507935</v>
      </c>
      <c r="H53" t="s">
        <v>1139</v>
      </c>
      <c r="I53">
        <v>4.0650758892297745E-2</v>
      </c>
      <c r="J53">
        <v>4.375782236456871E-2</v>
      </c>
      <c r="K53">
        <v>9.0406939387321472E-2</v>
      </c>
      <c r="L53">
        <v>0</v>
      </c>
      <c r="M53">
        <v>0.44323134422302246</v>
      </c>
      <c r="N53">
        <v>1.7442639917135239E-2</v>
      </c>
      <c r="O53">
        <v>0</v>
      </c>
      <c r="P53">
        <v>2.5029128883033991E-3</v>
      </c>
      <c r="R53" t="str">
        <f t="shared" si="1"/>
        <v>Charnwood</v>
      </c>
      <c r="S53">
        <f t="shared" si="2"/>
        <v>3</v>
      </c>
      <c r="T53">
        <f t="shared" si="3"/>
        <v>8</v>
      </c>
      <c r="U53">
        <f t="shared" si="4"/>
        <v>9</v>
      </c>
      <c r="V53">
        <f t="shared" si="5"/>
        <v>5</v>
      </c>
      <c r="W53">
        <f t="shared" si="6"/>
        <v>5</v>
      </c>
      <c r="Y53">
        <f t="shared" si="7"/>
        <v>5</v>
      </c>
      <c r="Z53">
        <f t="shared" si="8"/>
        <v>4</v>
      </c>
      <c r="AA53">
        <f t="shared" si="9"/>
        <v>2</v>
      </c>
      <c r="AB53">
        <f t="shared" si="10"/>
        <v>10</v>
      </c>
      <c r="AC53">
        <f t="shared" si="11"/>
        <v>4</v>
      </c>
      <c r="AD53">
        <f t="shared" si="12"/>
        <v>5</v>
      </c>
      <c r="AE53">
        <f t="shared" si="13"/>
        <v>10</v>
      </c>
      <c r="AF53">
        <f t="shared" si="14"/>
        <v>2</v>
      </c>
      <c r="AH53" t="str">
        <f t="shared" si="15"/>
        <v>Charnwood</v>
      </c>
      <c r="AI53">
        <f t="array" ref="AI53">IF(C53&lt;&gt;"",11-ROUNDUP(_xlfn.PERCENTRANK.EXC(IF($B$3:$B$341=$B53,C$3:C$341),C53)*10,0),"")</f>
        <v>4</v>
      </c>
      <c r="AJ53">
        <f t="array" ref="AJ53">IF(D53&lt;&gt;"",11-ROUNDUP(_xlfn.PERCENTRANK.EXC(IF($B$3:$B$341=$B53,D$3:D$341),D53)*10,0),"")</f>
        <v>8</v>
      </c>
      <c r="AK53">
        <f t="array" ref="AK53">IF(E53&lt;&gt;"",11-ROUNDUP(_xlfn.PERCENTRANK.EXC(IF($B$3:$B$341=$B53,E$3:E$341),E53)*10,0),"")</f>
        <v>9</v>
      </c>
      <c r="AL53">
        <f t="array" ref="AL53">IF(F53&lt;&gt;"",11-ROUNDUP(_xlfn.PERCENTRANK.EXC(IF($B$3:$B$341=$B53,F$3:F$341),F53)*10,0),"")</f>
        <v>9</v>
      </c>
      <c r="AM53">
        <f t="array" ref="AM53">IF(G53&lt;&gt;"",11-ROUNDUP(_xlfn.PERCENTRANK.EXC(IF($B$3:$B$341=$B53,G$3:G$341),G53)*10,0),"")</f>
        <v>5</v>
      </c>
      <c r="AO53">
        <f t="array" ref="AO53">IF(I53&lt;&gt;"",11-ROUNDUP(_xlfn.PERCENTRANK.EXC(IF($B$3:$B$341=$B53,I$3:I$341),I53)*10,0),"")</f>
        <v>8</v>
      </c>
      <c r="AP53">
        <f t="array" ref="AP53">IF(J53&lt;&gt;"",11-ROUNDUP(_xlfn.PERCENTRANK.EXC(IF($B$3:$B$341=$B53,J$3:J$341),J53)*10,0),"")</f>
        <v>7</v>
      </c>
      <c r="AQ53">
        <f t="array" ref="AQ53">IF(K53&lt;&gt;"",11-ROUNDUP(_xlfn.PERCENTRANK.EXC(IF($B$3:$B$341=$B53,K$3:K$341),K53)*10,0),"")</f>
        <v>4</v>
      </c>
      <c r="AR53">
        <f t="array" ref="AR53">IF(L53&lt;&gt;"",11-ROUNDUP(_xlfn.PERCENTRANK.EXC(IF($B$3:$B$341=$B53,L$3:L$341),L53)*10,0),"")</f>
        <v>10</v>
      </c>
      <c r="AS53">
        <f t="array" ref="AS53">IF(M53&lt;&gt;"",11-ROUNDUP(_xlfn.PERCENTRANK.EXC(IF($B$3:$B$341=$B53,M$3:M$341),M53)*10,0),"")</f>
        <v>6</v>
      </c>
      <c r="AT53">
        <f t="array" ref="AT53">IF(N53&lt;&gt;"",11-ROUNDUP(_xlfn.PERCENTRANK.EXC(IF($B$3:$B$341=$B53,N$3:N$341),N53)*10,0),"")</f>
        <v>7</v>
      </c>
      <c r="AU53">
        <f t="array" ref="AU53">IF(O53&lt;&gt;"",11-ROUNDUP(_xlfn.PERCENTRANK.EXC(IF($B$3:$B$341=$B53,O$3:O$341),O53)*10,0),"")</f>
        <v>10</v>
      </c>
      <c r="AV53">
        <f t="array" ref="AV53">IF(P53&lt;&gt;"",11-ROUNDUP(_xlfn.PERCENTRANK.EXC(IF($B$3:$B$341=$B53,P$3:P$341),P53)*10,0),"")</f>
        <v>2</v>
      </c>
    </row>
    <row r="54" spans="1:48" x14ac:dyDescent="0.2">
      <c r="A54" t="s">
        <v>105</v>
      </c>
      <c r="B54" t="s">
        <v>1034</v>
      </c>
      <c r="C54">
        <v>7.6169557869434357E-2</v>
      </c>
      <c r="D54">
        <v>7.017902284860611E-2</v>
      </c>
      <c r="E54">
        <v>0.52916872501373291</v>
      </c>
      <c r="F54">
        <v>0.21225816011428833</v>
      </c>
      <c r="G54">
        <v>0.56083297729492188</v>
      </c>
      <c r="H54" t="s">
        <v>1139</v>
      </c>
      <c r="I54">
        <v>0.1944417804479599</v>
      </c>
      <c r="J54">
        <v>3.1077412888407707E-2</v>
      </c>
      <c r="K54">
        <v>0.17184419929981232</v>
      </c>
      <c r="L54">
        <v>4.0125612169504166E-2</v>
      </c>
      <c r="M54">
        <v>0.54804813861846924</v>
      </c>
      <c r="N54">
        <v>2.2173130884766579E-2</v>
      </c>
      <c r="O54">
        <v>0.10662408173084259</v>
      </c>
      <c r="P54">
        <v>2.7123866602778435E-3</v>
      </c>
      <c r="R54" t="str">
        <f t="shared" si="1"/>
        <v>Chelmsford</v>
      </c>
      <c r="S54">
        <f t="shared" si="2"/>
        <v>3</v>
      </c>
      <c r="T54">
        <f t="shared" si="3"/>
        <v>7</v>
      </c>
      <c r="U54">
        <f t="shared" si="4"/>
        <v>4</v>
      </c>
      <c r="V54">
        <f t="shared" si="5"/>
        <v>2</v>
      </c>
      <c r="W54">
        <f t="shared" si="6"/>
        <v>5</v>
      </c>
      <c r="Y54">
        <f t="shared" si="7"/>
        <v>2</v>
      </c>
      <c r="Z54">
        <f t="shared" si="8"/>
        <v>5</v>
      </c>
      <c r="AA54">
        <f t="shared" si="9"/>
        <v>1</v>
      </c>
      <c r="AB54">
        <f t="shared" si="10"/>
        <v>2</v>
      </c>
      <c r="AC54">
        <f t="shared" si="11"/>
        <v>3</v>
      </c>
      <c r="AD54">
        <f t="shared" si="12"/>
        <v>5</v>
      </c>
      <c r="AE54">
        <f t="shared" si="13"/>
        <v>2</v>
      </c>
      <c r="AF54">
        <f t="shared" si="14"/>
        <v>2</v>
      </c>
      <c r="AH54" t="str">
        <f t="shared" si="15"/>
        <v>Chelmsford</v>
      </c>
      <c r="AI54">
        <f t="array" ref="AI54">IF(C54&lt;&gt;"",11-ROUNDUP(_xlfn.PERCENTRANK.EXC(IF($B$3:$B$341=$B54,C$3:C$341),C54)*10,0),"")</f>
        <v>5</v>
      </c>
      <c r="AJ54">
        <f t="array" ref="AJ54">IF(D54&lt;&gt;"",11-ROUNDUP(_xlfn.PERCENTRANK.EXC(IF($B$3:$B$341=$B54,D$3:D$341),D54)*10,0),"")</f>
        <v>8</v>
      </c>
      <c r="AK54">
        <f t="array" ref="AK54">IF(E54&lt;&gt;"",11-ROUNDUP(_xlfn.PERCENTRANK.EXC(IF($B$3:$B$341=$B54,E$3:E$341),E54)*10,0),"")</f>
        <v>3</v>
      </c>
      <c r="AL54">
        <f t="array" ref="AL54">IF(F54&lt;&gt;"",11-ROUNDUP(_xlfn.PERCENTRANK.EXC(IF($B$3:$B$341=$B54,F$3:F$341),F54)*10,0),"")</f>
        <v>3</v>
      </c>
      <c r="AM54">
        <f t="array" ref="AM54">IF(G54&lt;&gt;"",11-ROUNDUP(_xlfn.PERCENTRANK.EXC(IF($B$3:$B$341=$B54,G$3:G$341),G54)*10,0),"")</f>
        <v>5</v>
      </c>
      <c r="AO54">
        <f t="array" ref="AO54">IF(I54&lt;&gt;"",11-ROUNDUP(_xlfn.PERCENTRANK.EXC(IF($B$3:$B$341=$B54,I$3:I$341),I54)*10,0),"")</f>
        <v>3</v>
      </c>
      <c r="AP54">
        <f t="array" ref="AP54">IF(J54&lt;&gt;"",11-ROUNDUP(_xlfn.PERCENTRANK.EXC(IF($B$3:$B$341=$B54,J$3:J$341),J54)*10,0),"")</f>
        <v>9</v>
      </c>
      <c r="AQ54">
        <f t="array" ref="AQ54">IF(K54&lt;&gt;"",11-ROUNDUP(_xlfn.PERCENTRANK.EXC(IF($B$3:$B$341=$B54,K$3:K$341),K54)*10,0),"")</f>
        <v>2</v>
      </c>
      <c r="AR54">
        <f t="array" ref="AR54">IF(L54&lt;&gt;"",11-ROUNDUP(_xlfn.PERCENTRANK.EXC(IF($B$3:$B$341=$B54,L$3:L$341),L54)*10,0),"")</f>
        <v>3</v>
      </c>
      <c r="AS54">
        <f t="array" ref="AS54">IF(M54&lt;&gt;"",11-ROUNDUP(_xlfn.PERCENTRANK.EXC(IF($B$3:$B$341=$B54,M$3:M$341),M54)*10,0),"")</f>
        <v>5</v>
      </c>
      <c r="AT54">
        <f t="array" ref="AT54">IF(N54&lt;&gt;"",11-ROUNDUP(_xlfn.PERCENTRANK.EXC(IF($B$3:$B$341=$B54,N$3:N$341),N54)*10,0),"")</f>
        <v>6</v>
      </c>
      <c r="AU54">
        <f t="array" ref="AU54">IF(O54&lt;&gt;"",11-ROUNDUP(_xlfn.PERCENTRANK.EXC(IF($B$3:$B$341=$B54,O$3:O$341),O54)*10,0),"")</f>
        <v>2</v>
      </c>
      <c r="AV54">
        <f t="array" ref="AV54">IF(P54&lt;&gt;"",11-ROUNDUP(_xlfn.PERCENTRANK.EXC(IF($B$3:$B$341=$B54,P$3:P$341),P54)*10,0),"")</f>
        <v>2</v>
      </c>
    </row>
    <row r="55" spans="1:48" x14ac:dyDescent="0.2">
      <c r="A55" t="s">
        <v>113</v>
      </c>
      <c r="B55" t="s">
        <v>1034</v>
      </c>
      <c r="C55">
        <v>9.8623566329479218E-2</v>
      </c>
      <c r="D55">
        <v>9.9910832941532135E-2</v>
      </c>
      <c r="E55">
        <v>0.57727420330047607</v>
      </c>
      <c r="F55">
        <v>0.18074513971805573</v>
      </c>
      <c r="G55">
        <v>0.42590564489364624</v>
      </c>
      <c r="H55" t="s">
        <v>1139</v>
      </c>
      <c r="I55">
        <v>0.26517230272293091</v>
      </c>
      <c r="J55">
        <v>3.8105912506580353E-2</v>
      </c>
      <c r="K55">
        <v>2.4320537224411964E-2</v>
      </c>
      <c r="L55">
        <v>3.6480806767940521E-2</v>
      </c>
      <c r="M55">
        <v>0.68321657180786133</v>
      </c>
      <c r="N55">
        <v>0.30540627241134644</v>
      </c>
      <c r="O55">
        <v>0</v>
      </c>
      <c r="P55">
        <v>0</v>
      </c>
      <c r="R55" t="str">
        <f t="shared" si="1"/>
        <v>Cheltenham</v>
      </c>
      <c r="S55">
        <f t="shared" si="2"/>
        <v>1</v>
      </c>
      <c r="T55">
        <f t="shared" si="3"/>
        <v>3</v>
      </c>
      <c r="U55">
        <f t="shared" si="4"/>
        <v>3</v>
      </c>
      <c r="V55">
        <f t="shared" si="5"/>
        <v>3</v>
      </c>
      <c r="W55">
        <f t="shared" si="6"/>
        <v>9</v>
      </c>
      <c r="Y55">
        <f t="shared" si="7"/>
        <v>1</v>
      </c>
      <c r="Z55">
        <f t="shared" si="8"/>
        <v>5</v>
      </c>
      <c r="AA55">
        <f t="shared" si="9"/>
        <v>5</v>
      </c>
      <c r="AB55">
        <f t="shared" si="10"/>
        <v>2</v>
      </c>
      <c r="AC55">
        <f t="shared" si="11"/>
        <v>2</v>
      </c>
      <c r="AD55">
        <f t="shared" si="12"/>
        <v>1</v>
      </c>
      <c r="AE55">
        <f t="shared" si="13"/>
        <v>10</v>
      </c>
      <c r="AF55">
        <f t="shared" si="14"/>
        <v>10</v>
      </c>
      <c r="AH55" t="str">
        <f t="shared" si="15"/>
        <v>Cheltenham</v>
      </c>
      <c r="AI55">
        <f t="array" ref="AI55">IF(C55&lt;&gt;"",11-ROUNDUP(_xlfn.PERCENTRANK.EXC(IF($B$3:$B$341=$B55,C$3:C$341),C55)*10,0),"")</f>
        <v>2</v>
      </c>
      <c r="AJ55">
        <f t="array" ref="AJ55">IF(D55&lt;&gt;"",11-ROUNDUP(_xlfn.PERCENTRANK.EXC(IF($B$3:$B$341=$B55,D$3:D$341),D55)*10,0),"")</f>
        <v>4</v>
      </c>
      <c r="AK55">
        <f t="array" ref="AK55">IF(E55&lt;&gt;"",11-ROUNDUP(_xlfn.PERCENTRANK.EXC(IF($B$3:$B$341=$B55,E$3:E$341),E55)*10,0),"")</f>
        <v>2</v>
      </c>
      <c r="AL55">
        <f t="array" ref="AL55">IF(F55&lt;&gt;"",11-ROUNDUP(_xlfn.PERCENTRANK.EXC(IF($B$3:$B$341=$B55,F$3:F$341),F55)*10,0),"")</f>
        <v>5</v>
      </c>
      <c r="AM55">
        <f t="array" ref="AM55">IF(G55&lt;&gt;"",11-ROUNDUP(_xlfn.PERCENTRANK.EXC(IF($B$3:$B$341=$B55,G$3:G$341),G55)*10,0),"")</f>
        <v>9</v>
      </c>
      <c r="AO55">
        <f t="array" ref="AO55">IF(I55&lt;&gt;"",11-ROUNDUP(_xlfn.PERCENTRANK.EXC(IF($B$3:$B$341=$B55,I$3:I$341),I55)*10,0),"")</f>
        <v>2</v>
      </c>
      <c r="AP55">
        <f t="array" ref="AP55">IF(J55&lt;&gt;"",11-ROUNDUP(_xlfn.PERCENTRANK.EXC(IF($B$3:$B$341=$B55,J$3:J$341),J55)*10,0),"")</f>
        <v>8</v>
      </c>
      <c r="AQ55">
        <f t="array" ref="AQ55">IF(K55&lt;&gt;"",11-ROUNDUP(_xlfn.PERCENTRANK.EXC(IF($B$3:$B$341=$B55,K$3:K$341),K55)*10,0),"")</f>
        <v>7</v>
      </c>
      <c r="AR55">
        <f t="array" ref="AR55">IF(L55&lt;&gt;"",11-ROUNDUP(_xlfn.PERCENTRANK.EXC(IF($B$3:$B$341=$B55,L$3:L$341),L55)*10,0),"")</f>
        <v>3</v>
      </c>
      <c r="AS55">
        <f t="array" ref="AS55">IF(M55&lt;&gt;"",11-ROUNDUP(_xlfn.PERCENTRANK.EXC(IF($B$3:$B$341=$B55,M$3:M$341),M55)*10,0),"")</f>
        <v>4</v>
      </c>
      <c r="AT55">
        <f t="array" ref="AT55">IF(N55&lt;&gt;"",11-ROUNDUP(_xlfn.PERCENTRANK.EXC(IF($B$3:$B$341=$B55,N$3:N$341),N55)*10,0),"")</f>
        <v>1</v>
      </c>
      <c r="AU55">
        <f t="array" ref="AU55">IF(O55&lt;&gt;"",11-ROUNDUP(_xlfn.PERCENTRANK.EXC(IF($B$3:$B$341=$B55,O$3:O$341),O55)*10,0),"")</f>
        <v>10</v>
      </c>
      <c r="AV55">
        <f t="array" ref="AV55">IF(P55&lt;&gt;"",11-ROUNDUP(_xlfn.PERCENTRANK.EXC(IF($B$3:$B$341=$B55,P$3:P$341),P55)*10,0),"")</f>
        <v>10</v>
      </c>
    </row>
    <row r="56" spans="1:48" x14ac:dyDescent="0.2">
      <c r="A56" t="s">
        <v>202</v>
      </c>
      <c r="B56" t="s">
        <v>1034</v>
      </c>
      <c r="C56">
        <v>8.295217901468277E-2</v>
      </c>
      <c r="D56">
        <v>8.2456260919570923E-2</v>
      </c>
      <c r="E56">
        <v>0.24795815348625183</v>
      </c>
      <c r="F56">
        <v>0.3313642144203186</v>
      </c>
      <c r="G56">
        <v>0.45086020231246948</v>
      </c>
      <c r="H56" t="s">
        <v>1139</v>
      </c>
      <c r="I56">
        <v>8.8065691292285919E-2</v>
      </c>
      <c r="J56">
        <v>8.8527008891105652E-2</v>
      </c>
      <c r="K56">
        <v>2.7171656489372253E-2</v>
      </c>
      <c r="L56">
        <v>2.3065922141540796E-4</v>
      </c>
      <c r="M56">
        <v>0.34215989708900452</v>
      </c>
      <c r="N56">
        <v>0.11305344849824905</v>
      </c>
      <c r="O56">
        <v>0</v>
      </c>
      <c r="P56">
        <v>0</v>
      </c>
      <c r="R56" t="str">
        <f t="shared" si="1"/>
        <v>Cherwell</v>
      </c>
      <c r="S56">
        <f t="shared" si="2"/>
        <v>2</v>
      </c>
      <c r="T56">
        <f t="shared" si="3"/>
        <v>6</v>
      </c>
      <c r="U56">
        <f t="shared" si="4"/>
        <v>10</v>
      </c>
      <c r="V56">
        <f t="shared" si="5"/>
        <v>1</v>
      </c>
      <c r="W56">
        <f t="shared" si="6"/>
        <v>9</v>
      </c>
      <c r="Y56">
        <f t="shared" si="7"/>
        <v>4</v>
      </c>
      <c r="Z56">
        <f t="shared" si="8"/>
        <v>1</v>
      </c>
      <c r="AA56">
        <f t="shared" si="9"/>
        <v>5</v>
      </c>
      <c r="AB56">
        <f t="shared" si="10"/>
        <v>6</v>
      </c>
      <c r="AC56">
        <f t="shared" si="11"/>
        <v>5</v>
      </c>
      <c r="AD56">
        <f t="shared" si="12"/>
        <v>1</v>
      </c>
      <c r="AE56">
        <f t="shared" si="13"/>
        <v>10</v>
      </c>
      <c r="AF56">
        <f t="shared" si="14"/>
        <v>10</v>
      </c>
      <c r="AH56" t="str">
        <f t="shared" si="15"/>
        <v>Cherwell</v>
      </c>
      <c r="AI56">
        <f t="array" ref="AI56">IF(C56&lt;&gt;"",11-ROUNDUP(_xlfn.PERCENTRANK.EXC(IF($B$3:$B$341=$B56,C$3:C$341),C56)*10,0),"")</f>
        <v>4</v>
      </c>
      <c r="AJ56">
        <f t="array" ref="AJ56">IF(D56&lt;&gt;"",11-ROUNDUP(_xlfn.PERCENTRANK.EXC(IF($B$3:$B$341=$B56,D$3:D$341),D56)*10,0),"")</f>
        <v>6</v>
      </c>
      <c r="AK56">
        <f t="array" ref="AK56">IF(E56&lt;&gt;"",11-ROUNDUP(_xlfn.PERCENTRANK.EXC(IF($B$3:$B$341=$B56,E$3:E$341),E56)*10,0),"")</f>
        <v>10</v>
      </c>
      <c r="AL56">
        <f t="array" ref="AL56">IF(F56&lt;&gt;"",11-ROUNDUP(_xlfn.PERCENTRANK.EXC(IF($B$3:$B$341=$B56,F$3:F$341),F56)*10,0),"")</f>
        <v>1</v>
      </c>
      <c r="AM56">
        <f t="array" ref="AM56">IF(G56&lt;&gt;"",11-ROUNDUP(_xlfn.PERCENTRANK.EXC(IF($B$3:$B$341=$B56,G$3:G$341),G56)*10,0),"")</f>
        <v>8</v>
      </c>
      <c r="AO56">
        <f t="array" ref="AO56">IF(I56&lt;&gt;"",11-ROUNDUP(_xlfn.PERCENTRANK.EXC(IF($B$3:$B$341=$B56,I$3:I$341),I56)*10,0),"")</f>
        <v>6</v>
      </c>
      <c r="AP56">
        <f t="array" ref="AP56">IF(J56&lt;&gt;"",11-ROUNDUP(_xlfn.PERCENTRANK.EXC(IF($B$3:$B$341=$B56,J$3:J$341),J56)*10,0),"")</f>
        <v>2</v>
      </c>
      <c r="AQ56">
        <f t="array" ref="AQ56">IF(K56&lt;&gt;"",11-ROUNDUP(_xlfn.PERCENTRANK.EXC(IF($B$3:$B$341=$B56,K$3:K$341),K56)*10,0),"")</f>
        <v>7</v>
      </c>
      <c r="AR56">
        <f t="array" ref="AR56">IF(L56&lt;&gt;"",11-ROUNDUP(_xlfn.PERCENTRANK.EXC(IF($B$3:$B$341=$B56,L$3:L$341),L56)*10,0),"")</f>
        <v>5</v>
      </c>
      <c r="AS56">
        <f t="array" ref="AS56">IF(M56&lt;&gt;"",11-ROUNDUP(_xlfn.PERCENTRANK.EXC(IF($B$3:$B$341=$B56,M$3:M$341),M56)*10,0),"")</f>
        <v>9</v>
      </c>
      <c r="AT56">
        <f t="array" ref="AT56">IF(N56&lt;&gt;"",11-ROUNDUP(_xlfn.PERCENTRANK.EXC(IF($B$3:$B$341=$B56,N$3:N$341),N56)*10,0),"")</f>
        <v>2</v>
      </c>
      <c r="AU56">
        <f t="array" ref="AU56">IF(O56&lt;&gt;"",11-ROUNDUP(_xlfn.PERCENTRANK.EXC(IF($B$3:$B$341=$B56,O$3:O$341),O56)*10,0),"")</f>
        <v>10</v>
      </c>
      <c r="AV56">
        <f t="array" ref="AV56">IF(P56&lt;&gt;"",11-ROUNDUP(_xlfn.PERCENTRANK.EXC(IF($B$3:$B$341=$B56,P$3:P$341),P56)*10,0),"")</f>
        <v>10</v>
      </c>
    </row>
    <row r="57" spans="1:48" x14ac:dyDescent="0.2">
      <c r="A57" t="s">
        <v>59</v>
      </c>
      <c r="B57" t="s">
        <v>1037</v>
      </c>
      <c r="C57">
        <v>3.8103748112916946E-2</v>
      </c>
      <c r="D57">
        <v>8.3364054560661316E-2</v>
      </c>
      <c r="E57">
        <v>0.66354697942733765</v>
      </c>
      <c r="F57">
        <v>4.7581207007169724E-2</v>
      </c>
      <c r="G57">
        <v>0.52886641025543213</v>
      </c>
      <c r="H57" t="s">
        <v>1139</v>
      </c>
      <c r="I57">
        <v>1.7990773543715477E-2</v>
      </c>
      <c r="J57">
        <v>1.1475621722638607E-2</v>
      </c>
      <c r="K57">
        <v>4.3613039888441563E-3</v>
      </c>
      <c r="L57">
        <v>0</v>
      </c>
      <c r="M57">
        <v>0.13551262021064758</v>
      </c>
      <c r="N57">
        <v>2.2246907465159893E-3</v>
      </c>
      <c r="O57">
        <v>0</v>
      </c>
      <c r="P57">
        <v>0</v>
      </c>
      <c r="R57" t="str">
        <f t="shared" si="1"/>
        <v>Cheshire East</v>
      </c>
      <c r="S57">
        <f t="shared" si="2"/>
        <v>8</v>
      </c>
      <c r="T57">
        <f t="shared" si="3"/>
        <v>5</v>
      </c>
      <c r="U57">
        <f t="shared" si="4"/>
        <v>1</v>
      </c>
      <c r="V57">
        <f t="shared" si="5"/>
        <v>8</v>
      </c>
      <c r="W57">
        <f t="shared" si="6"/>
        <v>6</v>
      </c>
      <c r="Y57">
        <f t="shared" si="7"/>
        <v>7</v>
      </c>
      <c r="Z57">
        <f t="shared" si="8"/>
        <v>6</v>
      </c>
      <c r="AA57">
        <f t="shared" si="9"/>
        <v>9</v>
      </c>
      <c r="AB57">
        <f t="shared" si="10"/>
        <v>10</v>
      </c>
      <c r="AC57">
        <f t="shared" si="11"/>
        <v>8</v>
      </c>
      <c r="AD57">
        <f t="shared" si="12"/>
        <v>9</v>
      </c>
      <c r="AE57">
        <f t="shared" si="13"/>
        <v>10</v>
      </c>
      <c r="AF57">
        <f t="shared" si="14"/>
        <v>10</v>
      </c>
      <c r="AH57" t="str">
        <f t="shared" si="15"/>
        <v>Cheshire East</v>
      </c>
      <c r="AI57">
        <f t="array" ref="AI57">IF(C57&lt;&gt;"",11-ROUNDUP(_xlfn.PERCENTRANK.EXC(IF($B$3:$B$341=$B57,C$3:C$341),C57)*10,0),"")</f>
        <v>5</v>
      </c>
      <c r="AJ57">
        <f t="array" ref="AJ57">IF(D57&lt;&gt;"",11-ROUNDUP(_xlfn.PERCENTRANK.EXC(IF($B$3:$B$341=$B57,D$3:D$341),D57)*10,0),"")</f>
        <v>4</v>
      </c>
      <c r="AK57">
        <f t="array" ref="AK57">IF(E57&lt;&gt;"",11-ROUNDUP(_xlfn.PERCENTRANK.EXC(IF($B$3:$B$341=$B57,E$3:E$341),E57)*10,0),"")</f>
        <v>2</v>
      </c>
      <c r="AL57">
        <f t="array" ref="AL57">IF(F57&lt;&gt;"",11-ROUNDUP(_xlfn.PERCENTRANK.EXC(IF($B$3:$B$341=$B57,F$3:F$341),F57)*10,0),"")</f>
        <v>5</v>
      </c>
      <c r="AM57">
        <f t="array" ref="AM57">IF(G57&lt;&gt;"",11-ROUNDUP(_xlfn.PERCENTRANK.EXC(IF($B$3:$B$341=$B57,G$3:G$341),G57)*10,0),"")</f>
        <v>6</v>
      </c>
      <c r="AO57">
        <f t="array" ref="AO57">IF(I57&lt;&gt;"",11-ROUNDUP(_xlfn.PERCENTRANK.EXC(IF($B$3:$B$341=$B57,I$3:I$341),I57)*10,0),"")</f>
        <v>5</v>
      </c>
      <c r="AP57">
        <f t="array" ref="AP57">IF(J57&lt;&gt;"",11-ROUNDUP(_xlfn.PERCENTRANK.EXC(IF($B$3:$B$341=$B57,J$3:J$341),J57)*10,0),"")</f>
        <v>3</v>
      </c>
      <c r="AQ57">
        <f t="array" ref="AQ57">IF(K57&lt;&gt;"",11-ROUNDUP(_xlfn.PERCENTRANK.EXC(IF($B$3:$B$341=$B57,K$3:K$341),K57)*10,0),"")</f>
        <v>9</v>
      </c>
      <c r="AR57">
        <f t="array" ref="AR57">IF(L57&lt;&gt;"",11-ROUNDUP(_xlfn.PERCENTRANK.EXC(IF($B$3:$B$341=$B57,L$3:L$341),L57)*10,0),"")</f>
        <v>10</v>
      </c>
      <c r="AS57">
        <f t="array" ref="AS57">IF(M57&lt;&gt;"",11-ROUNDUP(_xlfn.PERCENTRANK.EXC(IF($B$3:$B$341=$B57,M$3:M$341),M57)*10,0),"")</f>
        <v>6</v>
      </c>
      <c r="AT57">
        <f t="array" ref="AT57">IF(N57&lt;&gt;"",11-ROUNDUP(_xlfn.PERCENTRANK.EXC(IF($B$3:$B$341=$B57,N$3:N$341),N57)*10,0),"")</f>
        <v>8</v>
      </c>
      <c r="AU57">
        <f t="array" ref="AU57">IF(O57&lt;&gt;"",11-ROUNDUP(_xlfn.PERCENTRANK.EXC(IF($B$3:$B$341=$B57,O$3:O$341),O57)*10,0),"")</f>
        <v>10</v>
      </c>
      <c r="AV57">
        <f t="array" ref="AV57">IF(P57&lt;&gt;"",11-ROUNDUP(_xlfn.PERCENTRANK.EXC(IF($B$3:$B$341=$B57,P$3:P$341),P57)*10,0),"")</f>
        <v>10</v>
      </c>
    </row>
    <row r="58" spans="1:48" x14ac:dyDescent="0.2">
      <c r="A58" t="s">
        <v>60</v>
      </c>
      <c r="B58" t="s">
        <v>1037</v>
      </c>
      <c r="C58">
        <v>4.4219277799129486E-2</v>
      </c>
      <c r="D58">
        <v>7.0405974984169006E-2</v>
      </c>
      <c r="E58">
        <v>0.59925597906112671</v>
      </c>
      <c r="F58">
        <v>3.9314135909080505E-2</v>
      </c>
      <c r="G58">
        <v>0.49736642837524414</v>
      </c>
      <c r="H58" t="s">
        <v>1139</v>
      </c>
      <c r="I58">
        <v>2.1438335999846458E-2</v>
      </c>
      <c r="J58">
        <v>9.0174907818436623E-3</v>
      </c>
      <c r="K58">
        <v>7.4273999780416489E-3</v>
      </c>
      <c r="L58">
        <v>0</v>
      </c>
      <c r="M58">
        <v>8.3500713109970093E-2</v>
      </c>
      <c r="N58">
        <v>1.8778552475851029E-4</v>
      </c>
      <c r="O58">
        <v>2.1037325263023376E-2</v>
      </c>
      <c r="P58">
        <v>0</v>
      </c>
      <c r="R58" t="str">
        <f t="shared" si="1"/>
        <v>Cheshire West and Chester</v>
      </c>
      <c r="S58">
        <f t="shared" si="2"/>
        <v>8</v>
      </c>
      <c r="T58">
        <f t="shared" si="3"/>
        <v>7</v>
      </c>
      <c r="U58">
        <f t="shared" si="4"/>
        <v>2</v>
      </c>
      <c r="V58">
        <f t="shared" si="5"/>
        <v>8</v>
      </c>
      <c r="W58">
        <f t="shared" si="6"/>
        <v>7</v>
      </c>
      <c r="Y58">
        <f t="shared" si="7"/>
        <v>7</v>
      </c>
      <c r="Z58">
        <f t="shared" si="8"/>
        <v>7</v>
      </c>
      <c r="AA58">
        <f t="shared" si="9"/>
        <v>8</v>
      </c>
      <c r="AB58">
        <f t="shared" si="10"/>
        <v>10</v>
      </c>
      <c r="AC58">
        <f t="shared" si="11"/>
        <v>9</v>
      </c>
      <c r="AD58">
        <f t="shared" si="12"/>
        <v>10</v>
      </c>
      <c r="AE58">
        <f t="shared" si="13"/>
        <v>3</v>
      </c>
      <c r="AF58">
        <f t="shared" si="14"/>
        <v>10</v>
      </c>
      <c r="AH58" t="str">
        <f t="shared" si="15"/>
        <v>Cheshire West and Chester</v>
      </c>
      <c r="AI58">
        <f t="array" ref="AI58">IF(C58&lt;&gt;"",11-ROUNDUP(_xlfn.PERCENTRANK.EXC(IF($B$3:$B$341=$B58,C$3:C$341),C58)*10,0),"")</f>
        <v>3</v>
      </c>
      <c r="AJ58">
        <f t="array" ref="AJ58">IF(D58&lt;&gt;"",11-ROUNDUP(_xlfn.PERCENTRANK.EXC(IF($B$3:$B$341=$B58,D$3:D$341),D58)*10,0),"")</f>
        <v>6</v>
      </c>
      <c r="AK58">
        <f t="array" ref="AK58">IF(E58&lt;&gt;"",11-ROUNDUP(_xlfn.PERCENTRANK.EXC(IF($B$3:$B$341=$B58,E$3:E$341),E58)*10,0),"")</f>
        <v>3</v>
      </c>
      <c r="AL58">
        <f t="array" ref="AL58">IF(F58&lt;&gt;"",11-ROUNDUP(_xlfn.PERCENTRANK.EXC(IF($B$3:$B$341=$B58,F$3:F$341),F58)*10,0),"")</f>
        <v>7</v>
      </c>
      <c r="AM58">
        <f t="array" ref="AM58">IF(G58&lt;&gt;"",11-ROUNDUP(_xlfn.PERCENTRANK.EXC(IF($B$3:$B$341=$B58,G$3:G$341),G58)*10,0),"")</f>
        <v>7</v>
      </c>
      <c r="AO58">
        <f t="array" ref="AO58">IF(I58&lt;&gt;"",11-ROUNDUP(_xlfn.PERCENTRANK.EXC(IF($B$3:$B$341=$B58,I$3:I$341),I58)*10,0),"")</f>
        <v>5</v>
      </c>
      <c r="AP58">
        <f t="array" ref="AP58">IF(J58&lt;&gt;"",11-ROUNDUP(_xlfn.PERCENTRANK.EXC(IF($B$3:$B$341=$B58,J$3:J$341),J58)*10,0),"")</f>
        <v>4</v>
      </c>
      <c r="AQ58">
        <f t="array" ref="AQ58">IF(K58&lt;&gt;"",11-ROUNDUP(_xlfn.PERCENTRANK.EXC(IF($B$3:$B$341=$B58,K$3:K$341),K58)*10,0),"")</f>
        <v>8</v>
      </c>
      <c r="AR58">
        <f t="array" ref="AR58">IF(L58&lt;&gt;"",11-ROUNDUP(_xlfn.PERCENTRANK.EXC(IF($B$3:$B$341=$B58,L$3:L$341),L58)*10,0),"")</f>
        <v>10</v>
      </c>
      <c r="AS58">
        <f t="array" ref="AS58">IF(M58&lt;&gt;"",11-ROUNDUP(_xlfn.PERCENTRANK.EXC(IF($B$3:$B$341=$B58,M$3:M$341),M58)*10,0),"")</f>
        <v>9</v>
      </c>
      <c r="AT58">
        <f t="array" ref="AT58">IF(N58&lt;&gt;"",11-ROUNDUP(_xlfn.PERCENTRANK.EXC(IF($B$3:$B$341=$B58,N$3:N$341),N58)*10,0),"")</f>
        <v>10</v>
      </c>
      <c r="AU58">
        <f t="array" ref="AU58">IF(O58&lt;&gt;"",11-ROUNDUP(_xlfn.PERCENTRANK.EXC(IF($B$3:$B$341=$B58,O$3:O$341),O58)*10,0),"")</f>
        <v>2</v>
      </c>
      <c r="AV58">
        <f t="array" ref="AV58">IF(P58&lt;&gt;"",11-ROUNDUP(_xlfn.PERCENTRANK.EXC(IF($B$3:$B$341=$B58,P$3:P$341),P58)*10,0),"")</f>
        <v>10</v>
      </c>
    </row>
    <row r="59" spans="1:48" x14ac:dyDescent="0.2">
      <c r="A59" t="s">
        <v>82</v>
      </c>
      <c r="B59" t="s">
        <v>1034</v>
      </c>
      <c r="C59">
        <v>4.823649674654007E-2</v>
      </c>
      <c r="D59">
        <v>4.6026241034269333E-2</v>
      </c>
      <c r="E59">
        <v>0.40441548824310303</v>
      </c>
      <c r="F59">
        <v>0.26573807001113892</v>
      </c>
      <c r="G59">
        <v>0.53292965888977051</v>
      </c>
      <c r="H59" t="s">
        <v>1139</v>
      </c>
      <c r="I59">
        <v>0.18545001745223999</v>
      </c>
      <c r="J59">
        <v>3.8240324705839157E-2</v>
      </c>
      <c r="K59">
        <v>0.29177677631378174</v>
      </c>
      <c r="L59">
        <v>5.1453441381454468E-2</v>
      </c>
      <c r="M59">
        <v>0.69057983160018921</v>
      </c>
      <c r="N59">
        <v>3.6795806139707565E-2</v>
      </c>
      <c r="O59">
        <v>0.20628011226654053</v>
      </c>
      <c r="P59">
        <v>0</v>
      </c>
      <c r="R59" t="str">
        <f t="shared" si="1"/>
        <v>Chesterfield</v>
      </c>
      <c r="S59">
        <f t="shared" si="2"/>
        <v>7</v>
      </c>
      <c r="T59">
        <f t="shared" si="3"/>
        <v>10</v>
      </c>
      <c r="U59">
        <f t="shared" si="4"/>
        <v>7</v>
      </c>
      <c r="V59">
        <f t="shared" si="5"/>
        <v>1</v>
      </c>
      <c r="W59">
        <f t="shared" si="6"/>
        <v>6</v>
      </c>
      <c r="Y59">
        <f t="shared" si="7"/>
        <v>2</v>
      </c>
      <c r="Z59">
        <f t="shared" si="8"/>
        <v>5</v>
      </c>
      <c r="AA59">
        <f t="shared" si="9"/>
        <v>1</v>
      </c>
      <c r="AB59">
        <f t="shared" si="10"/>
        <v>2</v>
      </c>
      <c r="AC59">
        <f t="shared" si="11"/>
        <v>2</v>
      </c>
      <c r="AD59">
        <f t="shared" si="12"/>
        <v>3</v>
      </c>
      <c r="AE59">
        <f t="shared" si="13"/>
        <v>1</v>
      </c>
      <c r="AF59">
        <f t="shared" si="14"/>
        <v>10</v>
      </c>
      <c r="AH59" t="str">
        <f t="shared" si="15"/>
        <v>Chesterfield</v>
      </c>
      <c r="AI59">
        <f t="array" ref="AI59">IF(C59&lt;&gt;"",11-ROUNDUP(_xlfn.PERCENTRANK.EXC(IF($B$3:$B$341=$B59,C$3:C$341),C59)*10,0),"")</f>
        <v>10</v>
      </c>
      <c r="AJ59">
        <f t="array" ref="AJ59">IF(D59&lt;&gt;"",11-ROUNDUP(_xlfn.PERCENTRANK.EXC(IF($B$3:$B$341=$B59,D$3:D$341),D59)*10,0),"")</f>
        <v>10</v>
      </c>
      <c r="AK59">
        <f t="array" ref="AK59">IF(E59&lt;&gt;"",11-ROUNDUP(_xlfn.PERCENTRANK.EXC(IF($B$3:$B$341=$B59,E$3:E$341),E59)*10,0),"")</f>
        <v>7</v>
      </c>
      <c r="AL59">
        <f t="array" ref="AL59">IF(F59&lt;&gt;"",11-ROUNDUP(_xlfn.PERCENTRANK.EXC(IF($B$3:$B$341=$B59,F$3:F$341),F59)*10,0),"")</f>
        <v>2</v>
      </c>
      <c r="AM59">
        <f t="array" ref="AM59">IF(G59&lt;&gt;"",11-ROUNDUP(_xlfn.PERCENTRANK.EXC(IF($B$3:$B$341=$B59,G$3:G$341),G59)*10,0),"")</f>
        <v>6</v>
      </c>
      <c r="AO59">
        <f t="array" ref="AO59">IF(I59&lt;&gt;"",11-ROUNDUP(_xlfn.PERCENTRANK.EXC(IF($B$3:$B$341=$B59,I$3:I$341),I59)*10,0),"")</f>
        <v>3</v>
      </c>
      <c r="AP59">
        <f t="array" ref="AP59">IF(J59&lt;&gt;"",11-ROUNDUP(_xlfn.PERCENTRANK.EXC(IF($B$3:$B$341=$B59,J$3:J$341),J59)*10,0),"")</f>
        <v>8</v>
      </c>
      <c r="AQ59">
        <f t="array" ref="AQ59">IF(K59&lt;&gt;"",11-ROUNDUP(_xlfn.PERCENTRANK.EXC(IF($B$3:$B$341=$B59,K$3:K$341),K59)*10,0),"")</f>
        <v>1</v>
      </c>
      <c r="AR59">
        <f t="array" ref="AR59">IF(L59&lt;&gt;"",11-ROUNDUP(_xlfn.PERCENTRANK.EXC(IF($B$3:$B$341=$B59,L$3:L$341),L59)*10,0),"")</f>
        <v>2</v>
      </c>
      <c r="AS59">
        <f t="array" ref="AS59">IF(M59&lt;&gt;"",11-ROUNDUP(_xlfn.PERCENTRANK.EXC(IF($B$3:$B$341=$B59,M$3:M$341),M59)*10,0),"")</f>
        <v>3</v>
      </c>
      <c r="AT59">
        <f t="array" ref="AT59">IF(N59&lt;&gt;"",11-ROUNDUP(_xlfn.PERCENTRANK.EXC(IF($B$3:$B$341=$B59,N$3:N$341),N59)*10,0),"")</f>
        <v>4</v>
      </c>
      <c r="AU59">
        <f t="array" ref="AU59">IF(O59&lt;&gt;"",11-ROUNDUP(_xlfn.PERCENTRANK.EXC(IF($B$3:$B$341=$B59,O$3:O$341),O59)*10,0),"")</f>
        <v>2</v>
      </c>
      <c r="AV59">
        <f t="array" ref="AV59">IF(P59&lt;&gt;"",11-ROUNDUP(_xlfn.PERCENTRANK.EXC(IF($B$3:$B$341=$B59,P$3:P$341),P59)*10,0),"")</f>
        <v>10</v>
      </c>
    </row>
    <row r="60" spans="1:48" x14ac:dyDescent="0.2">
      <c r="A60" t="s">
        <v>237</v>
      </c>
      <c r="B60" t="s">
        <v>1034</v>
      </c>
      <c r="C60">
        <v>7.2465896606445312E-2</v>
      </c>
      <c r="D60">
        <v>0.15643729269504547</v>
      </c>
      <c r="E60">
        <v>0.64727193117141724</v>
      </c>
      <c r="F60">
        <v>0.11446303129196167</v>
      </c>
      <c r="G60">
        <v>0.41158729791641235</v>
      </c>
      <c r="H60" t="s">
        <v>1140</v>
      </c>
      <c r="I60">
        <v>0.50060224533081055</v>
      </c>
      <c r="J60">
        <v>0.15233276784420013</v>
      </c>
      <c r="K60">
        <v>6.9621779024600983E-2</v>
      </c>
      <c r="L60">
        <v>0.12944671511650085</v>
      </c>
      <c r="M60">
        <v>1.3085200786590576</v>
      </c>
      <c r="N60">
        <v>8.3993658423423767E-2</v>
      </c>
      <c r="O60">
        <v>0</v>
      </c>
      <c r="P60">
        <v>0</v>
      </c>
      <c r="R60" t="str">
        <f t="shared" si="1"/>
        <v>Chichester</v>
      </c>
      <c r="S60">
        <f t="shared" si="2"/>
        <v>4</v>
      </c>
      <c r="T60">
        <f t="shared" si="3"/>
        <v>1</v>
      </c>
      <c r="U60">
        <f t="shared" si="4"/>
        <v>2</v>
      </c>
      <c r="V60">
        <f t="shared" si="5"/>
        <v>5</v>
      </c>
      <c r="W60">
        <f t="shared" si="6"/>
        <v>9</v>
      </c>
      <c r="Y60">
        <f t="shared" si="7"/>
        <v>1</v>
      </c>
      <c r="Z60">
        <f t="shared" si="8"/>
        <v>1</v>
      </c>
      <c r="AA60">
        <f t="shared" si="9"/>
        <v>3</v>
      </c>
      <c r="AB60">
        <f t="shared" si="10"/>
        <v>1</v>
      </c>
      <c r="AC60">
        <f t="shared" si="11"/>
        <v>1</v>
      </c>
      <c r="AD60">
        <f t="shared" si="12"/>
        <v>2</v>
      </c>
      <c r="AE60">
        <f t="shared" si="13"/>
        <v>10</v>
      </c>
      <c r="AF60">
        <f t="shared" si="14"/>
        <v>10</v>
      </c>
      <c r="AH60" t="str">
        <f t="shared" si="15"/>
        <v>Chichester</v>
      </c>
      <c r="AI60">
        <f t="array" ref="AI60">IF(C60&lt;&gt;"",11-ROUNDUP(_xlfn.PERCENTRANK.EXC(IF($B$3:$B$341=$B60,C$3:C$341),C60)*10,0),"")</f>
        <v>6</v>
      </c>
      <c r="AJ60">
        <f t="array" ref="AJ60">IF(D60&lt;&gt;"",11-ROUNDUP(_xlfn.PERCENTRANK.EXC(IF($B$3:$B$341=$B60,D$3:D$341),D60)*10,0),"")</f>
        <v>1</v>
      </c>
      <c r="AK60">
        <f t="array" ref="AK60">IF(E60&lt;&gt;"",11-ROUNDUP(_xlfn.PERCENTRANK.EXC(IF($B$3:$B$341=$B60,E$3:E$341),E60)*10,0),"")</f>
        <v>1</v>
      </c>
      <c r="AL60">
        <f t="array" ref="AL60">IF(F60&lt;&gt;"",11-ROUNDUP(_xlfn.PERCENTRANK.EXC(IF($B$3:$B$341=$B60,F$3:F$341),F60)*10,0),"")</f>
        <v>8</v>
      </c>
      <c r="AM60">
        <f t="array" ref="AM60">IF(G60&lt;&gt;"",11-ROUNDUP(_xlfn.PERCENTRANK.EXC(IF($B$3:$B$341=$B60,G$3:G$341),G60)*10,0),"")</f>
        <v>9</v>
      </c>
      <c r="AO60">
        <f t="array" ref="AO60">IF(I60&lt;&gt;"",11-ROUNDUP(_xlfn.PERCENTRANK.EXC(IF($B$3:$B$341=$B60,I$3:I$341),I60)*10,0),"")</f>
        <v>1</v>
      </c>
      <c r="AP60">
        <f t="array" ref="AP60">IF(J60&lt;&gt;"",11-ROUNDUP(_xlfn.PERCENTRANK.EXC(IF($B$3:$B$341=$B60,J$3:J$341),J60)*10,0),"")</f>
        <v>1</v>
      </c>
      <c r="AQ60">
        <f t="array" ref="AQ60">IF(K60&lt;&gt;"",11-ROUNDUP(_xlfn.PERCENTRANK.EXC(IF($B$3:$B$341=$B60,K$3:K$341),K60)*10,0),"")</f>
        <v>5</v>
      </c>
      <c r="AR60">
        <f t="array" ref="AR60">IF(L60&lt;&gt;"",11-ROUNDUP(_xlfn.PERCENTRANK.EXC(IF($B$3:$B$341=$B60,L$3:L$341),L60)*10,0),"")</f>
        <v>1</v>
      </c>
      <c r="AS60">
        <f t="array" ref="AS60">IF(M60&lt;&gt;"",11-ROUNDUP(_xlfn.PERCENTRANK.EXC(IF($B$3:$B$341=$B60,M$3:M$341),M60)*10,0),"")</f>
        <v>1</v>
      </c>
      <c r="AT60">
        <f t="array" ref="AT60">IF(N60&lt;&gt;"",11-ROUNDUP(_xlfn.PERCENTRANK.EXC(IF($B$3:$B$341=$B60,N$3:N$341),N60)*10,0),"")</f>
        <v>2</v>
      </c>
      <c r="AU60">
        <f t="array" ref="AU60">IF(O60&lt;&gt;"",11-ROUNDUP(_xlfn.PERCENTRANK.EXC(IF($B$3:$B$341=$B60,O$3:O$341),O60)*10,0),"")</f>
        <v>10</v>
      </c>
      <c r="AV60">
        <f t="array" ref="AV60">IF(P60&lt;&gt;"",11-ROUNDUP(_xlfn.PERCENTRANK.EXC(IF($B$3:$B$341=$B60,P$3:P$341),P60)*10,0),"")</f>
        <v>10</v>
      </c>
    </row>
    <row r="61" spans="1:48" x14ac:dyDescent="0.2">
      <c r="A61" t="s">
        <v>149</v>
      </c>
      <c r="B61" t="s">
        <v>1034</v>
      </c>
      <c r="C61">
        <v>8.3311669528484344E-2</v>
      </c>
      <c r="D61">
        <v>7.3683343827724457E-2</v>
      </c>
      <c r="E61">
        <v>0.44970974326133728</v>
      </c>
      <c r="F61">
        <v>0.15857896208763123</v>
      </c>
      <c r="G61">
        <v>0.52338558435440063</v>
      </c>
      <c r="H61" t="s">
        <v>1139</v>
      </c>
      <c r="I61">
        <v>3.1802874058485031E-2</v>
      </c>
      <c r="J61">
        <v>3.0543332919478416E-2</v>
      </c>
      <c r="K61">
        <v>1.9731279462575912E-2</v>
      </c>
      <c r="L61">
        <v>0</v>
      </c>
      <c r="M61">
        <v>0.43232518434524536</v>
      </c>
      <c r="N61">
        <v>1.8929832731373608E-4</v>
      </c>
      <c r="O61">
        <v>0</v>
      </c>
      <c r="P61">
        <v>0</v>
      </c>
      <c r="R61" t="str">
        <f t="shared" si="1"/>
        <v>Chorley</v>
      </c>
      <c r="S61">
        <f t="shared" si="2"/>
        <v>2</v>
      </c>
      <c r="T61">
        <f t="shared" si="3"/>
        <v>7</v>
      </c>
      <c r="U61">
        <f t="shared" si="4"/>
        <v>6</v>
      </c>
      <c r="V61">
        <f t="shared" si="5"/>
        <v>4</v>
      </c>
      <c r="W61">
        <f t="shared" si="6"/>
        <v>6</v>
      </c>
      <c r="Y61">
        <f t="shared" si="7"/>
        <v>6</v>
      </c>
      <c r="Z61">
        <f t="shared" si="8"/>
        <v>5</v>
      </c>
      <c r="AA61">
        <f t="shared" si="9"/>
        <v>5</v>
      </c>
      <c r="AB61">
        <f t="shared" si="10"/>
        <v>10</v>
      </c>
      <c r="AC61">
        <f t="shared" si="11"/>
        <v>4</v>
      </c>
      <c r="AD61">
        <f t="shared" si="12"/>
        <v>10</v>
      </c>
      <c r="AE61">
        <f t="shared" si="13"/>
        <v>10</v>
      </c>
      <c r="AF61">
        <f t="shared" si="14"/>
        <v>10</v>
      </c>
      <c r="AH61" t="str">
        <f t="shared" si="15"/>
        <v>Chorley</v>
      </c>
      <c r="AI61">
        <f t="array" ref="AI61">IF(C61&lt;&gt;"",11-ROUNDUP(_xlfn.PERCENTRANK.EXC(IF($B$3:$B$341=$B61,C$3:C$341),C61)*10,0),"")</f>
        <v>4</v>
      </c>
      <c r="AJ61">
        <f t="array" ref="AJ61">IF(D61&lt;&gt;"",11-ROUNDUP(_xlfn.PERCENTRANK.EXC(IF($B$3:$B$341=$B61,D$3:D$341),D61)*10,0),"")</f>
        <v>7</v>
      </c>
      <c r="AK61">
        <f t="array" ref="AK61">IF(E61&lt;&gt;"",11-ROUNDUP(_xlfn.PERCENTRANK.EXC(IF($B$3:$B$341=$B61,E$3:E$341),E61)*10,0),"")</f>
        <v>5</v>
      </c>
      <c r="AL61">
        <f t="array" ref="AL61">IF(F61&lt;&gt;"",11-ROUNDUP(_xlfn.PERCENTRANK.EXC(IF($B$3:$B$341=$B61,F$3:F$341),F61)*10,0),"")</f>
        <v>6</v>
      </c>
      <c r="AM61">
        <f t="array" ref="AM61">IF(G61&lt;&gt;"",11-ROUNDUP(_xlfn.PERCENTRANK.EXC(IF($B$3:$B$341=$B61,G$3:G$341),G61)*10,0),"")</f>
        <v>6</v>
      </c>
      <c r="AO61">
        <f t="array" ref="AO61">IF(I61&lt;&gt;"",11-ROUNDUP(_xlfn.PERCENTRANK.EXC(IF($B$3:$B$341=$B61,I$3:I$341),I61)*10,0),"")</f>
        <v>8</v>
      </c>
      <c r="AP61">
        <f t="array" ref="AP61">IF(J61&lt;&gt;"",11-ROUNDUP(_xlfn.PERCENTRANK.EXC(IF($B$3:$B$341=$B61,J$3:J$341),J61)*10,0),"")</f>
        <v>9</v>
      </c>
      <c r="AQ61">
        <f t="array" ref="AQ61">IF(K61&lt;&gt;"",11-ROUNDUP(_xlfn.PERCENTRANK.EXC(IF($B$3:$B$341=$B61,K$3:K$341),K61)*10,0),"")</f>
        <v>7</v>
      </c>
      <c r="AR61">
        <f t="array" ref="AR61">IF(L61&lt;&gt;"",11-ROUNDUP(_xlfn.PERCENTRANK.EXC(IF($B$3:$B$341=$B61,L$3:L$341),L61)*10,0),"")</f>
        <v>10</v>
      </c>
      <c r="AS61">
        <f t="array" ref="AS61">IF(M61&lt;&gt;"",11-ROUNDUP(_xlfn.PERCENTRANK.EXC(IF($B$3:$B$341=$B61,M$3:M$341),M61)*10,0),"")</f>
        <v>7</v>
      </c>
      <c r="AT61">
        <f t="array" ref="AT61">IF(N61&lt;&gt;"",11-ROUNDUP(_xlfn.PERCENTRANK.EXC(IF($B$3:$B$341=$B61,N$3:N$341),N61)*10,0),"")</f>
        <v>10</v>
      </c>
      <c r="AU61">
        <f t="array" ref="AU61">IF(O61&lt;&gt;"",11-ROUNDUP(_xlfn.PERCENTRANK.EXC(IF($B$3:$B$341=$B61,O$3:O$341),O61)*10,0),"")</f>
        <v>10</v>
      </c>
      <c r="AV61">
        <f t="array" ref="AV61">IF(P61&lt;&gt;"",11-ROUNDUP(_xlfn.PERCENTRANK.EXC(IF($B$3:$B$341=$B61,P$3:P$341),P61)*10,0),"")</f>
        <v>10</v>
      </c>
    </row>
    <row r="62" spans="1:48" x14ac:dyDescent="0.2">
      <c r="A62" t="s">
        <v>291</v>
      </c>
      <c r="B62" t="s">
        <v>1035</v>
      </c>
      <c r="C62">
        <v>2.2463094443082809E-2</v>
      </c>
      <c r="E62">
        <v>4.1422933340072632E-2</v>
      </c>
      <c r="F62">
        <v>0.45231649279594421</v>
      </c>
      <c r="G62">
        <v>0.87522119283676147</v>
      </c>
      <c r="H62" t="s">
        <v>1139</v>
      </c>
      <c r="I62">
        <v>9.3176558613777161E-2</v>
      </c>
      <c r="J62">
        <v>7.8053749166429043E-3</v>
      </c>
      <c r="K62">
        <v>0.1374325305223465</v>
      </c>
      <c r="L62">
        <v>4.1469326242804527E-3</v>
      </c>
      <c r="M62">
        <v>0.47209605574607849</v>
      </c>
      <c r="N62">
        <v>0.32089164853096008</v>
      </c>
      <c r="O62">
        <v>0</v>
      </c>
      <c r="P62">
        <v>9.8579134792089462E-3</v>
      </c>
      <c r="R62" t="str">
        <f t="shared" si="1"/>
        <v>City of London</v>
      </c>
      <c r="S62">
        <f t="shared" si="2"/>
        <v>10</v>
      </c>
      <c r="T62" t="str">
        <f t="shared" si="3"/>
        <v/>
      </c>
      <c r="U62">
        <f t="shared" si="4"/>
        <v>10</v>
      </c>
      <c r="V62">
        <f t="shared" si="5"/>
        <v>1</v>
      </c>
      <c r="W62">
        <f t="shared" si="6"/>
        <v>1</v>
      </c>
      <c r="Y62">
        <f t="shared" si="7"/>
        <v>3</v>
      </c>
      <c r="Z62">
        <f t="shared" si="8"/>
        <v>7</v>
      </c>
      <c r="AA62">
        <f t="shared" si="9"/>
        <v>2</v>
      </c>
      <c r="AB62">
        <f t="shared" si="10"/>
        <v>4</v>
      </c>
      <c r="AC62">
        <f t="shared" si="11"/>
        <v>4</v>
      </c>
      <c r="AD62">
        <f t="shared" si="12"/>
        <v>1</v>
      </c>
      <c r="AE62">
        <f t="shared" si="13"/>
        <v>10</v>
      </c>
      <c r="AF62">
        <f t="shared" si="14"/>
        <v>1</v>
      </c>
      <c r="AH62" t="str">
        <f t="shared" si="15"/>
        <v>City of London</v>
      </c>
      <c r="AI62">
        <f t="array" ref="AI62">IF(C62&lt;&gt;"",11-ROUNDUP(_xlfn.PERCENTRANK.EXC(IF($B$3:$B$341=$B62,C$3:C$341),C62)*10,0),"")</f>
        <v>10</v>
      </c>
      <c r="AJ62" t="str">
        <f t="array" ref="AJ62">IF(D62&lt;&gt;"",11-ROUNDUP(_xlfn.PERCENTRANK.EXC(IF($B$3:$B$341=$B62,D$3:D$341),D62)*10,0),"")</f>
        <v/>
      </c>
      <c r="AK62">
        <f t="array" ref="AK62">IF(E62&lt;&gt;"",11-ROUNDUP(_xlfn.PERCENTRANK.EXC(IF($B$3:$B$341=$B62,E$3:E$341),E62)*10,0),"")</f>
        <v>10</v>
      </c>
      <c r="AL62">
        <f t="array" ref="AL62">IF(F62&lt;&gt;"",11-ROUNDUP(_xlfn.PERCENTRANK.EXC(IF($B$3:$B$341=$B62,F$3:F$341),F62)*10,0),"")</f>
        <v>1</v>
      </c>
      <c r="AM62">
        <f t="array" ref="AM62">IF(G62&lt;&gt;"",11-ROUNDUP(_xlfn.PERCENTRANK.EXC(IF($B$3:$B$341=$B62,G$3:G$341),G62)*10,0),"")</f>
        <v>1</v>
      </c>
      <c r="AO62">
        <f t="array" ref="AO62">IF(I62&lt;&gt;"",11-ROUNDUP(_xlfn.PERCENTRANK.EXC(IF($B$3:$B$341=$B62,I$3:I$341),I62)*10,0),"")</f>
        <v>1</v>
      </c>
      <c r="AP62">
        <f t="array" ref="AP62">IF(J62&lt;&gt;"",11-ROUNDUP(_xlfn.PERCENTRANK.EXC(IF($B$3:$B$341=$B62,J$3:J$341),J62)*10,0),"")</f>
        <v>6</v>
      </c>
      <c r="AQ62">
        <f t="array" ref="AQ62">IF(K62&lt;&gt;"",11-ROUNDUP(_xlfn.PERCENTRANK.EXC(IF($B$3:$B$341=$B62,K$3:K$341),K62)*10,0),"")</f>
        <v>1</v>
      </c>
      <c r="AR62">
        <f t="array" ref="AR62">IF(L62&lt;&gt;"",11-ROUNDUP(_xlfn.PERCENTRANK.EXC(IF($B$3:$B$341=$B62,L$3:L$341),L62)*10,0),"")</f>
        <v>6</v>
      </c>
      <c r="AS62">
        <f t="array" ref="AS62">IF(M62&lt;&gt;"",11-ROUNDUP(_xlfn.PERCENTRANK.EXC(IF($B$3:$B$341=$B62,M$3:M$341),M62)*10,0),"")</f>
        <v>1</v>
      </c>
      <c r="AT62">
        <f t="array" ref="AT62">IF(N62&lt;&gt;"",11-ROUNDUP(_xlfn.PERCENTRANK.EXC(IF($B$3:$B$341=$B62,N$3:N$341),N62)*10,0),"")</f>
        <v>1</v>
      </c>
      <c r="AU62">
        <f t="array" ref="AU62">IF(O62&lt;&gt;"",11-ROUNDUP(_xlfn.PERCENTRANK.EXC(IF($B$3:$B$341=$B62,O$3:O$341),O62)*10,0),"")</f>
        <v>10</v>
      </c>
      <c r="AV62">
        <f t="array" ref="AV62">IF(P62&lt;&gt;"",11-ROUNDUP(_xlfn.PERCENTRANK.EXC(IF($B$3:$B$341=$B62,P$3:P$341),P62)*10,0),"")</f>
        <v>1</v>
      </c>
    </row>
    <row r="63" spans="1:48" x14ac:dyDescent="0.2">
      <c r="A63" t="s">
        <v>106</v>
      </c>
      <c r="B63" t="s">
        <v>1034</v>
      </c>
      <c r="C63">
        <v>8.9618965983390808E-2</v>
      </c>
      <c r="D63">
        <v>5.981731042265892E-2</v>
      </c>
      <c r="E63">
        <v>0.54348999261856079</v>
      </c>
      <c r="F63">
        <v>0.24307115375995636</v>
      </c>
      <c r="G63">
        <v>0.44901195168495178</v>
      </c>
      <c r="H63" t="s">
        <v>1139</v>
      </c>
      <c r="I63">
        <v>0.25858578085899353</v>
      </c>
      <c r="J63">
        <v>0</v>
      </c>
      <c r="K63">
        <v>0.32031524181365967</v>
      </c>
      <c r="L63">
        <v>2.3599859327077866E-2</v>
      </c>
      <c r="M63">
        <v>1.1077404022216797</v>
      </c>
      <c r="N63">
        <v>0.27674230933189392</v>
      </c>
      <c r="O63">
        <v>4.1035577654838562E-2</v>
      </c>
      <c r="P63">
        <v>0</v>
      </c>
      <c r="R63" t="str">
        <f t="shared" si="1"/>
        <v>Colchester</v>
      </c>
      <c r="S63">
        <f t="shared" si="2"/>
        <v>2</v>
      </c>
      <c r="T63">
        <f t="shared" si="3"/>
        <v>9</v>
      </c>
      <c r="U63">
        <f t="shared" si="4"/>
        <v>3</v>
      </c>
      <c r="V63">
        <f t="shared" si="5"/>
        <v>2</v>
      </c>
      <c r="W63">
        <f t="shared" si="6"/>
        <v>9</v>
      </c>
      <c r="Y63">
        <f t="shared" si="7"/>
        <v>1</v>
      </c>
      <c r="Z63">
        <f t="shared" si="8"/>
        <v>10</v>
      </c>
      <c r="AA63">
        <f t="shared" si="9"/>
        <v>1</v>
      </c>
      <c r="AB63">
        <f t="shared" si="10"/>
        <v>3</v>
      </c>
      <c r="AC63">
        <f t="shared" si="11"/>
        <v>1</v>
      </c>
      <c r="AD63">
        <f t="shared" si="12"/>
        <v>1</v>
      </c>
      <c r="AE63">
        <f t="shared" si="13"/>
        <v>2</v>
      </c>
      <c r="AF63">
        <f t="shared" si="14"/>
        <v>10</v>
      </c>
      <c r="AH63" t="str">
        <f t="shared" si="15"/>
        <v>Colchester</v>
      </c>
      <c r="AI63">
        <f t="array" ref="AI63">IF(C63&lt;&gt;"",11-ROUNDUP(_xlfn.PERCENTRANK.EXC(IF($B$3:$B$341=$B63,C$3:C$341),C63)*10,0),"")</f>
        <v>3</v>
      </c>
      <c r="AJ63">
        <f t="array" ref="AJ63">IF(D63&lt;&gt;"",11-ROUNDUP(_xlfn.PERCENTRANK.EXC(IF($B$3:$B$341=$B63,D$3:D$341),D63)*10,0),"")</f>
        <v>9</v>
      </c>
      <c r="AK63">
        <f t="array" ref="AK63">IF(E63&lt;&gt;"",11-ROUNDUP(_xlfn.PERCENTRANK.EXC(IF($B$3:$B$341=$B63,E$3:E$341),E63)*10,0),"")</f>
        <v>3</v>
      </c>
      <c r="AL63">
        <f t="array" ref="AL63">IF(F63&lt;&gt;"",11-ROUNDUP(_xlfn.PERCENTRANK.EXC(IF($B$3:$B$341=$B63,F$3:F$341),F63)*10,0),"")</f>
        <v>3</v>
      </c>
      <c r="AM63">
        <f t="array" ref="AM63">IF(G63&lt;&gt;"",11-ROUNDUP(_xlfn.PERCENTRANK.EXC(IF($B$3:$B$341=$B63,G$3:G$341),G63)*10,0),"")</f>
        <v>8</v>
      </c>
      <c r="AO63">
        <f t="array" ref="AO63">IF(I63&lt;&gt;"",11-ROUNDUP(_xlfn.PERCENTRANK.EXC(IF($B$3:$B$341=$B63,I$3:I$341),I63)*10,0),"")</f>
        <v>2</v>
      </c>
      <c r="AP63">
        <f t="array" ref="AP63">IF(J63&lt;&gt;"",11-ROUNDUP(_xlfn.PERCENTRANK.EXC(IF($B$3:$B$341=$B63,J$3:J$341),J63)*10,0),"")</f>
        <v>10</v>
      </c>
      <c r="AQ63">
        <f t="array" ref="AQ63">IF(K63&lt;&gt;"",11-ROUNDUP(_xlfn.PERCENTRANK.EXC(IF($B$3:$B$341=$B63,K$3:K$341),K63)*10,0),"")</f>
        <v>1</v>
      </c>
      <c r="AR63">
        <f t="array" ref="AR63">IF(L63&lt;&gt;"",11-ROUNDUP(_xlfn.PERCENTRANK.EXC(IF($B$3:$B$341=$B63,L$3:L$341),L63)*10,0),"")</f>
        <v>4</v>
      </c>
      <c r="AS63">
        <f t="array" ref="AS63">IF(M63&lt;&gt;"",11-ROUNDUP(_xlfn.PERCENTRANK.EXC(IF($B$3:$B$341=$B63,M$3:M$341),M63)*10,0),"")</f>
        <v>1</v>
      </c>
      <c r="AT63">
        <f t="array" ref="AT63">IF(N63&lt;&gt;"",11-ROUNDUP(_xlfn.PERCENTRANK.EXC(IF($B$3:$B$341=$B63,N$3:N$341),N63)*10,0),"")</f>
        <v>1</v>
      </c>
      <c r="AU63">
        <f t="array" ref="AU63">IF(O63&lt;&gt;"",11-ROUNDUP(_xlfn.PERCENTRANK.EXC(IF($B$3:$B$341=$B63,O$3:O$341),O63)*10,0),"")</f>
        <v>3</v>
      </c>
      <c r="AV63">
        <f t="array" ref="AV63">IF(P63&lt;&gt;"",11-ROUNDUP(_xlfn.PERCENTRANK.EXC(IF($B$3:$B$341=$B63,P$3:P$341),P63)*10,0),"")</f>
        <v>10</v>
      </c>
    </row>
    <row r="64" spans="1:48" x14ac:dyDescent="0.2">
      <c r="A64" t="s">
        <v>78</v>
      </c>
      <c r="B64" t="s">
        <v>1034</v>
      </c>
      <c r="C64">
        <v>5.1035527139902115E-2</v>
      </c>
      <c r="D64">
        <v>7.0783905684947968E-2</v>
      </c>
      <c r="E64">
        <v>0.40400189161300659</v>
      </c>
      <c r="F64">
        <v>0.16669581830501556</v>
      </c>
      <c r="G64">
        <v>0.80499076843261719</v>
      </c>
      <c r="H64" t="s">
        <v>1139</v>
      </c>
      <c r="I64">
        <v>0</v>
      </c>
      <c r="J64">
        <v>6.1214786022901535E-2</v>
      </c>
      <c r="K64">
        <v>9.2238202691078186E-2</v>
      </c>
      <c r="L64">
        <v>5.1586829125881195E-2</v>
      </c>
      <c r="M64">
        <v>0.65850472450256348</v>
      </c>
      <c r="N64">
        <v>0</v>
      </c>
      <c r="O64">
        <v>0</v>
      </c>
      <c r="P64">
        <v>0</v>
      </c>
      <c r="R64" t="str">
        <f t="shared" si="1"/>
        <v>Copeland</v>
      </c>
      <c r="S64">
        <f t="shared" si="2"/>
        <v>7</v>
      </c>
      <c r="T64">
        <f t="shared" si="3"/>
        <v>7</v>
      </c>
      <c r="U64">
        <f t="shared" si="4"/>
        <v>7</v>
      </c>
      <c r="V64">
        <f t="shared" si="5"/>
        <v>3</v>
      </c>
      <c r="W64">
        <f t="shared" si="6"/>
        <v>1</v>
      </c>
      <c r="Y64">
        <f t="shared" si="7"/>
        <v>10</v>
      </c>
      <c r="Z64">
        <f t="shared" si="8"/>
        <v>3</v>
      </c>
      <c r="AA64">
        <f t="shared" si="9"/>
        <v>2</v>
      </c>
      <c r="AB64">
        <f t="shared" si="10"/>
        <v>2</v>
      </c>
      <c r="AC64">
        <f t="shared" si="11"/>
        <v>2</v>
      </c>
      <c r="AD64">
        <f t="shared" si="12"/>
        <v>10</v>
      </c>
      <c r="AE64">
        <f t="shared" si="13"/>
        <v>10</v>
      </c>
      <c r="AF64">
        <f t="shared" si="14"/>
        <v>10</v>
      </c>
      <c r="AH64" t="str">
        <f t="shared" si="15"/>
        <v>Copeland</v>
      </c>
      <c r="AI64">
        <f t="array" ref="AI64">IF(C64&lt;&gt;"",11-ROUNDUP(_xlfn.PERCENTRANK.EXC(IF($B$3:$B$341=$B64,C$3:C$341),C64)*10,0),"")</f>
        <v>10</v>
      </c>
      <c r="AJ64">
        <f t="array" ref="AJ64">IF(D64&lt;&gt;"",11-ROUNDUP(_xlfn.PERCENTRANK.EXC(IF($B$3:$B$341=$B64,D$3:D$341),D64)*10,0),"")</f>
        <v>7</v>
      </c>
      <c r="AK64">
        <f t="array" ref="AK64">IF(E64&lt;&gt;"",11-ROUNDUP(_xlfn.PERCENTRANK.EXC(IF($B$3:$B$341=$B64,E$3:E$341),E64)*10,0),"")</f>
        <v>7</v>
      </c>
      <c r="AL64">
        <f t="array" ref="AL64">IF(F64&lt;&gt;"",11-ROUNDUP(_xlfn.PERCENTRANK.EXC(IF($B$3:$B$341=$B64,F$3:F$341),F64)*10,0),"")</f>
        <v>5</v>
      </c>
      <c r="AM64">
        <f t="array" ref="AM64">IF(G64&lt;&gt;"",11-ROUNDUP(_xlfn.PERCENTRANK.EXC(IF($B$3:$B$341=$B64,G$3:G$341),G64)*10,0),"")</f>
        <v>1</v>
      </c>
      <c r="AO64">
        <f t="array" ref="AO64">IF(I64&lt;&gt;"",11-ROUNDUP(_xlfn.PERCENTRANK.EXC(IF($B$3:$B$341=$B64,I$3:I$341),I64)*10,0),"")</f>
        <v>10</v>
      </c>
      <c r="AP64">
        <f t="array" ref="AP64">IF(J64&lt;&gt;"",11-ROUNDUP(_xlfn.PERCENTRANK.EXC(IF($B$3:$B$341=$B64,J$3:J$341),J64)*10,0),"")</f>
        <v>5</v>
      </c>
      <c r="AQ64">
        <f t="array" ref="AQ64">IF(K64&lt;&gt;"",11-ROUNDUP(_xlfn.PERCENTRANK.EXC(IF($B$3:$B$341=$B64,K$3:K$341),K64)*10,0),"")</f>
        <v>4</v>
      </c>
      <c r="AR64">
        <f t="array" ref="AR64">IF(L64&lt;&gt;"",11-ROUNDUP(_xlfn.PERCENTRANK.EXC(IF($B$3:$B$341=$B64,L$3:L$341),L64)*10,0),"")</f>
        <v>2</v>
      </c>
      <c r="AS64">
        <f t="array" ref="AS64">IF(M64&lt;&gt;"",11-ROUNDUP(_xlfn.PERCENTRANK.EXC(IF($B$3:$B$341=$B64,M$3:M$341),M64)*10,0),"")</f>
        <v>4</v>
      </c>
      <c r="AT64">
        <f t="array" ref="AT64">IF(N64&lt;&gt;"",11-ROUNDUP(_xlfn.PERCENTRANK.EXC(IF($B$3:$B$341=$B64,N$3:N$341),N64)*10,0),"")</f>
        <v>10</v>
      </c>
      <c r="AU64">
        <f t="array" ref="AU64">IF(O64&lt;&gt;"",11-ROUNDUP(_xlfn.PERCENTRANK.EXC(IF($B$3:$B$341=$B64,O$3:O$341),O64)*10,0),"")</f>
        <v>10</v>
      </c>
      <c r="AV64">
        <f t="array" ref="AV64">IF(P64&lt;&gt;"",11-ROUNDUP(_xlfn.PERCENTRANK.EXC(IF($B$3:$B$341=$B64,P$3:P$341),P64)*10,0),"")</f>
        <v>10</v>
      </c>
    </row>
    <row r="65" spans="1:48" x14ac:dyDescent="0.2">
      <c r="A65" t="s">
        <v>181</v>
      </c>
      <c r="B65" t="s">
        <v>1034</v>
      </c>
      <c r="C65">
        <v>5.7513445615768433E-2</v>
      </c>
      <c r="D65">
        <v>6.1858374625444412E-2</v>
      </c>
      <c r="E65">
        <v>0.42127895355224609</v>
      </c>
      <c r="F65">
        <v>0.56809073686599731</v>
      </c>
      <c r="G65">
        <v>0.83913379907608032</v>
      </c>
      <c r="H65" t="s">
        <v>1139</v>
      </c>
      <c r="I65">
        <v>4.3514752760529518E-3</v>
      </c>
      <c r="J65">
        <v>5.3486879914999008E-3</v>
      </c>
      <c r="K65">
        <v>6.5090812742710114E-2</v>
      </c>
      <c r="L65">
        <v>5.4393440950661898E-4</v>
      </c>
      <c r="M65">
        <v>0.13308261334896088</v>
      </c>
      <c r="N65">
        <v>5.0716646946966648E-3</v>
      </c>
      <c r="O65">
        <v>0.52392286062240601</v>
      </c>
      <c r="P65">
        <v>0</v>
      </c>
      <c r="R65" t="str">
        <f t="shared" si="1"/>
        <v>Corby</v>
      </c>
      <c r="S65">
        <f t="shared" si="2"/>
        <v>6</v>
      </c>
      <c r="T65">
        <f t="shared" si="3"/>
        <v>9</v>
      </c>
      <c r="U65">
        <f t="shared" si="4"/>
        <v>7</v>
      </c>
      <c r="V65">
        <f t="shared" si="5"/>
        <v>1</v>
      </c>
      <c r="W65">
        <f t="shared" si="6"/>
        <v>1</v>
      </c>
      <c r="Y65">
        <f t="shared" si="7"/>
        <v>9</v>
      </c>
      <c r="Z65">
        <f t="shared" si="8"/>
        <v>8</v>
      </c>
      <c r="AA65">
        <f t="shared" si="9"/>
        <v>3</v>
      </c>
      <c r="AB65">
        <f t="shared" si="10"/>
        <v>5</v>
      </c>
      <c r="AC65">
        <f t="shared" si="11"/>
        <v>8</v>
      </c>
      <c r="AD65">
        <f t="shared" si="12"/>
        <v>8</v>
      </c>
      <c r="AE65">
        <f t="shared" si="13"/>
        <v>1</v>
      </c>
      <c r="AF65">
        <f t="shared" si="14"/>
        <v>10</v>
      </c>
      <c r="AH65" t="str">
        <f t="shared" si="15"/>
        <v>Corby</v>
      </c>
      <c r="AI65">
        <f t="array" ref="AI65">IF(C65&lt;&gt;"",11-ROUNDUP(_xlfn.PERCENTRANK.EXC(IF($B$3:$B$341=$B65,C$3:C$341),C65)*10,0),"")</f>
        <v>9</v>
      </c>
      <c r="AJ65">
        <f t="array" ref="AJ65">IF(D65&lt;&gt;"",11-ROUNDUP(_xlfn.PERCENTRANK.EXC(IF($B$3:$B$341=$B65,D$3:D$341),D65)*10,0),"")</f>
        <v>9</v>
      </c>
      <c r="AK65">
        <f t="array" ref="AK65">IF(E65&lt;&gt;"",11-ROUNDUP(_xlfn.PERCENTRANK.EXC(IF($B$3:$B$341=$B65,E$3:E$341),E65)*10,0),"")</f>
        <v>7</v>
      </c>
      <c r="AL65">
        <f t="array" ref="AL65">IF(F65&lt;&gt;"",11-ROUNDUP(_xlfn.PERCENTRANK.EXC(IF($B$3:$B$341=$B65,F$3:F$341),F65)*10,0),"")</f>
        <v>1</v>
      </c>
      <c r="AM65">
        <f t="array" ref="AM65">IF(G65&lt;&gt;"",11-ROUNDUP(_xlfn.PERCENTRANK.EXC(IF($B$3:$B$341=$B65,G$3:G$341),G65)*10,0),"")</f>
        <v>1</v>
      </c>
      <c r="AO65">
        <f t="array" ref="AO65">IF(I65&lt;&gt;"",11-ROUNDUP(_xlfn.PERCENTRANK.EXC(IF($B$3:$B$341=$B65,I$3:I$341),I65)*10,0),"")</f>
        <v>9</v>
      </c>
      <c r="AP65">
        <f t="array" ref="AP65">IF(J65&lt;&gt;"",11-ROUNDUP(_xlfn.PERCENTRANK.EXC(IF($B$3:$B$341=$B65,J$3:J$341),J65)*10,0),"")</f>
        <v>10</v>
      </c>
      <c r="AQ65">
        <f t="array" ref="AQ65">IF(K65&lt;&gt;"",11-ROUNDUP(_xlfn.PERCENTRANK.EXC(IF($B$3:$B$341=$B65,K$3:K$341),K65)*10,0),"")</f>
        <v>5</v>
      </c>
      <c r="AR65">
        <f t="array" ref="AR65">IF(L65&lt;&gt;"",11-ROUNDUP(_xlfn.PERCENTRANK.EXC(IF($B$3:$B$341=$B65,L$3:L$341),L65)*10,0),"")</f>
        <v>5</v>
      </c>
      <c r="AS65">
        <f t="array" ref="AS65">IF(M65&lt;&gt;"",11-ROUNDUP(_xlfn.PERCENTRANK.EXC(IF($B$3:$B$341=$B65,M$3:M$341),M65)*10,0),"")</f>
        <v>10</v>
      </c>
      <c r="AT65">
        <f t="array" ref="AT65">IF(N65&lt;&gt;"",11-ROUNDUP(_xlfn.PERCENTRANK.EXC(IF($B$3:$B$341=$B65,N$3:N$341),N65)*10,0),"")</f>
        <v>9</v>
      </c>
      <c r="AU65">
        <f t="array" ref="AU65">IF(O65&lt;&gt;"",11-ROUNDUP(_xlfn.PERCENTRANK.EXC(IF($B$3:$B$341=$B65,O$3:O$341),O65)*10,0),"")</f>
        <v>1</v>
      </c>
      <c r="AV65">
        <f t="array" ref="AV65">IF(P65&lt;&gt;"",11-ROUNDUP(_xlfn.PERCENTRANK.EXC(IF($B$3:$B$341=$B65,P$3:P$341),P65)*10,0),"")</f>
        <v>10</v>
      </c>
    </row>
    <row r="66" spans="1:48" x14ac:dyDescent="0.2">
      <c r="A66" t="s">
        <v>62</v>
      </c>
      <c r="B66" t="s">
        <v>1037</v>
      </c>
      <c r="C66">
        <v>5.1943328231573105E-2</v>
      </c>
      <c r="D66">
        <v>0.11843280494213104</v>
      </c>
      <c r="E66">
        <v>0.53716140985488892</v>
      </c>
      <c r="F66">
        <v>5.867338553071022E-2</v>
      </c>
      <c r="G66">
        <v>0.35747003555297852</v>
      </c>
      <c r="H66" t="s">
        <v>1140</v>
      </c>
      <c r="I66">
        <v>2.7812320739030838E-2</v>
      </c>
      <c r="J66">
        <v>1.0230900719761848E-2</v>
      </c>
      <c r="K66">
        <v>3.2937854994088411E-3</v>
      </c>
      <c r="L66">
        <v>2.1846535673830658E-5</v>
      </c>
      <c r="M66">
        <v>0.11151816695928574</v>
      </c>
      <c r="N66">
        <v>1.0785413905978203E-2</v>
      </c>
      <c r="O66">
        <v>0</v>
      </c>
      <c r="P66">
        <v>0</v>
      </c>
      <c r="R66" t="str">
        <f t="shared" si="1"/>
        <v>Cornwall</v>
      </c>
      <c r="S66">
        <f t="shared" si="2"/>
        <v>7</v>
      </c>
      <c r="T66">
        <f t="shared" si="3"/>
        <v>2</v>
      </c>
      <c r="U66">
        <f t="shared" si="4"/>
        <v>4</v>
      </c>
      <c r="V66">
        <f t="shared" si="5"/>
        <v>7</v>
      </c>
      <c r="W66">
        <f t="shared" si="6"/>
        <v>10</v>
      </c>
      <c r="Y66">
        <f t="shared" si="7"/>
        <v>6</v>
      </c>
      <c r="Z66">
        <f t="shared" si="8"/>
        <v>7</v>
      </c>
      <c r="AA66">
        <f t="shared" si="9"/>
        <v>9</v>
      </c>
      <c r="AB66">
        <f t="shared" si="10"/>
        <v>6</v>
      </c>
      <c r="AC66">
        <f t="shared" si="11"/>
        <v>8</v>
      </c>
      <c r="AD66">
        <f t="shared" si="12"/>
        <v>6</v>
      </c>
      <c r="AE66">
        <f t="shared" si="13"/>
        <v>10</v>
      </c>
      <c r="AF66">
        <f t="shared" si="14"/>
        <v>10</v>
      </c>
      <c r="AH66" t="str">
        <f t="shared" si="15"/>
        <v>Cornwall</v>
      </c>
      <c r="AI66">
        <f t="array" ref="AI66">IF(C66&lt;&gt;"",11-ROUNDUP(_xlfn.PERCENTRANK.EXC(IF($B$3:$B$341=$B66,C$3:C$341),C66)*10,0),"")</f>
        <v>2</v>
      </c>
      <c r="AJ66">
        <f t="array" ref="AJ66">IF(D66&lt;&gt;"",11-ROUNDUP(_xlfn.PERCENTRANK.EXC(IF($B$3:$B$341=$B66,D$3:D$341),D66)*10,0),"")</f>
        <v>1</v>
      </c>
      <c r="AK66">
        <f t="array" ref="AK66">IF(E66&lt;&gt;"",11-ROUNDUP(_xlfn.PERCENTRANK.EXC(IF($B$3:$B$341=$B66,E$3:E$341),E66)*10,0),"")</f>
        <v>5</v>
      </c>
      <c r="AL66">
        <f t="array" ref="AL66">IF(F66&lt;&gt;"",11-ROUNDUP(_xlfn.PERCENTRANK.EXC(IF($B$3:$B$341=$B66,F$3:F$341),F66)*10,0),"")</f>
        <v>3</v>
      </c>
      <c r="AM66">
        <f t="array" ref="AM66">IF(G66&lt;&gt;"",11-ROUNDUP(_xlfn.PERCENTRANK.EXC(IF($B$3:$B$341=$B66,G$3:G$341),G66)*10,0),"")</f>
        <v>10</v>
      </c>
      <c r="AO66">
        <f t="array" ref="AO66">IF(I66&lt;&gt;"",11-ROUNDUP(_xlfn.PERCENTRANK.EXC(IF($B$3:$B$341=$B66,I$3:I$341),I66)*10,0),"")</f>
        <v>4</v>
      </c>
      <c r="AP66">
        <f t="array" ref="AP66">IF(J66&lt;&gt;"",11-ROUNDUP(_xlfn.PERCENTRANK.EXC(IF($B$3:$B$341=$B66,J$3:J$341),J66)*10,0),"")</f>
        <v>3</v>
      </c>
      <c r="AQ66">
        <f t="array" ref="AQ66">IF(K66&lt;&gt;"",11-ROUNDUP(_xlfn.PERCENTRANK.EXC(IF($B$3:$B$341=$B66,K$3:K$341),K66)*10,0),"")</f>
        <v>10</v>
      </c>
      <c r="AR66">
        <f t="array" ref="AR66">IF(L66&lt;&gt;"",11-ROUNDUP(_xlfn.PERCENTRANK.EXC(IF($B$3:$B$341=$B66,L$3:L$341),L66)*10,0),"")</f>
        <v>6</v>
      </c>
      <c r="AS66">
        <f t="array" ref="AS66">IF(M66&lt;&gt;"",11-ROUNDUP(_xlfn.PERCENTRANK.EXC(IF($B$3:$B$341=$B66,M$3:M$341),M66)*10,0),"")</f>
        <v>7</v>
      </c>
      <c r="AT66">
        <f t="array" ref="AT66">IF(N66&lt;&gt;"",11-ROUNDUP(_xlfn.PERCENTRANK.EXC(IF($B$3:$B$341=$B66,N$3:N$341),N66)*10,0),"")</f>
        <v>4</v>
      </c>
      <c r="AU66">
        <f t="array" ref="AU66">IF(O66&lt;&gt;"",11-ROUNDUP(_xlfn.PERCENTRANK.EXC(IF($B$3:$B$341=$B66,O$3:O$341),O66)*10,0),"")</f>
        <v>10</v>
      </c>
      <c r="AV66">
        <f t="array" ref="AV66">IF(P66&lt;&gt;"",11-ROUNDUP(_xlfn.PERCENTRANK.EXC(IF($B$3:$B$341=$B66,P$3:P$341),P66)*10,0),"")</f>
        <v>10</v>
      </c>
    </row>
    <row r="67" spans="1:48" x14ac:dyDescent="0.2">
      <c r="A67" t="s">
        <v>114</v>
      </c>
      <c r="B67" t="s">
        <v>1034</v>
      </c>
      <c r="C67">
        <v>9.7929865121841431E-2</v>
      </c>
      <c r="D67">
        <v>9.9064409732818604E-2</v>
      </c>
      <c r="E67">
        <v>0.3630099892616272</v>
      </c>
      <c r="F67">
        <v>0.16919685900211334</v>
      </c>
      <c r="G67">
        <v>0.43908205628395081</v>
      </c>
      <c r="H67" t="s">
        <v>1139</v>
      </c>
      <c r="I67">
        <v>0.19227991998195648</v>
      </c>
      <c r="J67">
        <v>0</v>
      </c>
      <c r="K67">
        <v>1.2278308160603046E-2</v>
      </c>
      <c r="L67">
        <v>0</v>
      </c>
      <c r="M67">
        <v>0.50333040952682495</v>
      </c>
      <c r="N67">
        <v>4.0732234716415405E-2</v>
      </c>
      <c r="O67">
        <v>3.579166904091835E-2</v>
      </c>
      <c r="P67">
        <v>0</v>
      </c>
      <c r="R67" t="str">
        <f t="shared" si="1"/>
        <v>Cotswold</v>
      </c>
      <c r="S67">
        <f t="shared" si="2"/>
        <v>1</v>
      </c>
      <c r="T67">
        <f t="shared" si="3"/>
        <v>3</v>
      </c>
      <c r="U67">
        <f t="shared" si="4"/>
        <v>9</v>
      </c>
      <c r="V67">
        <f t="shared" si="5"/>
        <v>3</v>
      </c>
      <c r="W67">
        <f t="shared" si="6"/>
        <v>9</v>
      </c>
      <c r="Y67">
        <f t="shared" si="7"/>
        <v>2</v>
      </c>
      <c r="Z67">
        <f t="shared" si="8"/>
        <v>10</v>
      </c>
      <c r="AA67">
        <f t="shared" si="9"/>
        <v>7</v>
      </c>
      <c r="AB67">
        <f t="shared" si="10"/>
        <v>10</v>
      </c>
      <c r="AC67">
        <f t="shared" si="11"/>
        <v>3</v>
      </c>
      <c r="AD67">
        <f t="shared" si="12"/>
        <v>3</v>
      </c>
      <c r="AE67">
        <f t="shared" si="13"/>
        <v>2</v>
      </c>
      <c r="AF67">
        <f t="shared" si="14"/>
        <v>10</v>
      </c>
      <c r="AH67" t="str">
        <f t="shared" si="15"/>
        <v>Cotswold</v>
      </c>
      <c r="AI67">
        <f t="array" ref="AI67">IF(C67&lt;&gt;"",11-ROUNDUP(_xlfn.PERCENTRANK.EXC(IF($B$3:$B$341=$B67,C$3:C$341),C67)*10,0),"")</f>
        <v>2</v>
      </c>
      <c r="AJ67">
        <f t="array" ref="AJ67">IF(D67&lt;&gt;"",11-ROUNDUP(_xlfn.PERCENTRANK.EXC(IF($B$3:$B$341=$B67,D$3:D$341),D67)*10,0),"")</f>
        <v>4</v>
      </c>
      <c r="AK67">
        <f t="array" ref="AK67">IF(E67&lt;&gt;"",11-ROUNDUP(_xlfn.PERCENTRANK.EXC(IF($B$3:$B$341=$B67,E$3:E$341),E67)*10,0),"")</f>
        <v>9</v>
      </c>
      <c r="AL67">
        <f t="array" ref="AL67">IF(F67&lt;&gt;"",11-ROUNDUP(_xlfn.PERCENTRANK.EXC(IF($B$3:$B$341=$B67,F$3:F$341),F67)*10,0),"")</f>
        <v>5</v>
      </c>
      <c r="AM67">
        <f t="array" ref="AM67">IF(G67&lt;&gt;"",11-ROUNDUP(_xlfn.PERCENTRANK.EXC(IF($B$3:$B$341=$B67,G$3:G$341),G67)*10,0),"")</f>
        <v>9</v>
      </c>
      <c r="AO67">
        <f t="array" ref="AO67">IF(I67&lt;&gt;"",11-ROUNDUP(_xlfn.PERCENTRANK.EXC(IF($B$3:$B$341=$B67,I$3:I$341),I67)*10,0),"")</f>
        <v>3</v>
      </c>
      <c r="AP67">
        <f t="array" ref="AP67">IF(J67&lt;&gt;"",11-ROUNDUP(_xlfn.PERCENTRANK.EXC(IF($B$3:$B$341=$B67,J$3:J$341),J67)*10,0),"")</f>
        <v>10</v>
      </c>
      <c r="AQ67">
        <f t="array" ref="AQ67">IF(K67&lt;&gt;"",11-ROUNDUP(_xlfn.PERCENTRANK.EXC(IF($B$3:$B$341=$B67,K$3:K$341),K67)*10,0),"")</f>
        <v>8</v>
      </c>
      <c r="AR67">
        <f t="array" ref="AR67">IF(L67&lt;&gt;"",11-ROUNDUP(_xlfn.PERCENTRANK.EXC(IF($B$3:$B$341=$B67,L$3:L$341),L67)*10,0),"")</f>
        <v>10</v>
      </c>
      <c r="AS67">
        <f t="array" ref="AS67">IF(M67&lt;&gt;"",11-ROUNDUP(_xlfn.PERCENTRANK.EXC(IF($B$3:$B$341=$B67,M$3:M$341),M67)*10,0),"")</f>
        <v>6</v>
      </c>
      <c r="AT67">
        <f t="array" ref="AT67">IF(N67&lt;&gt;"",11-ROUNDUP(_xlfn.PERCENTRANK.EXC(IF($B$3:$B$341=$B67,N$3:N$341),N67)*10,0),"")</f>
        <v>4</v>
      </c>
      <c r="AU67">
        <f t="array" ref="AU67">IF(O67&lt;&gt;"",11-ROUNDUP(_xlfn.PERCENTRANK.EXC(IF($B$3:$B$341=$B67,O$3:O$341),O67)*10,0),"")</f>
        <v>3</v>
      </c>
      <c r="AV67">
        <f t="array" ref="AV67">IF(P67&lt;&gt;"",11-ROUNDUP(_xlfn.PERCENTRANK.EXC(IF($B$3:$B$341=$B67,P$3:P$341),P67)*10,0),"")</f>
        <v>10</v>
      </c>
    </row>
    <row r="68" spans="1:48" x14ac:dyDescent="0.2">
      <c r="A68" t="s">
        <v>279</v>
      </c>
      <c r="B68" t="s">
        <v>1036</v>
      </c>
      <c r="C68">
        <v>2.6440240442752838E-2</v>
      </c>
      <c r="D68">
        <v>5.4519705474376678E-2</v>
      </c>
      <c r="E68">
        <v>0.41958662867546082</v>
      </c>
      <c r="F68">
        <v>4.6765178442001343E-2</v>
      </c>
      <c r="G68">
        <v>0.56337469816207886</v>
      </c>
      <c r="H68" t="s">
        <v>1139</v>
      </c>
      <c r="I68">
        <v>2.4606965482234955E-2</v>
      </c>
      <c r="J68">
        <v>5.4558734409511089E-3</v>
      </c>
      <c r="K68">
        <v>3.0459996778517962E-3</v>
      </c>
      <c r="L68">
        <v>0</v>
      </c>
      <c r="M68">
        <v>8.763391524553299E-2</v>
      </c>
      <c r="N68">
        <v>2.6726825162768364E-2</v>
      </c>
      <c r="O68">
        <v>3.5451397299766541E-2</v>
      </c>
      <c r="P68">
        <v>3.1301431590691209E-4</v>
      </c>
      <c r="R68" t="str">
        <f t="shared" ref="R68:R131" si="16">A68</f>
        <v>Coventry</v>
      </c>
      <c r="S68">
        <f t="shared" ref="S68:S131" si="17">IF(C68&lt;&gt;"",11-ROUNDUP(_xlfn.PERCENTRANK.EXC(C$3:C$341,C68)*10,0),"")</f>
        <v>10</v>
      </c>
      <c r="T68">
        <f t="shared" ref="T68:T131" si="18">IF(D68&lt;&gt;"",11-ROUNDUP(_xlfn.PERCENTRANK.EXC(D$3:D$341,D68)*10,0),"")</f>
        <v>10</v>
      </c>
      <c r="U68">
        <f t="shared" ref="U68:U131" si="19">IF(E68&lt;&gt;"",11-ROUNDUP(_xlfn.PERCENTRANK.EXC(E$3:E$341,E68)*10,0),"")</f>
        <v>7</v>
      </c>
      <c r="V68">
        <f t="shared" ref="V68:V131" si="20">IF(F68&lt;&gt;"",11-ROUNDUP(_xlfn.PERCENTRANK.EXC(F$3:F$341,F68)*10,0),"")</f>
        <v>8</v>
      </c>
      <c r="W68">
        <f t="shared" ref="W68:W131" si="21">IF(G68&lt;&gt;"",11-ROUNDUP(_xlfn.PERCENTRANK.EXC(G$3:G$341,G68)*10,0),"")</f>
        <v>5</v>
      </c>
      <c r="Y68">
        <f t="shared" ref="Y68:Y131" si="22">IF(I68&lt;&gt;"",11-ROUNDUP(_xlfn.PERCENTRANK.EXC(I$3:I$341,I68)*10,0),"")</f>
        <v>6</v>
      </c>
      <c r="Z68">
        <f t="shared" ref="Z68:Z131" si="23">IF(J68&lt;&gt;"",11-ROUNDUP(_xlfn.PERCENTRANK.EXC(J$3:J$341,J68)*10,0),"")</f>
        <v>8</v>
      </c>
      <c r="AA68">
        <f t="shared" ref="AA68:AA131" si="24">IF(K68&lt;&gt;"",11-ROUNDUP(_xlfn.PERCENTRANK.EXC(K$3:K$341,K68)*10,0),"")</f>
        <v>9</v>
      </c>
      <c r="AB68">
        <f t="shared" ref="AB68:AB131" si="25">IF(L68&lt;&gt;"",11-ROUNDUP(_xlfn.PERCENTRANK.EXC(L$3:L$341,L68)*10,0),"")</f>
        <v>10</v>
      </c>
      <c r="AC68">
        <f t="shared" ref="AC68:AC131" si="26">IF(M68&lt;&gt;"",11-ROUNDUP(_xlfn.PERCENTRANK.EXC(M$3:M$341,M68)*10,0),"")</f>
        <v>9</v>
      </c>
      <c r="AD68">
        <f t="shared" ref="AD68:AD131" si="27">IF(N68&lt;&gt;"",11-ROUNDUP(_xlfn.PERCENTRANK.EXC(N$3:N$341,N68)*10,0),"")</f>
        <v>4</v>
      </c>
      <c r="AE68">
        <f t="shared" ref="AE68:AE131" si="28">IF(O68&lt;&gt;"",11-ROUNDUP(_xlfn.PERCENTRANK.EXC(O$3:O$341,O68)*10,0),"")</f>
        <v>2</v>
      </c>
      <c r="AF68">
        <f t="shared" ref="AF68:AF131" si="29">IF(P68&lt;&gt;"",11-ROUNDUP(_xlfn.PERCENTRANK.EXC(P$3:P$341,P68)*10,0),"")</f>
        <v>3</v>
      </c>
      <c r="AH68" t="str">
        <f t="shared" ref="AH68:AH131" si="30">A68</f>
        <v>Coventry</v>
      </c>
      <c r="AI68">
        <f t="array" ref="AI68">IF(C68&lt;&gt;"",11-ROUNDUP(_xlfn.PERCENTRANK.EXC(IF($B$3:$B$341=$B68,C$3:C$341),C68)*10,0),"")</f>
        <v>9</v>
      </c>
      <c r="AJ68">
        <f t="array" ref="AJ68">IF(D68&lt;&gt;"",11-ROUNDUP(_xlfn.PERCENTRANK.EXC(IF($B$3:$B$341=$B68,D$3:D$341),D68)*10,0),"")</f>
        <v>8</v>
      </c>
      <c r="AK68">
        <f t="array" ref="AK68">IF(E68&lt;&gt;"",11-ROUNDUP(_xlfn.PERCENTRANK.EXC(IF($B$3:$B$341=$B68,E$3:E$341),E68)*10,0),"")</f>
        <v>5</v>
      </c>
      <c r="AL68">
        <f t="array" ref="AL68">IF(F68&lt;&gt;"",11-ROUNDUP(_xlfn.PERCENTRANK.EXC(IF($B$3:$B$341=$B68,F$3:F$341),F68)*10,0),"")</f>
        <v>6</v>
      </c>
      <c r="AM68">
        <f t="array" ref="AM68">IF(G68&lt;&gt;"",11-ROUNDUP(_xlfn.PERCENTRANK.EXC(IF($B$3:$B$341=$B68,G$3:G$341),G68)*10,0),"")</f>
        <v>5</v>
      </c>
      <c r="AO68">
        <f t="array" ref="AO68">IF(I68&lt;&gt;"",11-ROUNDUP(_xlfn.PERCENTRANK.EXC(IF($B$3:$B$341=$B68,I$3:I$341),I68)*10,0),"")</f>
        <v>1</v>
      </c>
      <c r="AP68">
        <f t="array" ref="AP68">IF(J68&lt;&gt;"",11-ROUNDUP(_xlfn.PERCENTRANK.EXC(IF($B$3:$B$341=$B68,J$3:J$341),J68)*10,0),"")</f>
        <v>3</v>
      </c>
      <c r="AQ68">
        <f t="array" ref="AQ68">IF(K68&lt;&gt;"",11-ROUNDUP(_xlfn.PERCENTRANK.EXC(IF($B$3:$B$341=$B68,K$3:K$341),K68)*10,0),"")</f>
        <v>9</v>
      </c>
      <c r="AR68">
        <f t="array" ref="AR68">IF(L68&lt;&gt;"",11-ROUNDUP(_xlfn.PERCENTRANK.EXC(IF($B$3:$B$341=$B68,L$3:L$341),L68)*10,0),"")</f>
        <v>10</v>
      </c>
      <c r="AS68">
        <f t="array" ref="AS68">IF(M68&lt;&gt;"",11-ROUNDUP(_xlfn.PERCENTRANK.EXC(IF($B$3:$B$341=$B68,M$3:M$341),M68)*10,0),"")</f>
        <v>6</v>
      </c>
      <c r="AT68">
        <f t="array" ref="AT68">IF(N68&lt;&gt;"",11-ROUNDUP(_xlfn.PERCENTRANK.EXC(IF($B$3:$B$341=$B68,N$3:N$341),N68)*10,0),"")</f>
        <v>2</v>
      </c>
      <c r="AU68">
        <f t="array" ref="AU68">IF(O68&lt;&gt;"",11-ROUNDUP(_xlfn.PERCENTRANK.EXC(IF($B$3:$B$341=$B68,O$3:O$341),O68)*10,0),"")</f>
        <v>1</v>
      </c>
      <c r="AV68">
        <f t="array" ref="AV68">IF(P68&lt;&gt;"",11-ROUNDUP(_xlfn.PERCENTRANK.EXC(IF($B$3:$B$341=$B68,P$3:P$341),P68)*10,0),"")</f>
        <v>5</v>
      </c>
    </row>
    <row r="69" spans="1:48" x14ac:dyDescent="0.2">
      <c r="A69" t="s">
        <v>188</v>
      </c>
      <c r="B69" t="s">
        <v>1034</v>
      </c>
      <c r="C69">
        <v>6.4781650900840759E-2</v>
      </c>
      <c r="D69">
        <v>0.13216660916805267</v>
      </c>
      <c r="E69">
        <v>0.46252983808517456</v>
      </c>
      <c r="F69">
        <v>0.21170264482498169</v>
      </c>
      <c r="G69">
        <v>0.72028660774230957</v>
      </c>
      <c r="H69" t="s">
        <v>1139</v>
      </c>
      <c r="I69">
        <v>0.20478275418281555</v>
      </c>
      <c r="J69">
        <v>5.0028856843709946E-2</v>
      </c>
      <c r="K69">
        <v>0.19838817417621613</v>
      </c>
      <c r="L69">
        <v>0.11534267663955688</v>
      </c>
      <c r="M69">
        <v>0.89869976043701172</v>
      </c>
      <c r="N69">
        <v>1.4319809153676033E-2</v>
      </c>
      <c r="O69">
        <v>0</v>
      </c>
      <c r="P69">
        <v>0</v>
      </c>
      <c r="R69" t="str">
        <f t="shared" si="16"/>
        <v>Craven</v>
      </c>
      <c r="S69">
        <f t="shared" si="17"/>
        <v>6</v>
      </c>
      <c r="T69">
        <f t="shared" si="18"/>
        <v>1</v>
      </c>
      <c r="U69">
        <f t="shared" si="19"/>
        <v>5</v>
      </c>
      <c r="V69">
        <f t="shared" si="20"/>
        <v>2</v>
      </c>
      <c r="W69">
        <f t="shared" si="21"/>
        <v>1</v>
      </c>
      <c r="Y69">
        <f t="shared" si="22"/>
        <v>2</v>
      </c>
      <c r="Z69">
        <f t="shared" si="23"/>
        <v>4</v>
      </c>
      <c r="AA69">
        <f t="shared" si="24"/>
        <v>1</v>
      </c>
      <c r="AB69">
        <f t="shared" si="25"/>
        <v>1</v>
      </c>
      <c r="AC69">
        <f t="shared" si="26"/>
        <v>1</v>
      </c>
      <c r="AD69">
        <f t="shared" si="27"/>
        <v>6</v>
      </c>
      <c r="AE69">
        <f t="shared" si="28"/>
        <v>10</v>
      </c>
      <c r="AF69">
        <f t="shared" si="29"/>
        <v>10</v>
      </c>
      <c r="AH69" t="str">
        <f t="shared" si="30"/>
        <v>Craven</v>
      </c>
      <c r="AI69">
        <f t="array" ref="AI69">IF(C69&lt;&gt;"",11-ROUNDUP(_xlfn.PERCENTRANK.EXC(IF($B$3:$B$341=$B69,C$3:C$341),C69)*10,0),"")</f>
        <v>8</v>
      </c>
      <c r="AJ69">
        <f t="array" ref="AJ69">IF(D69&lt;&gt;"",11-ROUNDUP(_xlfn.PERCENTRANK.EXC(IF($B$3:$B$341=$B69,D$3:D$341),D69)*10,0),"")</f>
        <v>1</v>
      </c>
      <c r="AK69">
        <f t="array" ref="AK69">IF(E69&lt;&gt;"",11-ROUNDUP(_xlfn.PERCENTRANK.EXC(IF($B$3:$B$341=$B69,E$3:E$341),E69)*10,0),"")</f>
        <v>5</v>
      </c>
      <c r="AL69">
        <f t="array" ref="AL69">IF(F69&lt;&gt;"",11-ROUNDUP(_xlfn.PERCENTRANK.EXC(IF($B$3:$B$341=$B69,F$3:F$341),F69)*10,0),"")</f>
        <v>3</v>
      </c>
      <c r="AM69">
        <f t="array" ref="AM69">IF(G69&lt;&gt;"",11-ROUNDUP(_xlfn.PERCENTRANK.EXC(IF($B$3:$B$341=$B69,G$3:G$341),G69)*10,0),"")</f>
        <v>1</v>
      </c>
      <c r="AO69">
        <f t="array" ref="AO69">IF(I69&lt;&gt;"",11-ROUNDUP(_xlfn.PERCENTRANK.EXC(IF($B$3:$B$341=$B69,I$3:I$341),I69)*10,0),"")</f>
        <v>2</v>
      </c>
      <c r="AP69">
        <f t="array" ref="AP69">IF(J69&lt;&gt;"",11-ROUNDUP(_xlfn.PERCENTRANK.EXC(IF($B$3:$B$341=$B69,J$3:J$341),J69)*10,0),"")</f>
        <v>7</v>
      </c>
      <c r="AQ69">
        <f t="array" ref="AQ69">IF(K69&lt;&gt;"",11-ROUNDUP(_xlfn.PERCENTRANK.EXC(IF($B$3:$B$341=$B69,K$3:K$341),K69)*10,0),"")</f>
        <v>2</v>
      </c>
      <c r="AR69">
        <f t="array" ref="AR69">IF(L69&lt;&gt;"",11-ROUNDUP(_xlfn.PERCENTRANK.EXC(IF($B$3:$B$341=$B69,L$3:L$341),L69)*10,0),"")</f>
        <v>1</v>
      </c>
      <c r="AS69">
        <f t="array" ref="AS69">IF(M69&lt;&gt;"",11-ROUNDUP(_xlfn.PERCENTRANK.EXC(IF($B$3:$B$341=$B69,M$3:M$341),M69)*10,0),"")</f>
        <v>2</v>
      </c>
      <c r="AT69">
        <f t="array" ref="AT69">IF(N69&lt;&gt;"",11-ROUNDUP(_xlfn.PERCENTRANK.EXC(IF($B$3:$B$341=$B69,N$3:N$341),N69)*10,0),"")</f>
        <v>7</v>
      </c>
      <c r="AU69">
        <f t="array" ref="AU69">IF(O69&lt;&gt;"",11-ROUNDUP(_xlfn.PERCENTRANK.EXC(IF($B$3:$B$341=$B69,O$3:O$341),O69)*10,0),"")</f>
        <v>10</v>
      </c>
      <c r="AV69">
        <f t="array" ref="AV69">IF(P69&lt;&gt;"",11-ROUNDUP(_xlfn.PERCENTRANK.EXC(IF($B$3:$B$341=$B69,P$3:P$341),P69)*10,0),"")</f>
        <v>10</v>
      </c>
    </row>
    <row r="70" spans="1:48" x14ac:dyDescent="0.2">
      <c r="A70" t="s">
        <v>238</v>
      </c>
      <c r="B70" t="s">
        <v>1034</v>
      </c>
      <c r="C70">
        <v>0.15314212441444397</v>
      </c>
      <c r="D70">
        <v>5.9204656630754471E-2</v>
      </c>
      <c r="E70">
        <v>0.46754768490791321</v>
      </c>
      <c r="F70">
        <v>0.22851686179637909</v>
      </c>
      <c r="G70">
        <v>0.69949144124984741</v>
      </c>
      <c r="H70" t="s">
        <v>1140</v>
      </c>
      <c r="I70">
        <v>6.9297738373279572E-2</v>
      </c>
      <c r="J70">
        <v>2.5943122804164886E-2</v>
      </c>
      <c r="K70">
        <v>0.12553685903549194</v>
      </c>
      <c r="L70">
        <v>0</v>
      </c>
      <c r="M70">
        <v>0.32629135251045227</v>
      </c>
      <c r="N70">
        <v>8.3978906273841858E-2</v>
      </c>
      <c r="O70">
        <v>0.26320371031761169</v>
      </c>
      <c r="P70">
        <v>0</v>
      </c>
      <c r="R70" t="str">
        <f t="shared" si="16"/>
        <v>Crawley</v>
      </c>
      <c r="S70">
        <f t="shared" si="17"/>
        <v>1</v>
      </c>
      <c r="T70">
        <f t="shared" si="18"/>
        <v>9</v>
      </c>
      <c r="U70">
        <f t="shared" si="19"/>
        <v>5</v>
      </c>
      <c r="V70">
        <f t="shared" si="20"/>
        <v>2</v>
      </c>
      <c r="W70">
        <f t="shared" si="21"/>
        <v>2</v>
      </c>
      <c r="Y70">
        <f t="shared" si="22"/>
        <v>4</v>
      </c>
      <c r="Z70">
        <f t="shared" si="23"/>
        <v>6</v>
      </c>
      <c r="AA70">
        <f t="shared" si="24"/>
        <v>2</v>
      </c>
      <c r="AB70">
        <f t="shared" si="25"/>
        <v>10</v>
      </c>
      <c r="AC70">
        <f t="shared" si="26"/>
        <v>6</v>
      </c>
      <c r="AD70">
        <f t="shared" si="27"/>
        <v>2</v>
      </c>
      <c r="AE70">
        <f t="shared" si="28"/>
        <v>1</v>
      </c>
      <c r="AF70">
        <f t="shared" si="29"/>
        <v>10</v>
      </c>
      <c r="AH70" t="str">
        <f t="shared" si="30"/>
        <v>Crawley</v>
      </c>
      <c r="AI70">
        <f t="array" ref="AI70">IF(C70&lt;&gt;"",11-ROUNDUP(_xlfn.PERCENTRANK.EXC(IF($B$3:$B$341=$B70,C$3:C$341),C70)*10,0),"")</f>
        <v>1</v>
      </c>
      <c r="AJ70">
        <f t="array" ref="AJ70">IF(D70&lt;&gt;"",11-ROUNDUP(_xlfn.PERCENTRANK.EXC(IF($B$3:$B$341=$B70,D$3:D$341),D70)*10,0),"")</f>
        <v>9</v>
      </c>
      <c r="AK70">
        <f t="array" ref="AK70">IF(E70&lt;&gt;"",11-ROUNDUP(_xlfn.PERCENTRANK.EXC(IF($B$3:$B$341=$B70,E$3:E$341),E70)*10,0),"")</f>
        <v>5</v>
      </c>
      <c r="AL70">
        <f t="array" ref="AL70">IF(F70&lt;&gt;"",11-ROUNDUP(_xlfn.PERCENTRANK.EXC(IF($B$3:$B$341=$B70,F$3:F$341),F70)*10,0),"")</f>
        <v>3</v>
      </c>
      <c r="AM70">
        <f t="array" ref="AM70">IF(G70&lt;&gt;"",11-ROUNDUP(_xlfn.PERCENTRANK.EXC(IF($B$3:$B$341=$B70,G$3:G$341),G70)*10,0),"")</f>
        <v>2</v>
      </c>
      <c r="AO70">
        <f t="array" ref="AO70">IF(I70&lt;&gt;"",11-ROUNDUP(_xlfn.PERCENTRANK.EXC(IF($B$3:$B$341=$B70,I$3:I$341),I70)*10,0),"")</f>
        <v>6</v>
      </c>
      <c r="AP70">
        <f t="array" ref="AP70">IF(J70&lt;&gt;"",11-ROUNDUP(_xlfn.PERCENTRANK.EXC(IF($B$3:$B$341=$B70,J$3:J$341),J70)*10,0),"")</f>
        <v>10</v>
      </c>
      <c r="AQ70">
        <f t="array" ref="AQ70">IF(K70&lt;&gt;"",11-ROUNDUP(_xlfn.PERCENTRANK.EXC(IF($B$3:$B$341=$B70,K$3:K$341),K70)*10,0),"")</f>
        <v>3</v>
      </c>
      <c r="AR70">
        <f t="array" ref="AR70">IF(L70&lt;&gt;"",11-ROUNDUP(_xlfn.PERCENTRANK.EXC(IF($B$3:$B$341=$B70,L$3:L$341),L70)*10,0),"")</f>
        <v>10</v>
      </c>
      <c r="AS70">
        <f t="array" ref="AS70">IF(M70&lt;&gt;"",11-ROUNDUP(_xlfn.PERCENTRANK.EXC(IF($B$3:$B$341=$B70,M$3:M$341),M70)*10,0),"")</f>
        <v>9</v>
      </c>
      <c r="AT70">
        <f t="array" ref="AT70">IF(N70&lt;&gt;"",11-ROUNDUP(_xlfn.PERCENTRANK.EXC(IF($B$3:$B$341=$B70,N$3:N$341),N70)*10,0),"")</f>
        <v>2</v>
      </c>
      <c r="AU70">
        <f t="array" ref="AU70">IF(O70&lt;&gt;"",11-ROUNDUP(_xlfn.PERCENTRANK.EXC(IF($B$3:$B$341=$B70,O$3:O$341),O70)*10,0),"")</f>
        <v>1</v>
      </c>
      <c r="AV70">
        <f t="array" ref="AV70">IF(P70&lt;&gt;"",11-ROUNDUP(_xlfn.PERCENTRANK.EXC(IF($B$3:$B$341=$B70,P$3:P$341),P70)*10,0),"")</f>
        <v>10</v>
      </c>
    </row>
    <row r="71" spans="1:48" x14ac:dyDescent="0.2">
      <c r="A71" t="s">
        <v>298</v>
      </c>
      <c r="B71" t="s">
        <v>1035</v>
      </c>
      <c r="C71">
        <v>4.0039800107479095E-2</v>
      </c>
      <c r="D71">
        <v>7.8950725495815277E-2</v>
      </c>
      <c r="E71">
        <v>0.52809774875640869</v>
      </c>
      <c r="F71">
        <v>2.3723425343632698E-2</v>
      </c>
      <c r="G71">
        <v>0.50926035642623901</v>
      </c>
      <c r="H71" t="s">
        <v>1139</v>
      </c>
      <c r="I71">
        <v>1.6571227461099625E-2</v>
      </c>
      <c r="J71">
        <v>1.0607829317450523E-2</v>
      </c>
      <c r="K71">
        <v>1.0806273203343153E-3</v>
      </c>
      <c r="L71">
        <v>0</v>
      </c>
      <c r="M71">
        <v>0.22062361240386963</v>
      </c>
      <c r="N71">
        <v>3.3200450241565704E-2</v>
      </c>
      <c r="O71">
        <v>0</v>
      </c>
      <c r="P71">
        <v>2.3866943956818432E-4</v>
      </c>
      <c r="R71" t="str">
        <f t="shared" si="16"/>
        <v>Croydon</v>
      </c>
      <c r="S71">
        <f t="shared" si="17"/>
        <v>8</v>
      </c>
      <c r="T71">
        <f t="shared" si="18"/>
        <v>6</v>
      </c>
      <c r="U71">
        <f t="shared" si="19"/>
        <v>4</v>
      </c>
      <c r="V71">
        <f t="shared" si="20"/>
        <v>10</v>
      </c>
      <c r="W71">
        <f t="shared" si="21"/>
        <v>7</v>
      </c>
      <c r="Y71">
        <f t="shared" si="22"/>
        <v>7</v>
      </c>
      <c r="Z71">
        <f t="shared" si="23"/>
        <v>6</v>
      </c>
      <c r="AA71">
        <f t="shared" si="24"/>
        <v>10</v>
      </c>
      <c r="AB71">
        <f t="shared" si="25"/>
        <v>10</v>
      </c>
      <c r="AC71">
        <f t="shared" si="26"/>
        <v>7</v>
      </c>
      <c r="AD71">
        <f t="shared" si="27"/>
        <v>3</v>
      </c>
      <c r="AE71">
        <f t="shared" si="28"/>
        <v>10</v>
      </c>
      <c r="AF71">
        <f t="shared" si="29"/>
        <v>3</v>
      </c>
      <c r="AH71" t="str">
        <f t="shared" si="30"/>
        <v>Croydon</v>
      </c>
      <c r="AI71">
        <f t="array" ref="AI71">IF(C71&lt;&gt;"",11-ROUNDUP(_xlfn.PERCENTRANK.EXC(IF($B$3:$B$341=$B71,C$3:C$341),C71)*10,0),"")</f>
        <v>7</v>
      </c>
      <c r="AJ71">
        <f t="array" ref="AJ71">IF(D71&lt;&gt;"",11-ROUNDUP(_xlfn.PERCENTRANK.EXC(IF($B$3:$B$341=$B71,D$3:D$341),D71)*10,0),"")</f>
        <v>9</v>
      </c>
      <c r="AK71">
        <f t="array" ref="AK71">IF(E71&lt;&gt;"",11-ROUNDUP(_xlfn.PERCENTRANK.EXC(IF($B$3:$B$341=$B71,E$3:E$341),E71)*10,0),"")</f>
        <v>3</v>
      </c>
      <c r="AL71">
        <f t="array" ref="AL71">IF(F71&lt;&gt;"",11-ROUNDUP(_xlfn.PERCENTRANK.EXC(IF($B$3:$B$341=$B71,F$3:F$341),F71)*10,0),"")</f>
        <v>9</v>
      </c>
      <c r="AM71">
        <f t="array" ref="AM71">IF(G71&lt;&gt;"",11-ROUNDUP(_xlfn.PERCENTRANK.EXC(IF($B$3:$B$341=$B71,G$3:G$341),G71)*10,0),"")</f>
        <v>6</v>
      </c>
      <c r="AO71">
        <f t="array" ref="AO71">IF(I71&lt;&gt;"",11-ROUNDUP(_xlfn.PERCENTRANK.EXC(IF($B$3:$B$341=$B71,I$3:I$341),I71)*10,0),"")</f>
        <v>9</v>
      </c>
      <c r="AP71">
        <f t="array" ref="AP71">IF(J71&lt;&gt;"",11-ROUNDUP(_xlfn.PERCENTRANK.EXC(IF($B$3:$B$341=$B71,J$3:J$341),J71)*10,0),"")</f>
        <v>4</v>
      </c>
      <c r="AQ71">
        <f t="array" ref="AQ71">IF(K71&lt;&gt;"",11-ROUNDUP(_xlfn.PERCENTRANK.EXC(IF($B$3:$B$341=$B71,K$3:K$341),K71)*10,0),"")</f>
        <v>10</v>
      </c>
      <c r="AR71">
        <f t="array" ref="AR71">IF(L71&lt;&gt;"",11-ROUNDUP(_xlfn.PERCENTRANK.EXC(IF($B$3:$B$341=$B71,L$3:L$341),L71)*10,0),"")</f>
        <v>10</v>
      </c>
      <c r="AS71">
        <f t="array" ref="AS71">IF(M71&lt;&gt;"",11-ROUNDUP(_xlfn.PERCENTRANK.EXC(IF($B$3:$B$341=$B71,M$3:M$341),M71)*10,0),"")</f>
        <v>6</v>
      </c>
      <c r="AT71">
        <f t="array" ref="AT71">IF(N71&lt;&gt;"",11-ROUNDUP(_xlfn.PERCENTRANK.EXC(IF($B$3:$B$341=$B71,N$3:N$341),N71)*10,0),"")</f>
        <v>2</v>
      </c>
      <c r="AU71">
        <f t="array" ref="AU71">IF(O71&lt;&gt;"",11-ROUNDUP(_xlfn.PERCENTRANK.EXC(IF($B$3:$B$341=$B71,O$3:O$341),O71)*10,0),"")</f>
        <v>10</v>
      </c>
      <c r="AV71">
        <f t="array" ref="AV71">IF(P71&lt;&gt;"",11-ROUNDUP(_xlfn.PERCENTRANK.EXC(IF($B$3:$B$341=$B71,P$3:P$341),P71)*10,0),"")</f>
        <v>3</v>
      </c>
    </row>
    <row r="72" spans="1:48" x14ac:dyDescent="0.2">
      <c r="A72" t="s">
        <v>1010</v>
      </c>
      <c r="B72" t="s">
        <v>1038</v>
      </c>
      <c r="C72">
        <v>9.1813661158084869E-2</v>
      </c>
      <c r="D72">
        <v>9.1741383075714111E-2</v>
      </c>
      <c r="E72">
        <v>0.56613337993621826</v>
      </c>
      <c r="F72">
        <v>2.4861272424459457E-2</v>
      </c>
      <c r="G72">
        <v>0.51091325283050537</v>
      </c>
      <c r="H72" t="s">
        <v>1139</v>
      </c>
      <c r="I72">
        <v>0</v>
      </c>
      <c r="J72">
        <v>5.559365963563323E-4</v>
      </c>
      <c r="K72">
        <v>4.8382769455201924E-4</v>
      </c>
      <c r="L72">
        <v>1.1723516508936882E-3</v>
      </c>
      <c r="M72">
        <v>2.2014157846570015E-2</v>
      </c>
      <c r="N72">
        <v>3.9426530711352825E-3</v>
      </c>
      <c r="O72">
        <v>0</v>
      </c>
      <c r="P72">
        <v>1.3026129454374313E-3</v>
      </c>
      <c r="R72" t="str">
        <f t="shared" si="16"/>
        <v>Cumbria</v>
      </c>
      <c r="S72">
        <f t="shared" si="17"/>
        <v>2</v>
      </c>
      <c r="T72">
        <f t="shared" si="18"/>
        <v>4</v>
      </c>
      <c r="U72">
        <f t="shared" si="19"/>
        <v>3</v>
      </c>
      <c r="V72">
        <f t="shared" si="20"/>
        <v>10</v>
      </c>
      <c r="W72">
        <f t="shared" si="21"/>
        <v>7</v>
      </c>
      <c r="Y72">
        <f t="shared" si="22"/>
        <v>10</v>
      </c>
      <c r="Z72">
        <f t="shared" si="23"/>
        <v>10</v>
      </c>
      <c r="AA72">
        <f t="shared" si="24"/>
        <v>10</v>
      </c>
      <c r="AB72">
        <f t="shared" si="25"/>
        <v>5</v>
      </c>
      <c r="AC72">
        <f t="shared" si="26"/>
        <v>10</v>
      </c>
      <c r="AD72">
        <f t="shared" si="27"/>
        <v>9</v>
      </c>
      <c r="AE72">
        <f t="shared" si="28"/>
        <v>10</v>
      </c>
      <c r="AF72">
        <f t="shared" si="29"/>
        <v>2</v>
      </c>
      <c r="AH72" t="str">
        <f t="shared" si="30"/>
        <v>Cumbria</v>
      </c>
      <c r="AI72">
        <f t="array" ref="AI72">IF(C72&lt;&gt;"",11-ROUNDUP(_xlfn.PERCENTRANK.EXC(IF($B$3:$B$341=$B72,C$3:C$341),C72)*10,0),"")</f>
        <v>1</v>
      </c>
      <c r="AJ72">
        <f t="array" ref="AJ72">IF(D72&lt;&gt;"",11-ROUNDUP(_xlfn.PERCENTRANK.EXC(IF($B$3:$B$341=$B72,D$3:D$341),D72)*10,0),"")</f>
        <v>4</v>
      </c>
      <c r="AK72">
        <f t="array" ref="AK72">IF(E72&lt;&gt;"",11-ROUNDUP(_xlfn.PERCENTRANK.EXC(IF($B$3:$B$341=$B72,E$3:E$341),E72)*10,0),"")</f>
        <v>9</v>
      </c>
      <c r="AL72">
        <f t="array" ref="AL72">IF(F72&lt;&gt;"",11-ROUNDUP(_xlfn.PERCENTRANK.EXC(IF($B$3:$B$341=$B72,F$3:F$341),F72)*10,0),"")</f>
        <v>2</v>
      </c>
      <c r="AM72">
        <f t="array" ref="AM72">IF(G72&lt;&gt;"",11-ROUNDUP(_xlfn.PERCENTRANK.EXC(IF($B$3:$B$341=$B72,G$3:G$341),G72)*10,0),"")</f>
        <v>8</v>
      </c>
      <c r="AO72">
        <f t="array" ref="AO72">IF(I72&lt;&gt;"",11-ROUNDUP(_xlfn.PERCENTRANK.EXC(IF($B$3:$B$341=$B72,I$3:I$341),I72)*10,0),"")</f>
        <v>10</v>
      </c>
      <c r="AP72">
        <f t="array" ref="AP72">IF(J72&lt;&gt;"",11-ROUNDUP(_xlfn.PERCENTRANK.EXC(IF($B$3:$B$341=$B72,J$3:J$341),J72)*10,0),"")</f>
        <v>5</v>
      </c>
      <c r="AQ72">
        <f t="array" ref="AQ72">IF(K72&lt;&gt;"",11-ROUNDUP(_xlfn.PERCENTRANK.EXC(IF($B$3:$B$341=$B72,K$3:K$341),K72)*10,0),"")</f>
        <v>10</v>
      </c>
      <c r="AR72">
        <f t="array" ref="AR72">IF(L72&lt;&gt;"",11-ROUNDUP(_xlfn.PERCENTRANK.EXC(IF($B$3:$B$341=$B72,L$3:L$341),L72)*10,0),"")</f>
        <v>4</v>
      </c>
      <c r="AS72">
        <f t="array" ref="AS72">IF(M72&lt;&gt;"",11-ROUNDUP(_xlfn.PERCENTRANK.EXC(IF($B$3:$B$341=$B72,M$3:M$341),M72)*10,0),"")</f>
        <v>9</v>
      </c>
      <c r="AT72">
        <f t="array" ref="AT72">IF(N72&lt;&gt;"",11-ROUNDUP(_xlfn.PERCENTRANK.EXC(IF($B$3:$B$341=$B72,N$3:N$341),N72)*10,0),"")</f>
        <v>6</v>
      </c>
      <c r="AU72">
        <f t="array" ref="AU72">IF(O72&lt;&gt;"",11-ROUNDUP(_xlfn.PERCENTRANK.EXC(IF($B$3:$B$341=$B72,O$3:O$341),O72)*10,0),"")</f>
        <v>10</v>
      </c>
      <c r="AV72">
        <f t="array" ref="AV72">IF(P72&lt;&gt;"",11-ROUNDUP(_xlfn.PERCENTRANK.EXC(IF($B$3:$B$341=$B72,P$3:P$341),P72)*10,0),"")</f>
        <v>1</v>
      </c>
    </row>
    <row r="73" spans="1:48" x14ac:dyDescent="0.2">
      <c r="A73" t="s">
        <v>131</v>
      </c>
      <c r="B73" t="s">
        <v>1034</v>
      </c>
      <c r="C73">
        <v>6.6177070140838623E-2</v>
      </c>
      <c r="D73">
        <v>9.9724180996417999E-2</v>
      </c>
      <c r="E73">
        <v>0.76653593778610229</v>
      </c>
      <c r="F73">
        <v>0.14373716711997986</v>
      </c>
      <c r="G73">
        <v>0.57345128059387207</v>
      </c>
      <c r="H73" t="s">
        <v>1140</v>
      </c>
      <c r="I73">
        <v>0.10650784522294998</v>
      </c>
      <c r="J73">
        <v>8.303312212228775E-2</v>
      </c>
      <c r="K73">
        <v>1.5572342090308666E-2</v>
      </c>
      <c r="L73">
        <v>0</v>
      </c>
      <c r="M73">
        <v>0.39546775817871094</v>
      </c>
      <c r="N73">
        <v>1.2497507035732269E-2</v>
      </c>
      <c r="O73">
        <v>0.20052294433116913</v>
      </c>
      <c r="P73">
        <v>0</v>
      </c>
      <c r="R73" t="str">
        <f t="shared" si="16"/>
        <v>Dacorum</v>
      </c>
      <c r="S73">
        <f t="shared" si="17"/>
        <v>5</v>
      </c>
      <c r="T73">
        <f t="shared" si="18"/>
        <v>3</v>
      </c>
      <c r="U73">
        <f t="shared" si="19"/>
        <v>1</v>
      </c>
      <c r="V73">
        <f t="shared" si="20"/>
        <v>4</v>
      </c>
      <c r="W73">
        <f t="shared" si="21"/>
        <v>4</v>
      </c>
      <c r="Y73">
        <f t="shared" si="22"/>
        <v>3</v>
      </c>
      <c r="Z73">
        <f t="shared" si="23"/>
        <v>2</v>
      </c>
      <c r="AA73">
        <f t="shared" si="24"/>
        <v>6</v>
      </c>
      <c r="AB73">
        <f t="shared" si="25"/>
        <v>10</v>
      </c>
      <c r="AC73">
        <f t="shared" si="26"/>
        <v>4</v>
      </c>
      <c r="AD73">
        <f t="shared" si="27"/>
        <v>6</v>
      </c>
      <c r="AE73">
        <f t="shared" si="28"/>
        <v>1</v>
      </c>
      <c r="AF73">
        <f t="shared" si="29"/>
        <v>10</v>
      </c>
      <c r="AH73" t="str">
        <f t="shared" si="30"/>
        <v>Dacorum</v>
      </c>
      <c r="AI73">
        <f t="array" ref="AI73">IF(C73&lt;&gt;"",11-ROUNDUP(_xlfn.PERCENTRANK.EXC(IF($B$3:$B$341=$B73,C$3:C$341),C73)*10,0),"")</f>
        <v>8</v>
      </c>
      <c r="AJ73">
        <f t="array" ref="AJ73">IF(D73&lt;&gt;"",11-ROUNDUP(_xlfn.PERCENTRANK.EXC(IF($B$3:$B$341=$B73,D$3:D$341),D73)*10,0),"")</f>
        <v>4</v>
      </c>
      <c r="AK73">
        <f t="array" ref="AK73">IF(E73&lt;&gt;"",11-ROUNDUP(_xlfn.PERCENTRANK.EXC(IF($B$3:$B$341=$B73,E$3:E$341),E73)*10,0),"")</f>
        <v>1</v>
      </c>
      <c r="AL73">
        <f t="array" ref="AL73">IF(F73&lt;&gt;"",11-ROUNDUP(_xlfn.PERCENTRANK.EXC(IF($B$3:$B$341=$B73,F$3:F$341),F73)*10,0),"")</f>
        <v>7</v>
      </c>
      <c r="AM73">
        <f t="array" ref="AM73">IF(G73&lt;&gt;"",11-ROUNDUP(_xlfn.PERCENTRANK.EXC(IF($B$3:$B$341=$B73,G$3:G$341),G73)*10,0),"")</f>
        <v>5</v>
      </c>
      <c r="AO73">
        <f t="array" ref="AO73">IF(I73&lt;&gt;"",11-ROUNDUP(_xlfn.PERCENTRANK.EXC(IF($B$3:$B$341=$B73,I$3:I$341),I73)*10,0),"")</f>
        <v>5</v>
      </c>
      <c r="AP73">
        <f t="array" ref="AP73">IF(J73&lt;&gt;"",11-ROUNDUP(_xlfn.PERCENTRANK.EXC(IF($B$3:$B$341=$B73,J$3:J$341),J73)*10,0),"")</f>
        <v>3</v>
      </c>
      <c r="AQ73">
        <f t="array" ref="AQ73">IF(K73&lt;&gt;"",11-ROUNDUP(_xlfn.PERCENTRANK.EXC(IF($B$3:$B$341=$B73,K$3:K$341),K73)*10,0),"")</f>
        <v>8</v>
      </c>
      <c r="AR73">
        <f t="array" ref="AR73">IF(L73&lt;&gt;"",11-ROUNDUP(_xlfn.PERCENTRANK.EXC(IF($B$3:$B$341=$B73,L$3:L$341),L73)*10,0),"")</f>
        <v>10</v>
      </c>
      <c r="AS73">
        <f t="array" ref="AS73">IF(M73&lt;&gt;"",11-ROUNDUP(_xlfn.PERCENTRANK.EXC(IF($B$3:$B$341=$B73,M$3:M$341),M73)*10,0),"")</f>
        <v>7</v>
      </c>
      <c r="AT73">
        <f t="array" ref="AT73">IF(N73&lt;&gt;"",11-ROUNDUP(_xlfn.PERCENTRANK.EXC(IF($B$3:$B$341=$B73,N$3:N$341),N73)*10,0),"")</f>
        <v>8</v>
      </c>
      <c r="AU73">
        <f t="array" ref="AU73">IF(O73&lt;&gt;"",11-ROUNDUP(_xlfn.PERCENTRANK.EXC(IF($B$3:$B$341=$B73,O$3:O$341),O73)*10,0),"")</f>
        <v>2</v>
      </c>
      <c r="AV73">
        <f t="array" ref="AV73">IF(P73&lt;&gt;"",11-ROUNDUP(_xlfn.PERCENTRANK.EXC(IF($B$3:$B$341=$B73,P$3:P$341),P73)*10,0),"")</f>
        <v>10</v>
      </c>
    </row>
    <row r="74" spans="1:48" x14ac:dyDescent="0.2">
      <c r="A74" t="s">
        <v>18</v>
      </c>
      <c r="B74" t="s">
        <v>1037</v>
      </c>
      <c r="C74">
        <v>3.2726168632507324E-2</v>
      </c>
      <c r="D74">
        <v>5.9894274920225143E-2</v>
      </c>
      <c r="E74">
        <v>0.49009823799133301</v>
      </c>
      <c r="F74">
        <v>6.5979570150375366E-2</v>
      </c>
      <c r="G74">
        <v>0.50912725925445557</v>
      </c>
      <c r="H74" t="s">
        <v>1140</v>
      </c>
      <c r="I74">
        <v>2.2435540333390236E-2</v>
      </c>
      <c r="J74">
        <v>4.9665691331028938E-3</v>
      </c>
      <c r="K74">
        <v>7.7239759266376495E-2</v>
      </c>
      <c r="L74">
        <v>0</v>
      </c>
      <c r="M74">
        <v>0.15713982284069061</v>
      </c>
      <c r="N74">
        <v>2.3387990891933441E-2</v>
      </c>
      <c r="O74">
        <v>0</v>
      </c>
      <c r="P74">
        <v>1.8106229836121202E-3</v>
      </c>
      <c r="R74" t="str">
        <f t="shared" si="16"/>
        <v>Darlington</v>
      </c>
      <c r="S74">
        <f t="shared" si="17"/>
        <v>9</v>
      </c>
      <c r="T74">
        <f t="shared" si="18"/>
        <v>9</v>
      </c>
      <c r="U74">
        <f t="shared" si="19"/>
        <v>5</v>
      </c>
      <c r="V74">
        <f t="shared" si="20"/>
        <v>6</v>
      </c>
      <c r="W74">
        <f t="shared" si="21"/>
        <v>7</v>
      </c>
      <c r="Y74">
        <f t="shared" si="22"/>
        <v>6</v>
      </c>
      <c r="Z74">
        <f t="shared" si="23"/>
        <v>8</v>
      </c>
      <c r="AA74">
        <f t="shared" si="24"/>
        <v>3</v>
      </c>
      <c r="AB74">
        <f t="shared" si="25"/>
        <v>10</v>
      </c>
      <c r="AC74">
        <f t="shared" si="26"/>
        <v>7</v>
      </c>
      <c r="AD74">
        <f t="shared" si="27"/>
        <v>4</v>
      </c>
      <c r="AE74">
        <f t="shared" si="28"/>
        <v>10</v>
      </c>
      <c r="AF74">
        <f t="shared" si="29"/>
        <v>2</v>
      </c>
      <c r="AH74" t="str">
        <f t="shared" si="30"/>
        <v>Darlington</v>
      </c>
      <c r="AI74">
        <f t="array" ref="AI74">IF(C74&lt;&gt;"",11-ROUNDUP(_xlfn.PERCENTRANK.EXC(IF($B$3:$B$341=$B74,C$3:C$341),C74)*10,0),"")</f>
        <v>8</v>
      </c>
      <c r="AJ74">
        <f t="array" ref="AJ74">IF(D74&lt;&gt;"",11-ROUNDUP(_xlfn.PERCENTRANK.EXC(IF($B$3:$B$341=$B74,D$3:D$341),D74)*10,0),"")</f>
        <v>9</v>
      </c>
      <c r="AK74">
        <f t="array" ref="AK74">IF(E74&lt;&gt;"",11-ROUNDUP(_xlfn.PERCENTRANK.EXC(IF($B$3:$B$341=$B74,E$3:E$341),E74)*10,0),"")</f>
        <v>7</v>
      </c>
      <c r="AL74">
        <f t="array" ref="AL74">IF(F74&lt;&gt;"",11-ROUNDUP(_xlfn.PERCENTRANK.EXC(IF($B$3:$B$341=$B74,F$3:F$341),F74)*10,0),"")</f>
        <v>2</v>
      </c>
      <c r="AM74">
        <f t="array" ref="AM74">IF(G74&lt;&gt;"",11-ROUNDUP(_xlfn.PERCENTRANK.EXC(IF($B$3:$B$341=$B74,G$3:G$341),G74)*10,0),"")</f>
        <v>6</v>
      </c>
      <c r="AO74">
        <f t="array" ref="AO74">IF(I74&lt;&gt;"",11-ROUNDUP(_xlfn.PERCENTRANK.EXC(IF($B$3:$B$341=$B74,I$3:I$341),I74)*10,0),"")</f>
        <v>4</v>
      </c>
      <c r="AP74">
        <f t="array" ref="AP74">IF(J74&lt;&gt;"",11-ROUNDUP(_xlfn.PERCENTRANK.EXC(IF($B$3:$B$341=$B74,J$3:J$341),J74)*10,0),"")</f>
        <v>8</v>
      </c>
      <c r="AQ74">
        <f t="array" ref="AQ74">IF(K74&lt;&gt;"",11-ROUNDUP(_xlfn.PERCENTRANK.EXC(IF($B$3:$B$341=$B74,K$3:K$341),K74)*10,0),"")</f>
        <v>1</v>
      </c>
      <c r="AR74">
        <f t="array" ref="AR74">IF(L74&lt;&gt;"",11-ROUNDUP(_xlfn.PERCENTRANK.EXC(IF($B$3:$B$341=$B74,L$3:L$341),L74)*10,0),"")</f>
        <v>10</v>
      </c>
      <c r="AS74">
        <f t="array" ref="AS74">IF(M74&lt;&gt;"",11-ROUNDUP(_xlfn.PERCENTRANK.EXC(IF($B$3:$B$341=$B74,M$3:M$341),M74)*10,0),"")</f>
        <v>4</v>
      </c>
      <c r="AT74">
        <f t="array" ref="AT74">IF(N74&lt;&gt;"",11-ROUNDUP(_xlfn.PERCENTRANK.EXC(IF($B$3:$B$341=$B74,N$3:N$341),N74)*10,0),"")</f>
        <v>3</v>
      </c>
      <c r="AU74">
        <f t="array" ref="AU74">IF(O74&lt;&gt;"",11-ROUNDUP(_xlfn.PERCENTRANK.EXC(IF($B$3:$B$341=$B74,O$3:O$341),O74)*10,0),"")</f>
        <v>10</v>
      </c>
      <c r="AV74">
        <f t="array" ref="AV74">IF(P74&lt;&gt;"",11-ROUNDUP(_xlfn.PERCENTRANK.EXC(IF($B$3:$B$341=$B74,P$3:P$341),P74)*10,0),"")</f>
        <v>2</v>
      </c>
    </row>
    <row r="75" spans="1:48" x14ac:dyDescent="0.2">
      <c r="A75" t="s">
        <v>138</v>
      </c>
      <c r="B75" t="s">
        <v>1034</v>
      </c>
      <c r="C75">
        <v>9.5668762922286987E-2</v>
      </c>
      <c r="D75">
        <v>8.9946232736110687E-2</v>
      </c>
      <c r="E75">
        <v>0.45024490356445312</v>
      </c>
      <c r="F75">
        <v>0.38536211848258972</v>
      </c>
      <c r="G75">
        <v>0.37260246276855469</v>
      </c>
      <c r="H75" t="s">
        <v>1139</v>
      </c>
      <c r="I75">
        <v>5.5169839411973953E-2</v>
      </c>
      <c r="J75">
        <v>6.7413210868835449E-2</v>
      </c>
      <c r="K75">
        <v>5.2034340798854828E-2</v>
      </c>
      <c r="L75">
        <v>0</v>
      </c>
      <c r="M75">
        <v>0.33691677451133728</v>
      </c>
      <c r="N75">
        <v>4.3615378439426422E-2</v>
      </c>
      <c r="O75">
        <v>3.2549459487199783E-2</v>
      </c>
      <c r="P75">
        <v>2.0903320983052254E-3</v>
      </c>
      <c r="R75" t="str">
        <f t="shared" si="16"/>
        <v>Dartford</v>
      </c>
      <c r="S75">
        <f t="shared" si="17"/>
        <v>1</v>
      </c>
      <c r="T75">
        <f t="shared" si="18"/>
        <v>5</v>
      </c>
      <c r="U75">
        <f t="shared" si="19"/>
        <v>6</v>
      </c>
      <c r="V75">
        <f t="shared" si="20"/>
        <v>1</v>
      </c>
      <c r="W75">
        <f t="shared" si="21"/>
        <v>10</v>
      </c>
      <c r="Y75">
        <f t="shared" si="22"/>
        <v>5</v>
      </c>
      <c r="Z75">
        <f t="shared" si="23"/>
        <v>3</v>
      </c>
      <c r="AA75">
        <f t="shared" si="24"/>
        <v>3</v>
      </c>
      <c r="AB75">
        <f t="shared" si="25"/>
        <v>10</v>
      </c>
      <c r="AC75">
        <f t="shared" si="26"/>
        <v>5</v>
      </c>
      <c r="AD75">
        <f t="shared" si="27"/>
        <v>3</v>
      </c>
      <c r="AE75">
        <f t="shared" si="28"/>
        <v>3</v>
      </c>
      <c r="AF75">
        <f t="shared" si="29"/>
        <v>2</v>
      </c>
      <c r="AH75" t="str">
        <f t="shared" si="30"/>
        <v>Dartford</v>
      </c>
      <c r="AI75">
        <f t="array" ref="AI75">IF(C75&lt;&gt;"",11-ROUNDUP(_xlfn.PERCENTRANK.EXC(IF($B$3:$B$341=$B75,C$3:C$341),C75)*10,0),"")</f>
        <v>2</v>
      </c>
      <c r="AJ75">
        <f t="array" ref="AJ75">IF(D75&lt;&gt;"",11-ROUNDUP(_xlfn.PERCENTRANK.EXC(IF($B$3:$B$341=$B75,D$3:D$341),D75)*10,0),"")</f>
        <v>5</v>
      </c>
      <c r="AK75">
        <f t="array" ref="AK75">IF(E75&lt;&gt;"",11-ROUNDUP(_xlfn.PERCENTRANK.EXC(IF($B$3:$B$341=$B75,E$3:E$341),E75)*10,0),"")</f>
        <v>5</v>
      </c>
      <c r="AL75">
        <f t="array" ref="AL75">IF(F75&lt;&gt;"",11-ROUNDUP(_xlfn.PERCENTRANK.EXC(IF($B$3:$B$341=$B75,F$3:F$341),F75)*10,0),"")</f>
        <v>1</v>
      </c>
      <c r="AM75">
        <f t="array" ref="AM75">IF(G75&lt;&gt;"",11-ROUNDUP(_xlfn.PERCENTRANK.EXC(IF($B$3:$B$341=$B75,G$3:G$341),G75)*10,0),"")</f>
        <v>10</v>
      </c>
      <c r="AO75">
        <f t="array" ref="AO75">IF(I75&lt;&gt;"",11-ROUNDUP(_xlfn.PERCENTRANK.EXC(IF($B$3:$B$341=$B75,I$3:I$341),I75)*10,0),"")</f>
        <v>7</v>
      </c>
      <c r="AP75">
        <f t="array" ref="AP75">IF(J75&lt;&gt;"",11-ROUNDUP(_xlfn.PERCENTRANK.EXC(IF($B$3:$B$341=$B75,J$3:J$341),J75)*10,0),"")</f>
        <v>4</v>
      </c>
      <c r="AQ75">
        <f t="array" ref="AQ75">IF(K75&lt;&gt;"",11-ROUNDUP(_xlfn.PERCENTRANK.EXC(IF($B$3:$B$341=$B75,K$3:K$341),K75)*10,0),"")</f>
        <v>5</v>
      </c>
      <c r="AR75">
        <f t="array" ref="AR75">IF(L75&lt;&gt;"",11-ROUNDUP(_xlfn.PERCENTRANK.EXC(IF($B$3:$B$341=$B75,L$3:L$341),L75)*10,0),"")</f>
        <v>10</v>
      </c>
      <c r="AS75">
        <f t="array" ref="AS75">IF(M75&lt;&gt;"",11-ROUNDUP(_xlfn.PERCENTRANK.EXC(IF($B$3:$B$341=$B75,M$3:M$341),M75)*10,0),"")</f>
        <v>9</v>
      </c>
      <c r="AT75">
        <f t="array" ref="AT75">IF(N75&lt;&gt;"",11-ROUNDUP(_xlfn.PERCENTRANK.EXC(IF($B$3:$B$341=$B75,N$3:N$341),N75)*10,0),"")</f>
        <v>4</v>
      </c>
      <c r="AU75">
        <f t="array" ref="AU75">IF(O75&lt;&gt;"",11-ROUNDUP(_xlfn.PERCENTRANK.EXC(IF($B$3:$B$341=$B75,O$3:O$341),O75)*10,0),"")</f>
        <v>4</v>
      </c>
      <c r="AV75">
        <f t="array" ref="AV75">IF(P75&lt;&gt;"",11-ROUNDUP(_xlfn.PERCENTRANK.EXC(IF($B$3:$B$341=$B75,P$3:P$341),P75)*10,0),"")</f>
        <v>2</v>
      </c>
    </row>
    <row r="76" spans="1:48" x14ac:dyDescent="0.2">
      <c r="A76" t="s">
        <v>182</v>
      </c>
      <c r="B76" t="s">
        <v>1034</v>
      </c>
      <c r="C76">
        <v>6.9521427154541016E-2</v>
      </c>
      <c r="D76">
        <v>0.1180858239531517</v>
      </c>
      <c r="E76">
        <v>0.32194873690605164</v>
      </c>
      <c r="F76">
        <v>0.39964276552200317</v>
      </c>
      <c r="G76">
        <v>0.85247009992599487</v>
      </c>
      <c r="H76" t="s">
        <v>1139</v>
      </c>
      <c r="I76">
        <v>0</v>
      </c>
      <c r="J76">
        <v>6.4196318387985229E-2</v>
      </c>
      <c r="K76">
        <v>1.3359583681449294E-3</v>
      </c>
      <c r="L76">
        <v>0</v>
      </c>
      <c r="M76">
        <v>8.6766980588436127E-2</v>
      </c>
      <c r="N76">
        <v>4.1340712457895279E-2</v>
      </c>
      <c r="O76">
        <v>0.17135423421859741</v>
      </c>
      <c r="P76">
        <v>1.125017530284822E-3</v>
      </c>
      <c r="R76" t="str">
        <f t="shared" si="16"/>
        <v>Daventry</v>
      </c>
      <c r="S76">
        <f t="shared" si="17"/>
        <v>5</v>
      </c>
      <c r="T76">
        <f t="shared" si="18"/>
        <v>2</v>
      </c>
      <c r="U76">
        <f t="shared" si="19"/>
        <v>10</v>
      </c>
      <c r="V76">
        <f t="shared" si="20"/>
        <v>1</v>
      </c>
      <c r="W76">
        <f t="shared" si="21"/>
        <v>1</v>
      </c>
      <c r="Y76">
        <f t="shared" si="22"/>
        <v>10</v>
      </c>
      <c r="Z76">
        <f t="shared" si="23"/>
        <v>3</v>
      </c>
      <c r="AA76">
        <f t="shared" si="24"/>
        <v>10</v>
      </c>
      <c r="AB76">
        <f t="shared" si="25"/>
        <v>10</v>
      </c>
      <c r="AC76">
        <f t="shared" si="26"/>
        <v>9</v>
      </c>
      <c r="AD76">
        <f t="shared" si="27"/>
        <v>3</v>
      </c>
      <c r="AE76">
        <f t="shared" si="28"/>
        <v>1</v>
      </c>
      <c r="AF76">
        <f t="shared" si="29"/>
        <v>2</v>
      </c>
      <c r="AH76" t="str">
        <f t="shared" si="30"/>
        <v>Daventry</v>
      </c>
      <c r="AI76">
        <f t="array" ref="AI76">IF(C76&lt;&gt;"",11-ROUNDUP(_xlfn.PERCENTRANK.EXC(IF($B$3:$B$341=$B76,C$3:C$341),C76)*10,0),"")</f>
        <v>7</v>
      </c>
      <c r="AJ76">
        <f t="array" ref="AJ76">IF(D76&lt;&gt;"",11-ROUNDUP(_xlfn.PERCENTRANK.EXC(IF($B$3:$B$341=$B76,D$3:D$341),D76)*10,0),"")</f>
        <v>2</v>
      </c>
      <c r="AK76">
        <f t="array" ref="AK76">IF(E76&lt;&gt;"",11-ROUNDUP(_xlfn.PERCENTRANK.EXC(IF($B$3:$B$341=$B76,E$3:E$341),E76)*10,0),"")</f>
        <v>10</v>
      </c>
      <c r="AL76">
        <f t="array" ref="AL76">IF(F76&lt;&gt;"",11-ROUNDUP(_xlfn.PERCENTRANK.EXC(IF($B$3:$B$341=$B76,F$3:F$341),F76)*10,0),"")</f>
        <v>1</v>
      </c>
      <c r="AM76">
        <f t="array" ref="AM76">IF(G76&lt;&gt;"",11-ROUNDUP(_xlfn.PERCENTRANK.EXC(IF($B$3:$B$341=$B76,G$3:G$341),G76)*10,0),"")</f>
        <v>1</v>
      </c>
      <c r="AO76">
        <f t="array" ref="AO76">IF(I76&lt;&gt;"",11-ROUNDUP(_xlfn.PERCENTRANK.EXC(IF($B$3:$B$341=$B76,I$3:I$341),I76)*10,0),"")</f>
        <v>10</v>
      </c>
      <c r="AP76">
        <f t="array" ref="AP76">IF(J76&lt;&gt;"",11-ROUNDUP(_xlfn.PERCENTRANK.EXC(IF($B$3:$B$341=$B76,J$3:J$341),J76)*10,0),"")</f>
        <v>4</v>
      </c>
      <c r="AQ76">
        <f t="array" ref="AQ76">IF(K76&lt;&gt;"",11-ROUNDUP(_xlfn.PERCENTRANK.EXC(IF($B$3:$B$341=$B76,K$3:K$341),K76)*10,0),"")</f>
        <v>10</v>
      </c>
      <c r="AR76">
        <f t="array" ref="AR76">IF(L76&lt;&gt;"",11-ROUNDUP(_xlfn.PERCENTRANK.EXC(IF($B$3:$B$341=$B76,L$3:L$341),L76)*10,0),"")</f>
        <v>10</v>
      </c>
      <c r="AS76">
        <f t="array" ref="AS76">IF(M76&lt;&gt;"",11-ROUNDUP(_xlfn.PERCENTRANK.EXC(IF($B$3:$B$341=$B76,M$3:M$341),M76)*10,0),"")</f>
        <v>10</v>
      </c>
      <c r="AT76">
        <f t="array" ref="AT76">IF(N76&lt;&gt;"",11-ROUNDUP(_xlfn.PERCENTRANK.EXC(IF($B$3:$B$341=$B76,N$3:N$341),N76)*10,0),"")</f>
        <v>4</v>
      </c>
      <c r="AU76">
        <f t="array" ref="AU76">IF(O76&lt;&gt;"",11-ROUNDUP(_xlfn.PERCENTRANK.EXC(IF($B$3:$B$341=$B76,O$3:O$341),O76)*10,0),"")</f>
        <v>2</v>
      </c>
      <c r="AV76">
        <f t="array" ref="AV76">IF(P76&lt;&gt;"",11-ROUNDUP(_xlfn.PERCENTRANK.EXC(IF($B$3:$B$341=$B76,P$3:P$341),P76)*10,0),"")</f>
        <v>2</v>
      </c>
    </row>
    <row r="77" spans="1:48" x14ac:dyDescent="0.2">
      <c r="A77" t="s">
        <v>28</v>
      </c>
      <c r="B77" t="s">
        <v>1037</v>
      </c>
      <c r="C77">
        <v>3.2761674374341965E-2</v>
      </c>
      <c r="D77">
        <v>5.7968836277723312E-2</v>
      </c>
      <c r="E77">
        <v>0.41406819224357605</v>
      </c>
      <c r="F77">
        <v>5.9249851852655411E-2</v>
      </c>
      <c r="G77">
        <v>0.58229780197143555</v>
      </c>
      <c r="H77" t="s">
        <v>1139</v>
      </c>
      <c r="I77">
        <v>1.7026588320732117E-2</v>
      </c>
      <c r="J77">
        <v>5.1294015720486641E-3</v>
      </c>
      <c r="K77">
        <v>2.7831519022583961E-2</v>
      </c>
      <c r="L77">
        <v>3.2347577507607639E-4</v>
      </c>
      <c r="M77">
        <v>0.11434918642044067</v>
      </c>
      <c r="N77">
        <v>9.9131639581173658E-4</v>
      </c>
      <c r="O77">
        <v>0</v>
      </c>
      <c r="P77">
        <v>0</v>
      </c>
      <c r="R77" t="str">
        <f t="shared" si="16"/>
        <v>Derby</v>
      </c>
      <c r="S77">
        <f t="shared" si="17"/>
        <v>9</v>
      </c>
      <c r="T77">
        <f t="shared" si="18"/>
        <v>9</v>
      </c>
      <c r="U77">
        <f t="shared" si="19"/>
        <v>7</v>
      </c>
      <c r="V77">
        <f t="shared" si="20"/>
        <v>7</v>
      </c>
      <c r="W77">
        <f t="shared" si="21"/>
        <v>4</v>
      </c>
      <c r="Y77">
        <f t="shared" si="22"/>
        <v>7</v>
      </c>
      <c r="Z77">
        <f t="shared" si="23"/>
        <v>8</v>
      </c>
      <c r="AA77">
        <f t="shared" si="24"/>
        <v>5</v>
      </c>
      <c r="AB77">
        <f t="shared" si="25"/>
        <v>5</v>
      </c>
      <c r="AC77">
        <f t="shared" si="26"/>
        <v>8</v>
      </c>
      <c r="AD77">
        <f t="shared" si="27"/>
        <v>10</v>
      </c>
      <c r="AE77">
        <f t="shared" si="28"/>
        <v>10</v>
      </c>
      <c r="AF77">
        <f t="shared" si="29"/>
        <v>10</v>
      </c>
      <c r="AH77" t="str">
        <f t="shared" si="30"/>
        <v>Derby</v>
      </c>
      <c r="AI77">
        <f t="array" ref="AI77">IF(C77&lt;&gt;"",11-ROUNDUP(_xlfn.PERCENTRANK.EXC(IF($B$3:$B$341=$B77,C$3:C$341),C77)*10,0),"")</f>
        <v>7</v>
      </c>
      <c r="AJ77">
        <f t="array" ref="AJ77">IF(D77&lt;&gt;"",11-ROUNDUP(_xlfn.PERCENTRANK.EXC(IF($B$3:$B$341=$B77,D$3:D$341),D77)*10,0),"")</f>
        <v>9</v>
      </c>
      <c r="AK77">
        <f t="array" ref="AK77">IF(E77&lt;&gt;"",11-ROUNDUP(_xlfn.PERCENTRANK.EXC(IF($B$3:$B$341=$B77,E$3:E$341),E77)*10,0),"")</f>
        <v>8</v>
      </c>
      <c r="AL77">
        <f t="array" ref="AL77">IF(F77&lt;&gt;"",11-ROUNDUP(_xlfn.PERCENTRANK.EXC(IF($B$3:$B$341=$B77,F$3:F$341),F77)*10,0),"")</f>
        <v>2</v>
      </c>
      <c r="AM77">
        <f t="array" ref="AM77">IF(G77&lt;&gt;"",11-ROUNDUP(_xlfn.PERCENTRANK.EXC(IF($B$3:$B$341=$B77,G$3:G$341),G77)*10,0),"")</f>
        <v>4</v>
      </c>
      <c r="AO77">
        <f t="array" ref="AO77">IF(I77&lt;&gt;"",11-ROUNDUP(_xlfn.PERCENTRANK.EXC(IF($B$3:$B$341=$B77,I$3:I$341),I77)*10,0),"")</f>
        <v>6</v>
      </c>
      <c r="AP77">
        <f t="array" ref="AP77">IF(J77&lt;&gt;"",11-ROUNDUP(_xlfn.PERCENTRANK.EXC(IF($B$3:$B$341=$B77,J$3:J$341),J77)*10,0),"")</f>
        <v>7</v>
      </c>
      <c r="AQ77">
        <f t="array" ref="AQ77">IF(K77&lt;&gt;"",11-ROUNDUP(_xlfn.PERCENTRANK.EXC(IF($B$3:$B$341=$B77,K$3:K$341),K77)*10,0),"")</f>
        <v>4</v>
      </c>
      <c r="AR77">
        <f t="array" ref="AR77">IF(L77&lt;&gt;"",11-ROUNDUP(_xlfn.PERCENTRANK.EXC(IF($B$3:$B$341=$B77,L$3:L$341),L77)*10,0),"")</f>
        <v>5</v>
      </c>
      <c r="AS77">
        <f t="array" ref="AS77">IF(M77&lt;&gt;"",11-ROUNDUP(_xlfn.PERCENTRANK.EXC(IF($B$3:$B$341=$B77,M$3:M$341),M77)*10,0),"")</f>
        <v>7</v>
      </c>
      <c r="AT77">
        <f t="array" ref="AT77">IF(N77&lt;&gt;"",11-ROUNDUP(_xlfn.PERCENTRANK.EXC(IF($B$3:$B$341=$B77,N$3:N$341),N77)*10,0),"")</f>
        <v>9</v>
      </c>
      <c r="AU77">
        <f t="array" ref="AU77">IF(O77&lt;&gt;"",11-ROUNDUP(_xlfn.PERCENTRANK.EXC(IF($B$3:$B$341=$B77,O$3:O$341),O77)*10,0),"")</f>
        <v>10</v>
      </c>
      <c r="AV77">
        <f t="array" ref="AV77">IF(P77&lt;&gt;"",11-ROUNDUP(_xlfn.PERCENTRANK.EXC(IF($B$3:$B$341=$B77,P$3:P$341),P77)*10,0),"")</f>
        <v>10</v>
      </c>
    </row>
    <row r="78" spans="1:48" x14ac:dyDescent="0.2">
      <c r="A78" t="s">
        <v>1011</v>
      </c>
      <c r="B78" t="s">
        <v>1038</v>
      </c>
      <c r="C78">
        <v>7.8276142477989197E-2</v>
      </c>
      <c r="D78">
        <v>7.5443543493747711E-2</v>
      </c>
      <c r="E78">
        <v>0.58299487829208374</v>
      </c>
      <c r="F78">
        <v>2.2841012105345726E-2</v>
      </c>
      <c r="G78">
        <v>0.59285765886306763</v>
      </c>
      <c r="H78" t="s">
        <v>1139</v>
      </c>
      <c r="I78">
        <v>1.8985845381394029E-3</v>
      </c>
      <c r="J78">
        <v>1.9762218289542943E-4</v>
      </c>
      <c r="K78">
        <v>2.8655217029154301E-3</v>
      </c>
      <c r="L78">
        <v>3.4619171638041735E-3</v>
      </c>
      <c r="M78">
        <v>4.8673283308744431E-2</v>
      </c>
      <c r="N78">
        <v>1.0526223108172417E-2</v>
      </c>
      <c r="O78">
        <v>8.6106808157637715E-4</v>
      </c>
      <c r="P78">
        <v>0</v>
      </c>
      <c r="R78" t="str">
        <f t="shared" si="16"/>
        <v>Derbyshire</v>
      </c>
      <c r="S78">
        <f t="shared" si="17"/>
        <v>3</v>
      </c>
      <c r="T78">
        <f t="shared" si="18"/>
        <v>6</v>
      </c>
      <c r="U78">
        <f t="shared" si="19"/>
        <v>3</v>
      </c>
      <c r="V78">
        <f t="shared" si="20"/>
        <v>10</v>
      </c>
      <c r="W78">
        <f t="shared" si="21"/>
        <v>4</v>
      </c>
      <c r="Y78">
        <f t="shared" si="22"/>
        <v>9</v>
      </c>
      <c r="Z78">
        <f t="shared" si="23"/>
        <v>10</v>
      </c>
      <c r="AA78">
        <f t="shared" si="24"/>
        <v>9</v>
      </c>
      <c r="AB78">
        <f t="shared" si="25"/>
        <v>4</v>
      </c>
      <c r="AC78">
        <f t="shared" si="26"/>
        <v>10</v>
      </c>
      <c r="AD78">
        <f t="shared" si="27"/>
        <v>6</v>
      </c>
      <c r="AE78">
        <f t="shared" si="28"/>
        <v>5</v>
      </c>
      <c r="AF78">
        <f t="shared" si="29"/>
        <v>10</v>
      </c>
      <c r="AH78" t="str">
        <f t="shared" si="30"/>
        <v>Derbyshire</v>
      </c>
      <c r="AI78">
        <f t="array" ref="AI78">IF(C78&lt;&gt;"",11-ROUNDUP(_xlfn.PERCENTRANK.EXC(IF($B$3:$B$341=$B78,C$3:C$341),C78)*10,0),"")</f>
        <v>4</v>
      </c>
      <c r="AJ78">
        <f t="array" ref="AJ78">IF(D78&lt;&gt;"",11-ROUNDUP(_xlfn.PERCENTRANK.EXC(IF($B$3:$B$341=$B78,D$3:D$341),D78)*10,0),"")</f>
        <v>8</v>
      </c>
      <c r="AK78">
        <f t="array" ref="AK78">IF(E78&lt;&gt;"",11-ROUNDUP(_xlfn.PERCENTRANK.EXC(IF($B$3:$B$341=$B78,E$3:E$341),E78)*10,0),"")</f>
        <v>9</v>
      </c>
      <c r="AL78">
        <f t="array" ref="AL78">IF(F78&lt;&gt;"",11-ROUNDUP(_xlfn.PERCENTRANK.EXC(IF($B$3:$B$341=$B78,F$3:F$341),F78)*10,0),"")</f>
        <v>4</v>
      </c>
      <c r="AM78">
        <f t="array" ref="AM78">IF(G78&lt;&gt;"",11-ROUNDUP(_xlfn.PERCENTRANK.EXC(IF($B$3:$B$341=$B78,G$3:G$341),G78)*10,0),"")</f>
        <v>3</v>
      </c>
      <c r="AO78">
        <f t="array" ref="AO78">IF(I78&lt;&gt;"",11-ROUNDUP(_xlfn.PERCENTRANK.EXC(IF($B$3:$B$341=$B78,I$3:I$341),I78)*10,0),"")</f>
        <v>5</v>
      </c>
      <c r="AP78">
        <f t="array" ref="AP78">IF(J78&lt;&gt;"",11-ROUNDUP(_xlfn.PERCENTRANK.EXC(IF($B$3:$B$341=$B78,J$3:J$341),J78)*10,0),"")</f>
        <v>7</v>
      </c>
      <c r="AQ78">
        <f t="array" ref="AQ78">IF(K78&lt;&gt;"",11-ROUNDUP(_xlfn.PERCENTRANK.EXC(IF($B$3:$B$341=$B78,K$3:K$341),K78)*10,0),"")</f>
        <v>4</v>
      </c>
      <c r="AR78">
        <f t="array" ref="AR78">IF(L78&lt;&gt;"",11-ROUNDUP(_xlfn.PERCENTRANK.EXC(IF($B$3:$B$341=$B78,L$3:L$341),L78)*10,0),"")</f>
        <v>1</v>
      </c>
      <c r="AS78">
        <f t="array" ref="AS78">IF(M78&lt;&gt;"",11-ROUNDUP(_xlfn.PERCENTRANK.EXC(IF($B$3:$B$341=$B78,M$3:M$341),M78)*10,0),"")</f>
        <v>5</v>
      </c>
      <c r="AT78">
        <f t="array" ref="AT78">IF(N78&lt;&gt;"",11-ROUNDUP(_xlfn.PERCENTRANK.EXC(IF($B$3:$B$341=$B78,N$3:N$341),N78)*10,0),"")</f>
        <v>2</v>
      </c>
      <c r="AU78">
        <f t="array" ref="AU78">IF(O78&lt;&gt;"",11-ROUNDUP(_xlfn.PERCENTRANK.EXC(IF($B$3:$B$341=$B78,O$3:O$341),O78)*10,0),"")</f>
        <v>1</v>
      </c>
      <c r="AV78">
        <f t="array" ref="AV78">IF(P78&lt;&gt;"",11-ROUNDUP(_xlfn.PERCENTRANK.EXC(IF($B$3:$B$341=$B78,P$3:P$341),P78)*10,0),"")</f>
        <v>10</v>
      </c>
    </row>
    <row r="79" spans="1:48" x14ac:dyDescent="0.2">
      <c r="A79" t="s">
        <v>83</v>
      </c>
      <c r="B79" t="s">
        <v>1034</v>
      </c>
      <c r="C79">
        <v>9.762302041053772E-2</v>
      </c>
      <c r="D79">
        <v>0.13690337538719177</v>
      </c>
      <c r="E79">
        <v>0.47221788763999939</v>
      </c>
      <c r="F79">
        <v>0.11980693787336349</v>
      </c>
      <c r="G79">
        <v>0.49387335777282715</v>
      </c>
      <c r="H79" t="s">
        <v>1139</v>
      </c>
      <c r="I79">
        <v>0.28264191746711731</v>
      </c>
      <c r="J79">
        <v>6.713973730802536E-2</v>
      </c>
      <c r="K79">
        <v>0.11593886464834213</v>
      </c>
      <c r="L79">
        <v>5.6659389287233353E-2</v>
      </c>
      <c r="M79">
        <v>0.7997816801071167</v>
      </c>
      <c r="N79">
        <v>8.1941625103354454E-3</v>
      </c>
      <c r="O79">
        <v>1.0589519515633583E-2</v>
      </c>
      <c r="P79">
        <v>0</v>
      </c>
      <c r="R79" t="str">
        <f t="shared" si="16"/>
        <v>Derbyshire Dales</v>
      </c>
      <c r="S79">
        <f t="shared" si="17"/>
        <v>1</v>
      </c>
      <c r="T79">
        <f t="shared" si="18"/>
        <v>1</v>
      </c>
      <c r="U79">
        <f t="shared" si="19"/>
        <v>5</v>
      </c>
      <c r="V79">
        <f t="shared" si="20"/>
        <v>5</v>
      </c>
      <c r="W79">
        <f t="shared" si="21"/>
        <v>8</v>
      </c>
      <c r="Y79">
        <f t="shared" si="22"/>
        <v>1</v>
      </c>
      <c r="Z79">
        <f t="shared" si="23"/>
        <v>3</v>
      </c>
      <c r="AA79">
        <f t="shared" si="24"/>
        <v>2</v>
      </c>
      <c r="AB79">
        <f t="shared" si="25"/>
        <v>1</v>
      </c>
      <c r="AC79">
        <f t="shared" si="26"/>
        <v>2</v>
      </c>
      <c r="AD79">
        <f t="shared" si="27"/>
        <v>7</v>
      </c>
      <c r="AE79">
        <f t="shared" si="28"/>
        <v>4</v>
      </c>
      <c r="AF79">
        <f t="shared" si="29"/>
        <v>10</v>
      </c>
      <c r="AH79" t="str">
        <f t="shared" si="30"/>
        <v>Derbyshire Dales</v>
      </c>
      <c r="AI79">
        <f t="array" ref="AI79">IF(C79&lt;&gt;"",11-ROUNDUP(_xlfn.PERCENTRANK.EXC(IF($B$3:$B$341=$B79,C$3:C$341),C79)*10,0),"")</f>
        <v>2</v>
      </c>
      <c r="AJ79">
        <f t="array" ref="AJ79">IF(D79&lt;&gt;"",11-ROUNDUP(_xlfn.PERCENTRANK.EXC(IF($B$3:$B$341=$B79,D$3:D$341),D79)*10,0),"")</f>
        <v>1</v>
      </c>
      <c r="AK79">
        <f t="array" ref="AK79">IF(E79&lt;&gt;"",11-ROUNDUP(_xlfn.PERCENTRANK.EXC(IF($B$3:$B$341=$B79,E$3:E$341),E79)*10,0),"")</f>
        <v>5</v>
      </c>
      <c r="AL79">
        <f t="array" ref="AL79">IF(F79&lt;&gt;"",11-ROUNDUP(_xlfn.PERCENTRANK.EXC(IF($B$3:$B$341=$B79,F$3:F$341),F79)*10,0),"")</f>
        <v>8</v>
      </c>
      <c r="AM79">
        <f t="array" ref="AM79">IF(G79&lt;&gt;"",11-ROUNDUP(_xlfn.PERCENTRANK.EXC(IF($B$3:$B$341=$B79,G$3:G$341),G79)*10,0),"")</f>
        <v>7</v>
      </c>
      <c r="AO79">
        <f t="array" ref="AO79">IF(I79&lt;&gt;"",11-ROUNDUP(_xlfn.PERCENTRANK.EXC(IF($B$3:$B$341=$B79,I$3:I$341),I79)*10,0),"")</f>
        <v>2</v>
      </c>
      <c r="AP79">
        <f t="array" ref="AP79">IF(J79&lt;&gt;"",11-ROUNDUP(_xlfn.PERCENTRANK.EXC(IF($B$3:$B$341=$B79,J$3:J$341),J79)*10,0),"")</f>
        <v>4</v>
      </c>
      <c r="AQ79">
        <f t="array" ref="AQ79">IF(K79&lt;&gt;"",11-ROUNDUP(_xlfn.PERCENTRANK.EXC(IF($B$3:$B$341=$B79,K$3:K$341),K79)*10,0),"")</f>
        <v>3</v>
      </c>
      <c r="AR79">
        <f t="array" ref="AR79">IF(L79&lt;&gt;"",11-ROUNDUP(_xlfn.PERCENTRANK.EXC(IF($B$3:$B$341=$B79,L$3:L$341),L79)*10,0),"")</f>
        <v>2</v>
      </c>
      <c r="AS79">
        <f t="array" ref="AS79">IF(M79&lt;&gt;"",11-ROUNDUP(_xlfn.PERCENTRANK.EXC(IF($B$3:$B$341=$B79,M$3:M$341),M79)*10,0),"")</f>
        <v>3</v>
      </c>
      <c r="AT79">
        <f t="array" ref="AT79">IF(N79&lt;&gt;"",11-ROUNDUP(_xlfn.PERCENTRANK.EXC(IF($B$3:$B$341=$B79,N$3:N$341),N79)*10,0),"")</f>
        <v>9</v>
      </c>
      <c r="AU79">
        <f t="array" ref="AU79">IF(O79&lt;&gt;"",11-ROUNDUP(_xlfn.PERCENTRANK.EXC(IF($B$3:$B$341=$B79,O$3:O$341),O79)*10,0),"")</f>
        <v>5</v>
      </c>
      <c r="AV79">
        <f t="array" ref="AV79">IF(P79&lt;&gt;"",11-ROUNDUP(_xlfn.PERCENTRANK.EXC(IF($B$3:$B$341=$B79,P$3:P$341),P79)*10,0),"")</f>
        <v>10</v>
      </c>
    </row>
    <row r="80" spans="1:48" x14ac:dyDescent="0.2">
      <c r="A80" t="s">
        <v>1012</v>
      </c>
      <c r="B80" t="s">
        <v>1038</v>
      </c>
      <c r="C80">
        <v>8.9945375919342041E-2</v>
      </c>
      <c r="D80">
        <v>0.10877946764230728</v>
      </c>
      <c r="E80">
        <v>0.66466605663299561</v>
      </c>
      <c r="F80">
        <v>2.0371871069073677E-2</v>
      </c>
      <c r="G80">
        <v>0.43418341875076294</v>
      </c>
      <c r="H80" t="s">
        <v>1139</v>
      </c>
      <c r="I80">
        <v>3.6350709851831198E-3</v>
      </c>
      <c r="J80">
        <v>1.6884302021935582E-3</v>
      </c>
      <c r="K80">
        <v>1.0563167743384838E-3</v>
      </c>
      <c r="L80">
        <v>2.2065283264964819E-3</v>
      </c>
      <c r="M80">
        <v>4.587768018245697E-2</v>
      </c>
      <c r="N80">
        <v>2.6476564817130566E-3</v>
      </c>
      <c r="O80">
        <v>0</v>
      </c>
      <c r="P80">
        <v>0</v>
      </c>
      <c r="R80" t="str">
        <f t="shared" si="16"/>
        <v>Devon</v>
      </c>
      <c r="S80">
        <f t="shared" si="17"/>
        <v>2</v>
      </c>
      <c r="T80">
        <f t="shared" si="18"/>
        <v>2</v>
      </c>
      <c r="U80">
        <f t="shared" si="19"/>
        <v>1</v>
      </c>
      <c r="V80">
        <f t="shared" si="20"/>
        <v>10</v>
      </c>
      <c r="W80">
        <f t="shared" si="21"/>
        <v>9</v>
      </c>
      <c r="Y80">
        <f t="shared" si="22"/>
        <v>9</v>
      </c>
      <c r="Z80">
        <f t="shared" si="23"/>
        <v>10</v>
      </c>
      <c r="AA80">
        <f t="shared" si="24"/>
        <v>10</v>
      </c>
      <c r="AB80">
        <f t="shared" si="25"/>
        <v>5</v>
      </c>
      <c r="AC80">
        <f t="shared" si="26"/>
        <v>10</v>
      </c>
      <c r="AD80">
        <f t="shared" si="27"/>
        <v>9</v>
      </c>
      <c r="AE80">
        <f t="shared" si="28"/>
        <v>10</v>
      </c>
      <c r="AF80">
        <f t="shared" si="29"/>
        <v>10</v>
      </c>
      <c r="AH80" t="str">
        <f t="shared" si="30"/>
        <v>Devon</v>
      </c>
      <c r="AI80">
        <f t="array" ref="AI80">IF(C80&lt;&gt;"",11-ROUNDUP(_xlfn.PERCENTRANK.EXC(IF($B$3:$B$341=$B80,C$3:C$341),C80)*10,0),"")</f>
        <v>2</v>
      </c>
      <c r="AJ80">
        <f t="array" ref="AJ80">IF(D80&lt;&gt;"",11-ROUNDUP(_xlfn.PERCENTRANK.EXC(IF($B$3:$B$341=$B80,D$3:D$341),D80)*10,0),"")</f>
        <v>1</v>
      </c>
      <c r="AK80">
        <f t="array" ref="AK80">IF(E80&lt;&gt;"",11-ROUNDUP(_xlfn.PERCENTRANK.EXC(IF($B$3:$B$341=$B80,E$3:E$341),E80)*10,0),"")</f>
        <v>4</v>
      </c>
      <c r="AL80">
        <f t="array" ref="AL80">IF(F80&lt;&gt;"",11-ROUNDUP(_xlfn.PERCENTRANK.EXC(IF($B$3:$B$341=$B80,F$3:F$341),F80)*10,0),"")</f>
        <v>7</v>
      </c>
      <c r="AM80">
        <f t="array" ref="AM80">IF(G80&lt;&gt;"",11-ROUNDUP(_xlfn.PERCENTRANK.EXC(IF($B$3:$B$341=$B80,G$3:G$341),G80)*10,0),"")</f>
        <v>10</v>
      </c>
      <c r="AO80">
        <f t="array" ref="AO80">IF(I80&lt;&gt;"",11-ROUNDUP(_xlfn.PERCENTRANK.EXC(IF($B$3:$B$341=$B80,I$3:I$341),I80)*10,0),"")</f>
        <v>4</v>
      </c>
      <c r="AP80">
        <f t="array" ref="AP80">IF(J80&lt;&gt;"",11-ROUNDUP(_xlfn.PERCENTRANK.EXC(IF($B$3:$B$341=$B80,J$3:J$341),J80)*10,0),"")</f>
        <v>3</v>
      </c>
      <c r="AQ80">
        <f t="array" ref="AQ80">IF(K80&lt;&gt;"",11-ROUNDUP(_xlfn.PERCENTRANK.EXC(IF($B$3:$B$341=$B80,K$3:K$341),K80)*10,0),"")</f>
        <v>9</v>
      </c>
      <c r="AR80">
        <f t="array" ref="AR80">IF(L80&lt;&gt;"",11-ROUNDUP(_xlfn.PERCENTRANK.EXC(IF($B$3:$B$341=$B80,L$3:L$341),L80)*10,0),"")</f>
        <v>2</v>
      </c>
      <c r="AS80">
        <f t="array" ref="AS80">IF(M80&lt;&gt;"",11-ROUNDUP(_xlfn.PERCENTRANK.EXC(IF($B$3:$B$341=$B80,M$3:M$341),M80)*10,0),"")</f>
        <v>6</v>
      </c>
      <c r="AT80">
        <f t="array" ref="AT80">IF(N80&lt;&gt;"",11-ROUNDUP(_xlfn.PERCENTRANK.EXC(IF($B$3:$B$341=$B80,N$3:N$341),N80)*10,0),"")</f>
        <v>9</v>
      </c>
      <c r="AU80">
        <f t="array" ref="AU80">IF(O80&lt;&gt;"",11-ROUNDUP(_xlfn.PERCENTRANK.EXC(IF($B$3:$B$341=$B80,O$3:O$341),O80)*10,0),"")</f>
        <v>10</v>
      </c>
      <c r="AV80">
        <f t="array" ref="AV80">IF(P80&lt;&gt;"",11-ROUNDUP(_xlfn.PERCENTRANK.EXC(IF($B$3:$B$341=$B80,P$3:P$341),P80)*10,0),"")</f>
        <v>10</v>
      </c>
    </row>
    <row r="81" spans="1:48" x14ac:dyDescent="0.2">
      <c r="A81" t="s">
        <v>271</v>
      </c>
      <c r="B81" t="s">
        <v>1036</v>
      </c>
      <c r="C81">
        <v>3.0033323913812637E-2</v>
      </c>
      <c r="D81">
        <v>6.1736609786748886E-2</v>
      </c>
      <c r="E81">
        <v>0.38864898681640625</v>
      </c>
      <c r="F81">
        <v>6.5399371087551117E-2</v>
      </c>
      <c r="G81">
        <v>0.5725783109664917</v>
      </c>
      <c r="H81" t="s">
        <v>1140</v>
      </c>
      <c r="I81">
        <v>0</v>
      </c>
      <c r="J81">
        <v>5.4315472953021526E-3</v>
      </c>
      <c r="K81">
        <v>2.4338653311133385E-3</v>
      </c>
      <c r="L81">
        <v>0</v>
      </c>
      <c r="M81">
        <v>4.5224372297525406E-2</v>
      </c>
      <c r="N81">
        <v>7.9177860170602798E-3</v>
      </c>
      <c r="O81">
        <v>5.9183203848078847E-4</v>
      </c>
      <c r="P81">
        <v>7.2525688447058201E-3</v>
      </c>
      <c r="R81" t="str">
        <f t="shared" si="16"/>
        <v>Doncaster</v>
      </c>
      <c r="S81">
        <f t="shared" si="17"/>
        <v>10</v>
      </c>
      <c r="T81">
        <f t="shared" si="18"/>
        <v>9</v>
      </c>
      <c r="U81">
        <f t="shared" si="19"/>
        <v>8</v>
      </c>
      <c r="V81">
        <f t="shared" si="20"/>
        <v>6</v>
      </c>
      <c r="W81">
        <f t="shared" si="21"/>
        <v>5</v>
      </c>
      <c r="Y81">
        <f t="shared" si="22"/>
        <v>10</v>
      </c>
      <c r="Z81">
        <f t="shared" si="23"/>
        <v>8</v>
      </c>
      <c r="AA81">
        <f t="shared" si="24"/>
        <v>10</v>
      </c>
      <c r="AB81">
        <f t="shared" si="25"/>
        <v>10</v>
      </c>
      <c r="AC81">
        <f t="shared" si="26"/>
        <v>10</v>
      </c>
      <c r="AD81">
        <f t="shared" si="27"/>
        <v>7</v>
      </c>
      <c r="AE81">
        <f t="shared" si="28"/>
        <v>5</v>
      </c>
      <c r="AF81">
        <f t="shared" si="29"/>
        <v>1</v>
      </c>
      <c r="AH81" t="str">
        <f t="shared" si="30"/>
        <v>Doncaster</v>
      </c>
      <c r="AI81">
        <f t="array" ref="AI81">IF(C81&lt;&gt;"",11-ROUNDUP(_xlfn.PERCENTRANK.EXC(IF($B$3:$B$341=$B81,C$3:C$341),C81)*10,0),"")</f>
        <v>8</v>
      </c>
      <c r="AJ81">
        <f t="array" ref="AJ81">IF(D81&lt;&gt;"",11-ROUNDUP(_xlfn.PERCENTRANK.EXC(IF($B$3:$B$341=$B81,D$3:D$341),D81)*10,0),"")</f>
        <v>7</v>
      </c>
      <c r="AK81">
        <f t="array" ref="AK81">IF(E81&lt;&gt;"",11-ROUNDUP(_xlfn.PERCENTRANK.EXC(IF($B$3:$B$341=$B81,E$3:E$341),E81)*10,0),"")</f>
        <v>6</v>
      </c>
      <c r="AL81">
        <f t="array" ref="AL81">IF(F81&lt;&gt;"",11-ROUNDUP(_xlfn.PERCENTRANK.EXC(IF($B$3:$B$341=$B81,F$3:F$341),F81)*10,0),"")</f>
        <v>4</v>
      </c>
      <c r="AM81">
        <f t="array" ref="AM81">IF(G81&lt;&gt;"",11-ROUNDUP(_xlfn.PERCENTRANK.EXC(IF($B$3:$B$341=$B81,G$3:G$341),G81)*10,0),"")</f>
        <v>4</v>
      </c>
      <c r="AO81">
        <f t="array" ref="AO81">IF(I81&lt;&gt;"",11-ROUNDUP(_xlfn.PERCENTRANK.EXC(IF($B$3:$B$341=$B81,I$3:I$341),I81)*10,0),"")</f>
        <v>10</v>
      </c>
      <c r="AP81">
        <f t="array" ref="AP81">IF(J81&lt;&gt;"",11-ROUNDUP(_xlfn.PERCENTRANK.EXC(IF($B$3:$B$341=$B81,J$3:J$341),J81)*10,0),"")</f>
        <v>4</v>
      </c>
      <c r="AQ81">
        <f t="array" ref="AQ81">IF(K81&lt;&gt;"",11-ROUNDUP(_xlfn.PERCENTRANK.EXC(IF($B$3:$B$341=$B81,K$3:K$341),K81)*10,0),"")</f>
        <v>10</v>
      </c>
      <c r="AR81">
        <f t="array" ref="AR81">IF(L81&lt;&gt;"",11-ROUNDUP(_xlfn.PERCENTRANK.EXC(IF($B$3:$B$341=$B81,L$3:L$341),L81)*10,0),"")</f>
        <v>10</v>
      </c>
      <c r="AS81">
        <f t="array" ref="AS81">IF(M81&lt;&gt;"",11-ROUNDUP(_xlfn.PERCENTRANK.EXC(IF($B$3:$B$341=$B81,M$3:M$341),M81)*10,0),"")</f>
        <v>10</v>
      </c>
      <c r="AT81">
        <f t="array" ref="AT81">IF(N81&lt;&gt;"",11-ROUNDUP(_xlfn.PERCENTRANK.EXC(IF($B$3:$B$341=$B81,N$3:N$341),N81)*10,0),"")</f>
        <v>5</v>
      </c>
      <c r="AU81">
        <f t="array" ref="AU81">IF(O81&lt;&gt;"",11-ROUNDUP(_xlfn.PERCENTRANK.EXC(IF($B$3:$B$341=$B81,O$3:O$341),O81)*10,0),"")</f>
        <v>5</v>
      </c>
      <c r="AV81">
        <f t="array" ref="AV81">IF(P81&lt;&gt;"",11-ROUNDUP(_xlfn.PERCENTRANK.EXC(IF($B$3:$B$341=$B81,P$3:P$341),P81)*10,0),"")</f>
        <v>1</v>
      </c>
    </row>
    <row r="82" spans="1:48" x14ac:dyDescent="0.2">
      <c r="A82" t="s">
        <v>69</v>
      </c>
      <c r="B82" t="s">
        <v>1037</v>
      </c>
      <c r="C82">
        <v>4.1129440069198608E-2</v>
      </c>
      <c r="D82">
        <v>9.1758362948894501E-2</v>
      </c>
      <c r="E82">
        <v>0.69676786661148071</v>
      </c>
      <c r="F82">
        <v>2.4557005614042282E-2</v>
      </c>
      <c r="G82">
        <v>0.4657709002494812</v>
      </c>
      <c r="H82" t="s">
        <v>1140</v>
      </c>
      <c r="I82">
        <v>2.6874519884586334E-2</v>
      </c>
      <c r="J82">
        <v>9.0649696066975594E-3</v>
      </c>
      <c r="K82">
        <v>2.4513836950063705E-2</v>
      </c>
      <c r="L82">
        <v>6.3212974928319454E-3</v>
      </c>
      <c r="M82">
        <v>0.25158035755157471</v>
      </c>
      <c r="N82">
        <v>7.2547257877886295E-3</v>
      </c>
      <c r="O82">
        <v>8.618778083473444E-4</v>
      </c>
      <c r="P82">
        <v>3.1819284777157009E-4</v>
      </c>
      <c r="R82" t="str">
        <f t="shared" si="16"/>
        <v>Dorset Council</v>
      </c>
      <c r="S82">
        <f t="shared" si="17"/>
        <v>8</v>
      </c>
      <c r="T82">
        <f t="shared" si="18"/>
        <v>4</v>
      </c>
      <c r="U82">
        <f t="shared" si="19"/>
        <v>1</v>
      </c>
      <c r="V82">
        <f t="shared" si="20"/>
        <v>10</v>
      </c>
      <c r="W82">
        <f t="shared" si="21"/>
        <v>8</v>
      </c>
      <c r="Y82">
        <f t="shared" si="22"/>
        <v>6</v>
      </c>
      <c r="Z82">
        <f t="shared" si="23"/>
        <v>7</v>
      </c>
      <c r="AA82">
        <f t="shared" si="24"/>
        <v>5</v>
      </c>
      <c r="AB82">
        <f t="shared" si="25"/>
        <v>3</v>
      </c>
      <c r="AC82">
        <f t="shared" si="26"/>
        <v>6</v>
      </c>
      <c r="AD82">
        <f t="shared" si="27"/>
        <v>7</v>
      </c>
      <c r="AE82">
        <f t="shared" si="28"/>
        <v>5</v>
      </c>
      <c r="AF82">
        <f t="shared" si="29"/>
        <v>3</v>
      </c>
      <c r="AH82" t="str">
        <f t="shared" si="30"/>
        <v>Dorset Council</v>
      </c>
      <c r="AI82">
        <f t="array" ref="AI82">IF(C82&lt;&gt;"",11-ROUNDUP(_xlfn.PERCENTRANK.EXC(IF($B$3:$B$341=$B82,C$3:C$341),C82)*10,0),"")</f>
        <v>4</v>
      </c>
      <c r="AJ82">
        <f t="array" ref="AJ82">IF(D82&lt;&gt;"",11-ROUNDUP(_xlfn.PERCENTRANK.EXC(IF($B$3:$B$341=$B82,D$3:D$341),D82)*10,0),"")</f>
        <v>3</v>
      </c>
      <c r="AK82">
        <f t="array" ref="AK82">IF(E82&lt;&gt;"",11-ROUNDUP(_xlfn.PERCENTRANK.EXC(IF($B$3:$B$341=$B82,E$3:E$341),E82)*10,0),"")</f>
        <v>2</v>
      </c>
      <c r="AL82">
        <f t="array" ref="AL82">IF(F82&lt;&gt;"",11-ROUNDUP(_xlfn.PERCENTRANK.EXC(IF($B$3:$B$341=$B82,F$3:F$341),F82)*10,0),"")</f>
        <v>10</v>
      </c>
      <c r="AM82">
        <f t="array" ref="AM82">IF(G82&lt;&gt;"",11-ROUNDUP(_xlfn.PERCENTRANK.EXC(IF($B$3:$B$341=$B82,G$3:G$341),G82)*10,0),"")</f>
        <v>8</v>
      </c>
      <c r="AO82">
        <f t="array" ref="AO82">IF(I82&lt;&gt;"",11-ROUNDUP(_xlfn.PERCENTRANK.EXC(IF($B$3:$B$341=$B82,I$3:I$341),I82)*10,0),"")</f>
        <v>4</v>
      </c>
      <c r="AP82">
        <f t="array" ref="AP82">IF(J82&lt;&gt;"",11-ROUNDUP(_xlfn.PERCENTRANK.EXC(IF($B$3:$B$341=$B82,J$3:J$341),J82)*10,0),"")</f>
        <v>4</v>
      </c>
      <c r="AQ82">
        <f t="array" ref="AQ82">IF(K82&lt;&gt;"",11-ROUNDUP(_xlfn.PERCENTRANK.EXC(IF($B$3:$B$341=$B82,K$3:K$341),K82)*10,0),"")</f>
        <v>4</v>
      </c>
      <c r="AR82">
        <f t="array" ref="AR82">IF(L82&lt;&gt;"",11-ROUNDUP(_xlfn.PERCENTRANK.EXC(IF($B$3:$B$341=$B82,L$3:L$341),L82)*10,0),"")</f>
        <v>2</v>
      </c>
      <c r="AS82">
        <f t="array" ref="AS82">IF(M82&lt;&gt;"",11-ROUNDUP(_xlfn.PERCENTRANK.EXC(IF($B$3:$B$341=$B82,M$3:M$341),M82)*10,0),"")</f>
        <v>2</v>
      </c>
      <c r="AT82">
        <f t="array" ref="AT82">IF(N82&lt;&gt;"",11-ROUNDUP(_xlfn.PERCENTRANK.EXC(IF($B$3:$B$341=$B82,N$3:N$341),N82)*10,0),"")</f>
        <v>5</v>
      </c>
      <c r="AU82">
        <f t="array" ref="AU82">IF(O82&lt;&gt;"",11-ROUNDUP(_xlfn.PERCENTRANK.EXC(IF($B$3:$B$341=$B82,O$3:O$341),O82)*10,0),"")</f>
        <v>5</v>
      </c>
      <c r="AV82">
        <f t="array" ref="AV82">IF(P82&lt;&gt;"",11-ROUNDUP(_xlfn.PERCENTRANK.EXC(IF($B$3:$B$341=$B82,P$3:P$341),P82)*10,0),"")</f>
        <v>3</v>
      </c>
    </row>
    <row r="83" spans="1:48" x14ac:dyDescent="0.2">
      <c r="A83" t="s">
        <v>139</v>
      </c>
      <c r="B83" t="s">
        <v>1034</v>
      </c>
      <c r="C83">
        <v>7.8976206481456757E-2</v>
      </c>
      <c r="D83">
        <v>7.0689894258975983E-2</v>
      </c>
      <c r="E83">
        <v>0.38876911997795105</v>
      </c>
      <c r="F83">
        <v>9.3663334846496582E-2</v>
      </c>
      <c r="G83">
        <v>0.66084301471710205</v>
      </c>
      <c r="H83" t="s">
        <v>1140</v>
      </c>
      <c r="I83">
        <v>0.12421340495347977</v>
      </c>
      <c r="J83">
        <v>6.1696305871009827E-2</v>
      </c>
      <c r="K83">
        <v>3.1668946146965027E-2</v>
      </c>
      <c r="L83">
        <v>0</v>
      </c>
      <c r="M83">
        <v>0.67715460062026978</v>
      </c>
      <c r="N83">
        <v>0.1027161031961441</v>
      </c>
      <c r="O83">
        <v>0</v>
      </c>
      <c r="P83">
        <v>0</v>
      </c>
      <c r="R83" t="str">
        <f t="shared" si="16"/>
        <v>Dover</v>
      </c>
      <c r="S83">
        <f t="shared" si="17"/>
        <v>3</v>
      </c>
      <c r="T83">
        <f t="shared" si="18"/>
        <v>7</v>
      </c>
      <c r="U83">
        <f t="shared" si="19"/>
        <v>8</v>
      </c>
      <c r="V83">
        <f t="shared" si="20"/>
        <v>6</v>
      </c>
      <c r="W83">
        <f t="shared" si="21"/>
        <v>2</v>
      </c>
      <c r="Y83">
        <f t="shared" si="22"/>
        <v>3</v>
      </c>
      <c r="Z83">
        <f t="shared" si="23"/>
        <v>3</v>
      </c>
      <c r="AA83">
        <f t="shared" si="24"/>
        <v>5</v>
      </c>
      <c r="AB83">
        <f t="shared" si="25"/>
        <v>10</v>
      </c>
      <c r="AC83">
        <f t="shared" si="26"/>
        <v>2</v>
      </c>
      <c r="AD83">
        <f t="shared" si="27"/>
        <v>2</v>
      </c>
      <c r="AE83">
        <f t="shared" si="28"/>
        <v>10</v>
      </c>
      <c r="AF83">
        <f t="shared" si="29"/>
        <v>10</v>
      </c>
      <c r="AH83" t="str">
        <f t="shared" si="30"/>
        <v>Dover</v>
      </c>
      <c r="AI83">
        <f t="array" ref="AI83">IF(C83&lt;&gt;"",11-ROUNDUP(_xlfn.PERCENTRANK.EXC(IF($B$3:$B$341=$B83,C$3:C$341),C83)*10,0),"")</f>
        <v>4</v>
      </c>
      <c r="AJ83">
        <f t="array" ref="AJ83">IF(D83&lt;&gt;"",11-ROUNDUP(_xlfn.PERCENTRANK.EXC(IF($B$3:$B$341=$B83,D$3:D$341),D83)*10,0),"")</f>
        <v>7</v>
      </c>
      <c r="AK83">
        <f t="array" ref="AK83">IF(E83&lt;&gt;"",11-ROUNDUP(_xlfn.PERCENTRANK.EXC(IF($B$3:$B$341=$B83,E$3:E$341),E83)*10,0),"")</f>
        <v>8</v>
      </c>
      <c r="AL83">
        <f t="array" ref="AL83">IF(F83&lt;&gt;"",11-ROUNDUP(_xlfn.PERCENTRANK.EXC(IF($B$3:$B$341=$B83,F$3:F$341),F83)*10,0),"")</f>
        <v>9</v>
      </c>
      <c r="AM83">
        <f t="array" ref="AM83">IF(G83&lt;&gt;"",11-ROUNDUP(_xlfn.PERCENTRANK.EXC(IF($B$3:$B$341=$B83,G$3:G$341),G83)*10,0),"")</f>
        <v>2</v>
      </c>
      <c r="AO83">
        <f t="array" ref="AO83">IF(I83&lt;&gt;"",11-ROUNDUP(_xlfn.PERCENTRANK.EXC(IF($B$3:$B$341=$B83,I$3:I$341),I83)*10,0),"")</f>
        <v>4</v>
      </c>
      <c r="AP83">
        <f t="array" ref="AP83">IF(J83&lt;&gt;"",11-ROUNDUP(_xlfn.PERCENTRANK.EXC(IF($B$3:$B$341=$B83,J$3:J$341),J83)*10,0),"")</f>
        <v>5</v>
      </c>
      <c r="AQ83">
        <f t="array" ref="AQ83">IF(K83&lt;&gt;"",11-ROUNDUP(_xlfn.PERCENTRANK.EXC(IF($B$3:$B$341=$B83,K$3:K$341),K83)*10,0),"")</f>
        <v>7</v>
      </c>
      <c r="AR83">
        <f t="array" ref="AR83">IF(L83&lt;&gt;"",11-ROUNDUP(_xlfn.PERCENTRANK.EXC(IF($B$3:$B$341=$B83,L$3:L$341),L83)*10,0),"")</f>
        <v>10</v>
      </c>
      <c r="AS83">
        <f t="array" ref="AS83">IF(M83&lt;&gt;"",11-ROUNDUP(_xlfn.PERCENTRANK.EXC(IF($B$3:$B$341=$B83,M$3:M$341),M83)*10,0),"")</f>
        <v>4</v>
      </c>
      <c r="AT83">
        <f t="array" ref="AT83">IF(N83&lt;&gt;"",11-ROUNDUP(_xlfn.PERCENTRANK.EXC(IF($B$3:$B$341=$B83,N$3:N$341),N83)*10,0),"")</f>
        <v>2</v>
      </c>
      <c r="AU83">
        <f t="array" ref="AU83">IF(O83&lt;&gt;"",11-ROUNDUP(_xlfn.PERCENTRANK.EXC(IF($B$3:$B$341=$B83,O$3:O$341),O83)*10,0),"")</f>
        <v>10</v>
      </c>
      <c r="AV83">
        <f t="array" ref="AV83">IF(P83&lt;&gt;"",11-ROUNDUP(_xlfn.PERCENTRANK.EXC(IF($B$3:$B$341=$B83,P$3:P$341),P83)*10,0),"")</f>
        <v>10</v>
      </c>
    </row>
    <row r="84" spans="1:48" x14ac:dyDescent="0.2">
      <c r="A84" t="s">
        <v>280</v>
      </c>
      <c r="B84" t="s">
        <v>1036</v>
      </c>
      <c r="C84">
        <v>2.8036881238222122E-2</v>
      </c>
      <c r="D84">
        <v>7.0148535072803497E-2</v>
      </c>
      <c r="E84">
        <v>0.43987509608268738</v>
      </c>
      <c r="F84">
        <v>3.7583835422992706E-2</v>
      </c>
      <c r="G84">
        <v>0.46115046739578247</v>
      </c>
      <c r="H84" t="s">
        <v>1140</v>
      </c>
      <c r="I84">
        <v>3.9161490276455879E-3</v>
      </c>
      <c r="J84">
        <v>1.8596239387989044E-3</v>
      </c>
      <c r="K84">
        <v>1.9722951576113701E-2</v>
      </c>
      <c r="L84">
        <v>0</v>
      </c>
      <c r="M84">
        <v>8.2749620079994202E-2</v>
      </c>
      <c r="N84">
        <v>6.9550862535834312E-3</v>
      </c>
      <c r="O84">
        <v>1.0829574894160032E-3</v>
      </c>
      <c r="P84">
        <v>1.0756647679954767E-3</v>
      </c>
      <c r="R84" t="str">
        <f t="shared" si="16"/>
        <v>Dudley</v>
      </c>
      <c r="S84">
        <f t="shared" si="17"/>
        <v>10</v>
      </c>
      <c r="T84">
        <f t="shared" si="18"/>
        <v>7</v>
      </c>
      <c r="U84">
        <f t="shared" si="19"/>
        <v>6</v>
      </c>
      <c r="V84">
        <f t="shared" si="20"/>
        <v>9</v>
      </c>
      <c r="W84">
        <f t="shared" si="21"/>
        <v>8</v>
      </c>
      <c r="Y84">
        <f t="shared" si="22"/>
        <v>9</v>
      </c>
      <c r="Z84">
        <f t="shared" si="23"/>
        <v>9</v>
      </c>
      <c r="AA84">
        <f t="shared" si="24"/>
        <v>6</v>
      </c>
      <c r="AB84">
        <f t="shared" si="25"/>
        <v>10</v>
      </c>
      <c r="AC84">
        <f t="shared" si="26"/>
        <v>9</v>
      </c>
      <c r="AD84">
        <f t="shared" si="27"/>
        <v>7</v>
      </c>
      <c r="AE84">
        <f t="shared" si="28"/>
        <v>5</v>
      </c>
      <c r="AF84">
        <f t="shared" si="29"/>
        <v>2</v>
      </c>
      <c r="AH84" t="str">
        <f t="shared" si="30"/>
        <v>Dudley</v>
      </c>
      <c r="AI84">
        <f t="array" ref="AI84">IF(C84&lt;&gt;"",11-ROUNDUP(_xlfn.PERCENTRANK.EXC(IF($B$3:$B$341=$B84,C$3:C$341),C84)*10,0),"")</f>
        <v>9</v>
      </c>
      <c r="AJ84">
        <f t="array" ref="AJ84">IF(D84&lt;&gt;"",11-ROUNDUP(_xlfn.PERCENTRANK.EXC(IF($B$3:$B$341=$B84,D$3:D$341),D84)*10,0),"")</f>
        <v>5</v>
      </c>
      <c r="AK84">
        <f t="array" ref="AK84">IF(E84&lt;&gt;"",11-ROUNDUP(_xlfn.PERCENTRANK.EXC(IF($B$3:$B$341=$B84,E$3:E$341),E84)*10,0),"")</f>
        <v>3</v>
      </c>
      <c r="AL84">
        <f t="array" ref="AL84">IF(F84&lt;&gt;"",11-ROUNDUP(_xlfn.PERCENTRANK.EXC(IF($B$3:$B$341=$B84,F$3:F$341),F84)*10,0),"")</f>
        <v>9</v>
      </c>
      <c r="AM84">
        <f t="array" ref="AM84">IF(G84&lt;&gt;"",11-ROUNDUP(_xlfn.PERCENTRANK.EXC(IF($B$3:$B$341=$B84,G$3:G$341),G84)*10,0),"")</f>
        <v>9</v>
      </c>
      <c r="AO84">
        <f t="array" ref="AO84">IF(I84&lt;&gt;"",11-ROUNDUP(_xlfn.PERCENTRANK.EXC(IF($B$3:$B$341=$B84,I$3:I$341),I84)*10,0),"")</f>
        <v>9</v>
      </c>
      <c r="AP84">
        <f t="array" ref="AP84">IF(J84&lt;&gt;"",11-ROUNDUP(_xlfn.PERCENTRANK.EXC(IF($B$3:$B$341=$B84,J$3:J$341),J84)*10,0),"")</f>
        <v>10</v>
      </c>
      <c r="AQ84">
        <f t="array" ref="AQ84">IF(K84&lt;&gt;"",11-ROUNDUP(_xlfn.PERCENTRANK.EXC(IF($B$3:$B$341=$B84,K$3:K$341),K84)*10,0),"")</f>
        <v>3</v>
      </c>
      <c r="AR84">
        <f t="array" ref="AR84">IF(L84&lt;&gt;"",11-ROUNDUP(_xlfn.PERCENTRANK.EXC(IF($B$3:$B$341=$B84,L$3:L$341),L84)*10,0),"")</f>
        <v>10</v>
      </c>
      <c r="AS84">
        <f t="array" ref="AS84">IF(M84&lt;&gt;"",11-ROUNDUP(_xlfn.PERCENTRANK.EXC(IF($B$3:$B$341=$B84,M$3:M$341),M84)*10,0),"")</f>
        <v>7</v>
      </c>
      <c r="AT84">
        <f t="array" ref="AT84">IF(N84&lt;&gt;"",11-ROUNDUP(_xlfn.PERCENTRANK.EXC(IF($B$3:$B$341=$B84,N$3:N$341),N84)*10,0),"")</f>
        <v>5</v>
      </c>
      <c r="AU84">
        <f t="array" ref="AU84">IF(O84&lt;&gt;"",11-ROUNDUP(_xlfn.PERCENTRANK.EXC(IF($B$3:$B$341=$B84,O$3:O$341),O84)*10,0),"")</f>
        <v>5</v>
      </c>
      <c r="AV84">
        <f t="array" ref="AV84">IF(P84&lt;&gt;"",11-ROUNDUP(_xlfn.PERCENTRANK.EXC(IF($B$3:$B$341=$B84,P$3:P$341),P84)*10,0),"")</f>
        <v>3</v>
      </c>
    </row>
    <row r="85" spans="1:48" x14ac:dyDescent="0.2">
      <c r="A85" t="s">
        <v>58</v>
      </c>
      <c r="B85" t="s">
        <v>1037</v>
      </c>
      <c r="C85">
        <v>3.129885345697403E-2</v>
      </c>
      <c r="D85">
        <v>7.3235675692558289E-2</v>
      </c>
      <c r="E85">
        <v>0.42348206043243408</v>
      </c>
      <c r="F85">
        <v>3.8662448525428772E-2</v>
      </c>
      <c r="G85">
        <v>0.52276259660720825</v>
      </c>
      <c r="H85" t="s">
        <v>1140</v>
      </c>
      <c r="I85">
        <v>5.5979392491281033E-3</v>
      </c>
      <c r="J85">
        <v>6.0029886662960052E-3</v>
      </c>
      <c r="K85">
        <v>2.8972826898097992E-2</v>
      </c>
      <c r="L85">
        <v>3.1971370335668325E-3</v>
      </c>
      <c r="M85">
        <v>0.1153033971786499</v>
      </c>
      <c r="N85">
        <v>4.5725000090897083E-3</v>
      </c>
      <c r="O85">
        <v>0</v>
      </c>
      <c r="P85">
        <v>1.0853749699890614E-3</v>
      </c>
      <c r="R85" t="str">
        <f t="shared" si="16"/>
        <v>Durham</v>
      </c>
      <c r="S85">
        <f t="shared" si="17"/>
        <v>10</v>
      </c>
      <c r="T85">
        <f t="shared" si="18"/>
        <v>7</v>
      </c>
      <c r="U85">
        <f t="shared" si="19"/>
        <v>7</v>
      </c>
      <c r="V85">
        <f t="shared" si="20"/>
        <v>8</v>
      </c>
      <c r="W85">
        <f t="shared" si="21"/>
        <v>6</v>
      </c>
      <c r="Y85">
        <f t="shared" si="22"/>
        <v>9</v>
      </c>
      <c r="Z85">
        <f t="shared" si="23"/>
        <v>8</v>
      </c>
      <c r="AA85">
        <f t="shared" si="24"/>
        <v>5</v>
      </c>
      <c r="AB85">
        <f t="shared" si="25"/>
        <v>4</v>
      </c>
      <c r="AC85">
        <f t="shared" si="26"/>
        <v>8</v>
      </c>
      <c r="AD85">
        <f t="shared" si="27"/>
        <v>8</v>
      </c>
      <c r="AE85">
        <f t="shared" si="28"/>
        <v>10</v>
      </c>
      <c r="AF85">
        <f t="shared" si="29"/>
        <v>2</v>
      </c>
      <c r="AH85" t="str">
        <f t="shared" si="30"/>
        <v>Durham</v>
      </c>
      <c r="AI85">
        <f t="array" ref="AI85">IF(C85&lt;&gt;"",11-ROUNDUP(_xlfn.PERCENTRANK.EXC(IF($B$3:$B$341=$B85,C$3:C$341),C85)*10,0),"")</f>
        <v>8</v>
      </c>
      <c r="AJ85">
        <f t="array" ref="AJ85">IF(D85&lt;&gt;"",11-ROUNDUP(_xlfn.PERCENTRANK.EXC(IF($B$3:$B$341=$B85,D$3:D$341),D85)*10,0),"")</f>
        <v>6</v>
      </c>
      <c r="AK85">
        <f t="array" ref="AK85">IF(E85&lt;&gt;"",11-ROUNDUP(_xlfn.PERCENTRANK.EXC(IF($B$3:$B$341=$B85,E$3:E$341),E85)*10,0),"")</f>
        <v>8</v>
      </c>
      <c r="AL85">
        <f t="array" ref="AL85">IF(F85&lt;&gt;"",11-ROUNDUP(_xlfn.PERCENTRANK.EXC(IF($B$3:$B$341=$B85,F$3:F$341),F85)*10,0),"")</f>
        <v>7</v>
      </c>
      <c r="AM85">
        <f t="array" ref="AM85">IF(G85&lt;&gt;"",11-ROUNDUP(_xlfn.PERCENTRANK.EXC(IF($B$3:$B$341=$B85,G$3:G$341),G85)*10,0),"")</f>
        <v>6</v>
      </c>
      <c r="AO85">
        <f t="array" ref="AO85">IF(I85&lt;&gt;"",11-ROUNDUP(_xlfn.PERCENTRANK.EXC(IF($B$3:$B$341=$B85,I$3:I$341),I85)*10,0),"")</f>
        <v>8</v>
      </c>
      <c r="AP85">
        <f t="array" ref="AP85">IF(J85&lt;&gt;"",11-ROUNDUP(_xlfn.PERCENTRANK.EXC(IF($B$3:$B$341=$B85,J$3:J$341),J85)*10,0),"")</f>
        <v>7</v>
      </c>
      <c r="AQ85">
        <f t="array" ref="AQ85">IF(K85&lt;&gt;"",11-ROUNDUP(_xlfn.PERCENTRANK.EXC(IF($B$3:$B$341=$B85,K$3:K$341),K85)*10,0),"")</f>
        <v>3</v>
      </c>
      <c r="AR85">
        <f t="array" ref="AR85">IF(L85&lt;&gt;"",11-ROUNDUP(_xlfn.PERCENTRANK.EXC(IF($B$3:$B$341=$B85,L$3:L$341),L85)*10,0),"")</f>
        <v>4</v>
      </c>
      <c r="AS85">
        <f t="array" ref="AS85">IF(M85&lt;&gt;"",11-ROUNDUP(_xlfn.PERCENTRANK.EXC(IF($B$3:$B$341=$B85,M$3:M$341),M85)*10,0),"")</f>
        <v>7</v>
      </c>
      <c r="AT85">
        <f t="array" ref="AT85">IF(N85&lt;&gt;"",11-ROUNDUP(_xlfn.PERCENTRANK.EXC(IF($B$3:$B$341=$B85,N$3:N$341),N85)*10,0),"")</f>
        <v>7</v>
      </c>
      <c r="AU85">
        <f t="array" ref="AU85">IF(O85&lt;&gt;"",11-ROUNDUP(_xlfn.PERCENTRANK.EXC(IF($B$3:$B$341=$B85,O$3:O$341),O85)*10,0),"")</f>
        <v>10</v>
      </c>
      <c r="AV85">
        <f t="array" ref="AV85">IF(P85&lt;&gt;"",11-ROUNDUP(_xlfn.PERCENTRANK.EXC(IF($B$3:$B$341=$B85,P$3:P$341),P85)*10,0),"")</f>
        <v>3</v>
      </c>
    </row>
    <row r="86" spans="1:48" x14ac:dyDescent="0.2">
      <c r="A86" t="s">
        <v>299</v>
      </c>
      <c r="B86" t="s">
        <v>1035</v>
      </c>
      <c r="C86">
        <v>3.8802098482847214E-2</v>
      </c>
      <c r="D86">
        <v>8.5348397493362427E-2</v>
      </c>
      <c r="E86">
        <v>0.43255332112312317</v>
      </c>
      <c r="F86">
        <v>3.3670973032712936E-2</v>
      </c>
      <c r="G86">
        <v>0.60437244176864624</v>
      </c>
      <c r="H86" t="s">
        <v>1139</v>
      </c>
      <c r="I86">
        <v>8.8693425059318542E-2</v>
      </c>
      <c r="J86">
        <v>1.2770175933837891E-2</v>
      </c>
      <c r="K86">
        <v>9.9280327558517456E-3</v>
      </c>
      <c r="L86">
        <v>5.7831164449453354E-3</v>
      </c>
      <c r="M86">
        <v>0.34711876511573792</v>
      </c>
      <c r="N86">
        <v>1.032829936593771E-2</v>
      </c>
      <c r="O86">
        <v>0</v>
      </c>
      <c r="P86">
        <v>0</v>
      </c>
      <c r="R86" t="str">
        <f t="shared" si="16"/>
        <v>Ealing</v>
      </c>
      <c r="S86">
        <f t="shared" si="17"/>
        <v>8</v>
      </c>
      <c r="T86">
        <f t="shared" si="18"/>
        <v>5</v>
      </c>
      <c r="U86">
        <f t="shared" si="19"/>
        <v>7</v>
      </c>
      <c r="V86">
        <f t="shared" si="20"/>
        <v>9</v>
      </c>
      <c r="W86">
        <f t="shared" si="21"/>
        <v>3</v>
      </c>
      <c r="Y86">
        <f t="shared" si="22"/>
        <v>4</v>
      </c>
      <c r="Z86">
        <f t="shared" si="23"/>
        <v>6</v>
      </c>
      <c r="AA86">
        <f t="shared" si="24"/>
        <v>7</v>
      </c>
      <c r="AB86">
        <f t="shared" si="25"/>
        <v>4</v>
      </c>
      <c r="AC86">
        <f t="shared" si="26"/>
        <v>5</v>
      </c>
      <c r="AD86">
        <f t="shared" si="27"/>
        <v>6</v>
      </c>
      <c r="AE86">
        <f t="shared" si="28"/>
        <v>10</v>
      </c>
      <c r="AF86">
        <f t="shared" si="29"/>
        <v>10</v>
      </c>
      <c r="AH86" t="str">
        <f t="shared" si="30"/>
        <v>Ealing</v>
      </c>
      <c r="AI86">
        <f t="array" ref="AI86">IF(C86&lt;&gt;"",11-ROUNDUP(_xlfn.PERCENTRANK.EXC(IF($B$3:$B$341=$B86,C$3:C$341),C86)*10,0),"")</f>
        <v>8</v>
      </c>
      <c r="AJ86">
        <f t="array" ref="AJ86">IF(D86&lt;&gt;"",11-ROUNDUP(_xlfn.PERCENTRANK.EXC(IF($B$3:$B$341=$B86,D$3:D$341),D86)*10,0),"")</f>
        <v>9</v>
      </c>
      <c r="AK86">
        <f t="array" ref="AK86">IF(E86&lt;&gt;"",11-ROUNDUP(_xlfn.PERCENTRANK.EXC(IF($B$3:$B$341=$B86,E$3:E$341),E86)*10,0),"")</f>
        <v>6</v>
      </c>
      <c r="AL86">
        <f t="array" ref="AL86">IF(F86&lt;&gt;"",11-ROUNDUP(_xlfn.PERCENTRANK.EXC(IF($B$3:$B$341=$B86,F$3:F$341),F86)*10,0),"")</f>
        <v>6</v>
      </c>
      <c r="AM86">
        <f t="array" ref="AM86">IF(G86&lt;&gt;"",11-ROUNDUP(_xlfn.PERCENTRANK.EXC(IF($B$3:$B$341=$B86,G$3:G$341),G86)*10,0),"")</f>
        <v>3</v>
      </c>
      <c r="AO86">
        <f t="array" ref="AO86">IF(I86&lt;&gt;"",11-ROUNDUP(_xlfn.PERCENTRANK.EXC(IF($B$3:$B$341=$B86,I$3:I$341),I86)*10,0),"")</f>
        <v>2</v>
      </c>
      <c r="AP86">
        <f t="array" ref="AP86">IF(J86&lt;&gt;"",11-ROUNDUP(_xlfn.PERCENTRANK.EXC(IF($B$3:$B$341=$B86,J$3:J$341),J86)*10,0),"")</f>
        <v>2</v>
      </c>
      <c r="AQ86">
        <f t="array" ref="AQ86">IF(K86&lt;&gt;"",11-ROUNDUP(_xlfn.PERCENTRANK.EXC(IF($B$3:$B$341=$B86,K$3:K$341),K86)*10,0),"")</f>
        <v>5</v>
      </c>
      <c r="AR86">
        <f t="array" ref="AR86">IF(L86&lt;&gt;"",11-ROUNDUP(_xlfn.PERCENTRANK.EXC(IF($B$3:$B$341=$B86,L$3:L$341),L86)*10,0),"")</f>
        <v>4</v>
      </c>
      <c r="AS86">
        <f t="array" ref="AS86">IF(M86&lt;&gt;"",11-ROUNDUP(_xlfn.PERCENTRANK.EXC(IF($B$3:$B$341=$B86,M$3:M$341),M86)*10,0),"")</f>
        <v>2</v>
      </c>
      <c r="AT86">
        <f t="array" ref="AT86">IF(N86&lt;&gt;"",11-ROUNDUP(_xlfn.PERCENTRANK.EXC(IF($B$3:$B$341=$B86,N$3:N$341),N86)*10,0),"")</f>
        <v>5</v>
      </c>
      <c r="AU86">
        <f t="array" ref="AU86">IF(O86&lt;&gt;"",11-ROUNDUP(_xlfn.PERCENTRANK.EXC(IF($B$3:$B$341=$B86,O$3:O$341),O86)*10,0),"")</f>
        <v>10</v>
      </c>
      <c r="AV86">
        <f t="array" ref="AV86">IF(P86&lt;&gt;"",11-ROUNDUP(_xlfn.PERCENTRANK.EXC(IF($B$3:$B$341=$B86,P$3:P$341),P86)*10,0),"")</f>
        <v>10</v>
      </c>
    </row>
    <row r="87" spans="1:48" x14ac:dyDescent="0.2">
      <c r="A87" t="s">
        <v>71</v>
      </c>
      <c r="B87" t="s">
        <v>1034</v>
      </c>
      <c r="C87">
        <v>7.5964950025081635E-2</v>
      </c>
      <c r="D87">
        <v>8.4023386240005493E-2</v>
      </c>
      <c r="E87">
        <v>0.31558111310005188</v>
      </c>
      <c r="F87">
        <v>0.19008593261241913</v>
      </c>
      <c r="G87">
        <v>0.62069946527481079</v>
      </c>
      <c r="H87" t="s">
        <v>1139</v>
      </c>
      <c r="I87">
        <v>1.5115806832909584E-2</v>
      </c>
      <c r="J87">
        <v>9.6952460706233978E-2</v>
      </c>
      <c r="K87">
        <v>1.6253555077128112E-4</v>
      </c>
      <c r="L87">
        <v>0</v>
      </c>
      <c r="M87">
        <v>0.22031694650650024</v>
      </c>
      <c r="N87">
        <v>2.2333433851599693E-2</v>
      </c>
      <c r="O87">
        <v>1.3409183360636234E-2</v>
      </c>
      <c r="P87">
        <v>6.7452257499098778E-3</v>
      </c>
      <c r="R87" t="str">
        <f t="shared" si="16"/>
        <v>East Cambridgeshire</v>
      </c>
      <c r="S87">
        <f t="shared" si="17"/>
        <v>3</v>
      </c>
      <c r="T87">
        <f t="shared" si="18"/>
        <v>5</v>
      </c>
      <c r="U87">
        <f t="shared" si="19"/>
        <v>10</v>
      </c>
      <c r="V87">
        <f t="shared" si="20"/>
        <v>2</v>
      </c>
      <c r="W87">
        <f t="shared" si="21"/>
        <v>3</v>
      </c>
      <c r="Y87">
        <f t="shared" si="22"/>
        <v>7</v>
      </c>
      <c r="Z87">
        <f t="shared" si="23"/>
        <v>1</v>
      </c>
      <c r="AA87">
        <f t="shared" si="24"/>
        <v>10</v>
      </c>
      <c r="AB87">
        <f t="shared" si="25"/>
        <v>10</v>
      </c>
      <c r="AC87">
        <f t="shared" si="26"/>
        <v>7</v>
      </c>
      <c r="AD87">
        <f t="shared" si="27"/>
        <v>5</v>
      </c>
      <c r="AE87">
        <f t="shared" si="28"/>
        <v>4</v>
      </c>
      <c r="AF87">
        <f t="shared" si="29"/>
        <v>1</v>
      </c>
      <c r="AH87" t="str">
        <f t="shared" si="30"/>
        <v>East Cambridgeshire</v>
      </c>
      <c r="AI87">
        <f t="array" ref="AI87">IF(C87&lt;&gt;"",11-ROUNDUP(_xlfn.PERCENTRANK.EXC(IF($B$3:$B$341=$B87,C$3:C$341),C87)*10,0),"")</f>
        <v>5</v>
      </c>
      <c r="AJ87">
        <f t="array" ref="AJ87">IF(D87&lt;&gt;"",11-ROUNDUP(_xlfn.PERCENTRANK.EXC(IF($B$3:$B$341=$B87,D$3:D$341),D87)*10,0),"")</f>
        <v>6</v>
      </c>
      <c r="AK87">
        <f t="array" ref="AK87">IF(E87&lt;&gt;"",11-ROUNDUP(_xlfn.PERCENTRANK.EXC(IF($B$3:$B$341=$B87,E$3:E$341),E87)*10,0),"")</f>
        <v>10</v>
      </c>
      <c r="AL87">
        <f t="array" ref="AL87">IF(F87&lt;&gt;"",11-ROUNDUP(_xlfn.PERCENTRANK.EXC(IF($B$3:$B$341=$B87,F$3:F$341),F87)*10,0),"")</f>
        <v>4</v>
      </c>
      <c r="AM87">
        <f t="array" ref="AM87">IF(G87&lt;&gt;"",11-ROUNDUP(_xlfn.PERCENTRANK.EXC(IF($B$3:$B$341=$B87,G$3:G$341),G87)*10,0),"")</f>
        <v>3</v>
      </c>
      <c r="AO87">
        <f t="array" ref="AO87">IF(I87&lt;&gt;"",11-ROUNDUP(_xlfn.PERCENTRANK.EXC(IF($B$3:$B$341=$B87,I$3:I$341),I87)*10,0),"")</f>
        <v>9</v>
      </c>
      <c r="AP87">
        <f t="array" ref="AP87">IF(J87&lt;&gt;"",11-ROUNDUP(_xlfn.PERCENTRANK.EXC(IF($B$3:$B$341=$B87,J$3:J$341),J87)*10,0),"")</f>
        <v>2</v>
      </c>
      <c r="AQ87">
        <f t="array" ref="AQ87">IF(K87&lt;&gt;"",11-ROUNDUP(_xlfn.PERCENTRANK.EXC(IF($B$3:$B$341=$B87,K$3:K$341),K87)*10,0),"")</f>
        <v>10</v>
      </c>
      <c r="AR87">
        <f t="array" ref="AR87">IF(L87&lt;&gt;"",11-ROUNDUP(_xlfn.PERCENTRANK.EXC(IF($B$3:$B$341=$B87,L$3:L$341),L87)*10,0),"")</f>
        <v>10</v>
      </c>
      <c r="AS87">
        <f t="array" ref="AS87">IF(M87&lt;&gt;"",11-ROUNDUP(_xlfn.PERCENTRANK.EXC(IF($B$3:$B$341=$B87,M$3:M$341),M87)*10,0),"")</f>
        <v>10</v>
      </c>
      <c r="AT87">
        <f t="array" ref="AT87">IF(N87&lt;&gt;"",11-ROUNDUP(_xlfn.PERCENTRANK.EXC(IF($B$3:$B$341=$B87,N$3:N$341),N87)*10,0),"")</f>
        <v>6</v>
      </c>
      <c r="AU87">
        <f t="array" ref="AU87">IF(O87&lt;&gt;"",11-ROUNDUP(_xlfn.PERCENTRANK.EXC(IF($B$3:$B$341=$B87,O$3:O$341),O87)*10,0),"")</f>
        <v>5</v>
      </c>
      <c r="AV87">
        <f t="array" ref="AV87">IF(P87&lt;&gt;"",11-ROUNDUP(_xlfn.PERCENTRANK.EXC(IF($B$3:$B$341=$B87,P$3:P$341),P87)*10,0),"")</f>
        <v>1</v>
      </c>
    </row>
    <row r="88" spans="1:48" x14ac:dyDescent="0.2">
      <c r="A88" t="s">
        <v>88</v>
      </c>
      <c r="B88" t="s">
        <v>1034</v>
      </c>
      <c r="C88">
        <v>9.9686942994594574E-2</v>
      </c>
      <c r="D88">
        <v>0.10539405047893524</v>
      </c>
      <c r="E88">
        <v>0.378501296043396</v>
      </c>
      <c r="F88">
        <v>0.20548020303249359</v>
      </c>
      <c r="G88">
        <v>0.44743672013282776</v>
      </c>
      <c r="H88" t="s">
        <v>1139</v>
      </c>
      <c r="I88">
        <v>0.16478951275348663</v>
      </c>
      <c r="J88">
        <v>7.1639589965343475E-2</v>
      </c>
      <c r="K88">
        <v>8.1610046327114105E-2</v>
      </c>
      <c r="L88">
        <v>0</v>
      </c>
      <c r="M88">
        <v>0.54366689920425415</v>
      </c>
      <c r="N88">
        <v>1.0582725517451763E-2</v>
      </c>
      <c r="O88">
        <v>6.8316101096570492E-3</v>
      </c>
      <c r="P88">
        <v>1.7263663932681084E-2</v>
      </c>
      <c r="R88" t="str">
        <f t="shared" si="16"/>
        <v>East Devon</v>
      </c>
      <c r="S88">
        <f t="shared" si="17"/>
        <v>1</v>
      </c>
      <c r="T88">
        <f t="shared" si="18"/>
        <v>3</v>
      </c>
      <c r="U88">
        <f t="shared" si="19"/>
        <v>8</v>
      </c>
      <c r="V88">
        <f t="shared" si="20"/>
        <v>2</v>
      </c>
      <c r="W88">
        <f t="shared" si="21"/>
        <v>9</v>
      </c>
      <c r="Y88">
        <f t="shared" si="22"/>
        <v>2</v>
      </c>
      <c r="Z88">
        <f t="shared" si="23"/>
        <v>2</v>
      </c>
      <c r="AA88">
        <f t="shared" si="24"/>
        <v>3</v>
      </c>
      <c r="AB88">
        <f t="shared" si="25"/>
        <v>10</v>
      </c>
      <c r="AC88">
        <f t="shared" si="26"/>
        <v>3</v>
      </c>
      <c r="AD88">
        <f t="shared" si="27"/>
        <v>6</v>
      </c>
      <c r="AE88">
        <f t="shared" si="28"/>
        <v>4</v>
      </c>
      <c r="AF88">
        <f t="shared" si="29"/>
        <v>1</v>
      </c>
      <c r="AH88" t="str">
        <f t="shared" si="30"/>
        <v>East Devon</v>
      </c>
      <c r="AI88">
        <f t="array" ref="AI88">IF(C88&lt;&gt;"",11-ROUNDUP(_xlfn.PERCENTRANK.EXC(IF($B$3:$B$341=$B88,C$3:C$341),C88)*10,0),"")</f>
        <v>2</v>
      </c>
      <c r="AJ88">
        <f t="array" ref="AJ88">IF(D88&lt;&gt;"",11-ROUNDUP(_xlfn.PERCENTRANK.EXC(IF($B$3:$B$341=$B88,D$3:D$341),D88)*10,0),"")</f>
        <v>3</v>
      </c>
      <c r="AK88">
        <f t="array" ref="AK88">IF(E88&lt;&gt;"",11-ROUNDUP(_xlfn.PERCENTRANK.EXC(IF($B$3:$B$341=$B88,E$3:E$341),E88)*10,0),"")</f>
        <v>8</v>
      </c>
      <c r="AL88">
        <f t="array" ref="AL88">IF(F88&lt;&gt;"",11-ROUNDUP(_xlfn.PERCENTRANK.EXC(IF($B$3:$B$341=$B88,F$3:F$341),F88)*10,0),"")</f>
        <v>3</v>
      </c>
      <c r="AM88">
        <f t="array" ref="AM88">IF(G88&lt;&gt;"",11-ROUNDUP(_xlfn.PERCENTRANK.EXC(IF($B$3:$B$341=$B88,G$3:G$341),G88)*10,0),"")</f>
        <v>9</v>
      </c>
      <c r="AO88">
        <f t="array" ref="AO88">IF(I88&lt;&gt;"",11-ROUNDUP(_xlfn.PERCENTRANK.EXC(IF($B$3:$B$341=$B88,I$3:I$341),I88)*10,0),"")</f>
        <v>3</v>
      </c>
      <c r="AP88">
        <f t="array" ref="AP88">IF(J88&lt;&gt;"",11-ROUNDUP(_xlfn.PERCENTRANK.EXC(IF($B$3:$B$341=$B88,J$3:J$341),J88)*10,0),"")</f>
        <v>4</v>
      </c>
      <c r="AQ88">
        <f t="array" ref="AQ88">IF(K88&lt;&gt;"",11-ROUNDUP(_xlfn.PERCENTRANK.EXC(IF($B$3:$B$341=$B88,K$3:K$341),K88)*10,0),"")</f>
        <v>4</v>
      </c>
      <c r="AR88">
        <f t="array" ref="AR88">IF(L88&lt;&gt;"",11-ROUNDUP(_xlfn.PERCENTRANK.EXC(IF($B$3:$B$341=$B88,L$3:L$341),L88)*10,0),"")</f>
        <v>10</v>
      </c>
      <c r="AS88">
        <f t="array" ref="AS88">IF(M88&lt;&gt;"",11-ROUNDUP(_xlfn.PERCENTRANK.EXC(IF($B$3:$B$341=$B88,M$3:M$341),M88)*10,0),"")</f>
        <v>5</v>
      </c>
      <c r="AT88">
        <f t="array" ref="AT88">IF(N88&lt;&gt;"",11-ROUNDUP(_xlfn.PERCENTRANK.EXC(IF($B$3:$B$341=$B88,N$3:N$341),N88)*10,0),"")</f>
        <v>8</v>
      </c>
      <c r="AU88">
        <f t="array" ref="AU88">IF(O88&lt;&gt;"",11-ROUNDUP(_xlfn.PERCENTRANK.EXC(IF($B$3:$B$341=$B88,O$3:O$341),O88)*10,0),"")</f>
        <v>5</v>
      </c>
      <c r="AV88">
        <f t="array" ref="AV88">IF(P88&lt;&gt;"",11-ROUNDUP(_xlfn.PERCENTRANK.EXC(IF($B$3:$B$341=$B88,P$3:P$341),P88)*10,0),"")</f>
        <v>1</v>
      </c>
    </row>
    <row r="89" spans="1:48" x14ac:dyDescent="0.2">
      <c r="A89" t="s">
        <v>120</v>
      </c>
      <c r="B89" t="s">
        <v>1034</v>
      </c>
      <c r="C89">
        <v>7.347598671913147E-2</v>
      </c>
      <c r="D89">
        <v>8.3112016320228577E-2</v>
      </c>
      <c r="E89">
        <v>0.43309560418128967</v>
      </c>
      <c r="F89">
        <v>7.7559836208820343E-2</v>
      </c>
      <c r="G89">
        <v>0.52094024419784546</v>
      </c>
      <c r="H89" t="s">
        <v>1140</v>
      </c>
      <c r="I89">
        <v>0.13205453753471375</v>
      </c>
      <c r="J89">
        <v>5.6566841900348663E-2</v>
      </c>
      <c r="K89">
        <v>2.6097735390067101E-3</v>
      </c>
      <c r="L89">
        <v>0</v>
      </c>
      <c r="M89">
        <v>0.58139228820800781</v>
      </c>
      <c r="N89">
        <v>0.30602630972862244</v>
      </c>
      <c r="O89">
        <v>0</v>
      </c>
      <c r="P89">
        <v>0</v>
      </c>
      <c r="R89" t="str">
        <f t="shared" si="16"/>
        <v>East Hampshire</v>
      </c>
      <c r="S89">
        <f t="shared" si="17"/>
        <v>4</v>
      </c>
      <c r="T89">
        <f t="shared" si="18"/>
        <v>6</v>
      </c>
      <c r="U89">
        <f t="shared" si="19"/>
        <v>7</v>
      </c>
      <c r="V89">
        <f t="shared" si="20"/>
        <v>6</v>
      </c>
      <c r="W89">
        <f t="shared" si="21"/>
        <v>6</v>
      </c>
      <c r="Y89">
        <f t="shared" si="22"/>
        <v>3</v>
      </c>
      <c r="Z89">
        <f t="shared" si="23"/>
        <v>3</v>
      </c>
      <c r="AA89">
        <f t="shared" si="24"/>
        <v>10</v>
      </c>
      <c r="AB89">
        <f t="shared" si="25"/>
        <v>10</v>
      </c>
      <c r="AC89">
        <f t="shared" si="26"/>
        <v>3</v>
      </c>
      <c r="AD89">
        <f t="shared" si="27"/>
        <v>1</v>
      </c>
      <c r="AE89">
        <f t="shared" si="28"/>
        <v>10</v>
      </c>
      <c r="AF89">
        <f t="shared" si="29"/>
        <v>10</v>
      </c>
      <c r="AH89" t="str">
        <f t="shared" si="30"/>
        <v>East Hampshire</v>
      </c>
      <c r="AI89">
        <f t="array" ref="AI89">IF(C89&lt;&gt;"",11-ROUNDUP(_xlfn.PERCENTRANK.EXC(IF($B$3:$B$341=$B89,C$3:C$341),C89)*10,0),"")</f>
        <v>6</v>
      </c>
      <c r="AJ89">
        <f t="array" ref="AJ89">IF(D89&lt;&gt;"",11-ROUNDUP(_xlfn.PERCENTRANK.EXC(IF($B$3:$B$341=$B89,D$3:D$341),D89)*10,0),"")</f>
        <v>6</v>
      </c>
      <c r="AK89">
        <f t="array" ref="AK89">IF(E89&lt;&gt;"",11-ROUNDUP(_xlfn.PERCENTRANK.EXC(IF($B$3:$B$341=$B89,E$3:E$341),E89)*10,0),"")</f>
        <v>6</v>
      </c>
      <c r="AL89">
        <f t="array" ref="AL89">IF(F89&lt;&gt;"",11-ROUNDUP(_xlfn.PERCENTRANK.EXC(IF($B$3:$B$341=$B89,F$3:F$341),F89)*10,0),"")</f>
        <v>9</v>
      </c>
      <c r="AM89">
        <f t="array" ref="AM89">IF(G89&lt;&gt;"",11-ROUNDUP(_xlfn.PERCENTRANK.EXC(IF($B$3:$B$341=$B89,G$3:G$341),G89)*10,0),"")</f>
        <v>7</v>
      </c>
      <c r="AO89">
        <f t="array" ref="AO89">IF(I89&lt;&gt;"",11-ROUNDUP(_xlfn.PERCENTRANK.EXC(IF($B$3:$B$341=$B89,I$3:I$341),I89)*10,0),"")</f>
        <v>4</v>
      </c>
      <c r="AP89">
        <f t="array" ref="AP89">IF(J89&lt;&gt;"",11-ROUNDUP(_xlfn.PERCENTRANK.EXC(IF($B$3:$B$341=$B89,J$3:J$341),J89)*10,0),"")</f>
        <v>6</v>
      </c>
      <c r="AQ89">
        <f t="array" ref="AQ89">IF(K89&lt;&gt;"",11-ROUNDUP(_xlfn.PERCENTRANK.EXC(IF($B$3:$B$341=$B89,K$3:K$341),K89)*10,0),"")</f>
        <v>10</v>
      </c>
      <c r="AR89">
        <f t="array" ref="AR89">IF(L89&lt;&gt;"",11-ROUNDUP(_xlfn.PERCENTRANK.EXC(IF($B$3:$B$341=$B89,L$3:L$341),L89)*10,0),"")</f>
        <v>10</v>
      </c>
      <c r="AS89">
        <f t="array" ref="AS89">IF(M89&lt;&gt;"",11-ROUNDUP(_xlfn.PERCENTRANK.EXC(IF($B$3:$B$341=$B89,M$3:M$341),M89)*10,0),"")</f>
        <v>5</v>
      </c>
      <c r="AT89">
        <f t="array" ref="AT89">IF(N89&lt;&gt;"",11-ROUNDUP(_xlfn.PERCENTRANK.EXC(IF($B$3:$B$341=$B89,N$3:N$341),N89)*10,0),"")</f>
        <v>1</v>
      </c>
      <c r="AU89">
        <f t="array" ref="AU89">IF(O89&lt;&gt;"",11-ROUNDUP(_xlfn.PERCENTRANK.EXC(IF($B$3:$B$341=$B89,O$3:O$341),O89)*10,0),"")</f>
        <v>10</v>
      </c>
      <c r="AV89">
        <f t="array" ref="AV89">IF(P89&lt;&gt;"",11-ROUNDUP(_xlfn.PERCENTRANK.EXC(IF($B$3:$B$341=$B89,P$3:P$341),P89)*10,0),"")</f>
        <v>10</v>
      </c>
    </row>
    <row r="90" spans="1:48" x14ac:dyDescent="0.2">
      <c r="A90" t="s">
        <v>250</v>
      </c>
      <c r="B90" t="s">
        <v>1034</v>
      </c>
      <c r="C90">
        <v>6.2566600739955902E-2</v>
      </c>
      <c r="D90">
        <v>7.4572697281837463E-2</v>
      </c>
      <c r="E90">
        <v>0.49051645398139954</v>
      </c>
      <c r="F90">
        <v>5.5183380842208862E-2</v>
      </c>
      <c r="G90">
        <v>0.53485620021820068</v>
      </c>
      <c r="H90" t="s">
        <v>1140</v>
      </c>
      <c r="I90">
        <v>0.21873179078102112</v>
      </c>
      <c r="J90">
        <v>9.5358319580554962E-2</v>
      </c>
      <c r="K90">
        <v>8.1035152077674866E-2</v>
      </c>
      <c r="L90">
        <v>3.7483006715774536E-2</v>
      </c>
      <c r="M90">
        <v>0.54903864860534668</v>
      </c>
      <c r="N90">
        <v>4.7298267483711243E-2</v>
      </c>
      <c r="O90">
        <v>0</v>
      </c>
      <c r="P90">
        <v>0</v>
      </c>
      <c r="R90" t="str">
        <f t="shared" si="16"/>
        <v>East Hertfordshire</v>
      </c>
      <c r="S90">
        <f t="shared" si="17"/>
        <v>6</v>
      </c>
      <c r="T90">
        <f t="shared" si="18"/>
        <v>7</v>
      </c>
      <c r="U90">
        <f t="shared" si="19"/>
        <v>5</v>
      </c>
      <c r="V90">
        <f t="shared" si="20"/>
        <v>7</v>
      </c>
      <c r="W90">
        <f t="shared" si="21"/>
        <v>6</v>
      </c>
      <c r="Y90">
        <f t="shared" si="22"/>
        <v>1</v>
      </c>
      <c r="Z90">
        <f t="shared" si="23"/>
        <v>1</v>
      </c>
      <c r="AA90">
        <f t="shared" si="24"/>
        <v>3</v>
      </c>
      <c r="AB90">
        <f t="shared" si="25"/>
        <v>2</v>
      </c>
      <c r="AC90">
        <f t="shared" si="26"/>
        <v>3</v>
      </c>
      <c r="AD90">
        <f t="shared" si="27"/>
        <v>3</v>
      </c>
      <c r="AE90">
        <f t="shared" si="28"/>
        <v>10</v>
      </c>
      <c r="AF90">
        <f t="shared" si="29"/>
        <v>10</v>
      </c>
      <c r="AH90" t="str">
        <f t="shared" si="30"/>
        <v>East Hertfordshire</v>
      </c>
      <c r="AI90">
        <f t="array" ref="AI90">IF(C90&lt;&gt;"",11-ROUNDUP(_xlfn.PERCENTRANK.EXC(IF($B$3:$B$341=$B90,C$3:C$341),C90)*10,0),"")</f>
        <v>9</v>
      </c>
      <c r="AJ90">
        <f t="array" ref="AJ90">IF(D90&lt;&gt;"",11-ROUNDUP(_xlfn.PERCENTRANK.EXC(IF($B$3:$B$341=$B90,D$3:D$341),D90)*10,0),"")</f>
        <v>7</v>
      </c>
      <c r="AK90">
        <f t="array" ref="AK90">IF(E90&lt;&gt;"",11-ROUNDUP(_xlfn.PERCENTRANK.EXC(IF($B$3:$B$341=$B90,E$3:E$341),E90)*10,0),"")</f>
        <v>4</v>
      </c>
      <c r="AL90">
        <f t="array" ref="AL90">IF(F90&lt;&gt;"",11-ROUNDUP(_xlfn.PERCENTRANK.EXC(IF($B$3:$B$341=$B90,F$3:F$341),F90)*10,0),"")</f>
        <v>10</v>
      </c>
      <c r="AM90">
        <f t="array" ref="AM90">IF(G90&lt;&gt;"",11-ROUNDUP(_xlfn.PERCENTRANK.EXC(IF($B$3:$B$341=$B90,G$3:G$341),G90)*10,0),"")</f>
        <v>6</v>
      </c>
      <c r="AO90">
        <f t="array" ref="AO90">IF(I90&lt;&gt;"",11-ROUNDUP(_xlfn.PERCENTRANK.EXC(IF($B$3:$B$341=$B90,I$3:I$341),I90)*10,0),"")</f>
        <v>2</v>
      </c>
      <c r="AP90">
        <f t="array" ref="AP90">IF(J90&lt;&gt;"",11-ROUNDUP(_xlfn.PERCENTRANK.EXC(IF($B$3:$B$341=$B90,J$3:J$341),J90)*10,0),"")</f>
        <v>2</v>
      </c>
      <c r="AQ90">
        <f t="array" ref="AQ90">IF(K90&lt;&gt;"",11-ROUNDUP(_xlfn.PERCENTRANK.EXC(IF($B$3:$B$341=$B90,K$3:K$341),K90)*10,0),"")</f>
        <v>4</v>
      </c>
      <c r="AR90">
        <f t="array" ref="AR90">IF(L90&lt;&gt;"",11-ROUNDUP(_xlfn.PERCENTRANK.EXC(IF($B$3:$B$341=$B90,L$3:L$341),L90)*10,0),"")</f>
        <v>3</v>
      </c>
      <c r="AS90">
        <f t="array" ref="AS90">IF(M90&lt;&gt;"",11-ROUNDUP(_xlfn.PERCENTRANK.EXC(IF($B$3:$B$341=$B90,M$3:M$341),M90)*10,0),"")</f>
        <v>5</v>
      </c>
      <c r="AT90">
        <f t="array" ref="AT90">IF(N90&lt;&gt;"",11-ROUNDUP(_xlfn.PERCENTRANK.EXC(IF($B$3:$B$341=$B90,N$3:N$341),N90)*10,0),"")</f>
        <v>4</v>
      </c>
      <c r="AU90">
        <f t="array" ref="AU90">IF(O90&lt;&gt;"",11-ROUNDUP(_xlfn.PERCENTRANK.EXC(IF($B$3:$B$341=$B90,O$3:O$341),O90)*10,0),"")</f>
        <v>10</v>
      </c>
      <c r="AV90">
        <f t="array" ref="AV90">IF(P90&lt;&gt;"",11-ROUNDUP(_xlfn.PERCENTRANK.EXC(IF($B$3:$B$341=$B90,P$3:P$341),P90)*10,0),"")</f>
        <v>10</v>
      </c>
    </row>
    <row r="91" spans="1:48" x14ac:dyDescent="0.2">
      <c r="A91" t="s">
        <v>168</v>
      </c>
      <c r="B91" t="s">
        <v>1034</v>
      </c>
      <c r="C91">
        <v>9.9994160234928131E-2</v>
      </c>
      <c r="D91">
        <v>7.1795649826526642E-2</v>
      </c>
      <c r="E91">
        <v>0.22720856964588165</v>
      </c>
      <c r="F91">
        <v>0.17961646616458893</v>
      </c>
      <c r="G91">
        <v>0.40217363834381104</v>
      </c>
      <c r="H91" t="s">
        <v>1139</v>
      </c>
      <c r="I91">
        <v>0.1637197732925415</v>
      </c>
      <c r="J91">
        <v>8.7220989167690277E-2</v>
      </c>
      <c r="K91">
        <v>2.6702407747507095E-2</v>
      </c>
      <c r="L91">
        <v>0</v>
      </c>
      <c r="M91">
        <v>0.66364246606826782</v>
      </c>
      <c r="N91">
        <v>2.6455791667103767E-2</v>
      </c>
      <c r="O91">
        <v>0</v>
      </c>
      <c r="P91">
        <v>0</v>
      </c>
      <c r="R91" t="str">
        <f t="shared" si="16"/>
        <v>East Lindsey</v>
      </c>
      <c r="S91">
        <f t="shared" si="17"/>
        <v>1</v>
      </c>
      <c r="T91">
        <f t="shared" si="18"/>
        <v>7</v>
      </c>
      <c r="U91">
        <f t="shared" si="19"/>
        <v>10</v>
      </c>
      <c r="V91">
        <f t="shared" si="20"/>
        <v>3</v>
      </c>
      <c r="W91">
        <f t="shared" si="21"/>
        <v>10</v>
      </c>
      <c r="Y91">
        <f t="shared" si="22"/>
        <v>2</v>
      </c>
      <c r="Z91">
        <f t="shared" si="23"/>
        <v>2</v>
      </c>
      <c r="AA91">
        <f t="shared" si="24"/>
        <v>5</v>
      </c>
      <c r="AB91">
        <f t="shared" si="25"/>
        <v>10</v>
      </c>
      <c r="AC91">
        <f t="shared" si="26"/>
        <v>2</v>
      </c>
      <c r="AD91">
        <f t="shared" si="27"/>
        <v>4</v>
      </c>
      <c r="AE91">
        <f t="shared" si="28"/>
        <v>10</v>
      </c>
      <c r="AF91">
        <f t="shared" si="29"/>
        <v>10</v>
      </c>
      <c r="AH91" t="str">
        <f t="shared" si="30"/>
        <v>East Lindsey</v>
      </c>
      <c r="AI91">
        <f t="array" ref="AI91">IF(C91&lt;&gt;"",11-ROUNDUP(_xlfn.PERCENTRANK.EXC(IF($B$3:$B$341=$B91,C$3:C$341),C91)*10,0),"")</f>
        <v>1</v>
      </c>
      <c r="AJ91">
        <f t="array" ref="AJ91">IF(D91&lt;&gt;"",11-ROUNDUP(_xlfn.PERCENTRANK.EXC(IF($B$3:$B$341=$B91,D$3:D$341),D91)*10,0),"")</f>
        <v>7</v>
      </c>
      <c r="AK91">
        <f t="array" ref="AK91">IF(E91&lt;&gt;"",11-ROUNDUP(_xlfn.PERCENTRANK.EXC(IF($B$3:$B$341=$B91,E$3:E$341),E91)*10,0),"")</f>
        <v>10</v>
      </c>
      <c r="AL91">
        <f t="array" ref="AL91">IF(F91&lt;&gt;"",11-ROUNDUP(_xlfn.PERCENTRANK.EXC(IF($B$3:$B$341=$B91,F$3:F$341),F91)*10,0),"")</f>
        <v>5</v>
      </c>
      <c r="AM91">
        <f t="array" ref="AM91">IF(G91&lt;&gt;"",11-ROUNDUP(_xlfn.PERCENTRANK.EXC(IF($B$3:$B$341=$B91,G$3:G$341),G91)*10,0),"")</f>
        <v>10</v>
      </c>
      <c r="AO91">
        <f t="array" ref="AO91">IF(I91&lt;&gt;"",11-ROUNDUP(_xlfn.PERCENTRANK.EXC(IF($B$3:$B$341=$B91,I$3:I$341),I91)*10,0),"")</f>
        <v>3</v>
      </c>
      <c r="AP91">
        <f t="array" ref="AP91">IF(J91&lt;&gt;"",11-ROUNDUP(_xlfn.PERCENTRANK.EXC(IF($B$3:$B$341=$B91,J$3:J$341),J91)*10,0),"")</f>
        <v>2</v>
      </c>
      <c r="AQ91">
        <f t="array" ref="AQ91">IF(K91&lt;&gt;"",11-ROUNDUP(_xlfn.PERCENTRANK.EXC(IF($B$3:$B$341=$B91,K$3:K$341),K91)*10,0),"")</f>
        <v>7</v>
      </c>
      <c r="AR91">
        <f t="array" ref="AR91">IF(L91&lt;&gt;"",11-ROUNDUP(_xlfn.PERCENTRANK.EXC(IF($B$3:$B$341=$B91,L$3:L$341),L91)*10,0),"")</f>
        <v>10</v>
      </c>
      <c r="AS91">
        <f t="array" ref="AS91">IF(M91&lt;&gt;"",11-ROUNDUP(_xlfn.PERCENTRANK.EXC(IF($B$3:$B$341=$B91,M$3:M$341),M91)*10,0),"")</f>
        <v>4</v>
      </c>
      <c r="AT91">
        <f t="array" ref="AT91">IF(N91&lt;&gt;"",11-ROUNDUP(_xlfn.PERCENTRANK.EXC(IF($B$3:$B$341=$B91,N$3:N$341),N91)*10,0),"")</f>
        <v>6</v>
      </c>
      <c r="AU91">
        <f t="array" ref="AU91">IF(O91&lt;&gt;"",11-ROUNDUP(_xlfn.PERCENTRANK.EXC(IF($B$3:$B$341=$B91,O$3:O$341),O91)*10,0),"")</f>
        <v>10</v>
      </c>
      <c r="AV91">
        <f t="array" ref="AV91">IF(P91&lt;&gt;"",11-ROUNDUP(_xlfn.PERCENTRANK.EXC(IF($B$3:$B$341=$B91,P$3:P$341),P91)*10,0),"")</f>
        <v>10</v>
      </c>
    </row>
    <row r="92" spans="1:48" x14ac:dyDescent="0.2">
      <c r="A92" t="s">
        <v>183</v>
      </c>
      <c r="B92" t="s">
        <v>1034</v>
      </c>
      <c r="C92">
        <v>5.905623733997345E-2</v>
      </c>
      <c r="D92">
        <v>0.13634888827800751</v>
      </c>
      <c r="E92">
        <v>0.29994755983352661</v>
      </c>
      <c r="F92">
        <v>0.52866214513778687</v>
      </c>
      <c r="G92">
        <v>0.62219005823135376</v>
      </c>
      <c r="H92" t="s">
        <v>1139</v>
      </c>
      <c r="I92">
        <v>0</v>
      </c>
      <c r="J92">
        <v>4.6943943947553635E-2</v>
      </c>
      <c r="K92">
        <v>2.1699818898923695E-4</v>
      </c>
      <c r="L92">
        <v>4.6292948536574841E-3</v>
      </c>
      <c r="M92">
        <v>0.21511754393577576</v>
      </c>
      <c r="N92">
        <v>6.948085967451334E-3</v>
      </c>
      <c r="O92">
        <v>0</v>
      </c>
      <c r="P92">
        <v>0</v>
      </c>
      <c r="R92" t="str">
        <f t="shared" si="16"/>
        <v>East Northamptonshire</v>
      </c>
      <c r="S92">
        <f t="shared" si="17"/>
        <v>6</v>
      </c>
      <c r="T92">
        <f t="shared" si="18"/>
        <v>1</v>
      </c>
      <c r="U92">
        <f t="shared" si="19"/>
        <v>10</v>
      </c>
      <c r="V92">
        <f t="shared" si="20"/>
        <v>1</v>
      </c>
      <c r="W92">
        <f t="shared" si="21"/>
        <v>3</v>
      </c>
      <c r="Y92">
        <f t="shared" si="22"/>
        <v>10</v>
      </c>
      <c r="Z92">
        <f t="shared" si="23"/>
        <v>4</v>
      </c>
      <c r="AA92">
        <f t="shared" si="24"/>
        <v>10</v>
      </c>
      <c r="AB92">
        <f t="shared" si="25"/>
        <v>4</v>
      </c>
      <c r="AC92">
        <f t="shared" si="26"/>
        <v>7</v>
      </c>
      <c r="AD92">
        <f t="shared" si="27"/>
        <v>7</v>
      </c>
      <c r="AE92">
        <f t="shared" si="28"/>
        <v>10</v>
      </c>
      <c r="AF92">
        <f t="shared" si="29"/>
        <v>10</v>
      </c>
      <c r="AH92" t="str">
        <f t="shared" si="30"/>
        <v>East Northamptonshire</v>
      </c>
      <c r="AI92">
        <f t="array" ref="AI92">IF(C92&lt;&gt;"",11-ROUNDUP(_xlfn.PERCENTRANK.EXC(IF($B$3:$B$341=$B92,C$3:C$341),C92)*10,0),"")</f>
        <v>9</v>
      </c>
      <c r="AJ92">
        <f t="array" ref="AJ92">IF(D92&lt;&gt;"",11-ROUNDUP(_xlfn.PERCENTRANK.EXC(IF($B$3:$B$341=$B92,D$3:D$341),D92)*10,0),"")</f>
        <v>1</v>
      </c>
      <c r="AK92">
        <f t="array" ref="AK92">IF(E92&lt;&gt;"",11-ROUNDUP(_xlfn.PERCENTRANK.EXC(IF($B$3:$B$341=$B92,E$3:E$341),E92)*10,0),"")</f>
        <v>10</v>
      </c>
      <c r="AL92">
        <f t="array" ref="AL92">IF(F92&lt;&gt;"",11-ROUNDUP(_xlfn.PERCENTRANK.EXC(IF($B$3:$B$341=$B92,F$3:F$341),F92)*10,0),"")</f>
        <v>1</v>
      </c>
      <c r="AM92">
        <f t="array" ref="AM92">IF(G92&lt;&gt;"",11-ROUNDUP(_xlfn.PERCENTRANK.EXC(IF($B$3:$B$341=$B92,G$3:G$341),G92)*10,0),"")</f>
        <v>3</v>
      </c>
      <c r="AO92">
        <f t="array" ref="AO92">IF(I92&lt;&gt;"",11-ROUNDUP(_xlfn.PERCENTRANK.EXC(IF($B$3:$B$341=$B92,I$3:I$341),I92)*10,0),"")</f>
        <v>10</v>
      </c>
      <c r="AP92">
        <f t="array" ref="AP92">IF(J92&lt;&gt;"",11-ROUNDUP(_xlfn.PERCENTRANK.EXC(IF($B$3:$B$341=$B92,J$3:J$341),J92)*10,0),"")</f>
        <v>7</v>
      </c>
      <c r="AQ92">
        <f t="array" ref="AQ92">IF(K92&lt;&gt;"",11-ROUNDUP(_xlfn.PERCENTRANK.EXC(IF($B$3:$B$341=$B92,K$3:K$341),K92)*10,0),"")</f>
        <v>10</v>
      </c>
      <c r="AR92">
        <f t="array" ref="AR92">IF(L92&lt;&gt;"",11-ROUNDUP(_xlfn.PERCENTRANK.EXC(IF($B$3:$B$341=$B92,L$3:L$341),L92)*10,0),"")</f>
        <v>5</v>
      </c>
      <c r="AS92">
        <f t="array" ref="AS92">IF(M92&lt;&gt;"",11-ROUNDUP(_xlfn.PERCENTRANK.EXC(IF($B$3:$B$341=$B92,M$3:M$341),M92)*10,0),"")</f>
        <v>10</v>
      </c>
      <c r="AT92">
        <f t="array" ref="AT92">IF(N92&lt;&gt;"",11-ROUNDUP(_xlfn.PERCENTRANK.EXC(IF($B$3:$B$341=$B92,N$3:N$341),N92)*10,0),"")</f>
        <v>9</v>
      </c>
      <c r="AU92">
        <f t="array" ref="AU92">IF(O92&lt;&gt;"",11-ROUNDUP(_xlfn.PERCENTRANK.EXC(IF($B$3:$B$341=$B92,O$3:O$341),O92)*10,0),"")</f>
        <v>10</v>
      </c>
      <c r="AV92">
        <f t="array" ref="AV92">IF(P92&lt;&gt;"",11-ROUNDUP(_xlfn.PERCENTRANK.EXC(IF($B$3:$B$341=$B92,P$3:P$341),P92)*10,0),"")</f>
        <v>10</v>
      </c>
    </row>
    <row r="93" spans="1:48" x14ac:dyDescent="0.2">
      <c r="A93" t="s">
        <v>24</v>
      </c>
      <c r="B93" t="s">
        <v>1037</v>
      </c>
      <c r="C93">
        <v>3.5521596670150757E-2</v>
      </c>
      <c r="D93">
        <v>8.648274838924408E-2</v>
      </c>
      <c r="E93">
        <v>0.53485047817230225</v>
      </c>
      <c r="F93">
        <v>6.602729856967926E-2</v>
      </c>
      <c r="G93">
        <v>0.61272603273391724</v>
      </c>
      <c r="H93" t="s">
        <v>1140</v>
      </c>
      <c r="I93">
        <v>1.0000209324061871E-2</v>
      </c>
      <c r="J93">
        <v>1.3423075899481773E-2</v>
      </c>
      <c r="K93">
        <v>8.48536416888237E-2</v>
      </c>
      <c r="L93">
        <v>6.796935573220253E-3</v>
      </c>
      <c r="M93">
        <v>0.17882911860942841</v>
      </c>
      <c r="N93">
        <v>3.5072267055511475E-3</v>
      </c>
      <c r="O93">
        <v>0</v>
      </c>
      <c r="P93">
        <v>0</v>
      </c>
      <c r="R93" t="str">
        <f t="shared" si="16"/>
        <v>East Riding of Yorkshire</v>
      </c>
      <c r="S93">
        <f t="shared" si="17"/>
        <v>9</v>
      </c>
      <c r="T93">
        <f t="shared" si="18"/>
        <v>5</v>
      </c>
      <c r="U93">
        <f t="shared" si="19"/>
        <v>4</v>
      </c>
      <c r="V93">
        <f t="shared" si="20"/>
        <v>6</v>
      </c>
      <c r="W93">
        <f t="shared" si="21"/>
        <v>3</v>
      </c>
      <c r="Y93">
        <f t="shared" si="22"/>
        <v>8</v>
      </c>
      <c r="Z93">
        <f t="shared" si="23"/>
        <v>6</v>
      </c>
      <c r="AA93">
        <f t="shared" si="24"/>
        <v>3</v>
      </c>
      <c r="AB93">
        <f t="shared" si="25"/>
        <v>3</v>
      </c>
      <c r="AC93">
        <f t="shared" si="26"/>
        <v>7</v>
      </c>
      <c r="AD93">
        <f t="shared" si="27"/>
        <v>9</v>
      </c>
      <c r="AE93">
        <f t="shared" si="28"/>
        <v>10</v>
      </c>
      <c r="AF93">
        <f t="shared" si="29"/>
        <v>10</v>
      </c>
      <c r="AH93" t="str">
        <f t="shared" si="30"/>
        <v>East Riding of Yorkshire</v>
      </c>
      <c r="AI93">
        <f t="array" ref="AI93">IF(C93&lt;&gt;"",11-ROUNDUP(_xlfn.PERCENTRANK.EXC(IF($B$3:$B$341=$B93,C$3:C$341),C93)*10,0),"")</f>
        <v>6</v>
      </c>
      <c r="AJ93">
        <f t="array" ref="AJ93">IF(D93&lt;&gt;"",11-ROUNDUP(_xlfn.PERCENTRANK.EXC(IF($B$3:$B$341=$B93,D$3:D$341),D93)*10,0),"")</f>
        <v>4</v>
      </c>
      <c r="AK93">
        <f t="array" ref="AK93">IF(E93&lt;&gt;"",11-ROUNDUP(_xlfn.PERCENTRANK.EXC(IF($B$3:$B$341=$B93,E$3:E$341),E93)*10,0),"")</f>
        <v>6</v>
      </c>
      <c r="AL93">
        <f t="array" ref="AL93">IF(F93&lt;&gt;"",11-ROUNDUP(_xlfn.PERCENTRANK.EXC(IF($B$3:$B$341=$B93,F$3:F$341),F93)*10,0),"")</f>
        <v>2</v>
      </c>
      <c r="AM93">
        <f t="array" ref="AM93">IF(G93&lt;&gt;"",11-ROUNDUP(_xlfn.PERCENTRANK.EXC(IF($B$3:$B$341=$B93,G$3:G$341),G93)*10,0),"")</f>
        <v>3</v>
      </c>
      <c r="AO93">
        <f t="array" ref="AO93">IF(I93&lt;&gt;"",11-ROUNDUP(_xlfn.PERCENTRANK.EXC(IF($B$3:$B$341=$B93,I$3:I$341),I93)*10,0),"")</f>
        <v>7</v>
      </c>
      <c r="AP93">
        <f t="array" ref="AP93">IF(J93&lt;&gt;"",11-ROUNDUP(_xlfn.PERCENTRANK.EXC(IF($B$3:$B$341=$B93,J$3:J$341),J93)*10,0),"")</f>
        <v>2</v>
      </c>
      <c r="AQ93">
        <f t="array" ref="AQ93">IF(K93&lt;&gt;"",11-ROUNDUP(_xlfn.PERCENTRANK.EXC(IF($B$3:$B$341=$B93,K$3:K$341),K93)*10,0),"")</f>
        <v>1</v>
      </c>
      <c r="AR93">
        <f t="array" ref="AR93">IF(L93&lt;&gt;"",11-ROUNDUP(_xlfn.PERCENTRANK.EXC(IF($B$3:$B$341=$B93,L$3:L$341),L93)*10,0),"")</f>
        <v>1</v>
      </c>
      <c r="AS93">
        <f t="array" ref="AS93">IF(M93&lt;&gt;"",11-ROUNDUP(_xlfn.PERCENTRANK.EXC(IF($B$3:$B$341=$B93,M$3:M$341),M93)*10,0),"")</f>
        <v>3</v>
      </c>
      <c r="AT93">
        <f t="array" ref="AT93">IF(N93&lt;&gt;"",11-ROUNDUP(_xlfn.PERCENTRANK.EXC(IF($B$3:$B$341=$B93,N$3:N$341),N93)*10,0),"")</f>
        <v>7</v>
      </c>
      <c r="AU93">
        <f t="array" ref="AU93">IF(O93&lt;&gt;"",11-ROUNDUP(_xlfn.PERCENTRANK.EXC(IF($B$3:$B$341=$B93,O$3:O$341),O93)*10,0),"")</f>
        <v>10</v>
      </c>
      <c r="AV93">
        <f t="array" ref="AV93">IF(P93&lt;&gt;"",11-ROUNDUP(_xlfn.PERCENTRANK.EXC(IF($B$3:$B$341=$B93,P$3:P$341),P93)*10,0),"")</f>
        <v>10</v>
      </c>
    </row>
    <row r="94" spans="1:48" x14ac:dyDescent="0.2">
      <c r="A94" t="s">
        <v>211</v>
      </c>
      <c r="B94" t="s">
        <v>1034</v>
      </c>
      <c r="C94">
        <v>7.3203600943088531E-2</v>
      </c>
      <c r="D94">
        <v>5.9071201831102371E-2</v>
      </c>
      <c r="E94">
        <v>0.498404860496521</v>
      </c>
      <c r="F94">
        <v>0.1483381986618042</v>
      </c>
      <c r="G94">
        <v>0.62531673908233643</v>
      </c>
      <c r="H94" t="s">
        <v>1139</v>
      </c>
      <c r="I94">
        <v>8.9795917272567749E-2</v>
      </c>
      <c r="J94">
        <v>7.4708454310894012E-2</v>
      </c>
      <c r="K94">
        <v>0.15408162772655487</v>
      </c>
      <c r="L94">
        <v>9.7667640075087547E-3</v>
      </c>
      <c r="M94">
        <v>0.5723760724067688</v>
      </c>
      <c r="N94">
        <v>2.0229117944836617E-2</v>
      </c>
      <c r="O94">
        <v>4.5699708163738251E-2</v>
      </c>
      <c r="P94">
        <v>0</v>
      </c>
      <c r="R94" t="str">
        <f t="shared" si="16"/>
        <v>East Staffordshire</v>
      </c>
      <c r="S94">
        <f t="shared" si="17"/>
        <v>4</v>
      </c>
      <c r="T94">
        <f t="shared" si="18"/>
        <v>9</v>
      </c>
      <c r="U94">
        <f t="shared" si="19"/>
        <v>5</v>
      </c>
      <c r="V94">
        <f t="shared" si="20"/>
        <v>4</v>
      </c>
      <c r="W94">
        <f t="shared" si="21"/>
        <v>3</v>
      </c>
      <c r="Y94">
        <f t="shared" si="22"/>
        <v>3</v>
      </c>
      <c r="Z94">
        <f t="shared" si="23"/>
        <v>2</v>
      </c>
      <c r="AA94">
        <f t="shared" si="24"/>
        <v>2</v>
      </c>
      <c r="AB94">
        <f t="shared" si="25"/>
        <v>3</v>
      </c>
      <c r="AC94">
        <f t="shared" si="26"/>
        <v>3</v>
      </c>
      <c r="AD94">
        <f t="shared" si="27"/>
        <v>5</v>
      </c>
      <c r="AE94">
        <f t="shared" si="28"/>
        <v>2</v>
      </c>
      <c r="AF94">
        <f t="shared" si="29"/>
        <v>10</v>
      </c>
      <c r="AH94" t="str">
        <f t="shared" si="30"/>
        <v>East Staffordshire</v>
      </c>
      <c r="AI94">
        <f t="array" ref="AI94">IF(C94&lt;&gt;"",11-ROUNDUP(_xlfn.PERCENTRANK.EXC(IF($B$3:$B$341=$B94,C$3:C$341),C94)*10,0),"")</f>
        <v>6</v>
      </c>
      <c r="AJ94">
        <f t="array" ref="AJ94">IF(D94&lt;&gt;"",11-ROUNDUP(_xlfn.PERCENTRANK.EXC(IF($B$3:$B$341=$B94,D$3:D$341),D94)*10,0),"")</f>
        <v>9</v>
      </c>
      <c r="AK94">
        <f t="array" ref="AK94">IF(E94&lt;&gt;"",11-ROUNDUP(_xlfn.PERCENTRANK.EXC(IF($B$3:$B$341=$B94,E$3:E$341),E94)*10,0),"")</f>
        <v>4</v>
      </c>
      <c r="AL94">
        <f t="array" ref="AL94">IF(F94&lt;&gt;"",11-ROUNDUP(_xlfn.PERCENTRANK.EXC(IF($B$3:$B$341=$B94,F$3:F$341),F94)*10,0),"")</f>
        <v>7</v>
      </c>
      <c r="AM94">
        <f t="array" ref="AM94">IF(G94&lt;&gt;"",11-ROUNDUP(_xlfn.PERCENTRANK.EXC(IF($B$3:$B$341=$B94,G$3:G$341),G94)*10,0),"")</f>
        <v>3</v>
      </c>
      <c r="AO94">
        <f t="array" ref="AO94">IF(I94&lt;&gt;"",11-ROUNDUP(_xlfn.PERCENTRANK.EXC(IF($B$3:$B$341=$B94,I$3:I$341),I94)*10,0),"")</f>
        <v>6</v>
      </c>
      <c r="AP94">
        <f t="array" ref="AP94">IF(J94&lt;&gt;"",11-ROUNDUP(_xlfn.PERCENTRANK.EXC(IF($B$3:$B$341=$B94,J$3:J$341),J94)*10,0),"")</f>
        <v>3</v>
      </c>
      <c r="AQ94">
        <f t="array" ref="AQ94">IF(K94&lt;&gt;"",11-ROUNDUP(_xlfn.PERCENTRANK.EXC(IF($B$3:$B$341=$B94,K$3:K$341),K94)*10,0),"")</f>
        <v>2</v>
      </c>
      <c r="AR94">
        <f t="array" ref="AR94">IF(L94&lt;&gt;"",11-ROUNDUP(_xlfn.PERCENTRANK.EXC(IF($B$3:$B$341=$B94,L$3:L$341),L94)*10,0),"")</f>
        <v>5</v>
      </c>
      <c r="AS94">
        <f t="array" ref="AS94">IF(M94&lt;&gt;"",11-ROUNDUP(_xlfn.PERCENTRANK.EXC(IF($B$3:$B$341=$B94,M$3:M$341),M94)*10,0),"")</f>
        <v>5</v>
      </c>
      <c r="AT94">
        <f t="array" ref="AT94">IF(N94&lt;&gt;"",11-ROUNDUP(_xlfn.PERCENTRANK.EXC(IF($B$3:$B$341=$B94,N$3:N$341),N94)*10,0),"")</f>
        <v>6</v>
      </c>
      <c r="AU94">
        <f t="array" ref="AU94">IF(O94&lt;&gt;"",11-ROUNDUP(_xlfn.PERCENTRANK.EXC(IF($B$3:$B$341=$B94,O$3:O$341),O94)*10,0),"")</f>
        <v>3</v>
      </c>
      <c r="AV94">
        <f t="array" ref="AV94">IF(P94&lt;&gt;"",11-ROUNDUP(_xlfn.PERCENTRANK.EXC(IF($B$3:$B$341=$B94,P$3:P$341),P94)*10,0),"")</f>
        <v>10</v>
      </c>
    </row>
    <row r="95" spans="1:48" x14ac:dyDescent="0.2">
      <c r="A95" t="s">
        <v>252</v>
      </c>
      <c r="B95" t="s">
        <v>1034</v>
      </c>
      <c r="C95">
        <v>7.5170382857322693E-2</v>
      </c>
      <c r="D95">
        <v>7.4510224163532257E-2</v>
      </c>
      <c r="E95">
        <v>0.32767117023468018</v>
      </c>
      <c r="F95">
        <v>0.3032967746257782</v>
      </c>
      <c r="G95">
        <v>0.62155055999755859</v>
      </c>
      <c r="H95" t="s">
        <v>1139</v>
      </c>
      <c r="I95">
        <v>0.10330770164728165</v>
      </c>
      <c r="J95">
        <v>4.8578053712844849E-2</v>
      </c>
      <c r="K95">
        <v>4.0766507387161255E-2</v>
      </c>
      <c r="L95">
        <v>0</v>
      </c>
      <c r="M95">
        <v>0.51197361946105957</v>
      </c>
      <c r="N95">
        <v>2.0392868667840958E-2</v>
      </c>
      <c r="O95">
        <v>8.9832786470651627E-3</v>
      </c>
      <c r="P95">
        <v>6.517759058624506E-3</v>
      </c>
      <c r="R95" t="str">
        <f t="shared" si="16"/>
        <v>East Suffolk</v>
      </c>
      <c r="S95">
        <f t="shared" si="17"/>
        <v>4</v>
      </c>
      <c r="T95">
        <f t="shared" si="18"/>
        <v>7</v>
      </c>
      <c r="U95">
        <f t="shared" si="19"/>
        <v>10</v>
      </c>
      <c r="V95">
        <f t="shared" si="20"/>
        <v>1</v>
      </c>
      <c r="W95">
        <f t="shared" si="21"/>
        <v>3</v>
      </c>
      <c r="Y95">
        <f t="shared" si="22"/>
        <v>3</v>
      </c>
      <c r="Z95">
        <f t="shared" si="23"/>
        <v>4</v>
      </c>
      <c r="AA95">
        <f t="shared" si="24"/>
        <v>4</v>
      </c>
      <c r="AB95">
        <f t="shared" si="25"/>
        <v>10</v>
      </c>
      <c r="AC95">
        <f t="shared" si="26"/>
        <v>3</v>
      </c>
      <c r="AD95">
        <f t="shared" si="27"/>
        <v>5</v>
      </c>
      <c r="AE95">
        <f t="shared" si="28"/>
        <v>4</v>
      </c>
      <c r="AF95">
        <f t="shared" si="29"/>
        <v>1</v>
      </c>
      <c r="AH95" t="str">
        <f t="shared" si="30"/>
        <v>East Suffolk</v>
      </c>
      <c r="AI95">
        <f t="array" ref="AI95">IF(C95&lt;&gt;"",11-ROUNDUP(_xlfn.PERCENTRANK.EXC(IF($B$3:$B$341=$B95,C$3:C$341),C95)*10,0),"")</f>
        <v>5</v>
      </c>
      <c r="AJ95">
        <f t="array" ref="AJ95">IF(D95&lt;&gt;"",11-ROUNDUP(_xlfn.PERCENTRANK.EXC(IF($B$3:$B$341=$B95,D$3:D$341),D95)*10,0),"")</f>
        <v>7</v>
      </c>
      <c r="AK95">
        <f t="array" ref="AK95">IF(E95&lt;&gt;"",11-ROUNDUP(_xlfn.PERCENTRANK.EXC(IF($B$3:$B$341=$B95,E$3:E$341),E95)*10,0),"")</f>
        <v>10</v>
      </c>
      <c r="AL95">
        <f t="array" ref="AL95">IF(F95&lt;&gt;"",11-ROUNDUP(_xlfn.PERCENTRANK.EXC(IF($B$3:$B$341=$B95,F$3:F$341),F95)*10,0),"")</f>
        <v>2</v>
      </c>
      <c r="AM95">
        <f t="array" ref="AM95">IF(G95&lt;&gt;"",11-ROUNDUP(_xlfn.PERCENTRANK.EXC(IF($B$3:$B$341=$B95,G$3:G$341),G95)*10,0),"")</f>
        <v>3</v>
      </c>
      <c r="AO95">
        <f t="array" ref="AO95">IF(I95&lt;&gt;"",11-ROUNDUP(_xlfn.PERCENTRANK.EXC(IF($B$3:$B$341=$B95,I$3:I$341),I95)*10,0),"")</f>
        <v>5</v>
      </c>
      <c r="AP95">
        <f t="array" ref="AP95">IF(J95&lt;&gt;"",11-ROUNDUP(_xlfn.PERCENTRANK.EXC(IF($B$3:$B$341=$B95,J$3:J$341),J95)*10,0),"")</f>
        <v>7</v>
      </c>
      <c r="AQ95">
        <f t="array" ref="AQ95">IF(K95&lt;&gt;"",11-ROUNDUP(_xlfn.PERCENTRANK.EXC(IF($B$3:$B$341=$B95,K$3:K$341),K95)*10,0),"")</f>
        <v>6</v>
      </c>
      <c r="AR95">
        <f t="array" ref="AR95">IF(L95&lt;&gt;"",11-ROUNDUP(_xlfn.PERCENTRANK.EXC(IF($B$3:$B$341=$B95,L$3:L$341),L95)*10,0),"")</f>
        <v>10</v>
      </c>
      <c r="AS95">
        <f t="array" ref="AS95">IF(M95&lt;&gt;"",11-ROUNDUP(_xlfn.PERCENTRANK.EXC(IF($B$3:$B$341=$B95,M$3:M$341),M95)*10,0),"")</f>
        <v>5</v>
      </c>
      <c r="AT95">
        <f t="array" ref="AT95">IF(N95&lt;&gt;"",11-ROUNDUP(_xlfn.PERCENTRANK.EXC(IF($B$3:$B$341=$B95,N$3:N$341),N95)*10,0),"")</f>
        <v>6</v>
      </c>
      <c r="AU95">
        <f t="array" ref="AU95">IF(O95&lt;&gt;"",11-ROUNDUP(_xlfn.PERCENTRANK.EXC(IF($B$3:$B$341=$B95,O$3:O$341),O95)*10,0),"")</f>
        <v>5</v>
      </c>
      <c r="AV95">
        <f t="array" ref="AV95">IF(P95&lt;&gt;"",11-ROUNDUP(_xlfn.PERCENTRANK.EXC(IF($B$3:$B$341=$B95,P$3:P$341),P95)*10,0),"")</f>
        <v>2</v>
      </c>
    </row>
    <row r="96" spans="1:48" x14ac:dyDescent="0.2">
      <c r="A96" t="s">
        <v>1013</v>
      </c>
      <c r="B96" t="s">
        <v>1038</v>
      </c>
      <c r="C96">
        <v>7.7149540185928345E-2</v>
      </c>
      <c r="D96">
        <v>9.9395975470542908E-2</v>
      </c>
      <c r="E96">
        <v>0.63230633735656738</v>
      </c>
      <c r="F96">
        <v>1.7807971686124802E-2</v>
      </c>
      <c r="G96">
        <v>0.42570951581001282</v>
      </c>
      <c r="H96" t="s">
        <v>1139</v>
      </c>
      <c r="I96">
        <v>1.0396606521680951E-3</v>
      </c>
      <c r="J96">
        <v>2.4127145297825336E-4</v>
      </c>
      <c r="K96">
        <v>2.0793213043361902E-3</v>
      </c>
      <c r="L96">
        <v>0</v>
      </c>
      <c r="M96">
        <v>0.11218684166669846</v>
      </c>
      <c r="N96">
        <v>3.969553392380476E-3</v>
      </c>
      <c r="O96">
        <v>0</v>
      </c>
      <c r="P96">
        <v>0</v>
      </c>
      <c r="R96" t="str">
        <f t="shared" si="16"/>
        <v>East Sussex</v>
      </c>
      <c r="S96">
        <f t="shared" si="17"/>
        <v>3</v>
      </c>
      <c r="T96">
        <f t="shared" si="18"/>
        <v>3</v>
      </c>
      <c r="U96">
        <f t="shared" si="19"/>
        <v>2</v>
      </c>
      <c r="V96">
        <f t="shared" si="20"/>
        <v>10</v>
      </c>
      <c r="W96">
        <f t="shared" si="21"/>
        <v>9</v>
      </c>
      <c r="Y96">
        <f t="shared" si="22"/>
        <v>9</v>
      </c>
      <c r="Z96">
        <f t="shared" si="23"/>
        <v>10</v>
      </c>
      <c r="AA96">
        <f t="shared" si="24"/>
        <v>10</v>
      </c>
      <c r="AB96">
        <f t="shared" si="25"/>
        <v>10</v>
      </c>
      <c r="AC96">
        <f t="shared" si="26"/>
        <v>8</v>
      </c>
      <c r="AD96">
        <f t="shared" si="27"/>
        <v>9</v>
      </c>
      <c r="AE96">
        <f t="shared" si="28"/>
        <v>10</v>
      </c>
      <c r="AF96">
        <f t="shared" si="29"/>
        <v>10</v>
      </c>
      <c r="AH96" t="str">
        <f t="shared" si="30"/>
        <v>East Sussex</v>
      </c>
      <c r="AI96">
        <f t="array" ref="AI96">IF(C96&lt;&gt;"",11-ROUNDUP(_xlfn.PERCENTRANK.EXC(IF($B$3:$B$341=$B96,C$3:C$341),C96)*10,0),"")</f>
        <v>5</v>
      </c>
      <c r="AJ96">
        <f t="array" ref="AJ96">IF(D96&lt;&gt;"",11-ROUNDUP(_xlfn.PERCENTRANK.EXC(IF($B$3:$B$341=$B96,D$3:D$341),D96)*10,0),"")</f>
        <v>2</v>
      </c>
      <c r="AK96">
        <f t="array" ref="AK96">IF(E96&lt;&gt;"",11-ROUNDUP(_xlfn.PERCENTRANK.EXC(IF($B$3:$B$341=$B96,E$3:E$341),E96)*10,0),"")</f>
        <v>6</v>
      </c>
      <c r="AL96">
        <f t="array" ref="AL96">IF(F96&lt;&gt;"",11-ROUNDUP(_xlfn.PERCENTRANK.EXC(IF($B$3:$B$341=$B96,F$3:F$341),F96)*10,0),"")</f>
        <v>9</v>
      </c>
      <c r="AM96">
        <f t="array" ref="AM96">IF(G96&lt;&gt;"",11-ROUNDUP(_xlfn.PERCENTRANK.EXC(IF($B$3:$B$341=$B96,G$3:G$341),G96)*10,0),"")</f>
        <v>10</v>
      </c>
      <c r="AO96">
        <f t="array" ref="AO96">IF(I96&lt;&gt;"",11-ROUNDUP(_xlfn.PERCENTRANK.EXC(IF($B$3:$B$341=$B96,I$3:I$341),I96)*10,0),"")</f>
        <v>7</v>
      </c>
      <c r="AP96">
        <f t="array" ref="AP96">IF(J96&lt;&gt;"",11-ROUNDUP(_xlfn.PERCENTRANK.EXC(IF($B$3:$B$341=$B96,J$3:J$341),J96)*10,0),"")</f>
        <v>6</v>
      </c>
      <c r="AQ96">
        <f t="array" ref="AQ96">IF(K96&lt;&gt;"",11-ROUNDUP(_xlfn.PERCENTRANK.EXC(IF($B$3:$B$341=$B96,K$3:K$341),K96)*10,0),"")</f>
        <v>6</v>
      </c>
      <c r="AR96">
        <f t="array" ref="AR96">IF(L96&lt;&gt;"",11-ROUNDUP(_xlfn.PERCENTRANK.EXC(IF($B$3:$B$341=$B96,L$3:L$341),L96)*10,0),"")</f>
        <v>10</v>
      </c>
      <c r="AS96">
        <f t="array" ref="AS96">IF(M96&lt;&gt;"",11-ROUNDUP(_xlfn.PERCENTRANK.EXC(IF($B$3:$B$341=$B96,M$3:M$341),M96)*10,0),"")</f>
        <v>1</v>
      </c>
      <c r="AT96">
        <f t="array" ref="AT96">IF(N96&lt;&gt;"",11-ROUNDUP(_xlfn.PERCENTRANK.EXC(IF($B$3:$B$341=$B96,N$3:N$341),N96)*10,0),"")</f>
        <v>6</v>
      </c>
      <c r="AU96">
        <f t="array" ref="AU96">IF(O96&lt;&gt;"",11-ROUNDUP(_xlfn.PERCENTRANK.EXC(IF($B$3:$B$341=$B96,O$3:O$341),O96)*10,0),"")</f>
        <v>10</v>
      </c>
      <c r="AV96">
        <f t="array" ref="AV96">IF(P96&lt;&gt;"",11-ROUNDUP(_xlfn.PERCENTRANK.EXC(IF($B$3:$B$341=$B96,P$3:P$341),P96)*10,0),"")</f>
        <v>10</v>
      </c>
    </row>
    <row r="97" spans="1:48" x14ac:dyDescent="0.2">
      <c r="A97" t="s">
        <v>96</v>
      </c>
      <c r="B97" t="s">
        <v>1034</v>
      </c>
      <c r="C97">
        <v>8.1306137144565582E-2</v>
      </c>
      <c r="D97">
        <v>8.4817275404930115E-2</v>
      </c>
      <c r="E97">
        <v>0.56233614683151245</v>
      </c>
      <c r="F97">
        <v>0.18021970987319946</v>
      </c>
      <c r="G97">
        <v>0.32539588212966919</v>
      </c>
      <c r="H97" t="s">
        <v>1139</v>
      </c>
      <c r="I97">
        <v>3.9365451782941818E-2</v>
      </c>
      <c r="J97">
        <v>2.0694607868790627E-2</v>
      </c>
      <c r="K97">
        <v>0.36760672926902771</v>
      </c>
      <c r="L97">
        <v>0</v>
      </c>
      <c r="M97">
        <v>0.88053268194198608</v>
      </c>
      <c r="N97">
        <v>2.5235973298549652E-2</v>
      </c>
      <c r="O97">
        <v>9.9164381623268127E-2</v>
      </c>
      <c r="P97">
        <v>2.4350438266992569E-2</v>
      </c>
      <c r="R97" t="str">
        <f t="shared" si="16"/>
        <v>Eastbourne</v>
      </c>
      <c r="S97">
        <f t="shared" si="17"/>
        <v>3</v>
      </c>
      <c r="T97">
        <f t="shared" si="18"/>
        <v>5</v>
      </c>
      <c r="U97">
        <f t="shared" si="19"/>
        <v>3</v>
      </c>
      <c r="V97">
        <f t="shared" si="20"/>
        <v>3</v>
      </c>
      <c r="W97">
        <f t="shared" si="21"/>
        <v>10</v>
      </c>
      <c r="Y97">
        <f t="shared" si="22"/>
        <v>5</v>
      </c>
      <c r="Z97">
        <f t="shared" si="23"/>
        <v>6</v>
      </c>
      <c r="AA97">
        <f t="shared" si="24"/>
        <v>1</v>
      </c>
      <c r="AB97">
        <f t="shared" si="25"/>
        <v>10</v>
      </c>
      <c r="AC97">
        <f t="shared" si="26"/>
        <v>1</v>
      </c>
      <c r="AD97">
        <f t="shared" si="27"/>
        <v>4</v>
      </c>
      <c r="AE97">
        <f t="shared" si="28"/>
        <v>2</v>
      </c>
      <c r="AF97">
        <f t="shared" si="29"/>
        <v>1</v>
      </c>
      <c r="AH97" t="str">
        <f t="shared" si="30"/>
        <v>Eastbourne</v>
      </c>
      <c r="AI97">
        <f t="array" ref="AI97">IF(C97&lt;&gt;"",11-ROUNDUP(_xlfn.PERCENTRANK.EXC(IF($B$3:$B$341=$B97,C$3:C$341),C97)*10,0),"")</f>
        <v>4</v>
      </c>
      <c r="AJ97">
        <f t="array" ref="AJ97">IF(D97&lt;&gt;"",11-ROUNDUP(_xlfn.PERCENTRANK.EXC(IF($B$3:$B$341=$B97,D$3:D$341),D97)*10,0),"")</f>
        <v>5</v>
      </c>
      <c r="AK97">
        <f t="array" ref="AK97">IF(E97&lt;&gt;"",11-ROUNDUP(_xlfn.PERCENTRANK.EXC(IF($B$3:$B$341=$B97,E$3:E$341),E97)*10,0),"")</f>
        <v>2</v>
      </c>
      <c r="AL97">
        <f t="array" ref="AL97">IF(F97&lt;&gt;"",11-ROUNDUP(_xlfn.PERCENTRANK.EXC(IF($B$3:$B$341=$B97,F$3:F$341),F97)*10,0),"")</f>
        <v>5</v>
      </c>
      <c r="AM97">
        <f t="array" ref="AM97">IF(G97&lt;&gt;"",11-ROUNDUP(_xlfn.PERCENTRANK.EXC(IF($B$3:$B$341=$B97,G$3:G$341),G97)*10,0),"")</f>
        <v>10</v>
      </c>
      <c r="AO97">
        <f t="array" ref="AO97">IF(I97&lt;&gt;"",11-ROUNDUP(_xlfn.PERCENTRANK.EXC(IF($B$3:$B$341=$B97,I$3:I$341),I97)*10,0),"")</f>
        <v>8</v>
      </c>
      <c r="AP97">
        <f t="array" ref="AP97">IF(J97&lt;&gt;"",11-ROUNDUP(_xlfn.PERCENTRANK.EXC(IF($B$3:$B$341=$B97,J$3:J$341),J97)*10,0),"")</f>
        <v>10</v>
      </c>
      <c r="AQ97">
        <f t="array" ref="AQ97">IF(K97&lt;&gt;"",11-ROUNDUP(_xlfn.PERCENTRANK.EXC(IF($B$3:$B$341=$B97,K$3:K$341),K97)*10,0),"")</f>
        <v>1</v>
      </c>
      <c r="AR97">
        <f t="array" ref="AR97">IF(L97&lt;&gt;"",11-ROUNDUP(_xlfn.PERCENTRANK.EXC(IF($B$3:$B$341=$B97,L$3:L$341),L97)*10,0),"")</f>
        <v>10</v>
      </c>
      <c r="AS97">
        <f t="array" ref="AS97">IF(M97&lt;&gt;"",11-ROUNDUP(_xlfn.PERCENTRANK.EXC(IF($B$3:$B$341=$B97,M$3:M$341),M97)*10,0),"")</f>
        <v>2</v>
      </c>
      <c r="AT97">
        <f t="array" ref="AT97">IF(N97&lt;&gt;"",11-ROUNDUP(_xlfn.PERCENTRANK.EXC(IF($B$3:$B$341=$B97,N$3:N$341),N97)*10,0),"")</f>
        <v>6</v>
      </c>
      <c r="AU97">
        <f t="array" ref="AU97">IF(O97&lt;&gt;"",11-ROUNDUP(_xlfn.PERCENTRANK.EXC(IF($B$3:$B$341=$B97,O$3:O$341),O97)*10,0),"")</f>
        <v>2</v>
      </c>
      <c r="AV97">
        <f t="array" ref="AV97">IF(P97&lt;&gt;"",11-ROUNDUP(_xlfn.PERCENTRANK.EXC(IF($B$3:$B$341=$B97,P$3:P$341),P97)*10,0),"")</f>
        <v>1</v>
      </c>
    </row>
    <row r="98" spans="1:48" x14ac:dyDescent="0.2">
      <c r="A98" t="s">
        <v>121</v>
      </c>
      <c r="B98" t="s">
        <v>1034</v>
      </c>
      <c r="C98">
        <v>7.3306269943714142E-2</v>
      </c>
      <c r="D98">
        <v>5.4715532809495926E-2</v>
      </c>
      <c r="E98">
        <v>0.61100971698760986</v>
      </c>
      <c r="F98">
        <v>0.21161171793937683</v>
      </c>
      <c r="G98">
        <v>0.59594124555587769</v>
      </c>
      <c r="H98" t="s">
        <v>1140</v>
      </c>
      <c r="I98">
        <v>0.2460317462682724</v>
      </c>
      <c r="J98">
        <v>0.11301140487194061</v>
      </c>
      <c r="K98">
        <v>7.2322823107242584E-2</v>
      </c>
      <c r="L98">
        <v>0</v>
      </c>
      <c r="M98">
        <v>0.83120948076248169</v>
      </c>
      <c r="N98">
        <v>0.34529602527618408</v>
      </c>
      <c r="O98">
        <v>1.7360831499099731</v>
      </c>
      <c r="P98">
        <v>0</v>
      </c>
      <c r="R98" t="str">
        <f t="shared" si="16"/>
        <v>Eastleigh</v>
      </c>
      <c r="S98">
        <f t="shared" si="17"/>
        <v>4</v>
      </c>
      <c r="T98">
        <f t="shared" si="18"/>
        <v>10</v>
      </c>
      <c r="U98">
        <f t="shared" si="19"/>
        <v>2</v>
      </c>
      <c r="V98">
        <f t="shared" si="20"/>
        <v>2</v>
      </c>
      <c r="W98">
        <f t="shared" si="21"/>
        <v>4</v>
      </c>
      <c r="Y98">
        <f t="shared" si="22"/>
        <v>1</v>
      </c>
      <c r="Z98">
        <f t="shared" si="23"/>
        <v>1</v>
      </c>
      <c r="AA98">
        <f t="shared" si="24"/>
        <v>3</v>
      </c>
      <c r="AB98">
        <f t="shared" si="25"/>
        <v>10</v>
      </c>
      <c r="AC98">
        <f t="shared" si="26"/>
        <v>2</v>
      </c>
      <c r="AD98">
        <f t="shared" si="27"/>
        <v>1</v>
      </c>
      <c r="AE98">
        <f t="shared" si="28"/>
        <v>1</v>
      </c>
      <c r="AF98">
        <f t="shared" si="29"/>
        <v>10</v>
      </c>
      <c r="AH98" t="str">
        <f t="shared" si="30"/>
        <v>Eastleigh</v>
      </c>
      <c r="AI98">
        <f t="array" ref="AI98">IF(C98&lt;&gt;"",11-ROUNDUP(_xlfn.PERCENTRANK.EXC(IF($B$3:$B$341=$B98,C$3:C$341),C98)*10,0),"")</f>
        <v>6</v>
      </c>
      <c r="AJ98">
        <f t="array" ref="AJ98">IF(D98&lt;&gt;"",11-ROUNDUP(_xlfn.PERCENTRANK.EXC(IF($B$3:$B$341=$B98,D$3:D$341),D98)*10,0),"")</f>
        <v>10</v>
      </c>
      <c r="AK98">
        <f t="array" ref="AK98">IF(E98&lt;&gt;"",11-ROUNDUP(_xlfn.PERCENTRANK.EXC(IF($B$3:$B$341=$B98,E$3:E$341),E98)*10,0),"")</f>
        <v>2</v>
      </c>
      <c r="AL98">
        <f t="array" ref="AL98">IF(F98&lt;&gt;"",11-ROUNDUP(_xlfn.PERCENTRANK.EXC(IF($B$3:$B$341=$B98,F$3:F$341),F98)*10,0),"")</f>
        <v>3</v>
      </c>
      <c r="AM98">
        <f t="array" ref="AM98">IF(G98&lt;&gt;"",11-ROUNDUP(_xlfn.PERCENTRANK.EXC(IF($B$3:$B$341=$B98,G$3:G$341),G98)*10,0),"")</f>
        <v>4</v>
      </c>
      <c r="AO98">
        <f t="array" ref="AO98">IF(I98&lt;&gt;"",11-ROUNDUP(_xlfn.PERCENTRANK.EXC(IF($B$3:$B$341=$B98,I$3:I$341),I98)*10,0),"")</f>
        <v>2</v>
      </c>
      <c r="AP98">
        <f t="array" ref="AP98">IF(J98&lt;&gt;"",11-ROUNDUP(_xlfn.PERCENTRANK.EXC(IF($B$3:$B$341=$B98,J$3:J$341),J98)*10,0),"")</f>
        <v>1</v>
      </c>
      <c r="AQ98">
        <f t="array" ref="AQ98">IF(K98&lt;&gt;"",11-ROUNDUP(_xlfn.PERCENTRANK.EXC(IF($B$3:$B$341=$B98,K$3:K$341),K98)*10,0),"")</f>
        <v>4</v>
      </c>
      <c r="AR98">
        <f t="array" ref="AR98">IF(L98&lt;&gt;"",11-ROUNDUP(_xlfn.PERCENTRANK.EXC(IF($B$3:$B$341=$B98,L$3:L$341),L98)*10,0),"")</f>
        <v>10</v>
      </c>
      <c r="AS98">
        <f t="array" ref="AS98">IF(M98&lt;&gt;"",11-ROUNDUP(_xlfn.PERCENTRANK.EXC(IF($B$3:$B$341=$B98,M$3:M$341),M98)*10,0),"")</f>
        <v>3</v>
      </c>
      <c r="AT98">
        <f t="array" ref="AT98">IF(N98&lt;&gt;"",11-ROUNDUP(_xlfn.PERCENTRANK.EXC(IF($B$3:$B$341=$B98,N$3:N$341),N98)*10,0),"")</f>
        <v>1</v>
      </c>
      <c r="AU98">
        <f t="array" ref="AU98">IF(O98&lt;&gt;"",11-ROUNDUP(_xlfn.PERCENTRANK.EXC(IF($B$3:$B$341=$B98,O$3:O$341),O98)*10,0),"")</f>
        <v>1</v>
      </c>
      <c r="AV98">
        <f t="array" ref="AV98">IF(P98&lt;&gt;"",11-ROUNDUP(_xlfn.PERCENTRANK.EXC(IF($B$3:$B$341=$B98,P$3:P$341),P98)*10,0),"")</f>
        <v>10</v>
      </c>
    </row>
    <row r="99" spans="1:48" x14ac:dyDescent="0.2">
      <c r="A99" t="s">
        <v>79</v>
      </c>
      <c r="B99" t="s">
        <v>1034</v>
      </c>
      <c r="C99">
        <v>0.12617255747318268</v>
      </c>
      <c r="D99">
        <v>0.10821131616830826</v>
      </c>
      <c r="E99">
        <v>0.36638092994689941</v>
      </c>
      <c r="F99">
        <v>0.17638273537158966</v>
      </c>
      <c r="G99">
        <v>0.33116883039474487</v>
      </c>
      <c r="H99" t="s">
        <v>1139</v>
      </c>
      <c r="I99">
        <v>3.015454113483429E-2</v>
      </c>
      <c r="J99">
        <v>3.7033546715974808E-2</v>
      </c>
      <c r="K99">
        <v>5.1828119903802872E-3</v>
      </c>
      <c r="L99">
        <v>0</v>
      </c>
      <c r="M99">
        <v>0.1543535590171814</v>
      </c>
      <c r="N99">
        <v>3.6526277661323547E-2</v>
      </c>
      <c r="O99">
        <v>1.0082924738526344E-2</v>
      </c>
      <c r="P99">
        <v>0</v>
      </c>
      <c r="R99" t="str">
        <f t="shared" si="16"/>
        <v>Eden</v>
      </c>
      <c r="S99">
        <f t="shared" si="17"/>
        <v>1</v>
      </c>
      <c r="T99">
        <f t="shared" si="18"/>
        <v>2</v>
      </c>
      <c r="U99">
        <f t="shared" si="19"/>
        <v>9</v>
      </c>
      <c r="V99">
        <f t="shared" si="20"/>
        <v>3</v>
      </c>
      <c r="W99">
        <f t="shared" si="21"/>
        <v>10</v>
      </c>
      <c r="Y99">
        <f t="shared" si="22"/>
        <v>6</v>
      </c>
      <c r="Z99">
        <f t="shared" si="23"/>
        <v>5</v>
      </c>
      <c r="AA99">
        <f t="shared" si="24"/>
        <v>8</v>
      </c>
      <c r="AB99">
        <f t="shared" si="25"/>
        <v>10</v>
      </c>
      <c r="AC99">
        <f t="shared" si="26"/>
        <v>7</v>
      </c>
      <c r="AD99">
        <f t="shared" si="27"/>
        <v>3</v>
      </c>
      <c r="AE99">
        <f t="shared" si="28"/>
        <v>4</v>
      </c>
      <c r="AF99">
        <f t="shared" si="29"/>
        <v>10</v>
      </c>
      <c r="AH99" t="str">
        <f t="shared" si="30"/>
        <v>Eden</v>
      </c>
      <c r="AI99">
        <f t="array" ref="AI99">IF(C99&lt;&gt;"",11-ROUNDUP(_xlfn.PERCENTRANK.EXC(IF($B$3:$B$341=$B99,C$3:C$341),C99)*10,0),"")</f>
        <v>1</v>
      </c>
      <c r="AJ99">
        <f t="array" ref="AJ99">IF(D99&lt;&gt;"",11-ROUNDUP(_xlfn.PERCENTRANK.EXC(IF($B$3:$B$341=$B99,D$3:D$341),D99)*10,0),"")</f>
        <v>2</v>
      </c>
      <c r="AK99">
        <f t="array" ref="AK99">IF(E99&lt;&gt;"",11-ROUNDUP(_xlfn.PERCENTRANK.EXC(IF($B$3:$B$341=$B99,E$3:E$341),E99)*10,0),"")</f>
        <v>9</v>
      </c>
      <c r="AL99">
        <f t="array" ref="AL99">IF(F99&lt;&gt;"",11-ROUNDUP(_xlfn.PERCENTRANK.EXC(IF($B$3:$B$341=$B99,F$3:F$341),F99)*10,0),"")</f>
        <v>5</v>
      </c>
      <c r="AM99">
        <f t="array" ref="AM99">IF(G99&lt;&gt;"",11-ROUNDUP(_xlfn.PERCENTRANK.EXC(IF($B$3:$B$341=$B99,G$3:G$341),G99)*10,0),"")</f>
        <v>10</v>
      </c>
      <c r="AO99">
        <f t="array" ref="AO99">IF(I99&lt;&gt;"",11-ROUNDUP(_xlfn.PERCENTRANK.EXC(IF($B$3:$B$341=$B99,I$3:I$341),I99)*10,0),"")</f>
        <v>8</v>
      </c>
      <c r="AP99">
        <f t="array" ref="AP99">IF(J99&lt;&gt;"",11-ROUNDUP(_xlfn.PERCENTRANK.EXC(IF($B$3:$B$341=$B99,J$3:J$341),J99)*10,0),"")</f>
        <v>8</v>
      </c>
      <c r="AQ99">
        <f t="array" ref="AQ99">IF(K99&lt;&gt;"",11-ROUNDUP(_xlfn.PERCENTRANK.EXC(IF($B$3:$B$341=$B99,K$3:K$341),K99)*10,0),"")</f>
        <v>10</v>
      </c>
      <c r="AR99">
        <f t="array" ref="AR99">IF(L99&lt;&gt;"",11-ROUNDUP(_xlfn.PERCENTRANK.EXC(IF($B$3:$B$341=$B99,L$3:L$341),L99)*10,0),"")</f>
        <v>10</v>
      </c>
      <c r="AS99">
        <f t="array" ref="AS99">IF(M99&lt;&gt;"",11-ROUNDUP(_xlfn.PERCENTRANK.EXC(IF($B$3:$B$341=$B99,M$3:M$341),M99)*10,0),"")</f>
        <v>10</v>
      </c>
      <c r="AT99">
        <f t="array" ref="AT99">IF(N99&lt;&gt;"",11-ROUNDUP(_xlfn.PERCENTRANK.EXC(IF($B$3:$B$341=$B99,N$3:N$341),N99)*10,0),"")</f>
        <v>4</v>
      </c>
      <c r="AU99">
        <f t="array" ref="AU99">IF(O99&lt;&gt;"",11-ROUNDUP(_xlfn.PERCENTRANK.EXC(IF($B$3:$B$341=$B99,O$3:O$341),O99)*10,0),"")</f>
        <v>5</v>
      </c>
      <c r="AV99">
        <f t="array" ref="AV99">IF(P99&lt;&gt;"",11-ROUNDUP(_xlfn.PERCENTRANK.EXC(IF($B$3:$B$341=$B99,P$3:P$341),P99)*10,0),"")</f>
        <v>10</v>
      </c>
    </row>
    <row r="100" spans="1:48" x14ac:dyDescent="0.2">
      <c r="A100" t="s">
        <v>221</v>
      </c>
      <c r="B100" t="s">
        <v>1034</v>
      </c>
      <c r="C100">
        <v>8.1268839538097382E-2</v>
      </c>
      <c r="D100">
        <v>0.10619757324457169</v>
      </c>
      <c r="E100">
        <v>0.66578346490859985</v>
      </c>
      <c r="F100">
        <v>9.8403535783290863E-2</v>
      </c>
      <c r="G100">
        <v>0.53308743238449097</v>
      </c>
      <c r="H100" t="s">
        <v>1140</v>
      </c>
      <c r="I100">
        <v>0.17912779748439789</v>
      </c>
      <c r="J100">
        <v>6.6165760159492493E-2</v>
      </c>
      <c r="K100">
        <v>3.2616350799798965E-2</v>
      </c>
      <c r="L100">
        <v>0</v>
      </c>
      <c r="M100">
        <v>0.62818729877471924</v>
      </c>
      <c r="N100">
        <v>4.6483520418405533E-2</v>
      </c>
      <c r="O100">
        <v>0</v>
      </c>
      <c r="P100">
        <v>0</v>
      </c>
      <c r="R100" t="str">
        <f t="shared" si="16"/>
        <v>Elmbridge</v>
      </c>
      <c r="S100">
        <f t="shared" si="17"/>
        <v>3</v>
      </c>
      <c r="T100">
        <f t="shared" si="18"/>
        <v>3</v>
      </c>
      <c r="U100">
        <f t="shared" si="19"/>
        <v>1</v>
      </c>
      <c r="V100">
        <f t="shared" si="20"/>
        <v>5</v>
      </c>
      <c r="W100">
        <f t="shared" si="21"/>
        <v>6</v>
      </c>
      <c r="Y100">
        <f t="shared" si="22"/>
        <v>2</v>
      </c>
      <c r="Z100">
        <f t="shared" si="23"/>
        <v>3</v>
      </c>
      <c r="AA100">
        <f t="shared" si="24"/>
        <v>4</v>
      </c>
      <c r="AB100">
        <f t="shared" si="25"/>
        <v>10</v>
      </c>
      <c r="AC100">
        <f t="shared" si="26"/>
        <v>3</v>
      </c>
      <c r="AD100">
        <f t="shared" si="27"/>
        <v>3</v>
      </c>
      <c r="AE100">
        <f t="shared" si="28"/>
        <v>10</v>
      </c>
      <c r="AF100">
        <f t="shared" si="29"/>
        <v>10</v>
      </c>
      <c r="AH100" t="str">
        <f t="shared" si="30"/>
        <v>Elmbridge</v>
      </c>
      <c r="AI100">
        <f t="array" ref="AI100">IF(C100&lt;&gt;"",11-ROUNDUP(_xlfn.PERCENTRANK.EXC(IF($B$3:$B$341=$B100,C$3:C$341),C100)*10,0),"")</f>
        <v>4</v>
      </c>
      <c r="AJ100">
        <f t="array" ref="AJ100">IF(D100&lt;&gt;"",11-ROUNDUP(_xlfn.PERCENTRANK.EXC(IF($B$3:$B$341=$B100,D$3:D$341),D100)*10,0),"")</f>
        <v>3</v>
      </c>
      <c r="AK100">
        <f t="array" ref="AK100">IF(E100&lt;&gt;"",11-ROUNDUP(_xlfn.PERCENTRANK.EXC(IF($B$3:$B$341=$B100,E$3:E$341),E100)*10,0),"")</f>
        <v>1</v>
      </c>
      <c r="AL100">
        <f t="array" ref="AL100">IF(F100&lt;&gt;"",11-ROUNDUP(_xlfn.PERCENTRANK.EXC(IF($B$3:$B$341=$B100,F$3:F$341),F100)*10,0),"")</f>
        <v>9</v>
      </c>
      <c r="AM100">
        <f t="array" ref="AM100">IF(G100&lt;&gt;"",11-ROUNDUP(_xlfn.PERCENTRANK.EXC(IF($B$3:$B$341=$B100,G$3:G$341),G100)*10,0),"")</f>
        <v>6</v>
      </c>
      <c r="AO100">
        <f t="array" ref="AO100">IF(I100&lt;&gt;"",11-ROUNDUP(_xlfn.PERCENTRANK.EXC(IF($B$3:$B$341=$B100,I$3:I$341),I100)*10,0),"")</f>
        <v>3</v>
      </c>
      <c r="AP100">
        <f t="array" ref="AP100">IF(J100&lt;&gt;"",11-ROUNDUP(_xlfn.PERCENTRANK.EXC(IF($B$3:$B$341=$B100,J$3:J$341),J100)*10,0),"")</f>
        <v>4</v>
      </c>
      <c r="AQ100">
        <f t="array" ref="AQ100">IF(K100&lt;&gt;"",11-ROUNDUP(_xlfn.PERCENTRANK.EXC(IF($B$3:$B$341=$B100,K$3:K$341),K100)*10,0),"")</f>
        <v>7</v>
      </c>
      <c r="AR100">
        <f t="array" ref="AR100">IF(L100&lt;&gt;"",11-ROUNDUP(_xlfn.PERCENTRANK.EXC(IF($B$3:$B$341=$B100,L$3:L$341),L100)*10,0),"")</f>
        <v>10</v>
      </c>
      <c r="AS100">
        <f t="array" ref="AS100">IF(M100&lt;&gt;"",11-ROUNDUP(_xlfn.PERCENTRANK.EXC(IF($B$3:$B$341=$B100,M$3:M$341),M100)*10,0),"")</f>
        <v>4</v>
      </c>
      <c r="AT100">
        <f t="array" ref="AT100">IF(N100&lt;&gt;"",11-ROUNDUP(_xlfn.PERCENTRANK.EXC(IF($B$3:$B$341=$B100,N$3:N$341),N100)*10,0),"")</f>
        <v>4</v>
      </c>
      <c r="AU100">
        <f t="array" ref="AU100">IF(O100&lt;&gt;"",11-ROUNDUP(_xlfn.PERCENTRANK.EXC(IF($B$3:$B$341=$B100,O$3:O$341),O100)*10,0),"")</f>
        <v>10</v>
      </c>
      <c r="AV100">
        <f t="array" ref="AV100">IF(P100&lt;&gt;"",11-ROUNDUP(_xlfn.PERCENTRANK.EXC(IF($B$3:$B$341=$B100,P$3:P$341),P100)*10,0),"")</f>
        <v>10</v>
      </c>
    </row>
    <row r="101" spans="1:48" x14ac:dyDescent="0.2">
      <c r="A101" t="s">
        <v>300</v>
      </c>
      <c r="B101" t="s">
        <v>1035</v>
      </c>
      <c r="C101">
        <v>3.1217114999890327E-2</v>
      </c>
      <c r="D101">
        <v>9.193488210439682E-2</v>
      </c>
      <c r="E101">
        <v>0.4502297043800354</v>
      </c>
      <c r="F101">
        <v>3.1689047813415527E-2</v>
      </c>
      <c r="G101">
        <v>0.57341325283050537</v>
      </c>
      <c r="H101" t="s">
        <v>1139</v>
      </c>
      <c r="I101">
        <v>1.624293252825737E-2</v>
      </c>
      <c r="J101">
        <v>7.2451545856893063E-3</v>
      </c>
      <c r="K101">
        <v>1.5637947246432304E-2</v>
      </c>
      <c r="L101">
        <v>5.8848550543189049E-3</v>
      </c>
      <c r="M101">
        <v>0.30490881204605103</v>
      </c>
      <c r="N101">
        <v>1.0414861142635345E-2</v>
      </c>
      <c r="O101">
        <v>1.9022196531295776E-2</v>
      </c>
      <c r="P101">
        <v>0</v>
      </c>
      <c r="R101" t="str">
        <f t="shared" si="16"/>
        <v>Enfield</v>
      </c>
      <c r="S101">
        <f t="shared" si="17"/>
        <v>10</v>
      </c>
      <c r="T101">
        <f t="shared" si="18"/>
        <v>4</v>
      </c>
      <c r="U101">
        <f t="shared" si="19"/>
        <v>6</v>
      </c>
      <c r="V101">
        <f t="shared" si="20"/>
        <v>9</v>
      </c>
      <c r="W101">
        <f t="shared" si="21"/>
        <v>4</v>
      </c>
      <c r="Y101">
        <f t="shared" si="22"/>
        <v>7</v>
      </c>
      <c r="Z101">
        <f t="shared" si="23"/>
        <v>7</v>
      </c>
      <c r="AA101">
        <f t="shared" si="24"/>
        <v>6</v>
      </c>
      <c r="AB101">
        <f t="shared" si="25"/>
        <v>4</v>
      </c>
      <c r="AC101">
        <f t="shared" si="26"/>
        <v>6</v>
      </c>
      <c r="AD101">
        <f t="shared" si="27"/>
        <v>6</v>
      </c>
      <c r="AE101">
        <f t="shared" si="28"/>
        <v>3</v>
      </c>
      <c r="AF101">
        <f t="shared" si="29"/>
        <v>10</v>
      </c>
      <c r="AH101" t="str">
        <f t="shared" si="30"/>
        <v>Enfield</v>
      </c>
      <c r="AI101">
        <f t="array" ref="AI101">IF(C101&lt;&gt;"",11-ROUNDUP(_xlfn.PERCENTRANK.EXC(IF($B$3:$B$341=$B101,C$3:C$341),C101)*10,0),"")</f>
        <v>9</v>
      </c>
      <c r="AJ101">
        <f t="array" ref="AJ101">IF(D101&lt;&gt;"",11-ROUNDUP(_xlfn.PERCENTRANK.EXC(IF($B$3:$B$341=$B101,D$3:D$341),D101)*10,0),"")</f>
        <v>8</v>
      </c>
      <c r="AK101">
        <f t="array" ref="AK101">IF(E101&lt;&gt;"",11-ROUNDUP(_xlfn.PERCENTRANK.EXC(IF($B$3:$B$341=$B101,E$3:E$341),E101)*10,0),"")</f>
        <v>5</v>
      </c>
      <c r="AL101">
        <f t="array" ref="AL101">IF(F101&lt;&gt;"",11-ROUNDUP(_xlfn.PERCENTRANK.EXC(IF($B$3:$B$341=$B101,F$3:F$341),F101)*10,0),"")</f>
        <v>7</v>
      </c>
      <c r="AM101">
        <f t="array" ref="AM101">IF(G101&lt;&gt;"",11-ROUNDUP(_xlfn.PERCENTRANK.EXC(IF($B$3:$B$341=$B101,G$3:G$341),G101)*10,0),"")</f>
        <v>4</v>
      </c>
      <c r="AO101">
        <f t="array" ref="AO101">IF(I101&lt;&gt;"",11-ROUNDUP(_xlfn.PERCENTRANK.EXC(IF($B$3:$B$341=$B101,I$3:I$341),I101)*10,0),"")</f>
        <v>9</v>
      </c>
      <c r="AP101">
        <f t="array" ref="AP101">IF(J101&lt;&gt;"",11-ROUNDUP(_xlfn.PERCENTRANK.EXC(IF($B$3:$B$341=$B101,J$3:J$341),J101)*10,0),"")</f>
        <v>7</v>
      </c>
      <c r="AQ101">
        <f t="array" ref="AQ101">IF(K101&lt;&gt;"",11-ROUNDUP(_xlfn.PERCENTRANK.EXC(IF($B$3:$B$341=$B101,K$3:K$341),K101)*10,0),"")</f>
        <v>3</v>
      </c>
      <c r="AR101">
        <f t="array" ref="AR101">IF(L101&lt;&gt;"",11-ROUNDUP(_xlfn.PERCENTRANK.EXC(IF($B$3:$B$341=$B101,L$3:L$341),L101)*10,0),"")</f>
        <v>4</v>
      </c>
      <c r="AS101">
        <f t="array" ref="AS101">IF(M101&lt;&gt;"",11-ROUNDUP(_xlfn.PERCENTRANK.EXC(IF($B$3:$B$341=$B101,M$3:M$341),M101)*10,0),"")</f>
        <v>3</v>
      </c>
      <c r="AT101">
        <f t="array" ref="AT101">IF(N101&lt;&gt;"",11-ROUNDUP(_xlfn.PERCENTRANK.EXC(IF($B$3:$B$341=$B101,N$3:N$341),N101)*10,0),"")</f>
        <v>5</v>
      </c>
      <c r="AU101">
        <f t="array" ref="AU101">IF(O101&lt;&gt;"",11-ROUNDUP(_xlfn.PERCENTRANK.EXC(IF($B$3:$B$341=$B101,O$3:O$341),O101)*10,0),"")</f>
        <v>1</v>
      </c>
      <c r="AV101">
        <f t="array" ref="AV101">IF(P101&lt;&gt;"",11-ROUNDUP(_xlfn.PERCENTRANK.EXC(IF($B$3:$B$341=$B101,P$3:P$341),P101)*10,0),"")</f>
        <v>10</v>
      </c>
    </row>
    <row r="102" spans="1:48" x14ac:dyDescent="0.2">
      <c r="A102" t="s">
        <v>107</v>
      </c>
      <c r="B102" t="s">
        <v>1034</v>
      </c>
      <c r="C102">
        <v>6.8523548543453217E-2</v>
      </c>
      <c r="D102">
        <v>0.14488683640956879</v>
      </c>
      <c r="E102">
        <v>0.39349028468132019</v>
      </c>
      <c r="F102">
        <v>0.13851882517337799</v>
      </c>
      <c r="G102">
        <v>0.52323073148727417</v>
      </c>
      <c r="H102" t="s">
        <v>1139</v>
      </c>
      <c r="I102">
        <v>6.4420484006404877E-2</v>
      </c>
      <c r="J102">
        <v>6.1545372009277344E-2</v>
      </c>
      <c r="K102">
        <v>3.6927223205566406E-2</v>
      </c>
      <c r="L102">
        <v>0</v>
      </c>
      <c r="M102">
        <v>0.27070978283882141</v>
      </c>
      <c r="N102">
        <v>4.7655357047915459E-3</v>
      </c>
      <c r="O102">
        <v>0.26437556743621826</v>
      </c>
      <c r="P102">
        <v>0</v>
      </c>
      <c r="R102" t="str">
        <f t="shared" si="16"/>
        <v>Epping Forest</v>
      </c>
      <c r="S102">
        <f t="shared" si="17"/>
        <v>5</v>
      </c>
      <c r="T102">
        <f t="shared" si="18"/>
        <v>1</v>
      </c>
      <c r="U102">
        <f t="shared" si="19"/>
        <v>8</v>
      </c>
      <c r="V102">
        <f t="shared" si="20"/>
        <v>4</v>
      </c>
      <c r="W102">
        <f t="shared" si="21"/>
        <v>6</v>
      </c>
      <c r="Y102">
        <f t="shared" si="22"/>
        <v>4</v>
      </c>
      <c r="Z102">
        <f t="shared" si="23"/>
        <v>3</v>
      </c>
      <c r="AA102">
        <f t="shared" si="24"/>
        <v>4</v>
      </c>
      <c r="AB102">
        <f t="shared" si="25"/>
        <v>10</v>
      </c>
      <c r="AC102">
        <f t="shared" si="26"/>
        <v>6</v>
      </c>
      <c r="AD102">
        <f t="shared" si="27"/>
        <v>8</v>
      </c>
      <c r="AE102">
        <f t="shared" si="28"/>
        <v>1</v>
      </c>
      <c r="AF102">
        <f t="shared" si="29"/>
        <v>10</v>
      </c>
      <c r="AH102" t="str">
        <f t="shared" si="30"/>
        <v>Epping Forest</v>
      </c>
      <c r="AI102">
        <f t="array" ref="AI102">IF(C102&lt;&gt;"",11-ROUNDUP(_xlfn.PERCENTRANK.EXC(IF($B$3:$B$341=$B102,C$3:C$341),C102)*10,0),"")</f>
        <v>7</v>
      </c>
      <c r="AJ102">
        <f t="array" ref="AJ102">IF(D102&lt;&gt;"",11-ROUNDUP(_xlfn.PERCENTRANK.EXC(IF($B$3:$B$341=$B102,D$3:D$341),D102)*10,0),"")</f>
        <v>1</v>
      </c>
      <c r="AK102">
        <f t="array" ref="AK102">IF(E102&lt;&gt;"",11-ROUNDUP(_xlfn.PERCENTRANK.EXC(IF($B$3:$B$341=$B102,E$3:E$341),E102)*10,0),"")</f>
        <v>8</v>
      </c>
      <c r="AL102">
        <f t="array" ref="AL102">IF(F102&lt;&gt;"",11-ROUNDUP(_xlfn.PERCENTRANK.EXC(IF($B$3:$B$341=$B102,F$3:F$341),F102)*10,0),"")</f>
        <v>7</v>
      </c>
      <c r="AM102">
        <f t="array" ref="AM102">IF(G102&lt;&gt;"",11-ROUNDUP(_xlfn.PERCENTRANK.EXC(IF($B$3:$B$341=$B102,G$3:G$341),G102)*10,0),"")</f>
        <v>6</v>
      </c>
      <c r="AO102">
        <f t="array" ref="AO102">IF(I102&lt;&gt;"",11-ROUNDUP(_xlfn.PERCENTRANK.EXC(IF($B$3:$B$341=$B102,I$3:I$341),I102)*10,0),"")</f>
        <v>7</v>
      </c>
      <c r="AP102">
        <f t="array" ref="AP102">IF(J102&lt;&gt;"",11-ROUNDUP(_xlfn.PERCENTRANK.EXC(IF($B$3:$B$341=$B102,J$3:J$341),J102)*10,0),"")</f>
        <v>5</v>
      </c>
      <c r="AQ102">
        <f t="array" ref="AQ102">IF(K102&lt;&gt;"",11-ROUNDUP(_xlfn.PERCENTRANK.EXC(IF($B$3:$B$341=$B102,K$3:K$341),K102)*10,0),"")</f>
        <v>6</v>
      </c>
      <c r="AR102">
        <f t="array" ref="AR102">IF(L102&lt;&gt;"",11-ROUNDUP(_xlfn.PERCENTRANK.EXC(IF($B$3:$B$341=$B102,L$3:L$341),L102)*10,0),"")</f>
        <v>10</v>
      </c>
      <c r="AS102">
        <f t="array" ref="AS102">IF(M102&lt;&gt;"",11-ROUNDUP(_xlfn.PERCENTRANK.EXC(IF($B$3:$B$341=$B102,M$3:M$341),M102)*10,0),"")</f>
        <v>9</v>
      </c>
      <c r="AT102">
        <f t="array" ref="AT102">IF(N102&lt;&gt;"",11-ROUNDUP(_xlfn.PERCENTRANK.EXC(IF($B$3:$B$341=$B102,N$3:N$341),N102)*10,0),"")</f>
        <v>9</v>
      </c>
      <c r="AU102">
        <f t="array" ref="AU102">IF(O102&lt;&gt;"",11-ROUNDUP(_xlfn.PERCENTRANK.EXC(IF($B$3:$B$341=$B102,O$3:O$341),O102)*10,0),"")</f>
        <v>1</v>
      </c>
      <c r="AV102">
        <f t="array" ref="AV102">IF(P102&lt;&gt;"",11-ROUNDUP(_xlfn.PERCENTRANK.EXC(IF($B$3:$B$341=$B102,P$3:P$341),P102)*10,0),"")</f>
        <v>10</v>
      </c>
    </row>
    <row r="103" spans="1:48" x14ac:dyDescent="0.2">
      <c r="A103" t="s">
        <v>222</v>
      </c>
      <c r="B103" t="s">
        <v>1034</v>
      </c>
      <c r="C103">
        <v>8.6199812591075897E-2</v>
      </c>
      <c r="D103">
        <v>9.8464228212833405E-2</v>
      </c>
      <c r="E103">
        <v>0.78842437267303467</v>
      </c>
      <c r="F103">
        <v>0.14740593731403351</v>
      </c>
      <c r="G103">
        <v>0.42344862222671509</v>
      </c>
      <c r="H103" t="s">
        <v>1139</v>
      </c>
      <c r="I103">
        <v>0.55774950981140137</v>
      </c>
      <c r="J103">
        <v>7.7360019087791443E-2</v>
      </c>
      <c r="K103">
        <v>0.34027591347694397</v>
      </c>
      <c r="L103">
        <v>6.6269949078559875E-2</v>
      </c>
      <c r="M103">
        <v>1.5638355016708374</v>
      </c>
      <c r="N103">
        <v>0.24879167973995209</v>
      </c>
      <c r="O103">
        <v>0.31904247403144836</v>
      </c>
      <c r="P103">
        <v>0</v>
      </c>
      <c r="R103" t="str">
        <f t="shared" si="16"/>
        <v>Epsom and Ewell</v>
      </c>
      <c r="S103">
        <f t="shared" si="17"/>
        <v>2</v>
      </c>
      <c r="T103">
        <f t="shared" si="18"/>
        <v>3</v>
      </c>
      <c r="U103">
        <f t="shared" si="19"/>
        <v>1</v>
      </c>
      <c r="V103">
        <f t="shared" si="20"/>
        <v>4</v>
      </c>
      <c r="W103">
        <f t="shared" si="21"/>
        <v>9</v>
      </c>
      <c r="Y103">
        <f t="shared" si="22"/>
        <v>1</v>
      </c>
      <c r="Z103">
        <f t="shared" si="23"/>
        <v>2</v>
      </c>
      <c r="AA103">
        <f t="shared" si="24"/>
        <v>1</v>
      </c>
      <c r="AB103">
        <f t="shared" si="25"/>
        <v>1</v>
      </c>
      <c r="AC103">
        <f t="shared" si="26"/>
        <v>1</v>
      </c>
      <c r="AD103">
        <f t="shared" si="27"/>
        <v>1</v>
      </c>
      <c r="AE103">
        <f t="shared" si="28"/>
        <v>1</v>
      </c>
      <c r="AF103">
        <f t="shared" si="29"/>
        <v>10</v>
      </c>
      <c r="AH103" t="str">
        <f t="shared" si="30"/>
        <v>Epsom and Ewell</v>
      </c>
      <c r="AI103">
        <f t="array" ref="AI103">IF(C103&lt;&gt;"",11-ROUNDUP(_xlfn.PERCENTRANK.EXC(IF($B$3:$B$341=$B103,C$3:C$341),C103)*10,0),"")</f>
        <v>3</v>
      </c>
      <c r="AJ103">
        <f t="array" ref="AJ103">IF(D103&lt;&gt;"",11-ROUNDUP(_xlfn.PERCENTRANK.EXC(IF($B$3:$B$341=$B103,D$3:D$341),D103)*10,0),"")</f>
        <v>4</v>
      </c>
      <c r="AK103">
        <f t="array" ref="AK103">IF(E103&lt;&gt;"",11-ROUNDUP(_xlfn.PERCENTRANK.EXC(IF($B$3:$B$341=$B103,E$3:E$341),E103)*10,0),"")</f>
        <v>1</v>
      </c>
      <c r="AL103">
        <f t="array" ref="AL103">IF(F103&lt;&gt;"",11-ROUNDUP(_xlfn.PERCENTRANK.EXC(IF($B$3:$B$341=$B103,F$3:F$341),F103)*10,0),"")</f>
        <v>7</v>
      </c>
      <c r="AM103">
        <f t="array" ref="AM103">IF(G103&lt;&gt;"",11-ROUNDUP(_xlfn.PERCENTRANK.EXC(IF($B$3:$B$341=$B103,G$3:G$341),G103)*10,0),"")</f>
        <v>9</v>
      </c>
      <c r="AO103">
        <f t="array" ref="AO103">IF(I103&lt;&gt;"",11-ROUNDUP(_xlfn.PERCENTRANK.EXC(IF($B$3:$B$341=$B103,I$3:I$341),I103)*10,0),"")</f>
        <v>1</v>
      </c>
      <c r="AP103">
        <f t="array" ref="AP103">IF(J103&lt;&gt;"",11-ROUNDUP(_xlfn.PERCENTRANK.EXC(IF($B$3:$B$341=$B103,J$3:J$341),J103)*10,0),"")</f>
        <v>3</v>
      </c>
      <c r="AQ103">
        <f t="array" ref="AQ103">IF(K103&lt;&gt;"",11-ROUNDUP(_xlfn.PERCENTRANK.EXC(IF($B$3:$B$341=$B103,K$3:K$341),K103)*10,0),"")</f>
        <v>1</v>
      </c>
      <c r="AR103">
        <f t="array" ref="AR103">IF(L103&lt;&gt;"",11-ROUNDUP(_xlfn.PERCENTRANK.EXC(IF($B$3:$B$341=$B103,L$3:L$341),L103)*10,0),"")</f>
        <v>1</v>
      </c>
      <c r="AS103">
        <f t="array" ref="AS103">IF(M103&lt;&gt;"",11-ROUNDUP(_xlfn.PERCENTRANK.EXC(IF($B$3:$B$341=$B103,M$3:M$341),M103)*10,0),"")</f>
        <v>1</v>
      </c>
      <c r="AT103">
        <f t="array" ref="AT103">IF(N103&lt;&gt;"",11-ROUNDUP(_xlfn.PERCENTRANK.EXC(IF($B$3:$B$341=$B103,N$3:N$341),N103)*10,0),"")</f>
        <v>1</v>
      </c>
      <c r="AU103">
        <f t="array" ref="AU103">IF(O103&lt;&gt;"",11-ROUNDUP(_xlfn.PERCENTRANK.EXC(IF($B$3:$B$341=$B103,O$3:O$341),O103)*10,0),"")</f>
        <v>1</v>
      </c>
      <c r="AV103">
        <f t="array" ref="AV103">IF(P103&lt;&gt;"",11-ROUNDUP(_xlfn.PERCENTRANK.EXC(IF($B$3:$B$341=$B103,P$3:P$341),P103)*10,0),"")</f>
        <v>10</v>
      </c>
    </row>
    <row r="104" spans="1:48" x14ac:dyDescent="0.2">
      <c r="A104" t="s">
        <v>84</v>
      </c>
      <c r="B104" t="s">
        <v>1034</v>
      </c>
      <c r="C104">
        <v>8.7342150509357452E-2</v>
      </c>
      <c r="D104">
        <v>8.0246195197105408E-2</v>
      </c>
      <c r="E104">
        <v>0.4367816150188446</v>
      </c>
      <c r="F104">
        <v>0.16434973478317261</v>
      </c>
      <c r="G104">
        <v>0.52194446325302124</v>
      </c>
      <c r="H104" t="s">
        <v>1139</v>
      </c>
      <c r="I104">
        <v>3.4301165491342545E-2</v>
      </c>
      <c r="J104">
        <v>2.8536863625049591E-2</v>
      </c>
      <c r="K104">
        <v>0.16147167980670929</v>
      </c>
      <c r="L104">
        <v>3.1596925109624863E-2</v>
      </c>
      <c r="M104">
        <v>0.4420723021030426</v>
      </c>
      <c r="N104">
        <v>1.1210444383323193E-2</v>
      </c>
      <c r="O104">
        <v>0</v>
      </c>
      <c r="P104">
        <v>0</v>
      </c>
      <c r="R104" t="str">
        <f t="shared" si="16"/>
        <v>Erewash</v>
      </c>
      <c r="S104">
        <f t="shared" si="17"/>
        <v>2</v>
      </c>
      <c r="T104">
        <f t="shared" si="18"/>
        <v>6</v>
      </c>
      <c r="U104">
        <f t="shared" si="19"/>
        <v>6</v>
      </c>
      <c r="V104">
        <f t="shared" si="20"/>
        <v>3</v>
      </c>
      <c r="W104">
        <f t="shared" si="21"/>
        <v>6</v>
      </c>
      <c r="Y104">
        <f t="shared" si="22"/>
        <v>6</v>
      </c>
      <c r="Z104">
        <f t="shared" si="23"/>
        <v>5</v>
      </c>
      <c r="AA104">
        <f t="shared" si="24"/>
        <v>1</v>
      </c>
      <c r="AB104">
        <f t="shared" si="25"/>
        <v>2</v>
      </c>
      <c r="AC104">
        <f t="shared" si="26"/>
        <v>4</v>
      </c>
      <c r="AD104">
        <f t="shared" si="27"/>
        <v>6</v>
      </c>
      <c r="AE104">
        <f t="shared" si="28"/>
        <v>10</v>
      </c>
      <c r="AF104">
        <f t="shared" si="29"/>
        <v>10</v>
      </c>
      <c r="AH104" t="str">
        <f t="shared" si="30"/>
        <v>Erewash</v>
      </c>
      <c r="AI104">
        <f t="array" ref="AI104">IF(C104&lt;&gt;"",11-ROUNDUP(_xlfn.PERCENTRANK.EXC(IF($B$3:$B$341=$B104,C$3:C$341),C104)*10,0),"")</f>
        <v>3</v>
      </c>
      <c r="AJ104">
        <f t="array" ref="AJ104">IF(D104&lt;&gt;"",11-ROUNDUP(_xlfn.PERCENTRANK.EXC(IF($B$3:$B$341=$B104,D$3:D$341),D104)*10,0),"")</f>
        <v>6</v>
      </c>
      <c r="AK104">
        <f t="array" ref="AK104">IF(E104&lt;&gt;"",11-ROUNDUP(_xlfn.PERCENTRANK.EXC(IF($B$3:$B$341=$B104,E$3:E$341),E104)*10,0),"")</f>
        <v>6</v>
      </c>
      <c r="AL104">
        <f t="array" ref="AL104">IF(F104&lt;&gt;"",11-ROUNDUP(_xlfn.PERCENTRANK.EXC(IF($B$3:$B$341=$B104,F$3:F$341),F104)*10,0),"")</f>
        <v>6</v>
      </c>
      <c r="AM104">
        <f t="array" ref="AM104">IF(G104&lt;&gt;"",11-ROUNDUP(_xlfn.PERCENTRANK.EXC(IF($B$3:$B$341=$B104,G$3:G$341),G104)*10,0),"")</f>
        <v>6</v>
      </c>
      <c r="AO104">
        <f t="array" ref="AO104">IF(I104&lt;&gt;"",11-ROUNDUP(_xlfn.PERCENTRANK.EXC(IF($B$3:$B$341=$B104,I$3:I$341),I104)*10,0),"")</f>
        <v>8</v>
      </c>
      <c r="AP104">
        <f t="array" ref="AP104">IF(J104&lt;&gt;"",11-ROUNDUP(_xlfn.PERCENTRANK.EXC(IF($B$3:$B$341=$B104,J$3:J$341),J104)*10,0),"")</f>
        <v>9</v>
      </c>
      <c r="AQ104">
        <f t="array" ref="AQ104">IF(K104&lt;&gt;"",11-ROUNDUP(_xlfn.PERCENTRANK.EXC(IF($B$3:$B$341=$B104,K$3:K$341),K104)*10,0),"")</f>
        <v>2</v>
      </c>
      <c r="AR104">
        <f t="array" ref="AR104">IF(L104&lt;&gt;"",11-ROUNDUP(_xlfn.PERCENTRANK.EXC(IF($B$3:$B$341=$B104,L$3:L$341),L104)*10,0),"")</f>
        <v>4</v>
      </c>
      <c r="AS104">
        <f t="array" ref="AS104">IF(M104&lt;&gt;"",11-ROUNDUP(_xlfn.PERCENTRANK.EXC(IF($B$3:$B$341=$B104,M$3:M$341),M104)*10,0),"")</f>
        <v>6</v>
      </c>
      <c r="AT104">
        <f t="array" ref="AT104">IF(N104&lt;&gt;"",11-ROUNDUP(_xlfn.PERCENTRANK.EXC(IF($B$3:$B$341=$B104,N$3:N$341),N104)*10,0),"")</f>
        <v>8</v>
      </c>
      <c r="AU104">
        <f t="array" ref="AU104">IF(O104&lt;&gt;"",11-ROUNDUP(_xlfn.PERCENTRANK.EXC(IF($B$3:$B$341=$B104,O$3:O$341),O104)*10,0),"")</f>
        <v>10</v>
      </c>
      <c r="AV104">
        <f t="array" ref="AV104">IF(P104&lt;&gt;"",11-ROUNDUP(_xlfn.PERCENTRANK.EXC(IF($B$3:$B$341=$B104,P$3:P$341),P104)*10,0),"")</f>
        <v>10</v>
      </c>
    </row>
    <row r="105" spans="1:48" x14ac:dyDescent="0.2">
      <c r="A105" t="s">
        <v>1014</v>
      </c>
      <c r="B105" t="s">
        <v>1038</v>
      </c>
      <c r="C105">
        <v>7.5049087405204773E-2</v>
      </c>
      <c r="D105">
        <v>9.7318686544895172E-2</v>
      </c>
      <c r="E105">
        <v>0.63614505529403687</v>
      </c>
      <c r="F105">
        <v>1.9348606467247009E-2</v>
      </c>
      <c r="G105">
        <v>0.5416111946105957</v>
      </c>
      <c r="H105" t="s">
        <v>1139</v>
      </c>
      <c r="I105">
        <v>6.3207284547388554E-3</v>
      </c>
      <c r="J105">
        <v>2.3545918520539999E-4</v>
      </c>
      <c r="K105">
        <v>3.0358794610947371E-3</v>
      </c>
      <c r="L105">
        <v>2.4144216440618038E-3</v>
      </c>
      <c r="M105">
        <v>3.5157725214958191E-2</v>
      </c>
      <c r="N105">
        <v>2.59550497867167E-3</v>
      </c>
      <c r="O105">
        <v>0</v>
      </c>
      <c r="P105">
        <v>0</v>
      </c>
      <c r="R105" t="str">
        <f t="shared" si="16"/>
        <v>Essex</v>
      </c>
      <c r="S105">
        <f t="shared" si="17"/>
        <v>4</v>
      </c>
      <c r="T105">
        <f t="shared" si="18"/>
        <v>4</v>
      </c>
      <c r="U105">
        <f t="shared" si="19"/>
        <v>2</v>
      </c>
      <c r="V105">
        <f t="shared" si="20"/>
        <v>10</v>
      </c>
      <c r="W105">
        <f t="shared" si="21"/>
        <v>5</v>
      </c>
      <c r="Y105">
        <f t="shared" si="22"/>
        <v>8</v>
      </c>
      <c r="Z105">
        <f t="shared" si="23"/>
        <v>10</v>
      </c>
      <c r="AA105">
        <f t="shared" si="24"/>
        <v>9</v>
      </c>
      <c r="AB105">
        <f t="shared" si="25"/>
        <v>5</v>
      </c>
      <c r="AC105">
        <f t="shared" si="26"/>
        <v>10</v>
      </c>
      <c r="AD105">
        <f t="shared" si="27"/>
        <v>9</v>
      </c>
      <c r="AE105">
        <f t="shared" si="28"/>
        <v>10</v>
      </c>
      <c r="AF105">
        <f t="shared" si="29"/>
        <v>10</v>
      </c>
      <c r="AH105" t="str">
        <f t="shared" si="30"/>
        <v>Essex</v>
      </c>
      <c r="AI105">
        <f t="array" ref="AI105">IF(C105&lt;&gt;"",11-ROUNDUP(_xlfn.PERCENTRANK.EXC(IF($B$3:$B$341=$B105,C$3:C$341),C105)*10,0),"")</f>
        <v>6</v>
      </c>
      <c r="AJ105">
        <f t="array" ref="AJ105">IF(D105&lt;&gt;"",11-ROUNDUP(_xlfn.PERCENTRANK.EXC(IF($B$3:$B$341=$B105,D$3:D$341),D105)*10,0),"")</f>
        <v>3</v>
      </c>
      <c r="AK105">
        <f t="array" ref="AK105">IF(E105&lt;&gt;"",11-ROUNDUP(_xlfn.PERCENTRANK.EXC(IF($B$3:$B$341=$B105,E$3:E$341),E105)*10,0),"")</f>
        <v>5</v>
      </c>
      <c r="AL105">
        <f t="array" ref="AL105">IF(F105&lt;&gt;"",11-ROUNDUP(_xlfn.PERCENTRANK.EXC(IF($B$3:$B$341=$B105,F$3:F$341),F105)*10,0),"")</f>
        <v>7</v>
      </c>
      <c r="AM105">
        <f t="array" ref="AM105">IF(G105&lt;&gt;"",11-ROUNDUP(_xlfn.PERCENTRANK.EXC(IF($B$3:$B$341=$B105,G$3:G$341),G105)*10,0),"")</f>
        <v>6</v>
      </c>
      <c r="AO105">
        <f t="array" ref="AO105">IF(I105&lt;&gt;"",11-ROUNDUP(_xlfn.PERCENTRANK.EXC(IF($B$3:$B$341=$B105,I$3:I$341),I105)*10,0),"")</f>
        <v>1</v>
      </c>
      <c r="AP105">
        <f t="array" ref="AP105">IF(J105&lt;&gt;"",11-ROUNDUP(_xlfn.PERCENTRANK.EXC(IF($B$3:$B$341=$B105,J$3:J$341),J105)*10,0),"")</f>
        <v>6</v>
      </c>
      <c r="AQ105">
        <f t="array" ref="AQ105">IF(K105&lt;&gt;"",11-ROUNDUP(_xlfn.PERCENTRANK.EXC(IF($B$3:$B$341=$B105,K$3:K$341),K105)*10,0),"")</f>
        <v>3</v>
      </c>
      <c r="AR105">
        <f t="array" ref="AR105">IF(L105&lt;&gt;"",11-ROUNDUP(_xlfn.PERCENTRANK.EXC(IF($B$3:$B$341=$B105,L$3:L$341),L105)*10,0),"")</f>
        <v>2</v>
      </c>
      <c r="AS105">
        <f t="array" ref="AS105">IF(M105&lt;&gt;"",11-ROUNDUP(_xlfn.PERCENTRANK.EXC(IF($B$3:$B$341=$B105,M$3:M$341),M105)*10,0),"")</f>
        <v>7</v>
      </c>
      <c r="AT105">
        <f t="array" ref="AT105">IF(N105&lt;&gt;"",11-ROUNDUP(_xlfn.PERCENTRANK.EXC(IF($B$3:$B$341=$B105,N$3:N$341),N105)*10,0),"")</f>
        <v>9</v>
      </c>
      <c r="AU105">
        <f t="array" ref="AU105">IF(O105&lt;&gt;"",11-ROUNDUP(_xlfn.PERCENTRANK.EXC(IF($B$3:$B$341=$B105,O$3:O$341),O105)*10,0),"")</f>
        <v>10</v>
      </c>
      <c r="AV105">
        <f t="array" ref="AV105">IF(P105&lt;&gt;"",11-ROUNDUP(_xlfn.PERCENTRANK.EXC(IF($B$3:$B$341=$B105,P$3:P$341),P105)*10,0),"")</f>
        <v>10</v>
      </c>
    </row>
    <row r="106" spans="1:48" x14ac:dyDescent="0.2">
      <c r="A106" t="s">
        <v>89</v>
      </c>
      <c r="B106" t="s">
        <v>1034</v>
      </c>
      <c r="C106">
        <v>6.9901227951049805E-2</v>
      </c>
      <c r="D106">
        <v>0.10487458854913712</v>
      </c>
      <c r="E106">
        <v>0.3701910674571991</v>
      </c>
      <c r="F106">
        <v>0.36925321817398071</v>
      </c>
      <c r="G106">
        <v>0.48305502533912659</v>
      </c>
      <c r="H106" t="s">
        <v>1139</v>
      </c>
      <c r="I106">
        <v>0.54426878690719604</v>
      </c>
      <c r="J106">
        <v>5.9749670326709747E-2</v>
      </c>
      <c r="K106">
        <v>0.12417654693126678</v>
      </c>
      <c r="L106">
        <v>4.9407113343477249E-2</v>
      </c>
      <c r="M106">
        <v>1.0909091234207153</v>
      </c>
      <c r="N106">
        <v>6.4549446105957031E-3</v>
      </c>
      <c r="O106">
        <v>0</v>
      </c>
      <c r="P106">
        <v>0</v>
      </c>
      <c r="R106" t="str">
        <f t="shared" si="16"/>
        <v>Exeter</v>
      </c>
      <c r="S106">
        <f t="shared" si="17"/>
        <v>5</v>
      </c>
      <c r="T106">
        <f t="shared" si="18"/>
        <v>3</v>
      </c>
      <c r="U106">
        <f t="shared" si="19"/>
        <v>8</v>
      </c>
      <c r="V106">
        <f t="shared" si="20"/>
        <v>1</v>
      </c>
      <c r="W106">
        <f t="shared" si="21"/>
        <v>8</v>
      </c>
      <c r="Y106">
        <f t="shared" si="22"/>
        <v>1</v>
      </c>
      <c r="Z106">
        <f t="shared" si="23"/>
        <v>3</v>
      </c>
      <c r="AA106">
        <f t="shared" si="24"/>
        <v>2</v>
      </c>
      <c r="AB106">
        <f t="shared" si="25"/>
        <v>2</v>
      </c>
      <c r="AC106">
        <f t="shared" si="26"/>
        <v>1</v>
      </c>
      <c r="AD106">
        <f t="shared" si="27"/>
        <v>7</v>
      </c>
      <c r="AE106">
        <f t="shared" si="28"/>
        <v>10</v>
      </c>
      <c r="AF106">
        <f t="shared" si="29"/>
        <v>10</v>
      </c>
      <c r="AH106" t="str">
        <f t="shared" si="30"/>
        <v>Exeter</v>
      </c>
      <c r="AI106">
        <f t="array" ref="AI106">IF(C106&lt;&gt;"",11-ROUNDUP(_xlfn.PERCENTRANK.EXC(IF($B$3:$B$341=$B106,C$3:C$341),C106)*10,0),"")</f>
        <v>7</v>
      </c>
      <c r="AJ106">
        <f t="array" ref="AJ106">IF(D106&lt;&gt;"",11-ROUNDUP(_xlfn.PERCENTRANK.EXC(IF($B$3:$B$341=$B106,D$3:D$341),D106)*10,0),"")</f>
        <v>3</v>
      </c>
      <c r="AK106">
        <f t="array" ref="AK106">IF(E106&lt;&gt;"",11-ROUNDUP(_xlfn.PERCENTRANK.EXC(IF($B$3:$B$341=$B106,E$3:E$341),E106)*10,0),"")</f>
        <v>8</v>
      </c>
      <c r="AL106">
        <f t="array" ref="AL106">IF(F106&lt;&gt;"",11-ROUNDUP(_xlfn.PERCENTRANK.EXC(IF($B$3:$B$341=$B106,F$3:F$341),F106)*10,0),"")</f>
        <v>1</v>
      </c>
      <c r="AM106">
        <f t="array" ref="AM106">IF(G106&lt;&gt;"",11-ROUNDUP(_xlfn.PERCENTRANK.EXC(IF($B$3:$B$341=$B106,G$3:G$341),G106)*10,0),"")</f>
        <v>8</v>
      </c>
      <c r="AO106">
        <f t="array" ref="AO106">IF(I106&lt;&gt;"",11-ROUNDUP(_xlfn.PERCENTRANK.EXC(IF($B$3:$B$341=$B106,I$3:I$341),I106)*10,0),"")</f>
        <v>1</v>
      </c>
      <c r="AP106">
        <f t="array" ref="AP106">IF(J106&lt;&gt;"",11-ROUNDUP(_xlfn.PERCENTRANK.EXC(IF($B$3:$B$341=$B106,J$3:J$341),J106)*10,0),"")</f>
        <v>5</v>
      </c>
      <c r="AQ106">
        <f t="array" ref="AQ106">IF(K106&lt;&gt;"",11-ROUNDUP(_xlfn.PERCENTRANK.EXC(IF($B$3:$B$341=$B106,K$3:K$341),K106)*10,0),"")</f>
        <v>3</v>
      </c>
      <c r="AR106">
        <f t="array" ref="AR106">IF(L106&lt;&gt;"",11-ROUNDUP(_xlfn.PERCENTRANK.EXC(IF($B$3:$B$341=$B106,L$3:L$341),L106)*10,0),"")</f>
        <v>2</v>
      </c>
      <c r="AS106">
        <f t="array" ref="AS106">IF(M106&lt;&gt;"",11-ROUNDUP(_xlfn.PERCENTRANK.EXC(IF($B$3:$B$341=$B106,M$3:M$341),M106)*10,0),"")</f>
        <v>1</v>
      </c>
      <c r="AT106">
        <f t="array" ref="AT106">IF(N106&lt;&gt;"",11-ROUNDUP(_xlfn.PERCENTRANK.EXC(IF($B$3:$B$341=$B106,N$3:N$341),N106)*10,0),"")</f>
        <v>9</v>
      </c>
      <c r="AU106">
        <f t="array" ref="AU106">IF(O106&lt;&gt;"",11-ROUNDUP(_xlfn.PERCENTRANK.EXC(IF($B$3:$B$341=$B106,O$3:O$341),O106)*10,0),"")</f>
        <v>10</v>
      </c>
      <c r="AV106">
        <f t="array" ref="AV106">IF(P106&lt;&gt;"",11-ROUNDUP(_xlfn.PERCENTRANK.EXC(IF($B$3:$B$341=$B106,P$3:P$341),P106)*10,0),"")</f>
        <v>10</v>
      </c>
    </row>
    <row r="107" spans="1:48" x14ac:dyDescent="0.2">
      <c r="A107" t="s">
        <v>122</v>
      </c>
      <c r="B107" t="s">
        <v>1034</v>
      </c>
      <c r="C107">
        <v>7.0218883454799652E-2</v>
      </c>
      <c r="D107">
        <v>8.8678188621997833E-2</v>
      </c>
      <c r="E107">
        <v>0.63977295160293579</v>
      </c>
      <c r="F107">
        <v>8.1290096044540405E-2</v>
      </c>
      <c r="G107">
        <v>0.59022533893585205</v>
      </c>
      <c r="H107" t="s">
        <v>1140</v>
      </c>
      <c r="I107">
        <v>0.35174226760864258</v>
      </c>
      <c r="J107">
        <v>9.0789973735809326E-2</v>
      </c>
      <c r="K107">
        <v>0.26676824688911438</v>
      </c>
      <c r="L107">
        <v>0</v>
      </c>
      <c r="M107">
        <v>1.0725990533828735</v>
      </c>
      <c r="N107">
        <v>4.8017866909503937E-2</v>
      </c>
      <c r="O107">
        <v>0.72562491893768311</v>
      </c>
      <c r="P107">
        <v>1.6973378136754036E-2</v>
      </c>
      <c r="R107" t="str">
        <f t="shared" si="16"/>
        <v>Fareham</v>
      </c>
      <c r="S107">
        <f t="shared" si="17"/>
        <v>5</v>
      </c>
      <c r="T107">
        <f t="shared" si="18"/>
        <v>5</v>
      </c>
      <c r="U107">
        <f t="shared" si="19"/>
        <v>2</v>
      </c>
      <c r="V107">
        <f t="shared" si="20"/>
        <v>6</v>
      </c>
      <c r="W107">
        <f t="shared" si="21"/>
        <v>4</v>
      </c>
      <c r="Y107">
        <f t="shared" si="22"/>
        <v>1</v>
      </c>
      <c r="Z107">
        <f t="shared" si="23"/>
        <v>1</v>
      </c>
      <c r="AA107">
        <f t="shared" si="24"/>
        <v>1</v>
      </c>
      <c r="AB107">
        <f t="shared" si="25"/>
        <v>10</v>
      </c>
      <c r="AC107">
        <f t="shared" si="26"/>
        <v>1</v>
      </c>
      <c r="AD107">
        <f t="shared" si="27"/>
        <v>3</v>
      </c>
      <c r="AE107">
        <f t="shared" si="28"/>
        <v>1</v>
      </c>
      <c r="AF107">
        <f t="shared" si="29"/>
        <v>1</v>
      </c>
      <c r="AH107" t="str">
        <f t="shared" si="30"/>
        <v>Fareham</v>
      </c>
      <c r="AI107">
        <f t="array" ref="AI107">IF(C107&lt;&gt;"",11-ROUNDUP(_xlfn.PERCENTRANK.EXC(IF($B$3:$B$341=$B107,C$3:C$341),C107)*10,0),"")</f>
        <v>7</v>
      </c>
      <c r="AJ107">
        <f t="array" ref="AJ107">IF(D107&lt;&gt;"",11-ROUNDUP(_xlfn.PERCENTRANK.EXC(IF($B$3:$B$341=$B107,D$3:D$341),D107)*10,0),"")</f>
        <v>5</v>
      </c>
      <c r="AK107">
        <f t="array" ref="AK107">IF(E107&lt;&gt;"",11-ROUNDUP(_xlfn.PERCENTRANK.EXC(IF($B$3:$B$341=$B107,E$3:E$341),E107)*10,0),"")</f>
        <v>2</v>
      </c>
      <c r="AL107">
        <f t="array" ref="AL107">IF(F107&lt;&gt;"",11-ROUNDUP(_xlfn.PERCENTRANK.EXC(IF($B$3:$B$341=$B107,F$3:F$341),F107)*10,0),"")</f>
        <v>9</v>
      </c>
      <c r="AM107">
        <f t="array" ref="AM107">IF(G107&lt;&gt;"",11-ROUNDUP(_xlfn.PERCENTRANK.EXC(IF($B$3:$B$341=$B107,G$3:G$341),G107)*10,0),"")</f>
        <v>4</v>
      </c>
      <c r="AO107">
        <f t="array" ref="AO107">IF(I107&lt;&gt;"",11-ROUNDUP(_xlfn.PERCENTRANK.EXC(IF($B$3:$B$341=$B107,I$3:I$341),I107)*10,0),"")</f>
        <v>1</v>
      </c>
      <c r="AP107">
        <f t="array" ref="AP107">IF(J107&lt;&gt;"",11-ROUNDUP(_xlfn.PERCENTRANK.EXC(IF($B$3:$B$341=$B107,J$3:J$341),J107)*10,0),"")</f>
        <v>2</v>
      </c>
      <c r="AQ107">
        <f t="array" ref="AQ107">IF(K107&lt;&gt;"",11-ROUNDUP(_xlfn.PERCENTRANK.EXC(IF($B$3:$B$341=$B107,K$3:K$341),K107)*10,0),"")</f>
        <v>1</v>
      </c>
      <c r="AR107">
        <f t="array" ref="AR107">IF(L107&lt;&gt;"",11-ROUNDUP(_xlfn.PERCENTRANK.EXC(IF($B$3:$B$341=$B107,L$3:L$341),L107)*10,0),"")</f>
        <v>10</v>
      </c>
      <c r="AS107">
        <f t="array" ref="AS107">IF(M107&lt;&gt;"",11-ROUNDUP(_xlfn.PERCENTRANK.EXC(IF($B$3:$B$341=$B107,M$3:M$341),M107)*10,0),"")</f>
        <v>2</v>
      </c>
      <c r="AT107">
        <f t="array" ref="AT107">IF(N107&lt;&gt;"",11-ROUNDUP(_xlfn.PERCENTRANK.EXC(IF($B$3:$B$341=$B107,N$3:N$341),N107)*10,0),"")</f>
        <v>4</v>
      </c>
      <c r="AU107">
        <f t="array" ref="AU107">IF(O107&lt;&gt;"",11-ROUNDUP(_xlfn.PERCENTRANK.EXC(IF($B$3:$B$341=$B107,O$3:O$341),O107)*10,0),"")</f>
        <v>1</v>
      </c>
      <c r="AV107">
        <f t="array" ref="AV107">IF(P107&lt;&gt;"",11-ROUNDUP(_xlfn.PERCENTRANK.EXC(IF($B$3:$B$341=$B107,P$3:P$341),P107)*10,0),"")</f>
        <v>1</v>
      </c>
    </row>
    <row r="108" spans="1:48" x14ac:dyDescent="0.2">
      <c r="A108" t="s">
        <v>72</v>
      </c>
      <c r="B108" t="s">
        <v>1034</v>
      </c>
      <c r="C108">
        <v>4.1486762464046478E-2</v>
      </c>
      <c r="D108">
        <v>4.8199106007814407E-2</v>
      </c>
      <c r="E108">
        <v>0.44467690587043762</v>
      </c>
      <c r="F108">
        <v>0.125077024102211</v>
      </c>
      <c r="G108">
        <v>0.6126399040222168</v>
      </c>
      <c r="H108" t="s">
        <v>1139</v>
      </c>
      <c r="I108">
        <v>2.2483278007712215E-4</v>
      </c>
      <c r="J108">
        <v>4.3336518108844757E-2</v>
      </c>
      <c r="K108">
        <v>0.10392895340919495</v>
      </c>
      <c r="L108">
        <v>0</v>
      </c>
      <c r="M108">
        <v>0.3511326014995575</v>
      </c>
      <c r="N108">
        <v>1.046025101095438E-2</v>
      </c>
      <c r="O108">
        <v>0</v>
      </c>
      <c r="P108">
        <v>6.1266934499144554E-3</v>
      </c>
      <c r="R108" t="str">
        <f t="shared" si="16"/>
        <v>Fenland</v>
      </c>
      <c r="S108">
        <f t="shared" si="17"/>
        <v>8</v>
      </c>
      <c r="T108">
        <f t="shared" si="18"/>
        <v>10</v>
      </c>
      <c r="U108">
        <f t="shared" si="19"/>
        <v>6</v>
      </c>
      <c r="V108">
        <f t="shared" si="20"/>
        <v>5</v>
      </c>
      <c r="W108">
        <f t="shared" si="21"/>
        <v>3</v>
      </c>
      <c r="Y108">
        <f t="shared" si="22"/>
        <v>10</v>
      </c>
      <c r="Z108">
        <f t="shared" si="23"/>
        <v>4</v>
      </c>
      <c r="AA108">
        <f t="shared" si="24"/>
        <v>2</v>
      </c>
      <c r="AB108">
        <f t="shared" si="25"/>
        <v>10</v>
      </c>
      <c r="AC108">
        <f t="shared" si="26"/>
        <v>5</v>
      </c>
      <c r="AD108">
        <f t="shared" si="27"/>
        <v>6</v>
      </c>
      <c r="AE108">
        <f t="shared" si="28"/>
        <v>10</v>
      </c>
      <c r="AF108">
        <f t="shared" si="29"/>
        <v>1</v>
      </c>
      <c r="AH108" t="str">
        <f t="shared" si="30"/>
        <v>Fenland</v>
      </c>
      <c r="AI108">
        <f t="array" ref="AI108">IF(C108&lt;&gt;"",11-ROUNDUP(_xlfn.PERCENTRANK.EXC(IF($B$3:$B$341=$B108,C$3:C$341),C108)*10,0),"")</f>
        <v>10</v>
      </c>
      <c r="AJ108">
        <f t="array" ref="AJ108">IF(D108&lt;&gt;"",11-ROUNDUP(_xlfn.PERCENTRANK.EXC(IF($B$3:$B$341=$B108,D$3:D$341),D108)*10,0),"")</f>
        <v>10</v>
      </c>
      <c r="AK108">
        <f t="array" ref="AK108">IF(E108&lt;&gt;"",11-ROUNDUP(_xlfn.PERCENTRANK.EXC(IF($B$3:$B$341=$B108,E$3:E$341),E108)*10,0),"")</f>
        <v>6</v>
      </c>
      <c r="AL108">
        <f t="array" ref="AL108">IF(F108&lt;&gt;"",11-ROUNDUP(_xlfn.PERCENTRANK.EXC(IF($B$3:$B$341=$B108,F$3:F$341),F108)*10,0),"")</f>
        <v>8</v>
      </c>
      <c r="AM108">
        <f t="array" ref="AM108">IF(G108&lt;&gt;"",11-ROUNDUP(_xlfn.PERCENTRANK.EXC(IF($B$3:$B$341=$B108,G$3:G$341),G108)*10,0),"")</f>
        <v>4</v>
      </c>
      <c r="AO108">
        <f t="array" ref="AO108">IF(I108&lt;&gt;"",11-ROUNDUP(_xlfn.PERCENTRANK.EXC(IF($B$3:$B$341=$B108,I$3:I$341),I108)*10,0),"")</f>
        <v>10</v>
      </c>
      <c r="AP108">
        <f t="array" ref="AP108">IF(J108&lt;&gt;"",11-ROUNDUP(_xlfn.PERCENTRANK.EXC(IF($B$3:$B$341=$B108,J$3:J$341),J108)*10,0),"")</f>
        <v>8</v>
      </c>
      <c r="AQ108">
        <f t="array" ref="AQ108">IF(K108&lt;&gt;"",11-ROUNDUP(_xlfn.PERCENTRANK.EXC(IF($B$3:$B$341=$B108,K$3:K$341),K108)*10,0),"")</f>
        <v>3</v>
      </c>
      <c r="AR108">
        <f t="array" ref="AR108">IF(L108&lt;&gt;"",11-ROUNDUP(_xlfn.PERCENTRANK.EXC(IF($B$3:$B$341=$B108,L$3:L$341),L108)*10,0),"")</f>
        <v>10</v>
      </c>
      <c r="AS108">
        <f t="array" ref="AS108">IF(M108&lt;&gt;"",11-ROUNDUP(_xlfn.PERCENTRANK.EXC(IF($B$3:$B$341=$B108,M$3:M$341),M108)*10,0),"")</f>
        <v>9</v>
      </c>
      <c r="AT108">
        <f t="array" ref="AT108">IF(N108&lt;&gt;"",11-ROUNDUP(_xlfn.PERCENTRANK.EXC(IF($B$3:$B$341=$B108,N$3:N$341),N108)*10,0),"")</f>
        <v>8</v>
      </c>
      <c r="AU108">
        <f t="array" ref="AU108">IF(O108&lt;&gt;"",11-ROUNDUP(_xlfn.PERCENTRANK.EXC(IF($B$3:$B$341=$B108,O$3:O$341),O108)*10,0),"")</f>
        <v>10</v>
      </c>
      <c r="AV108">
        <f t="array" ref="AV108">IF(P108&lt;&gt;"",11-ROUNDUP(_xlfn.PERCENTRANK.EXC(IF($B$3:$B$341=$B108,P$3:P$341),P108)*10,0),"")</f>
        <v>2</v>
      </c>
    </row>
    <row r="109" spans="1:48" x14ac:dyDescent="0.2">
      <c r="A109" t="s">
        <v>143</v>
      </c>
      <c r="B109" t="s">
        <v>1034</v>
      </c>
      <c r="C109">
        <v>0.11086907237768173</v>
      </c>
      <c r="D109">
        <v>9.3217387795448303E-2</v>
      </c>
      <c r="E109">
        <v>0.5102192759513855</v>
      </c>
      <c r="F109">
        <v>0.1651025116443634</v>
      </c>
      <c r="G109">
        <v>0.45465615391731262</v>
      </c>
      <c r="H109" t="s">
        <v>1139</v>
      </c>
      <c r="I109">
        <v>5.9880983084440231E-2</v>
      </c>
      <c r="J109">
        <v>3.0622364953160286E-2</v>
      </c>
      <c r="K109">
        <v>3.7647739052772522E-2</v>
      </c>
      <c r="L109">
        <v>0</v>
      </c>
      <c r="M109">
        <v>0.38614761829376221</v>
      </c>
      <c r="N109">
        <v>4.2067665606737137E-2</v>
      </c>
      <c r="O109">
        <v>0</v>
      </c>
      <c r="P109">
        <v>0</v>
      </c>
      <c r="R109" t="str">
        <f t="shared" si="16"/>
        <v>Folkestone and Hythe</v>
      </c>
      <c r="S109">
        <f t="shared" si="17"/>
        <v>1</v>
      </c>
      <c r="T109">
        <f t="shared" si="18"/>
        <v>4</v>
      </c>
      <c r="U109">
        <f t="shared" si="19"/>
        <v>4</v>
      </c>
      <c r="V109">
        <f t="shared" si="20"/>
        <v>3</v>
      </c>
      <c r="W109">
        <f t="shared" si="21"/>
        <v>9</v>
      </c>
      <c r="Y109">
        <f t="shared" si="22"/>
        <v>4</v>
      </c>
      <c r="Z109">
        <f t="shared" si="23"/>
        <v>5</v>
      </c>
      <c r="AA109">
        <f t="shared" si="24"/>
        <v>4</v>
      </c>
      <c r="AB109">
        <f t="shared" si="25"/>
        <v>10</v>
      </c>
      <c r="AC109">
        <f t="shared" si="26"/>
        <v>5</v>
      </c>
      <c r="AD109">
        <f t="shared" si="27"/>
        <v>3</v>
      </c>
      <c r="AE109">
        <f t="shared" si="28"/>
        <v>10</v>
      </c>
      <c r="AF109">
        <f t="shared" si="29"/>
        <v>10</v>
      </c>
      <c r="AH109" t="str">
        <f t="shared" si="30"/>
        <v>Folkestone and Hythe</v>
      </c>
      <c r="AI109">
        <f t="array" ref="AI109">IF(C109&lt;&gt;"",11-ROUNDUP(_xlfn.PERCENTRANK.EXC(IF($B$3:$B$341=$B109,C$3:C$341),C109)*10,0),"")</f>
        <v>1</v>
      </c>
      <c r="AJ109">
        <f t="array" ref="AJ109">IF(D109&lt;&gt;"",11-ROUNDUP(_xlfn.PERCENTRANK.EXC(IF($B$3:$B$341=$B109,D$3:D$341),D109)*10,0),"")</f>
        <v>4</v>
      </c>
      <c r="AK109">
        <f t="array" ref="AK109">IF(E109&lt;&gt;"",11-ROUNDUP(_xlfn.PERCENTRANK.EXC(IF($B$3:$B$341=$B109,E$3:E$341),E109)*10,0),"")</f>
        <v>4</v>
      </c>
      <c r="AL109">
        <f t="array" ref="AL109">IF(F109&lt;&gt;"",11-ROUNDUP(_xlfn.PERCENTRANK.EXC(IF($B$3:$B$341=$B109,F$3:F$341),F109)*10,0),"")</f>
        <v>6</v>
      </c>
      <c r="AM109">
        <f t="array" ref="AM109">IF(G109&lt;&gt;"",11-ROUNDUP(_xlfn.PERCENTRANK.EXC(IF($B$3:$B$341=$B109,G$3:G$341),G109)*10,0),"")</f>
        <v>8</v>
      </c>
      <c r="AO109">
        <f t="array" ref="AO109">IF(I109&lt;&gt;"",11-ROUNDUP(_xlfn.PERCENTRANK.EXC(IF($B$3:$B$341=$B109,I$3:I$341),I109)*10,0),"")</f>
        <v>7</v>
      </c>
      <c r="AP109">
        <f t="array" ref="AP109">IF(J109&lt;&gt;"",11-ROUNDUP(_xlfn.PERCENTRANK.EXC(IF($B$3:$B$341=$B109,J$3:J$341),J109)*10,0),"")</f>
        <v>9</v>
      </c>
      <c r="AQ109">
        <f t="array" ref="AQ109">IF(K109&lt;&gt;"",11-ROUNDUP(_xlfn.PERCENTRANK.EXC(IF($B$3:$B$341=$B109,K$3:K$341),K109)*10,0),"")</f>
        <v>6</v>
      </c>
      <c r="AR109">
        <f t="array" ref="AR109">IF(L109&lt;&gt;"",11-ROUNDUP(_xlfn.PERCENTRANK.EXC(IF($B$3:$B$341=$B109,L$3:L$341),L109)*10,0),"")</f>
        <v>10</v>
      </c>
      <c r="AS109">
        <f t="array" ref="AS109">IF(M109&lt;&gt;"",11-ROUNDUP(_xlfn.PERCENTRANK.EXC(IF($B$3:$B$341=$B109,M$3:M$341),M109)*10,0),"")</f>
        <v>8</v>
      </c>
      <c r="AT109">
        <f t="array" ref="AT109">IF(N109&lt;&gt;"",11-ROUNDUP(_xlfn.PERCENTRANK.EXC(IF($B$3:$B$341=$B109,N$3:N$341),N109)*10,0),"")</f>
        <v>4</v>
      </c>
      <c r="AU109">
        <f t="array" ref="AU109">IF(O109&lt;&gt;"",11-ROUNDUP(_xlfn.PERCENTRANK.EXC(IF($B$3:$B$341=$B109,O$3:O$341),O109)*10,0),"")</f>
        <v>10</v>
      </c>
      <c r="AV109">
        <f t="array" ref="AV109">IF(P109&lt;&gt;"",11-ROUNDUP(_xlfn.PERCENTRANK.EXC(IF($B$3:$B$341=$B109,P$3:P$341),P109)*10,0),"")</f>
        <v>10</v>
      </c>
    </row>
    <row r="110" spans="1:48" x14ac:dyDescent="0.2">
      <c r="A110" t="s">
        <v>115</v>
      </c>
      <c r="B110" t="s">
        <v>1034</v>
      </c>
      <c r="C110">
        <v>6.8847700953483582E-2</v>
      </c>
      <c r="D110">
        <v>8.3894498646259308E-2</v>
      </c>
      <c r="E110">
        <v>0.36183249950408936</v>
      </c>
      <c r="F110">
        <v>0.10332993417978287</v>
      </c>
      <c r="G110">
        <v>0.60108953714370728</v>
      </c>
      <c r="H110" t="s">
        <v>1139</v>
      </c>
      <c r="I110">
        <v>0</v>
      </c>
      <c r="J110">
        <v>8.2523904740810394E-2</v>
      </c>
      <c r="K110">
        <v>1.1896694079041481E-2</v>
      </c>
      <c r="L110">
        <v>0</v>
      </c>
      <c r="M110">
        <v>0.38107070326805115</v>
      </c>
      <c r="N110">
        <v>2.506440132856369E-2</v>
      </c>
      <c r="O110">
        <v>1.7694450914859772E-2</v>
      </c>
      <c r="P110">
        <v>0</v>
      </c>
      <c r="R110" t="str">
        <f t="shared" si="16"/>
        <v>Forest of Dean</v>
      </c>
      <c r="S110">
        <f t="shared" si="17"/>
        <v>5</v>
      </c>
      <c r="T110">
        <f t="shared" si="18"/>
        <v>5</v>
      </c>
      <c r="U110">
        <f t="shared" si="19"/>
        <v>9</v>
      </c>
      <c r="V110">
        <f t="shared" si="20"/>
        <v>5</v>
      </c>
      <c r="W110">
        <f t="shared" si="21"/>
        <v>3</v>
      </c>
      <c r="Y110">
        <f t="shared" si="22"/>
        <v>10</v>
      </c>
      <c r="Z110">
        <f t="shared" si="23"/>
        <v>2</v>
      </c>
      <c r="AA110">
        <f t="shared" si="24"/>
        <v>7</v>
      </c>
      <c r="AB110">
        <f t="shared" si="25"/>
        <v>10</v>
      </c>
      <c r="AC110">
        <f t="shared" si="26"/>
        <v>5</v>
      </c>
      <c r="AD110">
        <f t="shared" si="27"/>
        <v>4</v>
      </c>
      <c r="AE110">
        <f t="shared" si="28"/>
        <v>3</v>
      </c>
      <c r="AF110">
        <f t="shared" si="29"/>
        <v>10</v>
      </c>
      <c r="AH110" t="str">
        <f t="shared" si="30"/>
        <v>Forest of Dean</v>
      </c>
      <c r="AI110">
        <f t="array" ref="AI110">IF(C110&lt;&gt;"",11-ROUNDUP(_xlfn.PERCENTRANK.EXC(IF($B$3:$B$341=$B110,C$3:C$341),C110)*10,0),"")</f>
        <v>7</v>
      </c>
      <c r="AJ110">
        <f t="array" ref="AJ110">IF(D110&lt;&gt;"",11-ROUNDUP(_xlfn.PERCENTRANK.EXC(IF($B$3:$B$341=$B110,D$3:D$341),D110)*10,0),"")</f>
        <v>6</v>
      </c>
      <c r="AK110">
        <f t="array" ref="AK110">IF(E110&lt;&gt;"",11-ROUNDUP(_xlfn.PERCENTRANK.EXC(IF($B$3:$B$341=$B110,E$3:E$341),E110)*10,0),"")</f>
        <v>9</v>
      </c>
      <c r="AL110">
        <f t="array" ref="AL110">IF(F110&lt;&gt;"",11-ROUNDUP(_xlfn.PERCENTRANK.EXC(IF($B$3:$B$341=$B110,F$3:F$341),F110)*10,0),"")</f>
        <v>9</v>
      </c>
      <c r="AM110">
        <f t="array" ref="AM110">IF(G110&lt;&gt;"",11-ROUNDUP(_xlfn.PERCENTRANK.EXC(IF($B$3:$B$341=$B110,G$3:G$341),G110)*10,0),"")</f>
        <v>4</v>
      </c>
      <c r="AO110">
        <f t="array" ref="AO110">IF(I110&lt;&gt;"",11-ROUNDUP(_xlfn.PERCENTRANK.EXC(IF($B$3:$B$341=$B110,I$3:I$341),I110)*10,0),"")</f>
        <v>10</v>
      </c>
      <c r="AP110">
        <f t="array" ref="AP110">IF(J110&lt;&gt;"",11-ROUNDUP(_xlfn.PERCENTRANK.EXC(IF($B$3:$B$341=$B110,J$3:J$341),J110)*10,0),"")</f>
        <v>3</v>
      </c>
      <c r="AQ110">
        <f t="array" ref="AQ110">IF(K110&lt;&gt;"",11-ROUNDUP(_xlfn.PERCENTRANK.EXC(IF($B$3:$B$341=$B110,K$3:K$341),K110)*10,0),"")</f>
        <v>8</v>
      </c>
      <c r="AR110">
        <f t="array" ref="AR110">IF(L110&lt;&gt;"",11-ROUNDUP(_xlfn.PERCENTRANK.EXC(IF($B$3:$B$341=$B110,L$3:L$341),L110)*10,0),"")</f>
        <v>10</v>
      </c>
      <c r="AS110">
        <f t="array" ref="AS110">IF(M110&lt;&gt;"",11-ROUNDUP(_xlfn.PERCENTRANK.EXC(IF($B$3:$B$341=$B110,M$3:M$341),M110)*10,0),"")</f>
        <v>8</v>
      </c>
      <c r="AT110">
        <f t="array" ref="AT110">IF(N110&lt;&gt;"",11-ROUNDUP(_xlfn.PERCENTRANK.EXC(IF($B$3:$B$341=$B110,N$3:N$341),N110)*10,0),"")</f>
        <v>6</v>
      </c>
      <c r="AU110">
        <f t="array" ref="AU110">IF(O110&lt;&gt;"",11-ROUNDUP(_xlfn.PERCENTRANK.EXC(IF($B$3:$B$341=$B110,O$3:O$341),O110)*10,0),"")</f>
        <v>4</v>
      </c>
      <c r="AV110">
        <f t="array" ref="AV110">IF(P110&lt;&gt;"",11-ROUNDUP(_xlfn.PERCENTRANK.EXC(IF($B$3:$B$341=$B110,P$3:P$341),P110)*10,0),"")</f>
        <v>10</v>
      </c>
    </row>
    <row r="111" spans="1:48" x14ac:dyDescent="0.2">
      <c r="A111" t="s">
        <v>150</v>
      </c>
      <c r="B111" t="s">
        <v>1034</v>
      </c>
      <c r="C111">
        <v>7.140408456325531E-2</v>
      </c>
      <c r="D111">
        <v>0.13093002140522003</v>
      </c>
      <c r="E111">
        <v>0.44412669539451599</v>
      </c>
      <c r="F111">
        <v>0.1527944803237915</v>
      </c>
      <c r="G111">
        <v>0.50600612163543701</v>
      </c>
      <c r="H111" t="s">
        <v>1139</v>
      </c>
      <c r="I111">
        <v>6.8924590945243835E-2</v>
      </c>
      <c r="J111">
        <v>5.450063943862915E-2</v>
      </c>
      <c r="K111">
        <v>5.8060981333255768E-2</v>
      </c>
      <c r="L111">
        <v>3.8616031408309937E-2</v>
      </c>
      <c r="M111">
        <v>0.4875844419002533</v>
      </c>
      <c r="N111">
        <v>6.5775364637374878E-3</v>
      </c>
      <c r="O111">
        <v>0</v>
      </c>
      <c r="P111">
        <v>0</v>
      </c>
      <c r="R111" t="str">
        <f t="shared" si="16"/>
        <v>Fylde</v>
      </c>
      <c r="S111">
        <f t="shared" si="17"/>
        <v>4</v>
      </c>
      <c r="T111">
        <f t="shared" si="18"/>
        <v>1</v>
      </c>
      <c r="U111">
        <f t="shared" si="19"/>
        <v>6</v>
      </c>
      <c r="V111">
        <f t="shared" si="20"/>
        <v>4</v>
      </c>
      <c r="W111">
        <f t="shared" si="21"/>
        <v>7</v>
      </c>
      <c r="Y111">
        <f t="shared" si="22"/>
        <v>4</v>
      </c>
      <c r="Z111">
        <f t="shared" si="23"/>
        <v>4</v>
      </c>
      <c r="AA111">
        <f t="shared" si="24"/>
        <v>3</v>
      </c>
      <c r="AB111">
        <f t="shared" si="25"/>
        <v>2</v>
      </c>
      <c r="AC111">
        <f t="shared" si="26"/>
        <v>4</v>
      </c>
      <c r="AD111">
        <f t="shared" si="27"/>
        <v>7</v>
      </c>
      <c r="AE111">
        <f t="shared" si="28"/>
        <v>10</v>
      </c>
      <c r="AF111">
        <f t="shared" si="29"/>
        <v>10</v>
      </c>
      <c r="AH111" t="str">
        <f t="shared" si="30"/>
        <v>Fylde</v>
      </c>
      <c r="AI111">
        <f t="array" ref="AI111">IF(C111&lt;&gt;"",11-ROUNDUP(_xlfn.PERCENTRANK.EXC(IF($B$3:$B$341=$B111,C$3:C$341),C111)*10,0),"")</f>
        <v>6</v>
      </c>
      <c r="AJ111">
        <f t="array" ref="AJ111">IF(D111&lt;&gt;"",11-ROUNDUP(_xlfn.PERCENTRANK.EXC(IF($B$3:$B$341=$B111,D$3:D$341),D111)*10,0),"")</f>
        <v>1</v>
      </c>
      <c r="AK111">
        <f t="array" ref="AK111">IF(E111&lt;&gt;"",11-ROUNDUP(_xlfn.PERCENTRANK.EXC(IF($B$3:$B$341=$B111,E$3:E$341),E111)*10,0),"")</f>
        <v>6</v>
      </c>
      <c r="AL111">
        <f t="array" ref="AL111">IF(F111&lt;&gt;"",11-ROUNDUP(_xlfn.PERCENTRANK.EXC(IF($B$3:$B$341=$B111,F$3:F$341),F111)*10,0),"")</f>
        <v>7</v>
      </c>
      <c r="AM111">
        <f t="array" ref="AM111">IF(G111&lt;&gt;"",11-ROUNDUP(_xlfn.PERCENTRANK.EXC(IF($B$3:$B$341=$B111,G$3:G$341),G111)*10,0),"")</f>
        <v>7</v>
      </c>
      <c r="AO111">
        <f t="array" ref="AO111">IF(I111&lt;&gt;"",11-ROUNDUP(_xlfn.PERCENTRANK.EXC(IF($B$3:$B$341=$B111,I$3:I$341),I111)*10,0),"")</f>
        <v>7</v>
      </c>
      <c r="AP111">
        <f t="array" ref="AP111">IF(J111&lt;&gt;"",11-ROUNDUP(_xlfn.PERCENTRANK.EXC(IF($B$3:$B$341=$B111,J$3:J$341),J111)*10,0),"")</f>
        <v>6</v>
      </c>
      <c r="AQ111">
        <f t="array" ref="AQ111">IF(K111&lt;&gt;"",11-ROUNDUP(_xlfn.PERCENTRANK.EXC(IF($B$3:$B$341=$B111,K$3:K$341),K111)*10,0),"")</f>
        <v>5</v>
      </c>
      <c r="AR111">
        <f t="array" ref="AR111">IF(L111&lt;&gt;"",11-ROUNDUP(_xlfn.PERCENTRANK.EXC(IF($B$3:$B$341=$B111,L$3:L$341),L111)*10,0),"")</f>
        <v>3</v>
      </c>
      <c r="AS111">
        <f t="array" ref="AS111">IF(M111&lt;&gt;"",11-ROUNDUP(_xlfn.PERCENTRANK.EXC(IF($B$3:$B$341=$B111,M$3:M$341),M111)*10,0),"")</f>
        <v>6</v>
      </c>
      <c r="AT111">
        <f t="array" ref="AT111">IF(N111&lt;&gt;"",11-ROUNDUP(_xlfn.PERCENTRANK.EXC(IF($B$3:$B$341=$B111,N$3:N$341),N111)*10,0),"")</f>
        <v>9</v>
      </c>
      <c r="AU111">
        <f t="array" ref="AU111">IF(O111&lt;&gt;"",11-ROUNDUP(_xlfn.PERCENTRANK.EXC(IF($B$3:$B$341=$B111,O$3:O$341),O111)*10,0),"")</f>
        <v>10</v>
      </c>
      <c r="AV111">
        <f t="array" ref="AV111">IF(P111&lt;&gt;"",11-ROUNDUP(_xlfn.PERCENTRANK.EXC(IF($B$3:$B$341=$B111,P$3:P$341),P111)*10,0),"")</f>
        <v>10</v>
      </c>
    </row>
    <row r="112" spans="1:48" x14ac:dyDescent="0.2">
      <c r="A112" t="s">
        <v>290</v>
      </c>
      <c r="B112" t="s">
        <v>1036</v>
      </c>
      <c r="C112">
        <v>3.2018367201089859E-2</v>
      </c>
      <c r="D112">
        <v>5.018465593457222E-2</v>
      </c>
      <c r="E112">
        <v>0.42146295309066772</v>
      </c>
      <c r="F112">
        <v>2.7931142598390579E-2</v>
      </c>
      <c r="G112">
        <v>0.38094189763069153</v>
      </c>
      <c r="H112" t="s">
        <v>1140</v>
      </c>
      <c r="I112">
        <v>6.5154875628650188E-3</v>
      </c>
      <c r="J112">
        <v>3.4684436395764351E-3</v>
      </c>
      <c r="K112">
        <v>2.7914255857467651E-2</v>
      </c>
      <c r="L112">
        <v>4.6585504896938801E-3</v>
      </c>
      <c r="M112">
        <v>0.1676429808139801</v>
      </c>
      <c r="N112">
        <v>9.808763861656189E-3</v>
      </c>
      <c r="O112">
        <v>0</v>
      </c>
      <c r="P112">
        <v>2.6210134383291006E-3</v>
      </c>
      <c r="R112" t="str">
        <f t="shared" si="16"/>
        <v>Gateshead</v>
      </c>
      <c r="S112">
        <f t="shared" si="17"/>
        <v>10</v>
      </c>
      <c r="T112">
        <f t="shared" si="18"/>
        <v>10</v>
      </c>
      <c r="U112">
        <f t="shared" si="19"/>
        <v>7</v>
      </c>
      <c r="V112">
        <f t="shared" si="20"/>
        <v>9</v>
      </c>
      <c r="W112">
        <f t="shared" si="21"/>
        <v>10</v>
      </c>
      <c r="Y112">
        <f t="shared" si="22"/>
        <v>8</v>
      </c>
      <c r="Z112">
        <f t="shared" si="23"/>
        <v>9</v>
      </c>
      <c r="AA112">
        <f t="shared" si="24"/>
        <v>5</v>
      </c>
      <c r="AB112">
        <f t="shared" si="25"/>
        <v>4</v>
      </c>
      <c r="AC112">
        <f t="shared" si="26"/>
        <v>7</v>
      </c>
      <c r="AD112">
        <f t="shared" si="27"/>
        <v>7</v>
      </c>
      <c r="AE112">
        <f t="shared" si="28"/>
        <v>10</v>
      </c>
      <c r="AF112">
        <f t="shared" si="29"/>
        <v>2</v>
      </c>
      <c r="AH112" t="str">
        <f t="shared" si="30"/>
        <v>Gateshead</v>
      </c>
      <c r="AI112">
        <f t="array" ref="AI112">IF(C112&lt;&gt;"",11-ROUNDUP(_xlfn.PERCENTRANK.EXC(IF($B$3:$B$341=$B112,C$3:C$341),C112)*10,0),"")</f>
        <v>6</v>
      </c>
      <c r="AJ112">
        <f t="array" ref="AJ112">IF(D112&lt;&gt;"",11-ROUNDUP(_xlfn.PERCENTRANK.EXC(IF($B$3:$B$341=$B112,D$3:D$341),D112)*10,0),"")</f>
        <v>10</v>
      </c>
      <c r="AK112">
        <f t="array" ref="AK112">IF(E112&lt;&gt;"",11-ROUNDUP(_xlfn.PERCENTRANK.EXC(IF($B$3:$B$341=$B112,E$3:E$341),E112)*10,0),"")</f>
        <v>5</v>
      </c>
      <c r="AL112">
        <f t="array" ref="AL112">IF(F112&lt;&gt;"",11-ROUNDUP(_xlfn.PERCENTRANK.EXC(IF($B$3:$B$341=$B112,F$3:F$341),F112)*10,0),"")</f>
        <v>10</v>
      </c>
      <c r="AM112">
        <f t="array" ref="AM112">IF(G112&lt;&gt;"",11-ROUNDUP(_xlfn.PERCENTRANK.EXC(IF($B$3:$B$341=$B112,G$3:G$341),G112)*10,0),"")</f>
        <v>10</v>
      </c>
      <c r="AO112">
        <f t="array" ref="AO112">IF(I112&lt;&gt;"",11-ROUNDUP(_xlfn.PERCENTRANK.EXC(IF($B$3:$B$341=$B112,I$3:I$341),I112)*10,0),"")</f>
        <v>8</v>
      </c>
      <c r="AP112">
        <f t="array" ref="AP112">IF(J112&lt;&gt;"",11-ROUNDUP(_xlfn.PERCENTRANK.EXC(IF($B$3:$B$341=$B112,J$3:J$341),J112)*10,0),"")</f>
        <v>8</v>
      </c>
      <c r="AQ112">
        <f t="array" ref="AQ112">IF(K112&lt;&gt;"",11-ROUNDUP(_xlfn.PERCENTRANK.EXC(IF($B$3:$B$341=$B112,K$3:K$341),K112)*10,0),"")</f>
        <v>3</v>
      </c>
      <c r="AR112">
        <f t="array" ref="AR112">IF(L112&lt;&gt;"",11-ROUNDUP(_xlfn.PERCENTRANK.EXC(IF($B$3:$B$341=$B112,L$3:L$341),L112)*10,0),"")</f>
        <v>2</v>
      </c>
      <c r="AS112">
        <f t="array" ref="AS112">IF(M112&lt;&gt;"",11-ROUNDUP(_xlfn.PERCENTRANK.EXC(IF($B$3:$B$341=$B112,M$3:M$341),M112)*10,0),"")</f>
        <v>1</v>
      </c>
      <c r="AT112">
        <f t="array" ref="AT112">IF(N112&lt;&gt;"",11-ROUNDUP(_xlfn.PERCENTRANK.EXC(IF($B$3:$B$341=$B112,N$3:N$341),N112)*10,0),"")</f>
        <v>5</v>
      </c>
      <c r="AU112">
        <f t="array" ref="AU112">IF(O112&lt;&gt;"",11-ROUNDUP(_xlfn.PERCENTRANK.EXC(IF($B$3:$B$341=$B112,O$3:O$341),O112)*10,0),"")</f>
        <v>10</v>
      </c>
      <c r="AV112">
        <f t="array" ref="AV112">IF(P112&lt;&gt;"",11-ROUNDUP(_xlfn.PERCENTRANK.EXC(IF($B$3:$B$341=$B112,P$3:P$341),P112)*10,0),"")</f>
        <v>2</v>
      </c>
    </row>
    <row r="113" spans="1:48" x14ac:dyDescent="0.2">
      <c r="A113" t="s">
        <v>198</v>
      </c>
      <c r="B113" t="s">
        <v>1034</v>
      </c>
      <c r="C113">
        <v>9.1928452253341675E-2</v>
      </c>
      <c r="D113">
        <v>6.8608209490776062E-2</v>
      </c>
      <c r="E113">
        <v>0.4385811984539032</v>
      </c>
      <c r="F113">
        <v>0.14089541137218475</v>
      </c>
      <c r="G113">
        <v>0.46104839444160461</v>
      </c>
      <c r="H113" t="s">
        <v>1139</v>
      </c>
      <c r="I113">
        <v>3.0537959188222885E-2</v>
      </c>
      <c r="J113">
        <v>5.8617755770683289E-2</v>
      </c>
      <c r="K113">
        <v>0.38196086883544922</v>
      </c>
      <c r="L113">
        <v>0</v>
      </c>
      <c r="M113">
        <v>0.98440009355545044</v>
      </c>
      <c r="N113">
        <v>9.3763628974556923E-3</v>
      </c>
      <c r="O113">
        <v>0</v>
      </c>
      <c r="P113">
        <v>0</v>
      </c>
      <c r="R113" t="str">
        <f t="shared" si="16"/>
        <v>Gedling</v>
      </c>
      <c r="S113">
        <f t="shared" si="17"/>
        <v>1</v>
      </c>
      <c r="T113">
        <f t="shared" si="18"/>
        <v>8</v>
      </c>
      <c r="U113">
        <f t="shared" si="19"/>
        <v>6</v>
      </c>
      <c r="V113">
        <f t="shared" si="20"/>
        <v>4</v>
      </c>
      <c r="W113">
        <f t="shared" si="21"/>
        <v>8</v>
      </c>
      <c r="Y113">
        <f t="shared" si="22"/>
        <v>6</v>
      </c>
      <c r="Z113">
        <f t="shared" si="23"/>
        <v>3</v>
      </c>
      <c r="AA113">
        <f t="shared" si="24"/>
        <v>1</v>
      </c>
      <c r="AB113">
        <f t="shared" si="25"/>
        <v>10</v>
      </c>
      <c r="AC113">
        <f t="shared" si="26"/>
        <v>1</v>
      </c>
      <c r="AD113">
        <f t="shared" si="27"/>
        <v>7</v>
      </c>
      <c r="AE113">
        <f t="shared" si="28"/>
        <v>10</v>
      </c>
      <c r="AF113">
        <f t="shared" si="29"/>
        <v>10</v>
      </c>
      <c r="AH113" t="str">
        <f t="shared" si="30"/>
        <v>Gedling</v>
      </c>
      <c r="AI113">
        <f t="array" ref="AI113">IF(C113&lt;&gt;"",11-ROUNDUP(_xlfn.PERCENTRANK.EXC(IF($B$3:$B$341=$B113,C$3:C$341),C113)*10,0),"")</f>
        <v>2</v>
      </c>
      <c r="AJ113">
        <f t="array" ref="AJ113">IF(D113&lt;&gt;"",11-ROUNDUP(_xlfn.PERCENTRANK.EXC(IF($B$3:$B$341=$B113,D$3:D$341),D113)*10,0),"")</f>
        <v>8</v>
      </c>
      <c r="AK113">
        <f t="array" ref="AK113">IF(E113&lt;&gt;"",11-ROUNDUP(_xlfn.PERCENTRANK.EXC(IF($B$3:$B$341=$B113,E$3:E$341),E113)*10,0),"")</f>
        <v>6</v>
      </c>
      <c r="AL113">
        <f t="array" ref="AL113">IF(F113&lt;&gt;"",11-ROUNDUP(_xlfn.PERCENTRANK.EXC(IF($B$3:$B$341=$B113,F$3:F$341),F113)*10,0),"")</f>
        <v>7</v>
      </c>
      <c r="AM113">
        <f t="array" ref="AM113">IF(G113&lt;&gt;"",11-ROUNDUP(_xlfn.PERCENTRANK.EXC(IF($B$3:$B$341=$B113,G$3:G$341),G113)*10,0),"")</f>
        <v>8</v>
      </c>
      <c r="AO113">
        <f t="array" ref="AO113">IF(I113&lt;&gt;"",11-ROUNDUP(_xlfn.PERCENTRANK.EXC(IF($B$3:$B$341=$B113,I$3:I$341),I113)*10,0),"")</f>
        <v>8</v>
      </c>
      <c r="AP113">
        <f t="array" ref="AP113">IF(J113&lt;&gt;"",11-ROUNDUP(_xlfn.PERCENTRANK.EXC(IF($B$3:$B$341=$B113,J$3:J$341),J113)*10,0),"")</f>
        <v>5</v>
      </c>
      <c r="AQ113">
        <f t="array" ref="AQ113">IF(K113&lt;&gt;"",11-ROUNDUP(_xlfn.PERCENTRANK.EXC(IF($B$3:$B$341=$B113,K$3:K$341),K113)*10,0),"")</f>
        <v>1</v>
      </c>
      <c r="AR113">
        <f t="array" ref="AR113">IF(L113&lt;&gt;"",11-ROUNDUP(_xlfn.PERCENTRANK.EXC(IF($B$3:$B$341=$B113,L$3:L$341),L113)*10,0),"")</f>
        <v>10</v>
      </c>
      <c r="AS113">
        <f t="array" ref="AS113">IF(M113&lt;&gt;"",11-ROUNDUP(_xlfn.PERCENTRANK.EXC(IF($B$3:$B$341=$B113,M$3:M$341),M113)*10,0),"")</f>
        <v>2</v>
      </c>
      <c r="AT113">
        <f t="array" ref="AT113">IF(N113&lt;&gt;"",11-ROUNDUP(_xlfn.PERCENTRANK.EXC(IF($B$3:$B$341=$B113,N$3:N$341),N113)*10,0),"")</f>
        <v>8</v>
      </c>
      <c r="AU113">
        <f t="array" ref="AU113">IF(O113&lt;&gt;"",11-ROUNDUP(_xlfn.PERCENTRANK.EXC(IF($B$3:$B$341=$B113,O$3:O$341),O113)*10,0),"")</f>
        <v>10</v>
      </c>
      <c r="AV113">
        <f t="array" ref="AV113">IF(P113&lt;&gt;"",11-ROUNDUP(_xlfn.PERCENTRANK.EXC(IF($B$3:$B$341=$B113,P$3:P$341),P113)*10,0),"")</f>
        <v>10</v>
      </c>
    </row>
    <row r="114" spans="1:48" x14ac:dyDescent="0.2">
      <c r="A114" t="s">
        <v>116</v>
      </c>
      <c r="B114" t="s">
        <v>1034</v>
      </c>
      <c r="C114">
        <v>7.4247561395168304E-2</v>
      </c>
      <c r="D114">
        <v>8.5127070546150208E-2</v>
      </c>
      <c r="E114">
        <v>0.48571237921714783</v>
      </c>
      <c r="F114">
        <v>0.24969814717769623</v>
      </c>
      <c r="G114">
        <v>0.51260530948638916</v>
      </c>
      <c r="H114" t="s">
        <v>1139</v>
      </c>
      <c r="I114">
        <v>0.13884967565536499</v>
      </c>
      <c r="J114">
        <v>5.281110480427742E-2</v>
      </c>
      <c r="K114">
        <v>4.0813926607370377E-2</v>
      </c>
      <c r="L114">
        <v>0</v>
      </c>
      <c r="M114">
        <v>0.57668781280517578</v>
      </c>
      <c r="N114">
        <v>0.25504562258720398</v>
      </c>
      <c r="O114">
        <v>3.6167960613965988E-2</v>
      </c>
      <c r="P114">
        <v>0</v>
      </c>
      <c r="R114" t="str">
        <f t="shared" si="16"/>
        <v>Gloucester</v>
      </c>
      <c r="S114">
        <f t="shared" si="17"/>
        <v>4</v>
      </c>
      <c r="T114">
        <f t="shared" si="18"/>
        <v>5</v>
      </c>
      <c r="U114">
        <f t="shared" si="19"/>
        <v>5</v>
      </c>
      <c r="V114">
        <f t="shared" si="20"/>
        <v>2</v>
      </c>
      <c r="W114">
        <f t="shared" si="21"/>
        <v>7</v>
      </c>
      <c r="Y114">
        <f t="shared" si="22"/>
        <v>2</v>
      </c>
      <c r="Z114">
        <f t="shared" si="23"/>
        <v>4</v>
      </c>
      <c r="AA114">
        <f t="shared" si="24"/>
        <v>4</v>
      </c>
      <c r="AB114">
        <f t="shared" si="25"/>
        <v>10</v>
      </c>
      <c r="AC114">
        <f t="shared" si="26"/>
        <v>3</v>
      </c>
      <c r="AD114">
        <f t="shared" si="27"/>
        <v>1</v>
      </c>
      <c r="AE114">
        <f t="shared" si="28"/>
        <v>2</v>
      </c>
      <c r="AF114">
        <f t="shared" si="29"/>
        <v>10</v>
      </c>
      <c r="AH114" t="str">
        <f t="shared" si="30"/>
        <v>Gloucester</v>
      </c>
      <c r="AI114">
        <f t="array" ref="AI114">IF(C114&lt;&gt;"",11-ROUNDUP(_xlfn.PERCENTRANK.EXC(IF($B$3:$B$341=$B114,C$3:C$341),C114)*10,0),"")</f>
        <v>6</v>
      </c>
      <c r="AJ114">
        <f t="array" ref="AJ114">IF(D114&lt;&gt;"",11-ROUNDUP(_xlfn.PERCENTRANK.EXC(IF($B$3:$B$341=$B114,D$3:D$341),D114)*10,0),"")</f>
        <v>5</v>
      </c>
      <c r="AK114">
        <f t="array" ref="AK114">IF(E114&lt;&gt;"",11-ROUNDUP(_xlfn.PERCENTRANK.EXC(IF($B$3:$B$341=$B114,E$3:E$341),E114)*10,0),"")</f>
        <v>4</v>
      </c>
      <c r="AL114">
        <f t="array" ref="AL114">IF(F114&lt;&gt;"",11-ROUNDUP(_xlfn.PERCENTRANK.EXC(IF($B$3:$B$341=$B114,F$3:F$341),F114)*10,0),"")</f>
        <v>2</v>
      </c>
      <c r="AM114">
        <f t="array" ref="AM114">IF(G114&lt;&gt;"",11-ROUNDUP(_xlfn.PERCENTRANK.EXC(IF($B$3:$B$341=$B114,G$3:G$341),G114)*10,0),"")</f>
        <v>7</v>
      </c>
      <c r="AO114">
        <f t="array" ref="AO114">IF(I114&lt;&gt;"",11-ROUNDUP(_xlfn.PERCENTRANK.EXC(IF($B$3:$B$341=$B114,I$3:I$341),I114)*10,0),"")</f>
        <v>4</v>
      </c>
      <c r="AP114">
        <f t="array" ref="AP114">IF(J114&lt;&gt;"",11-ROUNDUP(_xlfn.PERCENTRANK.EXC(IF($B$3:$B$341=$B114,J$3:J$341),J114)*10,0),"")</f>
        <v>6</v>
      </c>
      <c r="AQ114">
        <f t="array" ref="AQ114">IF(K114&lt;&gt;"",11-ROUNDUP(_xlfn.PERCENTRANK.EXC(IF($B$3:$B$341=$B114,K$3:K$341),K114)*10,0),"")</f>
        <v>6</v>
      </c>
      <c r="AR114">
        <f t="array" ref="AR114">IF(L114&lt;&gt;"",11-ROUNDUP(_xlfn.PERCENTRANK.EXC(IF($B$3:$B$341=$B114,L$3:L$341),L114)*10,0),"")</f>
        <v>10</v>
      </c>
      <c r="AS114">
        <f t="array" ref="AS114">IF(M114&lt;&gt;"",11-ROUNDUP(_xlfn.PERCENTRANK.EXC(IF($B$3:$B$341=$B114,M$3:M$341),M114)*10,0),"")</f>
        <v>5</v>
      </c>
      <c r="AT114">
        <f t="array" ref="AT114">IF(N114&lt;&gt;"",11-ROUNDUP(_xlfn.PERCENTRANK.EXC(IF($B$3:$B$341=$B114,N$3:N$341),N114)*10,0),"")</f>
        <v>1</v>
      </c>
      <c r="AU114">
        <f t="array" ref="AU114">IF(O114&lt;&gt;"",11-ROUNDUP(_xlfn.PERCENTRANK.EXC(IF($B$3:$B$341=$B114,O$3:O$341),O114)*10,0),"")</f>
        <v>3</v>
      </c>
      <c r="AV114">
        <f t="array" ref="AV114">IF(P114&lt;&gt;"",11-ROUNDUP(_xlfn.PERCENTRANK.EXC(IF($B$3:$B$341=$B114,P$3:P$341),P114)*10,0),"")</f>
        <v>10</v>
      </c>
    </row>
    <row r="115" spans="1:48" x14ac:dyDescent="0.2">
      <c r="A115" t="s">
        <v>1015</v>
      </c>
      <c r="B115" t="s">
        <v>1038</v>
      </c>
      <c r="C115">
        <v>8.1008389592170715E-2</v>
      </c>
      <c r="D115">
        <v>9.0368092060089111E-2</v>
      </c>
      <c r="E115">
        <v>0.65606623888015747</v>
      </c>
      <c r="F115">
        <v>2.0217094570398331E-2</v>
      </c>
      <c r="G115">
        <v>0.52649909257888794</v>
      </c>
      <c r="H115" t="s">
        <v>1139</v>
      </c>
      <c r="I115">
        <v>5.9151197783648968E-3</v>
      </c>
      <c r="J115">
        <v>0</v>
      </c>
      <c r="K115">
        <v>1.3343722093850374E-3</v>
      </c>
      <c r="L115">
        <v>2.0149915144429542E-5</v>
      </c>
      <c r="M115">
        <v>4.3902188539505005E-2</v>
      </c>
      <c r="N115">
        <v>5.5855582468211651E-3</v>
      </c>
      <c r="O115">
        <v>0</v>
      </c>
      <c r="P115">
        <v>0</v>
      </c>
      <c r="R115" t="str">
        <f t="shared" si="16"/>
        <v>Gloucestershire</v>
      </c>
      <c r="S115">
        <f t="shared" si="17"/>
        <v>3</v>
      </c>
      <c r="T115">
        <f t="shared" si="18"/>
        <v>4</v>
      </c>
      <c r="U115">
        <f t="shared" si="19"/>
        <v>2</v>
      </c>
      <c r="V115">
        <f t="shared" si="20"/>
        <v>10</v>
      </c>
      <c r="W115">
        <f t="shared" si="21"/>
        <v>6</v>
      </c>
      <c r="Y115">
        <f t="shared" si="22"/>
        <v>8</v>
      </c>
      <c r="Z115">
        <f t="shared" si="23"/>
        <v>10</v>
      </c>
      <c r="AA115">
        <f t="shared" si="24"/>
        <v>10</v>
      </c>
      <c r="AB115">
        <f t="shared" si="25"/>
        <v>6</v>
      </c>
      <c r="AC115">
        <f t="shared" si="26"/>
        <v>10</v>
      </c>
      <c r="AD115">
        <f t="shared" si="27"/>
        <v>8</v>
      </c>
      <c r="AE115">
        <f t="shared" si="28"/>
        <v>10</v>
      </c>
      <c r="AF115">
        <f t="shared" si="29"/>
        <v>10</v>
      </c>
      <c r="AH115" t="str">
        <f t="shared" si="30"/>
        <v>Gloucestershire</v>
      </c>
      <c r="AI115">
        <f t="array" ref="AI115">IF(C115&lt;&gt;"",11-ROUNDUP(_xlfn.PERCENTRANK.EXC(IF($B$3:$B$341=$B115,C$3:C$341),C115)*10,0),"")</f>
        <v>3</v>
      </c>
      <c r="AJ115">
        <f t="array" ref="AJ115">IF(D115&lt;&gt;"",11-ROUNDUP(_xlfn.PERCENTRANK.EXC(IF($B$3:$B$341=$B115,D$3:D$341),D115)*10,0),"")</f>
        <v>4</v>
      </c>
      <c r="AK115">
        <f t="array" ref="AK115">IF(E115&lt;&gt;"",11-ROUNDUP(_xlfn.PERCENTRANK.EXC(IF($B$3:$B$341=$B115,E$3:E$341),E115)*10,0),"")</f>
        <v>4</v>
      </c>
      <c r="AL115">
        <f t="array" ref="AL115">IF(F115&lt;&gt;"",11-ROUNDUP(_xlfn.PERCENTRANK.EXC(IF($B$3:$B$341=$B115,F$3:F$341),F115)*10,0),"")</f>
        <v>7</v>
      </c>
      <c r="AM115">
        <f t="array" ref="AM115">IF(G115&lt;&gt;"",11-ROUNDUP(_xlfn.PERCENTRANK.EXC(IF($B$3:$B$341=$B115,G$3:G$341),G115)*10,0),"")</f>
        <v>7</v>
      </c>
      <c r="AO115">
        <f t="array" ref="AO115">IF(I115&lt;&gt;"",11-ROUNDUP(_xlfn.PERCENTRANK.EXC(IF($B$3:$B$341=$B115,I$3:I$341),I115)*10,0),"")</f>
        <v>2</v>
      </c>
      <c r="AP115">
        <f t="array" ref="AP115">IF(J115&lt;&gt;"",11-ROUNDUP(_xlfn.PERCENTRANK.EXC(IF($B$3:$B$341=$B115,J$3:J$341),J115)*10,0),"")</f>
        <v>10</v>
      </c>
      <c r="AQ115">
        <f t="array" ref="AQ115">IF(K115&lt;&gt;"",11-ROUNDUP(_xlfn.PERCENTRANK.EXC(IF($B$3:$B$341=$B115,K$3:K$341),K115)*10,0),"")</f>
        <v>8</v>
      </c>
      <c r="AR115">
        <f t="array" ref="AR115">IF(L115&lt;&gt;"",11-ROUNDUP(_xlfn.PERCENTRANK.EXC(IF($B$3:$B$341=$B115,L$3:L$341),L115)*10,0),"")</f>
        <v>5</v>
      </c>
      <c r="AS115">
        <f t="array" ref="AS115">IF(M115&lt;&gt;"",11-ROUNDUP(_xlfn.PERCENTRANK.EXC(IF($B$3:$B$341=$B115,M$3:M$341),M115)*10,0),"")</f>
        <v>6</v>
      </c>
      <c r="AT115">
        <f t="array" ref="AT115">IF(N115&lt;&gt;"",11-ROUNDUP(_xlfn.PERCENTRANK.EXC(IF($B$3:$B$341=$B115,N$3:N$341),N115)*10,0),"")</f>
        <v>4</v>
      </c>
      <c r="AU115">
        <f t="array" ref="AU115">IF(O115&lt;&gt;"",11-ROUNDUP(_xlfn.PERCENTRANK.EXC(IF($B$3:$B$341=$B115,O$3:O$341),O115)*10,0),"")</f>
        <v>10</v>
      </c>
      <c r="AV115">
        <f t="array" ref="AV115">IF(P115&lt;&gt;"",11-ROUNDUP(_xlfn.PERCENTRANK.EXC(IF($B$3:$B$341=$B115,P$3:P$341),P115)*10,0),"")</f>
        <v>10</v>
      </c>
    </row>
    <row r="116" spans="1:48" x14ac:dyDescent="0.2">
      <c r="A116" t="s">
        <v>123</v>
      </c>
      <c r="B116" t="s">
        <v>1034</v>
      </c>
      <c r="C116">
        <v>8.1807628273963928E-2</v>
      </c>
      <c r="D116">
        <v>6.9745928049087524E-2</v>
      </c>
      <c r="E116">
        <v>0.55979758501052856</v>
      </c>
      <c r="F116">
        <v>9.4847552478313446E-2</v>
      </c>
      <c r="G116">
        <v>0.57400423288345337</v>
      </c>
      <c r="H116" t="s">
        <v>1140</v>
      </c>
      <c r="I116">
        <v>0.10077519714832306</v>
      </c>
      <c r="J116">
        <v>1.8811369314789772E-2</v>
      </c>
      <c r="K116">
        <v>2.7596898376941681E-2</v>
      </c>
      <c r="L116">
        <v>0</v>
      </c>
      <c r="M116">
        <v>0.47679585218429565</v>
      </c>
      <c r="N116">
        <v>3.6522537469863892E-2</v>
      </c>
      <c r="O116">
        <v>0</v>
      </c>
      <c r="P116">
        <v>0</v>
      </c>
      <c r="R116" t="str">
        <f t="shared" si="16"/>
        <v>Gosport</v>
      </c>
      <c r="S116">
        <f t="shared" si="17"/>
        <v>3</v>
      </c>
      <c r="T116">
        <f t="shared" si="18"/>
        <v>7</v>
      </c>
      <c r="U116">
        <f t="shared" si="19"/>
        <v>3</v>
      </c>
      <c r="V116">
        <f t="shared" si="20"/>
        <v>6</v>
      </c>
      <c r="W116">
        <f t="shared" si="21"/>
        <v>4</v>
      </c>
      <c r="Y116">
        <f t="shared" si="22"/>
        <v>3</v>
      </c>
      <c r="Z116">
        <f t="shared" si="23"/>
        <v>6</v>
      </c>
      <c r="AA116">
        <f t="shared" si="24"/>
        <v>5</v>
      </c>
      <c r="AB116">
        <f t="shared" si="25"/>
        <v>10</v>
      </c>
      <c r="AC116">
        <f t="shared" si="26"/>
        <v>4</v>
      </c>
      <c r="AD116">
        <f t="shared" si="27"/>
        <v>3</v>
      </c>
      <c r="AE116">
        <f t="shared" si="28"/>
        <v>10</v>
      </c>
      <c r="AF116">
        <f t="shared" si="29"/>
        <v>10</v>
      </c>
      <c r="AH116" t="str">
        <f t="shared" si="30"/>
        <v>Gosport</v>
      </c>
      <c r="AI116">
        <f t="array" ref="AI116">IF(C116&lt;&gt;"",11-ROUNDUP(_xlfn.PERCENTRANK.EXC(IF($B$3:$B$341=$B116,C$3:C$341),C116)*10,0),"")</f>
        <v>4</v>
      </c>
      <c r="AJ116">
        <f t="array" ref="AJ116">IF(D116&lt;&gt;"",11-ROUNDUP(_xlfn.PERCENTRANK.EXC(IF($B$3:$B$341=$B116,D$3:D$341),D116)*10,0),"")</f>
        <v>8</v>
      </c>
      <c r="AK116">
        <f t="array" ref="AK116">IF(E116&lt;&gt;"",11-ROUNDUP(_xlfn.PERCENTRANK.EXC(IF($B$3:$B$341=$B116,E$3:E$341),E116)*10,0),"")</f>
        <v>3</v>
      </c>
      <c r="AL116">
        <f t="array" ref="AL116">IF(F116&lt;&gt;"",11-ROUNDUP(_xlfn.PERCENTRANK.EXC(IF($B$3:$B$341=$B116,F$3:F$341),F116)*10,0),"")</f>
        <v>9</v>
      </c>
      <c r="AM116">
        <f t="array" ref="AM116">IF(G116&lt;&gt;"",11-ROUNDUP(_xlfn.PERCENTRANK.EXC(IF($B$3:$B$341=$B116,G$3:G$341),G116)*10,0),"")</f>
        <v>4</v>
      </c>
      <c r="AO116">
        <f t="array" ref="AO116">IF(I116&lt;&gt;"",11-ROUNDUP(_xlfn.PERCENTRANK.EXC(IF($B$3:$B$341=$B116,I$3:I$341),I116)*10,0),"")</f>
        <v>5</v>
      </c>
      <c r="AP116">
        <f t="array" ref="AP116">IF(J116&lt;&gt;"",11-ROUNDUP(_xlfn.PERCENTRANK.EXC(IF($B$3:$B$341=$B116,J$3:J$341),J116)*10,0),"")</f>
        <v>10</v>
      </c>
      <c r="AQ116">
        <f t="array" ref="AQ116">IF(K116&lt;&gt;"",11-ROUNDUP(_xlfn.PERCENTRANK.EXC(IF($B$3:$B$341=$B116,K$3:K$341),K116)*10,0),"")</f>
        <v>7</v>
      </c>
      <c r="AR116">
        <f t="array" ref="AR116">IF(L116&lt;&gt;"",11-ROUNDUP(_xlfn.PERCENTRANK.EXC(IF($B$3:$B$341=$B116,L$3:L$341),L116)*10,0),"")</f>
        <v>10</v>
      </c>
      <c r="AS116">
        <f t="array" ref="AS116">IF(M116&lt;&gt;"",11-ROUNDUP(_xlfn.PERCENTRANK.EXC(IF($B$3:$B$341=$B116,M$3:M$341),M116)*10,0),"")</f>
        <v>6</v>
      </c>
      <c r="AT116">
        <f t="array" ref="AT116">IF(N116&lt;&gt;"",11-ROUNDUP(_xlfn.PERCENTRANK.EXC(IF($B$3:$B$341=$B116,N$3:N$341),N116)*10,0),"")</f>
        <v>4</v>
      </c>
      <c r="AU116">
        <f t="array" ref="AU116">IF(O116&lt;&gt;"",11-ROUNDUP(_xlfn.PERCENTRANK.EXC(IF($B$3:$B$341=$B116,O$3:O$341),O116)*10,0),"")</f>
        <v>10</v>
      </c>
      <c r="AV116">
        <f t="array" ref="AV116">IF(P116&lt;&gt;"",11-ROUNDUP(_xlfn.PERCENTRANK.EXC(IF($B$3:$B$341=$B116,P$3:P$341),P116)*10,0),"")</f>
        <v>10</v>
      </c>
    </row>
    <row r="117" spans="1:48" x14ac:dyDescent="0.2">
      <c r="A117" t="s">
        <v>140</v>
      </c>
      <c r="B117" t="s">
        <v>1034</v>
      </c>
      <c r="C117">
        <v>9.1109275817871094E-2</v>
      </c>
      <c r="D117">
        <v>4.982435330748558E-2</v>
      </c>
      <c r="E117">
        <v>0.51344907283782959</v>
      </c>
      <c r="F117">
        <v>0.1642690896987915</v>
      </c>
      <c r="G117">
        <v>0.71601766347885132</v>
      </c>
      <c r="H117" t="s">
        <v>1139</v>
      </c>
      <c r="I117">
        <v>0.21717597544193268</v>
      </c>
      <c r="J117">
        <v>4.952581599354744E-2</v>
      </c>
      <c r="K117">
        <v>7.913593202829361E-2</v>
      </c>
      <c r="L117">
        <v>0</v>
      </c>
      <c r="M117">
        <v>0.74046367406845093</v>
      </c>
      <c r="N117">
        <v>6.5866924822330475E-2</v>
      </c>
      <c r="O117">
        <v>0.16554267704486847</v>
      </c>
      <c r="P117">
        <v>7.4815596453845501E-3</v>
      </c>
      <c r="R117" t="str">
        <f t="shared" si="16"/>
        <v>Gravesham</v>
      </c>
      <c r="S117">
        <f t="shared" si="17"/>
        <v>2</v>
      </c>
      <c r="T117">
        <f t="shared" si="18"/>
        <v>10</v>
      </c>
      <c r="U117">
        <f t="shared" si="19"/>
        <v>4</v>
      </c>
      <c r="V117">
        <f t="shared" si="20"/>
        <v>3</v>
      </c>
      <c r="W117">
        <f t="shared" si="21"/>
        <v>1</v>
      </c>
      <c r="Y117">
        <f t="shared" si="22"/>
        <v>1</v>
      </c>
      <c r="Z117">
        <f t="shared" si="23"/>
        <v>4</v>
      </c>
      <c r="AA117">
        <f t="shared" si="24"/>
        <v>3</v>
      </c>
      <c r="AB117">
        <f t="shared" si="25"/>
        <v>10</v>
      </c>
      <c r="AC117">
        <f t="shared" si="26"/>
        <v>2</v>
      </c>
      <c r="AD117">
        <f t="shared" si="27"/>
        <v>2</v>
      </c>
      <c r="AE117">
        <f t="shared" si="28"/>
        <v>1</v>
      </c>
      <c r="AF117">
        <f t="shared" si="29"/>
        <v>1</v>
      </c>
      <c r="AH117" t="str">
        <f t="shared" si="30"/>
        <v>Gravesham</v>
      </c>
      <c r="AI117">
        <f t="array" ref="AI117">IF(C117&lt;&gt;"",11-ROUNDUP(_xlfn.PERCENTRANK.EXC(IF($B$3:$B$341=$B117,C$3:C$341),C117)*10,0),"")</f>
        <v>2</v>
      </c>
      <c r="AJ117">
        <f t="array" ref="AJ117">IF(D117&lt;&gt;"",11-ROUNDUP(_xlfn.PERCENTRANK.EXC(IF($B$3:$B$341=$B117,D$3:D$341),D117)*10,0),"")</f>
        <v>10</v>
      </c>
      <c r="AK117">
        <f t="array" ref="AK117">IF(E117&lt;&gt;"",11-ROUNDUP(_xlfn.PERCENTRANK.EXC(IF($B$3:$B$341=$B117,E$3:E$341),E117)*10,0),"")</f>
        <v>3</v>
      </c>
      <c r="AL117">
        <f t="array" ref="AL117">IF(F117&lt;&gt;"",11-ROUNDUP(_xlfn.PERCENTRANK.EXC(IF($B$3:$B$341=$B117,F$3:F$341),F117)*10,0),"")</f>
        <v>6</v>
      </c>
      <c r="AM117">
        <f t="array" ref="AM117">IF(G117&lt;&gt;"",11-ROUNDUP(_xlfn.PERCENTRANK.EXC(IF($B$3:$B$341=$B117,G$3:G$341),G117)*10,0),"")</f>
        <v>2</v>
      </c>
      <c r="AO117">
        <f t="array" ref="AO117">IF(I117&lt;&gt;"",11-ROUNDUP(_xlfn.PERCENTRANK.EXC(IF($B$3:$B$341=$B117,I$3:I$341),I117)*10,0),"")</f>
        <v>2</v>
      </c>
      <c r="AP117">
        <f t="array" ref="AP117">IF(J117&lt;&gt;"",11-ROUNDUP(_xlfn.PERCENTRANK.EXC(IF($B$3:$B$341=$B117,J$3:J$341),J117)*10,0),"")</f>
        <v>7</v>
      </c>
      <c r="AQ117">
        <f t="array" ref="AQ117">IF(K117&lt;&gt;"",11-ROUNDUP(_xlfn.PERCENTRANK.EXC(IF($B$3:$B$341=$B117,K$3:K$341),K117)*10,0),"")</f>
        <v>4</v>
      </c>
      <c r="AR117">
        <f t="array" ref="AR117">IF(L117&lt;&gt;"",11-ROUNDUP(_xlfn.PERCENTRANK.EXC(IF($B$3:$B$341=$B117,L$3:L$341),L117)*10,0),"")</f>
        <v>10</v>
      </c>
      <c r="AS117">
        <f t="array" ref="AS117">IF(M117&lt;&gt;"",11-ROUNDUP(_xlfn.PERCENTRANK.EXC(IF($B$3:$B$341=$B117,M$3:M$341),M117)*10,0),"")</f>
        <v>3</v>
      </c>
      <c r="AT117">
        <f t="array" ref="AT117">IF(N117&lt;&gt;"",11-ROUNDUP(_xlfn.PERCENTRANK.EXC(IF($B$3:$B$341=$B117,N$3:N$341),N117)*10,0),"")</f>
        <v>3</v>
      </c>
      <c r="AU117">
        <f t="array" ref="AU117">IF(O117&lt;&gt;"",11-ROUNDUP(_xlfn.PERCENTRANK.EXC(IF($B$3:$B$341=$B117,O$3:O$341),O117)*10,0),"")</f>
        <v>2</v>
      </c>
      <c r="AV117">
        <f t="array" ref="AV117">IF(P117&lt;&gt;"",11-ROUNDUP(_xlfn.PERCENTRANK.EXC(IF($B$3:$B$341=$B117,P$3:P$341),P117)*10,0),"")</f>
        <v>1</v>
      </c>
    </row>
    <row r="118" spans="1:48" x14ac:dyDescent="0.2">
      <c r="A118" t="s">
        <v>176</v>
      </c>
      <c r="B118" t="s">
        <v>1034</v>
      </c>
      <c r="C118">
        <v>0.1160382479429245</v>
      </c>
      <c r="D118">
        <v>6.0963872820138931E-2</v>
      </c>
      <c r="E118">
        <v>0.36080530285835266</v>
      </c>
      <c r="F118">
        <v>0.16537192463874817</v>
      </c>
      <c r="G118">
        <v>0.50342565774917603</v>
      </c>
      <c r="H118" t="s">
        <v>1139</v>
      </c>
      <c r="I118">
        <v>0.12353899329900742</v>
      </c>
      <c r="J118">
        <v>3.3859886229038239E-2</v>
      </c>
      <c r="K118">
        <v>2.0330099388957024E-2</v>
      </c>
      <c r="L118">
        <v>0</v>
      </c>
      <c r="M118">
        <v>0.43061557412147522</v>
      </c>
      <c r="N118">
        <v>3.1367816030979156E-2</v>
      </c>
      <c r="O118">
        <v>9.8037824034690857E-2</v>
      </c>
      <c r="P118">
        <v>0</v>
      </c>
      <c r="R118" t="str">
        <f t="shared" si="16"/>
        <v>Great Yarmouth</v>
      </c>
      <c r="S118">
        <f t="shared" si="17"/>
        <v>1</v>
      </c>
      <c r="T118">
        <f t="shared" si="18"/>
        <v>9</v>
      </c>
      <c r="U118">
        <f t="shared" si="19"/>
        <v>9</v>
      </c>
      <c r="V118">
        <f t="shared" si="20"/>
        <v>3</v>
      </c>
      <c r="W118">
        <f t="shared" si="21"/>
        <v>7</v>
      </c>
      <c r="Y118">
        <f t="shared" si="22"/>
        <v>3</v>
      </c>
      <c r="Z118">
        <f t="shared" si="23"/>
        <v>5</v>
      </c>
      <c r="AA118">
        <f t="shared" si="24"/>
        <v>5</v>
      </c>
      <c r="AB118">
        <f t="shared" si="25"/>
        <v>10</v>
      </c>
      <c r="AC118">
        <f t="shared" si="26"/>
        <v>4</v>
      </c>
      <c r="AD118">
        <f t="shared" si="27"/>
        <v>4</v>
      </c>
      <c r="AE118">
        <f t="shared" si="28"/>
        <v>2</v>
      </c>
      <c r="AF118">
        <f t="shared" si="29"/>
        <v>10</v>
      </c>
      <c r="AH118" t="str">
        <f t="shared" si="30"/>
        <v>Great Yarmouth</v>
      </c>
      <c r="AI118">
        <f t="array" ref="AI118">IF(C118&lt;&gt;"",11-ROUNDUP(_xlfn.PERCENTRANK.EXC(IF($B$3:$B$341=$B118,C$3:C$341),C118)*10,0),"")</f>
        <v>1</v>
      </c>
      <c r="AJ118">
        <f t="array" ref="AJ118">IF(D118&lt;&gt;"",11-ROUNDUP(_xlfn.PERCENTRANK.EXC(IF($B$3:$B$341=$B118,D$3:D$341),D118)*10,0),"")</f>
        <v>9</v>
      </c>
      <c r="AK118">
        <f t="array" ref="AK118">IF(E118&lt;&gt;"",11-ROUNDUP(_xlfn.PERCENTRANK.EXC(IF($B$3:$B$341=$B118,E$3:E$341),E118)*10,0),"")</f>
        <v>9</v>
      </c>
      <c r="AL118">
        <f t="array" ref="AL118">IF(F118&lt;&gt;"",11-ROUNDUP(_xlfn.PERCENTRANK.EXC(IF($B$3:$B$341=$B118,F$3:F$341),F118)*10,0),"")</f>
        <v>5</v>
      </c>
      <c r="AM118">
        <f t="array" ref="AM118">IF(G118&lt;&gt;"",11-ROUNDUP(_xlfn.PERCENTRANK.EXC(IF($B$3:$B$341=$B118,G$3:G$341),G118)*10,0),"")</f>
        <v>7</v>
      </c>
      <c r="AO118">
        <f t="array" ref="AO118">IF(I118&lt;&gt;"",11-ROUNDUP(_xlfn.PERCENTRANK.EXC(IF($B$3:$B$341=$B118,I$3:I$341),I118)*10,0),"")</f>
        <v>4</v>
      </c>
      <c r="AP118">
        <f t="array" ref="AP118">IF(J118&lt;&gt;"",11-ROUNDUP(_xlfn.PERCENTRANK.EXC(IF($B$3:$B$341=$B118,J$3:J$341),J118)*10,0),"")</f>
        <v>9</v>
      </c>
      <c r="AQ118">
        <f t="array" ref="AQ118">IF(K118&lt;&gt;"",11-ROUNDUP(_xlfn.PERCENTRANK.EXC(IF($B$3:$B$341=$B118,K$3:K$341),K118)*10,0),"")</f>
        <v>7</v>
      </c>
      <c r="AR118">
        <f t="array" ref="AR118">IF(L118&lt;&gt;"",11-ROUNDUP(_xlfn.PERCENTRANK.EXC(IF($B$3:$B$341=$B118,L$3:L$341),L118)*10,0),"")</f>
        <v>10</v>
      </c>
      <c r="AS118">
        <f t="array" ref="AS118">IF(M118&lt;&gt;"",11-ROUNDUP(_xlfn.PERCENTRANK.EXC(IF($B$3:$B$341=$B118,M$3:M$341),M118)*10,0),"")</f>
        <v>7</v>
      </c>
      <c r="AT118">
        <f t="array" ref="AT118">IF(N118&lt;&gt;"",11-ROUNDUP(_xlfn.PERCENTRANK.EXC(IF($B$3:$B$341=$B118,N$3:N$341),N118)*10,0),"")</f>
        <v>5</v>
      </c>
      <c r="AU118">
        <f t="array" ref="AU118">IF(O118&lt;&gt;"",11-ROUNDUP(_xlfn.PERCENTRANK.EXC(IF($B$3:$B$341=$B118,O$3:O$341),O118)*10,0),"")</f>
        <v>2</v>
      </c>
      <c r="AV118">
        <f t="array" ref="AV118">IF(P118&lt;&gt;"",11-ROUNDUP(_xlfn.PERCENTRANK.EXC(IF($B$3:$B$341=$B118,P$3:P$341),P118)*10,0),"")</f>
        <v>10</v>
      </c>
    </row>
    <row r="119" spans="1:48" x14ac:dyDescent="0.2">
      <c r="A119" t="s">
        <v>301</v>
      </c>
      <c r="B119" t="s">
        <v>1035</v>
      </c>
      <c r="C119">
        <v>5.6152347475290298E-2</v>
      </c>
      <c r="D119">
        <v>0.10150524973869324</v>
      </c>
      <c r="E119">
        <v>0.32597342133522034</v>
      </c>
      <c r="F119">
        <v>4.8186078667640686E-2</v>
      </c>
      <c r="G119">
        <v>0.50620627403259277</v>
      </c>
      <c r="H119" t="s">
        <v>1139</v>
      </c>
      <c r="I119">
        <v>1.2100548483431339E-2</v>
      </c>
      <c r="J119">
        <v>0</v>
      </c>
      <c r="K119">
        <v>1.3390372507274151E-2</v>
      </c>
      <c r="L119">
        <v>5.5002490989863873E-4</v>
      </c>
      <c r="M119">
        <v>0.15823991596698761</v>
      </c>
      <c r="N119">
        <v>3.9912504144012928E-3</v>
      </c>
      <c r="O119">
        <v>6.6839284263551235E-3</v>
      </c>
      <c r="P119">
        <v>0</v>
      </c>
      <c r="R119" t="str">
        <f t="shared" si="16"/>
        <v>Greenwich</v>
      </c>
      <c r="S119">
        <f t="shared" si="17"/>
        <v>6</v>
      </c>
      <c r="T119">
        <f t="shared" si="18"/>
        <v>3</v>
      </c>
      <c r="U119">
        <f t="shared" si="19"/>
        <v>10</v>
      </c>
      <c r="V119">
        <f t="shared" si="20"/>
        <v>7</v>
      </c>
      <c r="W119">
        <f t="shared" si="21"/>
        <v>7</v>
      </c>
      <c r="Y119">
        <f t="shared" si="22"/>
        <v>8</v>
      </c>
      <c r="Z119">
        <f t="shared" si="23"/>
        <v>10</v>
      </c>
      <c r="AA119">
        <f t="shared" si="24"/>
        <v>7</v>
      </c>
      <c r="AB119">
        <f t="shared" si="25"/>
        <v>5</v>
      </c>
      <c r="AC119">
        <f t="shared" si="26"/>
        <v>7</v>
      </c>
      <c r="AD119">
        <f t="shared" si="27"/>
        <v>9</v>
      </c>
      <c r="AE119">
        <f t="shared" si="28"/>
        <v>4</v>
      </c>
      <c r="AF119">
        <f t="shared" si="29"/>
        <v>10</v>
      </c>
      <c r="AH119" t="str">
        <f t="shared" si="30"/>
        <v>Greenwich</v>
      </c>
      <c r="AI119">
        <f t="array" ref="AI119">IF(C119&lt;&gt;"",11-ROUNDUP(_xlfn.PERCENTRANK.EXC(IF($B$3:$B$341=$B119,C$3:C$341),C119)*10,0),"")</f>
        <v>2</v>
      </c>
      <c r="AJ119">
        <f t="array" ref="AJ119">IF(D119&lt;&gt;"",11-ROUNDUP(_xlfn.PERCENTRANK.EXC(IF($B$3:$B$341=$B119,D$3:D$341),D119)*10,0),"")</f>
        <v>7</v>
      </c>
      <c r="AK119">
        <f t="array" ref="AK119">IF(E119&lt;&gt;"",11-ROUNDUP(_xlfn.PERCENTRANK.EXC(IF($B$3:$B$341=$B119,E$3:E$341),E119)*10,0),"")</f>
        <v>8</v>
      </c>
      <c r="AL119">
        <f t="array" ref="AL119">IF(F119&lt;&gt;"",11-ROUNDUP(_xlfn.PERCENTRANK.EXC(IF($B$3:$B$341=$B119,F$3:F$341),F119)*10,0),"")</f>
        <v>4</v>
      </c>
      <c r="AM119">
        <f t="array" ref="AM119">IF(G119&lt;&gt;"",11-ROUNDUP(_xlfn.PERCENTRANK.EXC(IF($B$3:$B$341=$B119,G$3:G$341),G119)*10,0),"")</f>
        <v>6</v>
      </c>
      <c r="AO119">
        <f t="array" ref="AO119">IF(I119&lt;&gt;"",11-ROUNDUP(_xlfn.PERCENTRANK.EXC(IF($B$3:$B$341=$B119,I$3:I$341),I119)*10,0),"")</f>
        <v>10</v>
      </c>
      <c r="AP119">
        <f t="array" ref="AP119">IF(J119&lt;&gt;"",11-ROUNDUP(_xlfn.PERCENTRANK.EXC(IF($B$3:$B$341=$B119,J$3:J$341),J119)*10,0),"")</f>
        <v>10</v>
      </c>
      <c r="AQ119">
        <f t="array" ref="AQ119">IF(K119&lt;&gt;"",11-ROUNDUP(_xlfn.PERCENTRANK.EXC(IF($B$3:$B$341=$B119,K$3:K$341),K119)*10,0),"")</f>
        <v>4</v>
      </c>
      <c r="AR119">
        <f t="array" ref="AR119">IF(L119&lt;&gt;"",11-ROUNDUP(_xlfn.PERCENTRANK.EXC(IF($B$3:$B$341=$B119,L$3:L$341),L119)*10,0),"")</f>
        <v>8</v>
      </c>
      <c r="AS119">
        <f t="array" ref="AS119">IF(M119&lt;&gt;"",11-ROUNDUP(_xlfn.PERCENTRANK.EXC(IF($B$3:$B$341=$B119,M$3:M$341),M119)*10,0),"")</f>
        <v>9</v>
      </c>
      <c r="AT119">
        <f t="array" ref="AT119">IF(N119&lt;&gt;"",11-ROUNDUP(_xlfn.PERCENTRANK.EXC(IF($B$3:$B$341=$B119,N$3:N$341),N119)*10,0),"")</f>
        <v>8</v>
      </c>
      <c r="AU119">
        <f t="array" ref="AU119">IF(O119&lt;&gt;"",11-ROUNDUP(_xlfn.PERCENTRANK.EXC(IF($B$3:$B$341=$B119,O$3:O$341),O119)*10,0),"")</f>
        <v>3</v>
      </c>
      <c r="AV119">
        <f t="array" ref="AV119">IF(P119&lt;&gt;"",11-ROUNDUP(_xlfn.PERCENTRANK.EXC(IF($B$3:$B$341=$B119,P$3:P$341),P119)*10,0),"")</f>
        <v>10</v>
      </c>
    </row>
    <row r="120" spans="1:48" x14ac:dyDescent="0.2">
      <c r="A120" t="s">
        <v>223</v>
      </c>
      <c r="B120" t="s">
        <v>1034</v>
      </c>
      <c r="C120">
        <v>8.7984167039394379E-2</v>
      </c>
      <c r="D120">
        <v>0.12261100113391876</v>
      </c>
      <c r="E120">
        <v>0.51868391036987305</v>
      </c>
      <c r="F120">
        <v>9.6094235777854919E-2</v>
      </c>
      <c r="G120">
        <v>0.5197177529335022</v>
      </c>
      <c r="H120" t="s">
        <v>1140</v>
      </c>
      <c r="I120">
        <v>0.62512809038162231</v>
      </c>
      <c r="J120">
        <v>8.6530797183513641E-2</v>
      </c>
      <c r="K120">
        <v>0.18717977404594421</v>
      </c>
      <c r="L120">
        <v>7.6283730566501617E-2</v>
      </c>
      <c r="M120">
        <v>1.5546510219573975</v>
      </c>
      <c r="N120">
        <v>7.8456386923789978E-2</v>
      </c>
      <c r="O120">
        <v>0.28395766019821167</v>
      </c>
      <c r="P120">
        <v>0</v>
      </c>
      <c r="R120" t="str">
        <f t="shared" si="16"/>
        <v>Guildford</v>
      </c>
      <c r="S120">
        <f t="shared" si="17"/>
        <v>2</v>
      </c>
      <c r="T120">
        <f t="shared" si="18"/>
        <v>2</v>
      </c>
      <c r="U120">
        <f t="shared" si="19"/>
        <v>4</v>
      </c>
      <c r="V120">
        <f t="shared" si="20"/>
        <v>6</v>
      </c>
      <c r="W120">
        <f t="shared" si="21"/>
        <v>7</v>
      </c>
      <c r="Y120">
        <f t="shared" si="22"/>
        <v>1</v>
      </c>
      <c r="Z120">
        <f t="shared" si="23"/>
        <v>2</v>
      </c>
      <c r="AA120">
        <f t="shared" si="24"/>
        <v>1</v>
      </c>
      <c r="AB120">
        <f t="shared" si="25"/>
        <v>1</v>
      </c>
      <c r="AC120">
        <f t="shared" si="26"/>
        <v>1</v>
      </c>
      <c r="AD120">
        <f t="shared" si="27"/>
        <v>2</v>
      </c>
      <c r="AE120">
        <f t="shared" si="28"/>
        <v>1</v>
      </c>
      <c r="AF120">
        <f t="shared" si="29"/>
        <v>10</v>
      </c>
      <c r="AH120" t="str">
        <f t="shared" si="30"/>
        <v>Guildford</v>
      </c>
      <c r="AI120">
        <f t="array" ref="AI120">IF(C120&lt;&gt;"",11-ROUNDUP(_xlfn.PERCENTRANK.EXC(IF($B$3:$B$341=$B120,C$3:C$341),C120)*10,0),"")</f>
        <v>3</v>
      </c>
      <c r="AJ120">
        <f t="array" ref="AJ120">IF(D120&lt;&gt;"",11-ROUNDUP(_xlfn.PERCENTRANK.EXC(IF($B$3:$B$341=$B120,D$3:D$341),D120)*10,0),"")</f>
        <v>2</v>
      </c>
      <c r="AK120">
        <f t="array" ref="AK120">IF(E120&lt;&gt;"",11-ROUNDUP(_xlfn.PERCENTRANK.EXC(IF($B$3:$B$341=$B120,E$3:E$341),E120)*10,0),"")</f>
        <v>3</v>
      </c>
      <c r="AL120">
        <f t="array" ref="AL120">IF(F120&lt;&gt;"",11-ROUNDUP(_xlfn.PERCENTRANK.EXC(IF($B$3:$B$341=$B120,F$3:F$341),F120)*10,0),"")</f>
        <v>9</v>
      </c>
      <c r="AM120">
        <f t="array" ref="AM120">IF(G120&lt;&gt;"",11-ROUNDUP(_xlfn.PERCENTRANK.EXC(IF($B$3:$B$341=$B120,G$3:G$341),G120)*10,0),"")</f>
        <v>7</v>
      </c>
      <c r="AO120">
        <f t="array" ref="AO120">IF(I120&lt;&gt;"",11-ROUNDUP(_xlfn.PERCENTRANK.EXC(IF($B$3:$B$341=$B120,I$3:I$341),I120)*10,0),"")</f>
        <v>1</v>
      </c>
      <c r="AP120">
        <f t="array" ref="AP120">IF(J120&lt;&gt;"",11-ROUNDUP(_xlfn.PERCENTRANK.EXC(IF($B$3:$B$341=$B120,J$3:J$341),J120)*10,0),"")</f>
        <v>2</v>
      </c>
      <c r="AQ120">
        <f t="array" ref="AQ120">IF(K120&lt;&gt;"",11-ROUNDUP(_xlfn.PERCENTRANK.EXC(IF($B$3:$B$341=$B120,K$3:K$341),K120)*10,0),"")</f>
        <v>2</v>
      </c>
      <c r="AR120">
        <f t="array" ref="AR120">IF(L120&lt;&gt;"",11-ROUNDUP(_xlfn.PERCENTRANK.EXC(IF($B$3:$B$341=$B120,L$3:L$341),L120)*10,0),"")</f>
        <v>1</v>
      </c>
      <c r="AS120">
        <f t="array" ref="AS120">IF(M120&lt;&gt;"",11-ROUNDUP(_xlfn.PERCENTRANK.EXC(IF($B$3:$B$341=$B120,M$3:M$341),M120)*10,0),"")</f>
        <v>1</v>
      </c>
      <c r="AT120">
        <f t="array" ref="AT120">IF(N120&lt;&gt;"",11-ROUNDUP(_xlfn.PERCENTRANK.EXC(IF($B$3:$B$341=$B120,N$3:N$341),N120)*10,0),"")</f>
        <v>3</v>
      </c>
      <c r="AU120">
        <f t="array" ref="AU120">IF(O120&lt;&gt;"",11-ROUNDUP(_xlfn.PERCENTRANK.EXC(IF($B$3:$B$341=$B120,O$3:O$341),O120)*10,0),"")</f>
        <v>1</v>
      </c>
      <c r="AV120">
        <f t="array" ref="AV120">IF(P120&lt;&gt;"",11-ROUNDUP(_xlfn.PERCENTRANK.EXC(IF($B$3:$B$341=$B120,P$3:P$341),P120)*10,0),"")</f>
        <v>10</v>
      </c>
    </row>
    <row r="121" spans="1:48" x14ac:dyDescent="0.2">
      <c r="A121" t="s">
        <v>302</v>
      </c>
      <c r="B121" t="s">
        <v>1035</v>
      </c>
      <c r="C121">
        <v>5.4620757699012756E-2</v>
      </c>
      <c r="D121">
        <v>0.11092334240674973</v>
      </c>
      <c r="E121">
        <v>0.25479409098625183</v>
      </c>
      <c r="F121">
        <v>5.4568435996770859E-2</v>
      </c>
      <c r="G121">
        <v>0.62632900476455688</v>
      </c>
      <c r="H121" t="s">
        <v>1139</v>
      </c>
      <c r="I121">
        <v>2.1031588315963745E-2</v>
      </c>
      <c r="J121">
        <v>6.5576713532209396E-3</v>
      </c>
      <c r="K121">
        <v>3.2649096101522446E-3</v>
      </c>
      <c r="L121">
        <v>1.7324136570096016E-2</v>
      </c>
      <c r="M121">
        <v>0.34795269370079041</v>
      </c>
      <c r="N121">
        <v>0</v>
      </c>
      <c r="O121">
        <v>0</v>
      </c>
      <c r="P121">
        <v>0</v>
      </c>
      <c r="R121" t="str">
        <f t="shared" si="16"/>
        <v>Hackney</v>
      </c>
      <c r="S121">
        <f t="shared" si="17"/>
        <v>7</v>
      </c>
      <c r="T121">
        <f t="shared" si="18"/>
        <v>2</v>
      </c>
      <c r="U121">
        <f t="shared" si="19"/>
        <v>10</v>
      </c>
      <c r="V121">
        <f t="shared" si="20"/>
        <v>7</v>
      </c>
      <c r="W121">
        <f t="shared" si="21"/>
        <v>3</v>
      </c>
      <c r="Y121">
        <f t="shared" si="22"/>
        <v>7</v>
      </c>
      <c r="Z121">
        <f t="shared" si="23"/>
        <v>8</v>
      </c>
      <c r="AA121">
        <f t="shared" si="24"/>
        <v>9</v>
      </c>
      <c r="AB121">
        <f t="shared" si="25"/>
        <v>3</v>
      </c>
      <c r="AC121">
        <f t="shared" si="26"/>
        <v>5</v>
      </c>
      <c r="AD121">
        <f t="shared" si="27"/>
        <v>10</v>
      </c>
      <c r="AE121">
        <f t="shared" si="28"/>
        <v>10</v>
      </c>
      <c r="AF121">
        <f t="shared" si="29"/>
        <v>10</v>
      </c>
      <c r="AH121" t="str">
        <f t="shared" si="30"/>
        <v>Hackney</v>
      </c>
      <c r="AI121">
        <f t="array" ref="AI121">IF(C121&lt;&gt;"",11-ROUNDUP(_xlfn.PERCENTRANK.EXC(IF($B$3:$B$341=$B121,C$3:C$341),C121)*10,0),"")</f>
        <v>3</v>
      </c>
      <c r="AJ121">
        <f t="array" ref="AJ121">IF(D121&lt;&gt;"",11-ROUNDUP(_xlfn.PERCENTRANK.EXC(IF($B$3:$B$341=$B121,D$3:D$341),D121)*10,0),"")</f>
        <v>6</v>
      </c>
      <c r="AK121">
        <f t="array" ref="AK121">IF(E121&lt;&gt;"",11-ROUNDUP(_xlfn.PERCENTRANK.EXC(IF($B$3:$B$341=$B121,E$3:E$341),E121)*10,0),"")</f>
        <v>9</v>
      </c>
      <c r="AL121">
        <f t="array" ref="AL121">IF(F121&lt;&gt;"",11-ROUNDUP(_xlfn.PERCENTRANK.EXC(IF($B$3:$B$341=$B121,F$3:F$341),F121)*10,0),"")</f>
        <v>3</v>
      </c>
      <c r="AM121">
        <f t="array" ref="AM121">IF(G121&lt;&gt;"",11-ROUNDUP(_xlfn.PERCENTRANK.EXC(IF($B$3:$B$341=$B121,G$3:G$341),G121)*10,0),"")</f>
        <v>3</v>
      </c>
      <c r="AO121">
        <f t="array" ref="AO121">IF(I121&lt;&gt;"",11-ROUNDUP(_xlfn.PERCENTRANK.EXC(IF($B$3:$B$341=$B121,I$3:I$341),I121)*10,0),"")</f>
        <v>8</v>
      </c>
      <c r="AP121">
        <f t="array" ref="AP121">IF(J121&lt;&gt;"",11-ROUNDUP(_xlfn.PERCENTRANK.EXC(IF($B$3:$B$341=$B121,J$3:J$341),J121)*10,0),"")</f>
        <v>8</v>
      </c>
      <c r="AQ121">
        <f t="array" ref="AQ121">IF(K121&lt;&gt;"",11-ROUNDUP(_xlfn.PERCENTRANK.EXC(IF($B$3:$B$341=$B121,K$3:K$341),K121)*10,0),"")</f>
        <v>9</v>
      </c>
      <c r="AR121">
        <f t="array" ref="AR121">IF(L121&lt;&gt;"",11-ROUNDUP(_xlfn.PERCENTRANK.EXC(IF($B$3:$B$341=$B121,L$3:L$341),L121)*10,0),"")</f>
        <v>2</v>
      </c>
      <c r="AS121">
        <f t="array" ref="AS121">IF(M121&lt;&gt;"",11-ROUNDUP(_xlfn.PERCENTRANK.EXC(IF($B$3:$B$341=$B121,M$3:M$341),M121)*10,0),"")</f>
        <v>2</v>
      </c>
      <c r="AT121">
        <f t="array" ref="AT121">IF(N121&lt;&gt;"",11-ROUNDUP(_xlfn.PERCENTRANK.EXC(IF($B$3:$B$341=$B121,N$3:N$341),N121)*10,0),"")</f>
        <v>10</v>
      </c>
      <c r="AU121">
        <f t="array" ref="AU121">IF(O121&lt;&gt;"",11-ROUNDUP(_xlfn.PERCENTRANK.EXC(IF($B$3:$B$341=$B121,O$3:O$341),O121)*10,0),"")</f>
        <v>10</v>
      </c>
      <c r="AV121">
        <f t="array" ref="AV121">IF(P121&lt;&gt;"",11-ROUNDUP(_xlfn.PERCENTRANK.EXC(IF($B$3:$B$341=$B121,P$3:P$341),P121)*10,0),"")</f>
        <v>10</v>
      </c>
    </row>
    <row r="122" spans="1:48" x14ac:dyDescent="0.2">
      <c r="A122" t="s">
        <v>19</v>
      </c>
      <c r="B122" t="s">
        <v>1037</v>
      </c>
      <c r="C122">
        <v>2.9269969090819359E-2</v>
      </c>
      <c r="D122">
        <v>5.114256963133812E-2</v>
      </c>
      <c r="E122">
        <v>0.38374406099319458</v>
      </c>
      <c r="F122">
        <v>0.11162343621253967</v>
      </c>
      <c r="G122">
        <v>0.76847422122955322</v>
      </c>
      <c r="H122" t="s">
        <v>1139</v>
      </c>
      <c r="I122">
        <v>0</v>
      </c>
      <c r="J122">
        <v>3.6027466412633657E-3</v>
      </c>
      <c r="K122">
        <v>3.2705735415220261E-2</v>
      </c>
      <c r="L122">
        <v>9.0068666031584144E-4</v>
      </c>
      <c r="M122">
        <v>0.53373974561691284</v>
      </c>
      <c r="N122">
        <v>1.1861193925142288E-2</v>
      </c>
      <c r="O122">
        <v>0</v>
      </c>
      <c r="P122">
        <v>0</v>
      </c>
      <c r="R122" t="str">
        <f t="shared" si="16"/>
        <v>Halton</v>
      </c>
      <c r="S122">
        <f t="shared" si="17"/>
        <v>10</v>
      </c>
      <c r="T122">
        <f t="shared" si="18"/>
        <v>10</v>
      </c>
      <c r="U122">
        <f t="shared" si="19"/>
        <v>8</v>
      </c>
      <c r="V122">
        <f t="shared" si="20"/>
        <v>5</v>
      </c>
      <c r="W122">
        <f t="shared" si="21"/>
        <v>1</v>
      </c>
      <c r="Y122">
        <f t="shared" si="22"/>
        <v>10</v>
      </c>
      <c r="Z122">
        <f t="shared" si="23"/>
        <v>9</v>
      </c>
      <c r="AA122">
        <f t="shared" si="24"/>
        <v>4</v>
      </c>
      <c r="AB122">
        <f t="shared" si="25"/>
        <v>5</v>
      </c>
      <c r="AC122">
        <f t="shared" si="26"/>
        <v>3</v>
      </c>
      <c r="AD122">
        <f t="shared" si="27"/>
        <v>6</v>
      </c>
      <c r="AE122">
        <f t="shared" si="28"/>
        <v>10</v>
      </c>
      <c r="AF122">
        <f t="shared" si="29"/>
        <v>10</v>
      </c>
      <c r="AH122" t="str">
        <f t="shared" si="30"/>
        <v>Halton</v>
      </c>
      <c r="AI122">
        <f t="array" ref="AI122">IF(C122&lt;&gt;"",11-ROUNDUP(_xlfn.PERCENTRANK.EXC(IF($B$3:$B$341=$B122,C$3:C$341),C122)*10,0),"")</f>
        <v>9</v>
      </c>
      <c r="AJ122">
        <f t="array" ref="AJ122">IF(D122&lt;&gt;"",11-ROUNDUP(_xlfn.PERCENTRANK.EXC(IF($B$3:$B$341=$B122,D$3:D$341),D122)*10,0),"")</f>
        <v>10</v>
      </c>
      <c r="AK122">
        <f t="array" ref="AK122">IF(E122&lt;&gt;"",11-ROUNDUP(_xlfn.PERCENTRANK.EXC(IF($B$3:$B$341=$B122,E$3:E$341),E122)*10,0),"")</f>
        <v>9</v>
      </c>
      <c r="AL122">
        <f t="array" ref="AL122">IF(F122&lt;&gt;"",11-ROUNDUP(_xlfn.PERCENTRANK.EXC(IF($B$3:$B$341=$B122,F$3:F$341),F122)*10,0),"")</f>
        <v>1</v>
      </c>
      <c r="AM122">
        <f t="array" ref="AM122">IF(G122&lt;&gt;"",11-ROUNDUP(_xlfn.PERCENTRANK.EXC(IF($B$3:$B$341=$B122,G$3:G$341),G122)*10,0),"")</f>
        <v>1</v>
      </c>
      <c r="AO122">
        <f t="array" ref="AO122">IF(I122&lt;&gt;"",11-ROUNDUP(_xlfn.PERCENTRANK.EXC(IF($B$3:$B$341=$B122,I$3:I$341),I122)*10,0),"")</f>
        <v>10</v>
      </c>
      <c r="AP122">
        <f t="array" ref="AP122">IF(J122&lt;&gt;"",11-ROUNDUP(_xlfn.PERCENTRANK.EXC(IF($B$3:$B$341=$B122,J$3:J$341),J122)*10,0),"")</f>
        <v>9</v>
      </c>
      <c r="AQ122">
        <f t="array" ref="AQ122">IF(K122&lt;&gt;"",11-ROUNDUP(_xlfn.PERCENTRANK.EXC(IF($B$3:$B$341=$B122,K$3:K$341),K122)*10,0),"")</f>
        <v>3</v>
      </c>
      <c r="AR122">
        <f t="array" ref="AR122">IF(L122&lt;&gt;"",11-ROUNDUP(_xlfn.PERCENTRANK.EXC(IF($B$3:$B$341=$B122,L$3:L$341),L122)*10,0),"")</f>
        <v>5</v>
      </c>
      <c r="AS122">
        <f t="array" ref="AS122">IF(M122&lt;&gt;"",11-ROUNDUP(_xlfn.PERCENTRANK.EXC(IF($B$3:$B$341=$B122,M$3:M$341),M122)*10,0),"")</f>
        <v>1</v>
      </c>
      <c r="AT122">
        <f t="array" ref="AT122">IF(N122&lt;&gt;"",11-ROUNDUP(_xlfn.PERCENTRANK.EXC(IF($B$3:$B$341=$B122,N$3:N$341),N122)*10,0),"")</f>
        <v>4</v>
      </c>
      <c r="AU122">
        <f t="array" ref="AU122">IF(O122&lt;&gt;"",11-ROUNDUP(_xlfn.PERCENTRANK.EXC(IF($B$3:$B$341=$B122,O$3:O$341),O122)*10,0),"")</f>
        <v>10</v>
      </c>
      <c r="AV122">
        <f t="array" ref="AV122">IF(P122&lt;&gt;"",11-ROUNDUP(_xlfn.PERCENTRANK.EXC(IF($B$3:$B$341=$B122,P$3:P$341),P122)*10,0),"")</f>
        <v>10</v>
      </c>
    </row>
    <row r="123" spans="1:48" x14ac:dyDescent="0.2">
      <c r="A123" t="s">
        <v>189</v>
      </c>
      <c r="B123" t="s">
        <v>1034</v>
      </c>
      <c r="C123">
        <v>8.910650759935379E-2</v>
      </c>
      <c r="D123">
        <v>5.8190278708934784E-2</v>
      </c>
      <c r="E123">
        <v>0.16087095439434052</v>
      </c>
      <c r="F123">
        <v>0.11337880790233612</v>
      </c>
      <c r="G123">
        <v>0.54650264978408813</v>
      </c>
      <c r="H123" t="s">
        <v>1139</v>
      </c>
      <c r="I123">
        <v>7.6430827379226685E-2</v>
      </c>
      <c r="J123">
        <v>0.11726002395153046</v>
      </c>
      <c r="K123">
        <v>0.28859847784042358</v>
      </c>
      <c r="L123">
        <v>0</v>
      </c>
      <c r="M123">
        <v>0.63632267713546753</v>
      </c>
      <c r="N123">
        <v>6.0376454144716263E-2</v>
      </c>
      <c r="O123">
        <v>0</v>
      </c>
      <c r="P123">
        <v>6.3091483898460865E-3</v>
      </c>
      <c r="R123" t="str">
        <f t="shared" si="16"/>
        <v>Hambleton</v>
      </c>
      <c r="S123">
        <f t="shared" si="17"/>
        <v>2</v>
      </c>
      <c r="T123">
        <f t="shared" si="18"/>
        <v>9</v>
      </c>
      <c r="U123">
        <f t="shared" si="19"/>
        <v>10</v>
      </c>
      <c r="V123">
        <f t="shared" si="20"/>
        <v>5</v>
      </c>
      <c r="W123">
        <f t="shared" si="21"/>
        <v>5</v>
      </c>
      <c r="Y123">
        <f t="shared" si="22"/>
        <v>4</v>
      </c>
      <c r="Z123">
        <f t="shared" si="23"/>
        <v>1</v>
      </c>
      <c r="AA123">
        <f t="shared" si="24"/>
        <v>1</v>
      </c>
      <c r="AB123">
        <f t="shared" si="25"/>
        <v>10</v>
      </c>
      <c r="AC123">
        <f t="shared" si="26"/>
        <v>2</v>
      </c>
      <c r="AD123">
        <f t="shared" si="27"/>
        <v>2</v>
      </c>
      <c r="AE123">
        <f t="shared" si="28"/>
        <v>10</v>
      </c>
      <c r="AF123">
        <f t="shared" si="29"/>
        <v>1</v>
      </c>
      <c r="AH123" t="str">
        <f t="shared" si="30"/>
        <v>Hambleton</v>
      </c>
      <c r="AI123">
        <f t="array" ref="AI123">IF(C123&lt;&gt;"",11-ROUNDUP(_xlfn.PERCENTRANK.EXC(IF($B$3:$B$341=$B123,C$3:C$341),C123)*10,0),"")</f>
        <v>3</v>
      </c>
      <c r="AJ123">
        <f t="array" ref="AJ123">IF(D123&lt;&gt;"",11-ROUNDUP(_xlfn.PERCENTRANK.EXC(IF($B$3:$B$341=$B123,D$3:D$341),D123)*10,0),"")</f>
        <v>9</v>
      </c>
      <c r="AK123">
        <f t="array" ref="AK123">IF(E123&lt;&gt;"",11-ROUNDUP(_xlfn.PERCENTRANK.EXC(IF($B$3:$B$341=$B123,E$3:E$341),E123)*10,0),"")</f>
        <v>10</v>
      </c>
      <c r="AL123">
        <f t="array" ref="AL123">IF(F123&lt;&gt;"",11-ROUNDUP(_xlfn.PERCENTRANK.EXC(IF($B$3:$B$341=$B123,F$3:F$341),F123)*10,0),"")</f>
        <v>9</v>
      </c>
      <c r="AM123">
        <f t="array" ref="AM123">IF(G123&lt;&gt;"",11-ROUNDUP(_xlfn.PERCENTRANK.EXC(IF($B$3:$B$341=$B123,G$3:G$341),G123)*10,0),"")</f>
        <v>5</v>
      </c>
      <c r="AO123">
        <f t="array" ref="AO123">IF(I123&lt;&gt;"",11-ROUNDUP(_xlfn.PERCENTRANK.EXC(IF($B$3:$B$341=$B123,I$3:I$341),I123)*10,0),"")</f>
        <v>6</v>
      </c>
      <c r="AP123">
        <f t="array" ref="AP123">IF(J123&lt;&gt;"",11-ROUNDUP(_xlfn.PERCENTRANK.EXC(IF($B$3:$B$341=$B123,J$3:J$341),J123)*10,0),"")</f>
        <v>1</v>
      </c>
      <c r="AQ123">
        <f t="array" ref="AQ123">IF(K123&lt;&gt;"",11-ROUNDUP(_xlfn.PERCENTRANK.EXC(IF($B$3:$B$341=$B123,K$3:K$341),K123)*10,0),"")</f>
        <v>1</v>
      </c>
      <c r="AR123">
        <f t="array" ref="AR123">IF(L123&lt;&gt;"",11-ROUNDUP(_xlfn.PERCENTRANK.EXC(IF($B$3:$B$341=$B123,L$3:L$341),L123)*10,0),"")</f>
        <v>10</v>
      </c>
      <c r="AS123">
        <f t="array" ref="AS123">IF(M123&lt;&gt;"",11-ROUNDUP(_xlfn.PERCENTRANK.EXC(IF($B$3:$B$341=$B123,M$3:M$341),M123)*10,0),"")</f>
        <v>4</v>
      </c>
      <c r="AT123">
        <f t="array" ref="AT123">IF(N123&lt;&gt;"",11-ROUNDUP(_xlfn.PERCENTRANK.EXC(IF($B$3:$B$341=$B123,N$3:N$341),N123)*10,0),"")</f>
        <v>3</v>
      </c>
      <c r="AU123">
        <f t="array" ref="AU123">IF(O123&lt;&gt;"",11-ROUNDUP(_xlfn.PERCENTRANK.EXC(IF($B$3:$B$341=$B123,O$3:O$341),O123)*10,0),"")</f>
        <v>10</v>
      </c>
      <c r="AV123">
        <f t="array" ref="AV123">IF(P123&lt;&gt;"",11-ROUNDUP(_xlfn.PERCENTRANK.EXC(IF($B$3:$B$341=$B123,P$3:P$341),P123)*10,0),"")</f>
        <v>2</v>
      </c>
    </row>
    <row r="124" spans="1:48" x14ac:dyDescent="0.2">
      <c r="A124" t="s">
        <v>303</v>
      </c>
      <c r="B124" t="s">
        <v>1035</v>
      </c>
      <c r="C124">
        <v>5.2808169275522232E-2</v>
      </c>
      <c r="D124">
        <v>9.7062855958938599E-2</v>
      </c>
      <c r="E124">
        <v>0.32334327697753906</v>
      </c>
      <c r="F124">
        <v>1.9435625523328781E-2</v>
      </c>
      <c r="G124">
        <v>0.54205852746963501</v>
      </c>
      <c r="H124" t="s">
        <v>1139</v>
      </c>
      <c r="I124">
        <v>6.4827911555767059E-2</v>
      </c>
      <c r="J124">
        <v>1.0051005519926548E-2</v>
      </c>
      <c r="K124">
        <v>6.5235095098614693E-3</v>
      </c>
      <c r="L124">
        <v>0</v>
      </c>
      <c r="M124">
        <v>0.21881616115570068</v>
      </c>
      <c r="N124">
        <v>8.5605988278985023E-3</v>
      </c>
      <c r="O124">
        <v>5.0919377245008945E-3</v>
      </c>
      <c r="P124">
        <v>7.9722260124981403E-4</v>
      </c>
      <c r="R124" t="str">
        <f t="shared" si="16"/>
        <v>Hammersmith and Fulham</v>
      </c>
      <c r="S124">
        <f t="shared" si="17"/>
        <v>7</v>
      </c>
      <c r="T124">
        <f t="shared" si="18"/>
        <v>4</v>
      </c>
      <c r="U124">
        <f t="shared" si="19"/>
        <v>10</v>
      </c>
      <c r="V124">
        <f t="shared" si="20"/>
        <v>10</v>
      </c>
      <c r="W124">
        <f t="shared" si="21"/>
        <v>5</v>
      </c>
      <c r="Y124">
        <f t="shared" si="22"/>
        <v>4</v>
      </c>
      <c r="Z124">
        <f t="shared" si="23"/>
        <v>7</v>
      </c>
      <c r="AA124">
        <f t="shared" si="24"/>
        <v>8</v>
      </c>
      <c r="AB124">
        <f t="shared" si="25"/>
        <v>10</v>
      </c>
      <c r="AC124">
        <f t="shared" si="26"/>
        <v>7</v>
      </c>
      <c r="AD124">
        <f t="shared" si="27"/>
        <v>7</v>
      </c>
      <c r="AE124">
        <f t="shared" si="28"/>
        <v>4</v>
      </c>
      <c r="AF124">
        <f t="shared" si="29"/>
        <v>2</v>
      </c>
      <c r="AH124" t="str">
        <f t="shared" si="30"/>
        <v>Hammersmith and Fulham</v>
      </c>
      <c r="AI124">
        <f t="array" ref="AI124">IF(C124&lt;&gt;"",11-ROUNDUP(_xlfn.PERCENTRANK.EXC(IF($B$3:$B$341=$B124,C$3:C$341),C124)*10,0),"")</f>
        <v>4</v>
      </c>
      <c r="AJ124">
        <f t="array" ref="AJ124">IF(D124&lt;&gt;"",11-ROUNDUP(_xlfn.PERCENTRANK.EXC(IF($B$3:$B$341=$B124,D$3:D$341),D124)*10,0),"")</f>
        <v>8</v>
      </c>
      <c r="AK124">
        <f t="array" ref="AK124">IF(E124&lt;&gt;"",11-ROUNDUP(_xlfn.PERCENTRANK.EXC(IF($B$3:$B$341=$B124,E$3:E$341),E124)*10,0),"")</f>
        <v>8</v>
      </c>
      <c r="AL124">
        <f t="array" ref="AL124">IF(F124&lt;&gt;"",11-ROUNDUP(_xlfn.PERCENTRANK.EXC(IF($B$3:$B$341=$B124,F$3:F$341),F124)*10,0),"")</f>
        <v>10</v>
      </c>
      <c r="AM124">
        <f t="array" ref="AM124">IF(G124&lt;&gt;"",11-ROUNDUP(_xlfn.PERCENTRANK.EXC(IF($B$3:$B$341=$B124,G$3:G$341),G124)*10,0),"")</f>
        <v>5</v>
      </c>
      <c r="AO124">
        <f t="array" ref="AO124">IF(I124&lt;&gt;"",11-ROUNDUP(_xlfn.PERCENTRANK.EXC(IF($B$3:$B$341=$B124,I$3:I$341),I124)*10,0),"")</f>
        <v>3</v>
      </c>
      <c r="AP124">
        <f t="array" ref="AP124">IF(J124&lt;&gt;"",11-ROUNDUP(_xlfn.PERCENTRANK.EXC(IF($B$3:$B$341=$B124,J$3:J$341),J124)*10,0),"")</f>
        <v>5</v>
      </c>
      <c r="AQ124">
        <f t="array" ref="AQ124">IF(K124&lt;&gt;"",11-ROUNDUP(_xlfn.PERCENTRANK.EXC(IF($B$3:$B$341=$B124,K$3:K$341),K124)*10,0),"")</f>
        <v>7</v>
      </c>
      <c r="AR124">
        <f t="array" ref="AR124">IF(L124&lt;&gt;"",11-ROUNDUP(_xlfn.PERCENTRANK.EXC(IF($B$3:$B$341=$B124,L$3:L$341),L124)*10,0),"")</f>
        <v>10</v>
      </c>
      <c r="AS124">
        <f t="array" ref="AS124">IF(M124&lt;&gt;"",11-ROUNDUP(_xlfn.PERCENTRANK.EXC(IF($B$3:$B$341=$B124,M$3:M$341),M124)*10,0),"")</f>
        <v>7</v>
      </c>
      <c r="AT124">
        <f t="array" ref="AT124">IF(N124&lt;&gt;"",11-ROUNDUP(_xlfn.PERCENTRANK.EXC(IF($B$3:$B$341=$B124,N$3:N$341),N124)*10,0),"")</f>
        <v>6</v>
      </c>
      <c r="AU124">
        <f t="array" ref="AU124">IF(O124&lt;&gt;"",11-ROUNDUP(_xlfn.PERCENTRANK.EXC(IF($B$3:$B$341=$B124,O$3:O$341),O124)*10,0),"")</f>
        <v>3</v>
      </c>
      <c r="AV124">
        <f t="array" ref="AV124">IF(P124&lt;&gt;"",11-ROUNDUP(_xlfn.PERCENTRANK.EXC(IF($B$3:$B$341=$B124,P$3:P$341),P124)*10,0),"")</f>
        <v>2</v>
      </c>
    </row>
    <row r="125" spans="1:48" x14ac:dyDescent="0.2">
      <c r="A125" t="s">
        <v>1016</v>
      </c>
      <c r="B125" t="s">
        <v>1038</v>
      </c>
      <c r="C125">
        <v>7.7897429466247559E-2</v>
      </c>
      <c r="D125">
        <v>7.7303968369960785E-2</v>
      </c>
      <c r="E125">
        <v>0.70102810859680176</v>
      </c>
      <c r="F125">
        <v>1.8085362389683723E-2</v>
      </c>
      <c r="G125">
        <v>0.58547836542129517</v>
      </c>
      <c r="H125" t="s">
        <v>1140</v>
      </c>
      <c r="I125">
        <v>1.8371961778029799E-3</v>
      </c>
      <c r="J125">
        <v>6.7296561610419303E-5</v>
      </c>
      <c r="K125">
        <v>7.8064012341201305E-3</v>
      </c>
      <c r="L125">
        <v>1.4715514844283462E-3</v>
      </c>
      <c r="M125">
        <v>5.4290380328893661E-2</v>
      </c>
      <c r="N125">
        <v>1.1506127193570137E-2</v>
      </c>
      <c r="O125">
        <v>0</v>
      </c>
      <c r="P125">
        <v>0</v>
      </c>
      <c r="R125" t="str">
        <f t="shared" si="16"/>
        <v>Hampshire</v>
      </c>
      <c r="S125">
        <f t="shared" si="17"/>
        <v>3</v>
      </c>
      <c r="T125">
        <f t="shared" si="18"/>
        <v>6</v>
      </c>
      <c r="U125">
        <f t="shared" si="19"/>
        <v>1</v>
      </c>
      <c r="V125">
        <f t="shared" si="20"/>
        <v>10</v>
      </c>
      <c r="W125">
        <f t="shared" si="21"/>
        <v>4</v>
      </c>
      <c r="Y125">
        <f t="shared" si="22"/>
        <v>9</v>
      </c>
      <c r="Z125">
        <f t="shared" si="23"/>
        <v>10</v>
      </c>
      <c r="AA125">
        <f t="shared" si="24"/>
        <v>8</v>
      </c>
      <c r="AB125">
        <f t="shared" si="25"/>
        <v>5</v>
      </c>
      <c r="AC125">
        <f t="shared" si="26"/>
        <v>10</v>
      </c>
      <c r="AD125">
        <f t="shared" si="27"/>
        <v>6</v>
      </c>
      <c r="AE125">
        <f t="shared" si="28"/>
        <v>10</v>
      </c>
      <c r="AF125">
        <f t="shared" si="29"/>
        <v>10</v>
      </c>
      <c r="AH125" t="str">
        <f t="shared" si="30"/>
        <v>Hampshire</v>
      </c>
      <c r="AI125">
        <f t="array" ref="AI125">IF(C125&lt;&gt;"",11-ROUNDUP(_xlfn.PERCENTRANK.EXC(IF($B$3:$B$341=$B125,C$3:C$341),C125)*10,0),"")</f>
        <v>4</v>
      </c>
      <c r="AJ125">
        <f t="array" ref="AJ125">IF(D125&lt;&gt;"",11-ROUNDUP(_xlfn.PERCENTRANK.EXC(IF($B$3:$B$341=$B125,D$3:D$341),D125)*10,0),"")</f>
        <v>7</v>
      </c>
      <c r="AK125">
        <f t="array" ref="AK125">IF(E125&lt;&gt;"",11-ROUNDUP(_xlfn.PERCENTRANK.EXC(IF($B$3:$B$341=$B125,E$3:E$341),E125)*10,0),"")</f>
        <v>2</v>
      </c>
      <c r="AL125">
        <f t="array" ref="AL125">IF(F125&lt;&gt;"",11-ROUNDUP(_xlfn.PERCENTRANK.EXC(IF($B$3:$B$341=$B125,F$3:F$341),F125)*10,0),"")</f>
        <v>8</v>
      </c>
      <c r="AM125">
        <f t="array" ref="AM125">IF(G125&lt;&gt;"",11-ROUNDUP(_xlfn.PERCENTRANK.EXC(IF($B$3:$B$341=$B125,G$3:G$341),G125)*10,0),"")</f>
        <v>4</v>
      </c>
      <c r="AO125">
        <f t="array" ref="AO125">IF(I125&lt;&gt;"",11-ROUNDUP(_xlfn.PERCENTRANK.EXC(IF($B$3:$B$341=$B125,I$3:I$341),I125)*10,0),"")</f>
        <v>6</v>
      </c>
      <c r="AP125">
        <f t="array" ref="AP125">IF(J125&lt;&gt;"",11-ROUNDUP(_xlfn.PERCENTRANK.EXC(IF($B$3:$B$341=$B125,J$3:J$341),J125)*10,0),"")</f>
        <v>9</v>
      </c>
      <c r="AQ125">
        <f t="array" ref="AQ125">IF(K125&lt;&gt;"",11-ROUNDUP(_xlfn.PERCENTRANK.EXC(IF($B$3:$B$341=$B125,K$3:K$341),K125)*10,0),"")</f>
        <v>1</v>
      </c>
      <c r="AR125">
        <f t="array" ref="AR125">IF(L125&lt;&gt;"",11-ROUNDUP(_xlfn.PERCENTRANK.EXC(IF($B$3:$B$341=$B125,L$3:L$341),L125)*10,0),"")</f>
        <v>3</v>
      </c>
      <c r="AS125">
        <f t="array" ref="AS125">IF(M125&lt;&gt;"",11-ROUNDUP(_xlfn.PERCENTRANK.EXC(IF($B$3:$B$341=$B125,M$3:M$341),M125)*10,0),"")</f>
        <v>4</v>
      </c>
      <c r="AT125">
        <f t="array" ref="AT125">IF(N125&lt;&gt;"",11-ROUNDUP(_xlfn.PERCENTRANK.EXC(IF($B$3:$B$341=$B125,N$3:N$341),N125)*10,0),"")</f>
        <v>1</v>
      </c>
      <c r="AU125">
        <f t="array" ref="AU125">IF(O125&lt;&gt;"",11-ROUNDUP(_xlfn.PERCENTRANK.EXC(IF($B$3:$B$341=$B125,O$3:O$341),O125)*10,0),"")</f>
        <v>10</v>
      </c>
      <c r="AV125">
        <f t="array" ref="AV125">IF(P125&lt;&gt;"",11-ROUNDUP(_xlfn.PERCENTRANK.EXC(IF($B$3:$B$341=$B125,P$3:P$341),P125)*10,0),"")</f>
        <v>10</v>
      </c>
    </row>
    <row r="126" spans="1:48" x14ac:dyDescent="0.2">
      <c r="A126" t="s">
        <v>162</v>
      </c>
      <c r="B126" t="s">
        <v>1034</v>
      </c>
      <c r="C126">
        <v>8.2319088280200958E-2</v>
      </c>
      <c r="D126">
        <v>9.1853171586990356E-2</v>
      </c>
      <c r="E126">
        <v>0.38164782524108887</v>
      </c>
      <c r="F126">
        <v>0.3818228542804718</v>
      </c>
      <c r="G126">
        <v>0.75299680233001709</v>
      </c>
      <c r="H126" t="s">
        <v>1139</v>
      </c>
      <c r="I126">
        <v>7.6536476612091064E-2</v>
      </c>
      <c r="J126">
        <v>1.6513498267158866E-3</v>
      </c>
      <c r="K126">
        <v>2.6565191801637411E-3</v>
      </c>
      <c r="L126">
        <v>5.5068925023078918E-2</v>
      </c>
      <c r="M126">
        <v>0.34843480587005615</v>
      </c>
      <c r="N126">
        <v>3.0113086104393005E-2</v>
      </c>
      <c r="O126">
        <v>0</v>
      </c>
      <c r="P126">
        <v>1.7231475794687867E-3</v>
      </c>
      <c r="R126" t="str">
        <f t="shared" si="16"/>
        <v>Harborough</v>
      </c>
      <c r="S126">
        <f t="shared" si="17"/>
        <v>2</v>
      </c>
      <c r="T126">
        <f t="shared" si="18"/>
        <v>4</v>
      </c>
      <c r="U126">
        <f t="shared" si="19"/>
        <v>8</v>
      </c>
      <c r="V126">
        <f t="shared" si="20"/>
        <v>1</v>
      </c>
      <c r="W126">
        <f t="shared" si="21"/>
        <v>1</v>
      </c>
      <c r="Y126">
        <f t="shared" si="22"/>
        <v>4</v>
      </c>
      <c r="Z126">
        <f t="shared" si="23"/>
        <v>10</v>
      </c>
      <c r="AA126">
        <f t="shared" si="24"/>
        <v>9</v>
      </c>
      <c r="AB126">
        <f t="shared" si="25"/>
        <v>1</v>
      </c>
      <c r="AC126">
        <f t="shared" si="26"/>
        <v>5</v>
      </c>
      <c r="AD126">
        <f t="shared" si="27"/>
        <v>4</v>
      </c>
      <c r="AE126">
        <f t="shared" si="28"/>
        <v>10</v>
      </c>
      <c r="AF126">
        <f t="shared" si="29"/>
        <v>2</v>
      </c>
      <c r="AH126" t="str">
        <f t="shared" si="30"/>
        <v>Harborough</v>
      </c>
      <c r="AI126">
        <f t="array" ref="AI126">IF(C126&lt;&gt;"",11-ROUNDUP(_xlfn.PERCENTRANK.EXC(IF($B$3:$B$341=$B126,C$3:C$341),C126)*10,0),"")</f>
        <v>4</v>
      </c>
      <c r="AJ126">
        <f t="array" ref="AJ126">IF(D126&lt;&gt;"",11-ROUNDUP(_xlfn.PERCENTRANK.EXC(IF($B$3:$B$341=$B126,D$3:D$341),D126)*10,0),"")</f>
        <v>5</v>
      </c>
      <c r="AK126">
        <f t="array" ref="AK126">IF(E126&lt;&gt;"",11-ROUNDUP(_xlfn.PERCENTRANK.EXC(IF($B$3:$B$341=$B126,E$3:E$341),E126)*10,0),"")</f>
        <v>8</v>
      </c>
      <c r="AL126">
        <f t="array" ref="AL126">IF(F126&lt;&gt;"",11-ROUNDUP(_xlfn.PERCENTRANK.EXC(IF($B$3:$B$341=$B126,F$3:F$341),F126)*10,0),"")</f>
        <v>1</v>
      </c>
      <c r="AM126">
        <f t="array" ref="AM126">IF(G126&lt;&gt;"",11-ROUNDUP(_xlfn.PERCENTRANK.EXC(IF($B$3:$B$341=$B126,G$3:G$341),G126)*10,0),"")</f>
        <v>1</v>
      </c>
      <c r="AO126">
        <f t="array" ref="AO126">IF(I126&lt;&gt;"",11-ROUNDUP(_xlfn.PERCENTRANK.EXC(IF($B$3:$B$341=$B126,I$3:I$341),I126)*10,0),"")</f>
        <v>6</v>
      </c>
      <c r="AP126">
        <f t="array" ref="AP126">IF(J126&lt;&gt;"",11-ROUNDUP(_xlfn.PERCENTRANK.EXC(IF($B$3:$B$341=$B126,J$3:J$341),J126)*10,0),"")</f>
        <v>10</v>
      </c>
      <c r="AQ126">
        <f t="array" ref="AQ126">IF(K126&lt;&gt;"",11-ROUNDUP(_xlfn.PERCENTRANK.EXC(IF($B$3:$B$341=$B126,K$3:K$341),K126)*10,0),"")</f>
        <v>10</v>
      </c>
      <c r="AR126">
        <f t="array" ref="AR126">IF(L126&lt;&gt;"",11-ROUNDUP(_xlfn.PERCENTRANK.EXC(IF($B$3:$B$341=$B126,L$3:L$341),L126)*10,0),"")</f>
        <v>2</v>
      </c>
      <c r="AS126">
        <f t="array" ref="AS126">IF(M126&lt;&gt;"",11-ROUNDUP(_xlfn.PERCENTRANK.EXC(IF($B$3:$B$341=$B126,M$3:M$341),M126)*10,0),"")</f>
        <v>9</v>
      </c>
      <c r="AT126">
        <f t="array" ref="AT126">IF(N126&lt;&gt;"",11-ROUNDUP(_xlfn.PERCENTRANK.EXC(IF($B$3:$B$341=$B126,N$3:N$341),N126)*10,0),"")</f>
        <v>5</v>
      </c>
      <c r="AU126">
        <f t="array" ref="AU126">IF(O126&lt;&gt;"",11-ROUNDUP(_xlfn.PERCENTRANK.EXC(IF($B$3:$B$341=$B126,O$3:O$341),O126)*10,0),"")</f>
        <v>10</v>
      </c>
      <c r="AV126">
        <f t="array" ref="AV126">IF(P126&lt;&gt;"",11-ROUNDUP(_xlfn.PERCENTRANK.EXC(IF($B$3:$B$341=$B126,P$3:P$341),P126)*10,0),"")</f>
        <v>2</v>
      </c>
    </row>
    <row r="127" spans="1:48" x14ac:dyDescent="0.2">
      <c r="A127" t="s">
        <v>304</v>
      </c>
      <c r="B127" t="s">
        <v>1035</v>
      </c>
      <c r="C127">
        <v>5.9339344501495361E-2</v>
      </c>
      <c r="D127">
        <v>0.15950009226799011</v>
      </c>
      <c r="E127">
        <v>0.40070489048957825</v>
      </c>
      <c r="F127">
        <v>3.4712322056293488E-2</v>
      </c>
      <c r="G127">
        <v>0.45004472136497498</v>
      </c>
      <c r="H127" t="s">
        <v>1139</v>
      </c>
      <c r="I127">
        <v>4.5252025127410889E-2</v>
      </c>
      <c r="J127">
        <v>7.3970253579318523E-3</v>
      </c>
      <c r="K127">
        <v>1.4921114780008793E-2</v>
      </c>
      <c r="L127">
        <v>0</v>
      </c>
      <c r="M127">
        <v>0.32328641414642334</v>
      </c>
      <c r="N127">
        <v>5.3829135140404105E-4</v>
      </c>
      <c r="O127">
        <v>7.6443091966211796E-3</v>
      </c>
      <c r="P127">
        <v>2.2068657563067973E-4</v>
      </c>
      <c r="R127" t="str">
        <f t="shared" si="16"/>
        <v>Haringey</v>
      </c>
      <c r="S127">
        <f t="shared" si="17"/>
        <v>6</v>
      </c>
      <c r="T127">
        <f t="shared" si="18"/>
        <v>1</v>
      </c>
      <c r="U127">
        <f t="shared" si="19"/>
        <v>8</v>
      </c>
      <c r="V127">
        <f t="shared" si="20"/>
        <v>9</v>
      </c>
      <c r="W127">
        <f t="shared" si="21"/>
        <v>9</v>
      </c>
      <c r="Y127">
        <f t="shared" si="22"/>
        <v>5</v>
      </c>
      <c r="Z127">
        <f t="shared" si="23"/>
        <v>7</v>
      </c>
      <c r="AA127">
        <f t="shared" si="24"/>
        <v>6</v>
      </c>
      <c r="AB127">
        <f t="shared" si="25"/>
        <v>10</v>
      </c>
      <c r="AC127">
        <f t="shared" si="26"/>
        <v>6</v>
      </c>
      <c r="AD127">
        <f t="shared" si="27"/>
        <v>10</v>
      </c>
      <c r="AE127">
        <f t="shared" si="28"/>
        <v>4</v>
      </c>
      <c r="AF127">
        <f t="shared" si="29"/>
        <v>3</v>
      </c>
      <c r="AH127" t="str">
        <f t="shared" si="30"/>
        <v>Haringey</v>
      </c>
      <c r="AI127">
        <f t="array" ref="AI127">IF(C127&lt;&gt;"",11-ROUNDUP(_xlfn.PERCENTRANK.EXC(IF($B$3:$B$341=$B127,C$3:C$341),C127)*10,0),"")</f>
        <v>1</v>
      </c>
      <c r="AJ127">
        <f t="array" ref="AJ127">IF(D127&lt;&gt;"",11-ROUNDUP(_xlfn.PERCENTRANK.EXC(IF($B$3:$B$341=$B127,D$3:D$341),D127)*10,0),"")</f>
        <v>1</v>
      </c>
      <c r="AK127">
        <f t="array" ref="AK127">IF(E127&lt;&gt;"",11-ROUNDUP(_xlfn.PERCENTRANK.EXC(IF($B$3:$B$341=$B127,E$3:E$341),E127)*10,0),"")</f>
        <v>6</v>
      </c>
      <c r="AL127">
        <f t="array" ref="AL127">IF(F127&lt;&gt;"",11-ROUNDUP(_xlfn.PERCENTRANK.EXC(IF($B$3:$B$341=$B127,F$3:F$341),F127)*10,0),"")</f>
        <v>6</v>
      </c>
      <c r="AM127">
        <f t="array" ref="AM127">IF(G127&lt;&gt;"",11-ROUNDUP(_xlfn.PERCENTRANK.EXC(IF($B$3:$B$341=$B127,G$3:G$341),G127)*10,0),"")</f>
        <v>8</v>
      </c>
      <c r="AO127">
        <f t="array" ref="AO127">IF(I127&lt;&gt;"",11-ROUNDUP(_xlfn.PERCENTRANK.EXC(IF($B$3:$B$341=$B127,I$3:I$341),I127)*10,0),"")</f>
        <v>5</v>
      </c>
      <c r="AP127">
        <f t="array" ref="AP127">IF(J127&lt;&gt;"",11-ROUNDUP(_xlfn.PERCENTRANK.EXC(IF($B$3:$B$341=$B127,J$3:J$341),J127)*10,0),"")</f>
        <v>6</v>
      </c>
      <c r="AQ127">
        <f t="array" ref="AQ127">IF(K127&lt;&gt;"",11-ROUNDUP(_xlfn.PERCENTRANK.EXC(IF($B$3:$B$341=$B127,K$3:K$341),K127)*10,0),"")</f>
        <v>3</v>
      </c>
      <c r="AR127">
        <f t="array" ref="AR127">IF(L127&lt;&gt;"",11-ROUNDUP(_xlfn.PERCENTRANK.EXC(IF($B$3:$B$341=$B127,L$3:L$341),L127)*10,0),"")</f>
        <v>10</v>
      </c>
      <c r="AS127">
        <f t="array" ref="AS127">IF(M127&lt;&gt;"",11-ROUNDUP(_xlfn.PERCENTRANK.EXC(IF($B$3:$B$341=$B127,M$3:M$341),M127)*10,0),"")</f>
        <v>3</v>
      </c>
      <c r="AT127">
        <f t="array" ref="AT127">IF(N127&lt;&gt;"",11-ROUNDUP(_xlfn.PERCENTRANK.EXC(IF($B$3:$B$341=$B127,N$3:N$341),N127)*10,0),"")</f>
        <v>10</v>
      </c>
      <c r="AU127">
        <f t="array" ref="AU127">IF(O127&lt;&gt;"",11-ROUNDUP(_xlfn.PERCENTRANK.EXC(IF($B$3:$B$341=$B127,O$3:O$341),O127)*10,0),"")</f>
        <v>3</v>
      </c>
      <c r="AV127">
        <f t="array" ref="AV127">IF(P127&lt;&gt;"",11-ROUNDUP(_xlfn.PERCENTRANK.EXC(IF($B$3:$B$341=$B127,P$3:P$341),P127)*10,0),"")</f>
        <v>3</v>
      </c>
    </row>
    <row r="128" spans="1:48" x14ac:dyDescent="0.2">
      <c r="A128" t="s">
        <v>108</v>
      </c>
      <c r="B128" t="s">
        <v>1034</v>
      </c>
      <c r="C128">
        <v>5.1655668765306473E-2</v>
      </c>
      <c r="D128">
        <v>8.7489739060401917E-2</v>
      </c>
      <c r="E128">
        <v>0.61286532878875732</v>
      </c>
      <c r="F128">
        <v>0.14878582954406738</v>
      </c>
      <c r="G128">
        <v>0.60498547554016113</v>
      </c>
      <c r="H128" t="s">
        <v>1139</v>
      </c>
      <c r="I128">
        <v>5.3554702550172806E-2</v>
      </c>
      <c r="J128">
        <v>5.0744999200105667E-2</v>
      </c>
      <c r="K128">
        <v>0.12524478137493134</v>
      </c>
      <c r="L128">
        <v>0</v>
      </c>
      <c r="M128">
        <v>1.1054917573928833</v>
      </c>
      <c r="N128">
        <v>2.7460530400276184E-2</v>
      </c>
      <c r="O128">
        <v>0</v>
      </c>
      <c r="P128">
        <v>4.2571307858452201E-4</v>
      </c>
      <c r="R128" t="str">
        <f t="shared" si="16"/>
        <v>Harlow</v>
      </c>
      <c r="S128">
        <f t="shared" si="17"/>
        <v>7</v>
      </c>
      <c r="T128">
        <f t="shared" si="18"/>
        <v>5</v>
      </c>
      <c r="U128">
        <f t="shared" si="19"/>
        <v>2</v>
      </c>
      <c r="V128">
        <f t="shared" si="20"/>
        <v>4</v>
      </c>
      <c r="W128">
        <f t="shared" si="21"/>
        <v>3</v>
      </c>
      <c r="Y128">
        <f t="shared" si="22"/>
        <v>5</v>
      </c>
      <c r="Z128">
        <f t="shared" si="23"/>
        <v>4</v>
      </c>
      <c r="AA128">
        <f t="shared" si="24"/>
        <v>2</v>
      </c>
      <c r="AB128">
        <f t="shared" si="25"/>
        <v>10</v>
      </c>
      <c r="AC128">
        <f t="shared" si="26"/>
        <v>1</v>
      </c>
      <c r="AD128">
        <f t="shared" si="27"/>
        <v>4</v>
      </c>
      <c r="AE128">
        <f t="shared" si="28"/>
        <v>10</v>
      </c>
      <c r="AF128">
        <f t="shared" si="29"/>
        <v>3</v>
      </c>
      <c r="AH128" t="str">
        <f t="shared" si="30"/>
        <v>Harlow</v>
      </c>
      <c r="AI128">
        <f t="array" ref="AI128">IF(C128&lt;&gt;"",11-ROUNDUP(_xlfn.PERCENTRANK.EXC(IF($B$3:$B$341=$B128,C$3:C$341),C128)*10,0),"")</f>
        <v>10</v>
      </c>
      <c r="AJ128">
        <f t="array" ref="AJ128">IF(D128&lt;&gt;"",11-ROUNDUP(_xlfn.PERCENTRANK.EXC(IF($B$3:$B$341=$B128,D$3:D$341),D128)*10,0),"")</f>
        <v>5</v>
      </c>
      <c r="AK128">
        <f t="array" ref="AK128">IF(E128&lt;&gt;"",11-ROUNDUP(_xlfn.PERCENTRANK.EXC(IF($B$3:$B$341=$B128,E$3:E$341),E128)*10,0),"")</f>
        <v>2</v>
      </c>
      <c r="AL128">
        <f t="array" ref="AL128">IF(F128&lt;&gt;"",11-ROUNDUP(_xlfn.PERCENTRANK.EXC(IF($B$3:$B$341=$B128,F$3:F$341),F128)*10,0),"")</f>
        <v>7</v>
      </c>
      <c r="AM128">
        <f t="array" ref="AM128">IF(G128&lt;&gt;"",11-ROUNDUP(_xlfn.PERCENTRANK.EXC(IF($B$3:$B$341=$B128,G$3:G$341),G128)*10,0),"")</f>
        <v>4</v>
      </c>
      <c r="AO128">
        <f t="array" ref="AO128">IF(I128&lt;&gt;"",11-ROUNDUP(_xlfn.PERCENTRANK.EXC(IF($B$3:$B$341=$B128,I$3:I$341),I128)*10,0),"")</f>
        <v>7</v>
      </c>
      <c r="AP128">
        <f t="array" ref="AP128">IF(J128&lt;&gt;"",11-ROUNDUP(_xlfn.PERCENTRANK.EXC(IF($B$3:$B$341=$B128,J$3:J$341),J128)*10,0),"")</f>
        <v>7</v>
      </c>
      <c r="AQ128">
        <f t="array" ref="AQ128">IF(K128&lt;&gt;"",11-ROUNDUP(_xlfn.PERCENTRANK.EXC(IF($B$3:$B$341=$B128,K$3:K$341),K128)*10,0),"")</f>
        <v>3</v>
      </c>
      <c r="AR128">
        <f t="array" ref="AR128">IF(L128&lt;&gt;"",11-ROUNDUP(_xlfn.PERCENTRANK.EXC(IF($B$3:$B$341=$B128,L$3:L$341),L128)*10,0),"")</f>
        <v>10</v>
      </c>
      <c r="AS128">
        <f t="array" ref="AS128">IF(M128&lt;&gt;"",11-ROUNDUP(_xlfn.PERCENTRANK.EXC(IF($B$3:$B$341=$B128,M$3:M$341),M128)*10,0),"")</f>
        <v>1</v>
      </c>
      <c r="AT128">
        <f t="array" ref="AT128">IF(N128&lt;&gt;"",11-ROUNDUP(_xlfn.PERCENTRANK.EXC(IF($B$3:$B$341=$B128,N$3:N$341),N128)*10,0),"")</f>
        <v>5</v>
      </c>
      <c r="AU128">
        <f t="array" ref="AU128">IF(O128&lt;&gt;"",11-ROUNDUP(_xlfn.PERCENTRANK.EXC(IF($B$3:$B$341=$B128,O$3:O$341),O128)*10,0),"")</f>
        <v>10</v>
      </c>
      <c r="AV128">
        <f t="array" ref="AV128">IF(P128&lt;&gt;"",11-ROUNDUP(_xlfn.PERCENTRANK.EXC(IF($B$3:$B$341=$B128,P$3:P$341),P128)*10,0),"")</f>
        <v>2</v>
      </c>
    </row>
    <row r="129" spans="1:48" x14ac:dyDescent="0.2">
      <c r="A129" t="s">
        <v>190</v>
      </c>
      <c r="B129" t="s">
        <v>1034</v>
      </c>
      <c r="C129">
        <v>9.4639189541339874E-2</v>
      </c>
      <c r="D129">
        <v>9.6037253737449646E-2</v>
      </c>
      <c r="E129">
        <v>0.58829516172409058</v>
      </c>
      <c r="F129">
        <v>0.16422371566295624</v>
      </c>
      <c r="G129">
        <v>0.45555979013442993</v>
      </c>
      <c r="H129" t="s">
        <v>1139</v>
      </c>
      <c r="I129">
        <v>0.14383690059185028</v>
      </c>
      <c r="J129">
        <v>8.6520709097385406E-2</v>
      </c>
      <c r="K129">
        <v>0.34393489360809326</v>
      </c>
      <c r="L129">
        <v>4.4767681509256363E-2</v>
      </c>
      <c r="M129">
        <v>0.82349175214767456</v>
      </c>
      <c r="N129">
        <v>2.5797612965106964E-2</v>
      </c>
      <c r="O129">
        <v>0</v>
      </c>
      <c r="P129">
        <v>0</v>
      </c>
      <c r="R129" t="str">
        <f t="shared" si="16"/>
        <v>Harrogate</v>
      </c>
      <c r="S129">
        <f t="shared" si="17"/>
        <v>1</v>
      </c>
      <c r="T129">
        <f t="shared" si="18"/>
        <v>4</v>
      </c>
      <c r="U129">
        <f t="shared" si="19"/>
        <v>3</v>
      </c>
      <c r="V129">
        <f t="shared" si="20"/>
        <v>3</v>
      </c>
      <c r="W129">
        <f t="shared" si="21"/>
        <v>8</v>
      </c>
      <c r="Y129">
        <f t="shared" si="22"/>
        <v>2</v>
      </c>
      <c r="Z129">
        <f t="shared" si="23"/>
        <v>2</v>
      </c>
      <c r="AA129">
        <f t="shared" si="24"/>
        <v>1</v>
      </c>
      <c r="AB129">
        <f t="shared" si="25"/>
        <v>2</v>
      </c>
      <c r="AC129">
        <f t="shared" si="26"/>
        <v>2</v>
      </c>
      <c r="AD129">
        <f t="shared" si="27"/>
        <v>4</v>
      </c>
      <c r="AE129">
        <f t="shared" si="28"/>
        <v>10</v>
      </c>
      <c r="AF129">
        <f t="shared" si="29"/>
        <v>10</v>
      </c>
      <c r="AH129" t="str">
        <f t="shared" si="30"/>
        <v>Harrogate</v>
      </c>
      <c r="AI129">
        <f t="array" ref="AI129">IF(C129&lt;&gt;"",11-ROUNDUP(_xlfn.PERCENTRANK.EXC(IF($B$3:$B$341=$B129,C$3:C$341),C129)*10,0),"")</f>
        <v>2</v>
      </c>
      <c r="AJ129">
        <f t="array" ref="AJ129">IF(D129&lt;&gt;"",11-ROUNDUP(_xlfn.PERCENTRANK.EXC(IF($B$3:$B$341=$B129,D$3:D$341),D129)*10,0),"")</f>
        <v>4</v>
      </c>
      <c r="AK129">
        <f t="array" ref="AK129">IF(E129&lt;&gt;"",11-ROUNDUP(_xlfn.PERCENTRANK.EXC(IF($B$3:$B$341=$B129,E$3:E$341),E129)*10,0),"")</f>
        <v>2</v>
      </c>
      <c r="AL129">
        <f t="array" ref="AL129">IF(F129&lt;&gt;"",11-ROUNDUP(_xlfn.PERCENTRANK.EXC(IF($B$3:$B$341=$B129,F$3:F$341),F129)*10,0),"")</f>
        <v>6</v>
      </c>
      <c r="AM129">
        <f t="array" ref="AM129">IF(G129&lt;&gt;"",11-ROUNDUP(_xlfn.PERCENTRANK.EXC(IF($B$3:$B$341=$B129,G$3:G$341),G129)*10,0),"")</f>
        <v>8</v>
      </c>
      <c r="AO129">
        <f t="array" ref="AO129">IF(I129&lt;&gt;"",11-ROUNDUP(_xlfn.PERCENTRANK.EXC(IF($B$3:$B$341=$B129,I$3:I$341),I129)*10,0),"")</f>
        <v>4</v>
      </c>
      <c r="AP129">
        <f t="array" ref="AP129">IF(J129&lt;&gt;"",11-ROUNDUP(_xlfn.PERCENTRANK.EXC(IF($B$3:$B$341=$B129,J$3:J$341),J129)*10,0),"")</f>
        <v>2</v>
      </c>
      <c r="AQ129">
        <f t="array" ref="AQ129">IF(K129&lt;&gt;"",11-ROUNDUP(_xlfn.PERCENTRANK.EXC(IF($B$3:$B$341=$B129,K$3:K$341),K129)*10,0),"")</f>
        <v>1</v>
      </c>
      <c r="AR129">
        <f t="array" ref="AR129">IF(L129&lt;&gt;"",11-ROUNDUP(_xlfn.PERCENTRANK.EXC(IF($B$3:$B$341=$B129,L$3:L$341),L129)*10,0),"")</f>
        <v>3</v>
      </c>
      <c r="AS129">
        <f t="array" ref="AS129">IF(M129&lt;&gt;"",11-ROUNDUP(_xlfn.PERCENTRANK.EXC(IF($B$3:$B$341=$B129,M$3:M$341),M129)*10,0),"")</f>
        <v>3</v>
      </c>
      <c r="AT129">
        <f t="array" ref="AT129">IF(N129&lt;&gt;"",11-ROUNDUP(_xlfn.PERCENTRANK.EXC(IF($B$3:$B$341=$B129,N$3:N$341),N129)*10,0),"")</f>
        <v>6</v>
      </c>
      <c r="AU129">
        <f t="array" ref="AU129">IF(O129&lt;&gt;"",11-ROUNDUP(_xlfn.PERCENTRANK.EXC(IF($B$3:$B$341=$B129,O$3:O$341),O129)*10,0),"")</f>
        <v>10</v>
      </c>
      <c r="AV129">
        <f t="array" ref="AV129">IF(P129&lt;&gt;"",11-ROUNDUP(_xlfn.PERCENTRANK.EXC(IF($B$3:$B$341=$B129,P$3:P$341),P129)*10,0),"")</f>
        <v>10</v>
      </c>
    </row>
    <row r="130" spans="1:48" x14ac:dyDescent="0.2">
      <c r="A130" t="s">
        <v>305</v>
      </c>
      <c r="B130" t="s">
        <v>1035</v>
      </c>
      <c r="C130">
        <v>3.4694824367761612E-2</v>
      </c>
      <c r="D130">
        <v>0.13024152815341949</v>
      </c>
      <c r="E130">
        <v>0.62013888359069824</v>
      </c>
      <c r="F130">
        <v>1.9309846684336662E-2</v>
      </c>
      <c r="G130">
        <v>0.54139316082000732</v>
      </c>
      <c r="H130" t="s">
        <v>1139</v>
      </c>
      <c r="I130">
        <v>6.9411888718605042E-2</v>
      </c>
      <c r="J130">
        <v>1.9155148416757584E-2</v>
      </c>
      <c r="K130">
        <v>1.4592309482395649E-2</v>
      </c>
      <c r="L130">
        <v>4.9872002564370632E-3</v>
      </c>
      <c r="M130">
        <v>0.30759340524673462</v>
      </c>
      <c r="N130">
        <v>5.6467768736183643E-3</v>
      </c>
      <c r="O130">
        <v>0</v>
      </c>
      <c r="P130">
        <v>0</v>
      </c>
      <c r="R130" t="str">
        <f t="shared" si="16"/>
        <v>Harrow</v>
      </c>
      <c r="S130">
        <f t="shared" si="17"/>
        <v>9</v>
      </c>
      <c r="T130">
        <f t="shared" si="18"/>
        <v>1</v>
      </c>
      <c r="U130">
        <f t="shared" si="19"/>
        <v>2</v>
      </c>
      <c r="V130">
        <f t="shared" si="20"/>
        <v>10</v>
      </c>
      <c r="W130">
        <f t="shared" si="21"/>
        <v>5</v>
      </c>
      <c r="Y130">
        <f t="shared" si="22"/>
        <v>4</v>
      </c>
      <c r="Z130">
        <f t="shared" si="23"/>
        <v>6</v>
      </c>
      <c r="AA130">
        <f t="shared" si="24"/>
        <v>6</v>
      </c>
      <c r="AB130">
        <f t="shared" si="25"/>
        <v>4</v>
      </c>
      <c r="AC130">
        <f t="shared" si="26"/>
        <v>6</v>
      </c>
      <c r="AD130">
        <f t="shared" si="27"/>
        <v>8</v>
      </c>
      <c r="AE130">
        <f t="shared" si="28"/>
        <v>10</v>
      </c>
      <c r="AF130">
        <f t="shared" si="29"/>
        <v>10</v>
      </c>
      <c r="AH130" t="str">
        <f t="shared" si="30"/>
        <v>Harrow</v>
      </c>
      <c r="AI130">
        <f t="array" ref="AI130">IF(C130&lt;&gt;"",11-ROUNDUP(_xlfn.PERCENTRANK.EXC(IF($B$3:$B$341=$B130,C$3:C$341),C130)*10,0),"")</f>
        <v>8</v>
      </c>
      <c r="AJ130">
        <f t="array" ref="AJ130">IF(D130&lt;&gt;"",11-ROUNDUP(_xlfn.PERCENTRANK.EXC(IF($B$3:$B$341=$B130,D$3:D$341),D130)*10,0),"")</f>
        <v>3</v>
      </c>
      <c r="AK130">
        <f t="array" ref="AK130">IF(E130&lt;&gt;"",11-ROUNDUP(_xlfn.PERCENTRANK.EXC(IF($B$3:$B$341=$B130,E$3:E$341),E130)*10,0),"")</f>
        <v>2</v>
      </c>
      <c r="AL130">
        <f t="array" ref="AL130">IF(F130&lt;&gt;"",11-ROUNDUP(_xlfn.PERCENTRANK.EXC(IF($B$3:$B$341=$B130,F$3:F$341),F130)*10,0),"")</f>
        <v>10</v>
      </c>
      <c r="AM130">
        <f t="array" ref="AM130">IF(G130&lt;&gt;"",11-ROUNDUP(_xlfn.PERCENTRANK.EXC(IF($B$3:$B$341=$B130,G$3:G$341),G130)*10,0),"")</f>
        <v>6</v>
      </c>
      <c r="AO130">
        <f t="array" ref="AO130">IF(I130&lt;&gt;"",11-ROUNDUP(_xlfn.PERCENTRANK.EXC(IF($B$3:$B$341=$B130,I$3:I$341),I130)*10,0),"")</f>
        <v>3</v>
      </c>
      <c r="AP130">
        <f t="array" ref="AP130">IF(J130&lt;&gt;"",11-ROUNDUP(_xlfn.PERCENTRANK.EXC(IF($B$3:$B$341=$B130,J$3:J$341),J130)*10,0),"")</f>
        <v>1</v>
      </c>
      <c r="AQ130">
        <f t="array" ref="AQ130">IF(K130&lt;&gt;"",11-ROUNDUP(_xlfn.PERCENTRANK.EXC(IF($B$3:$B$341=$B130,K$3:K$341),K130)*10,0),"")</f>
        <v>3</v>
      </c>
      <c r="AR130">
        <f t="array" ref="AR130">IF(L130&lt;&gt;"",11-ROUNDUP(_xlfn.PERCENTRANK.EXC(IF($B$3:$B$341=$B130,L$3:L$341),L130)*10,0),"")</f>
        <v>5</v>
      </c>
      <c r="AS130">
        <f t="array" ref="AS130">IF(M130&lt;&gt;"",11-ROUNDUP(_xlfn.PERCENTRANK.EXC(IF($B$3:$B$341=$B130,M$3:M$341),M130)*10,0),"")</f>
        <v>3</v>
      </c>
      <c r="AT130">
        <f t="array" ref="AT130">IF(N130&lt;&gt;"",11-ROUNDUP(_xlfn.PERCENTRANK.EXC(IF($B$3:$B$341=$B130,N$3:N$341),N130)*10,0),"")</f>
        <v>7</v>
      </c>
      <c r="AU130">
        <f t="array" ref="AU130">IF(O130&lt;&gt;"",11-ROUNDUP(_xlfn.PERCENTRANK.EXC(IF($B$3:$B$341=$B130,O$3:O$341),O130)*10,0),"")</f>
        <v>10</v>
      </c>
      <c r="AV130">
        <f t="array" ref="AV130">IF(P130&lt;&gt;"",11-ROUNDUP(_xlfn.PERCENTRANK.EXC(IF($B$3:$B$341=$B130,P$3:P$341),P130)*10,0),"")</f>
        <v>10</v>
      </c>
    </row>
    <row r="131" spans="1:48" x14ac:dyDescent="0.2">
      <c r="A131" t="s">
        <v>124</v>
      </c>
      <c r="B131" t="s">
        <v>1034</v>
      </c>
      <c r="C131">
        <v>0.1402411162853241</v>
      </c>
      <c r="D131">
        <v>8.377549797296524E-2</v>
      </c>
      <c r="E131">
        <v>0.51028746366500854</v>
      </c>
      <c r="F131">
        <v>3.7718340754508972E-2</v>
      </c>
      <c r="G131">
        <v>0.62834751605987549</v>
      </c>
      <c r="H131" t="s">
        <v>1140</v>
      </c>
      <c r="I131">
        <v>8.1787750124931335E-2</v>
      </c>
      <c r="J131">
        <v>8.46828892827034E-2</v>
      </c>
      <c r="K131">
        <v>8.2511536777019501E-2</v>
      </c>
      <c r="L131">
        <v>0</v>
      </c>
      <c r="M131">
        <v>0.85940468311309814</v>
      </c>
      <c r="N131">
        <v>1.4592149294912815E-2</v>
      </c>
      <c r="O131">
        <v>0</v>
      </c>
      <c r="P131">
        <v>0</v>
      </c>
      <c r="R131" t="str">
        <f t="shared" si="16"/>
        <v>Hart</v>
      </c>
      <c r="S131">
        <f t="shared" si="17"/>
        <v>1</v>
      </c>
      <c r="T131">
        <f t="shared" si="18"/>
        <v>5</v>
      </c>
      <c r="U131">
        <f t="shared" si="19"/>
        <v>4</v>
      </c>
      <c r="V131">
        <f t="shared" si="20"/>
        <v>8</v>
      </c>
      <c r="W131">
        <f t="shared" si="21"/>
        <v>3</v>
      </c>
      <c r="Y131">
        <f t="shared" si="22"/>
        <v>4</v>
      </c>
      <c r="Z131">
        <f t="shared" si="23"/>
        <v>2</v>
      </c>
      <c r="AA131">
        <f t="shared" si="24"/>
        <v>3</v>
      </c>
      <c r="AB131">
        <f t="shared" si="25"/>
        <v>10</v>
      </c>
      <c r="AC131">
        <f t="shared" si="26"/>
        <v>2</v>
      </c>
      <c r="AD131">
        <f t="shared" si="27"/>
        <v>5</v>
      </c>
      <c r="AE131">
        <f t="shared" si="28"/>
        <v>10</v>
      </c>
      <c r="AF131">
        <f t="shared" si="29"/>
        <v>10</v>
      </c>
      <c r="AH131" t="str">
        <f t="shared" si="30"/>
        <v>Hart</v>
      </c>
      <c r="AI131">
        <f t="array" ref="AI131">IF(C131&lt;&gt;"",11-ROUNDUP(_xlfn.PERCENTRANK.EXC(IF($B$3:$B$341=$B131,C$3:C$341),C131)*10,0),"")</f>
        <v>1</v>
      </c>
      <c r="AJ131">
        <f t="array" ref="AJ131">IF(D131&lt;&gt;"",11-ROUNDUP(_xlfn.PERCENTRANK.EXC(IF($B$3:$B$341=$B131,D$3:D$341),D131)*10,0),"")</f>
        <v>6</v>
      </c>
      <c r="AK131">
        <f t="array" ref="AK131">IF(E131&lt;&gt;"",11-ROUNDUP(_xlfn.PERCENTRANK.EXC(IF($B$3:$B$341=$B131,E$3:E$341),E131)*10,0),"")</f>
        <v>3</v>
      </c>
      <c r="AL131">
        <f t="array" ref="AL131">IF(F131&lt;&gt;"",11-ROUNDUP(_xlfn.PERCENTRANK.EXC(IF($B$3:$B$341=$B131,F$3:F$341),F131)*10,0),"")</f>
        <v>10</v>
      </c>
      <c r="AM131">
        <f t="array" ref="AM131">IF(G131&lt;&gt;"",11-ROUNDUP(_xlfn.PERCENTRANK.EXC(IF($B$3:$B$341=$B131,G$3:G$341),G131)*10,0),"")</f>
        <v>3</v>
      </c>
      <c r="AO131">
        <f t="array" ref="AO131">IF(I131&lt;&gt;"",11-ROUNDUP(_xlfn.PERCENTRANK.EXC(IF($B$3:$B$341=$B131,I$3:I$341),I131)*10,0),"")</f>
        <v>6</v>
      </c>
      <c r="AP131">
        <f t="array" ref="AP131">IF(J131&lt;&gt;"",11-ROUNDUP(_xlfn.PERCENTRANK.EXC(IF($B$3:$B$341=$B131,J$3:J$341),J131)*10,0),"")</f>
        <v>3</v>
      </c>
      <c r="AQ131">
        <f t="array" ref="AQ131">IF(K131&lt;&gt;"",11-ROUNDUP(_xlfn.PERCENTRANK.EXC(IF($B$3:$B$341=$B131,K$3:K$341),K131)*10,0),"")</f>
        <v>4</v>
      </c>
      <c r="AR131">
        <f t="array" ref="AR131">IF(L131&lt;&gt;"",11-ROUNDUP(_xlfn.PERCENTRANK.EXC(IF($B$3:$B$341=$B131,L$3:L$341),L131)*10,0),"")</f>
        <v>10</v>
      </c>
      <c r="AS131">
        <f t="array" ref="AS131">IF(M131&lt;&gt;"",11-ROUNDUP(_xlfn.PERCENTRANK.EXC(IF($B$3:$B$341=$B131,M$3:M$341),M131)*10,0),"")</f>
        <v>2</v>
      </c>
      <c r="AT131">
        <f t="array" ref="AT131">IF(N131&lt;&gt;"",11-ROUNDUP(_xlfn.PERCENTRANK.EXC(IF($B$3:$B$341=$B131,N$3:N$341),N131)*10,0),"")</f>
        <v>7</v>
      </c>
      <c r="AU131">
        <f t="array" ref="AU131">IF(O131&lt;&gt;"",11-ROUNDUP(_xlfn.PERCENTRANK.EXC(IF($B$3:$B$341=$B131,O$3:O$341),O131)*10,0),"")</f>
        <v>10</v>
      </c>
      <c r="AV131">
        <f t="array" ref="AV131">IF(P131&lt;&gt;"",11-ROUNDUP(_xlfn.PERCENTRANK.EXC(IF($B$3:$B$341=$B131,P$3:P$341),P131)*10,0),"")</f>
        <v>10</v>
      </c>
    </row>
    <row r="132" spans="1:48" x14ac:dyDescent="0.2">
      <c r="A132" t="s">
        <v>14</v>
      </c>
      <c r="B132" t="s">
        <v>1037</v>
      </c>
      <c r="C132">
        <v>3.4833252429962158E-2</v>
      </c>
      <c r="D132">
        <v>5.6294586509466171E-2</v>
      </c>
      <c r="E132">
        <v>0.40858206152915955</v>
      </c>
      <c r="F132">
        <v>2.1177874878048897E-2</v>
      </c>
      <c r="G132">
        <v>0.60201108455657959</v>
      </c>
      <c r="H132" t="s">
        <v>1140</v>
      </c>
      <c r="I132">
        <v>1.0966554284095764E-2</v>
      </c>
      <c r="J132">
        <v>4.590881522744894E-3</v>
      </c>
      <c r="K132">
        <v>2.3661118000745773E-2</v>
      </c>
      <c r="L132">
        <v>4.1248523630201817E-3</v>
      </c>
      <c r="M132">
        <v>0.1144014447927475</v>
      </c>
      <c r="N132">
        <v>1.7879313963931054E-4</v>
      </c>
      <c r="O132">
        <v>0</v>
      </c>
      <c r="P132">
        <v>0</v>
      </c>
      <c r="R132" t="str">
        <f t="shared" ref="R132:R195" si="31">A132</f>
        <v>Hartlepool</v>
      </c>
      <c r="S132">
        <f t="shared" ref="S132:S195" si="32">IF(C132&lt;&gt;"",11-ROUNDUP(_xlfn.PERCENTRANK.EXC(C$3:C$341,C132)*10,0),"")</f>
        <v>9</v>
      </c>
      <c r="T132">
        <f t="shared" ref="T132:T195" si="33">IF(D132&lt;&gt;"",11-ROUNDUP(_xlfn.PERCENTRANK.EXC(D$3:D$341,D132)*10,0),"")</f>
        <v>9</v>
      </c>
      <c r="U132">
        <f t="shared" ref="U132:U195" si="34">IF(E132&lt;&gt;"",11-ROUNDUP(_xlfn.PERCENTRANK.EXC(E$3:E$341,E132)*10,0),"")</f>
        <v>7</v>
      </c>
      <c r="V132">
        <f t="shared" ref="V132:V195" si="35">IF(F132&lt;&gt;"",11-ROUNDUP(_xlfn.PERCENTRANK.EXC(F$3:F$341,F132)*10,0),"")</f>
        <v>10</v>
      </c>
      <c r="W132">
        <f t="shared" ref="W132:W195" si="36">IF(G132&lt;&gt;"",11-ROUNDUP(_xlfn.PERCENTRANK.EXC(G$3:G$341,G132)*10,0),"")</f>
        <v>3</v>
      </c>
      <c r="Y132">
        <f t="shared" ref="Y132:Y195" si="37">IF(I132&lt;&gt;"",11-ROUNDUP(_xlfn.PERCENTRANK.EXC(I$3:I$341,I132)*10,0),"")</f>
        <v>8</v>
      </c>
      <c r="Z132">
        <f t="shared" ref="Z132:Z195" si="38">IF(J132&lt;&gt;"",11-ROUNDUP(_xlfn.PERCENTRANK.EXC(J$3:J$341,J132)*10,0),"")</f>
        <v>9</v>
      </c>
      <c r="AA132">
        <f t="shared" ref="AA132:AA195" si="39">IF(K132&lt;&gt;"",11-ROUNDUP(_xlfn.PERCENTRANK.EXC(K$3:K$341,K132)*10,0),"")</f>
        <v>5</v>
      </c>
      <c r="AB132">
        <f t="shared" ref="AB132:AB195" si="40">IF(L132&lt;&gt;"",11-ROUNDUP(_xlfn.PERCENTRANK.EXC(L$3:L$341,L132)*10,0),"")</f>
        <v>4</v>
      </c>
      <c r="AC132">
        <f t="shared" ref="AC132:AC195" si="41">IF(M132&lt;&gt;"",11-ROUNDUP(_xlfn.PERCENTRANK.EXC(M$3:M$341,M132)*10,0),"")</f>
        <v>8</v>
      </c>
      <c r="AD132">
        <f t="shared" ref="AD132:AD195" si="42">IF(N132&lt;&gt;"",11-ROUNDUP(_xlfn.PERCENTRANK.EXC(N$3:N$341,N132)*10,0),"")</f>
        <v>10</v>
      </c>
      <c r="AE132">
        <f t="shared" ref="AE132:AE195" si="43">IF(O132&lt;&gt;"",11-ROUNDUP(_xlfn.PERCENTRANK.EXC(O$3:O$341,O132)*10,0),"")</f>
        <v>10</v>
      </c>
      <c r="AF132">
        <f t="shared" ref="AF132:AF195" si="44">IF(P132&lt;&gt;"",11-ROUNDUP(_xlfn.PERCENTRANK.EXC(P$3:P$341,P132)*10,0),"")</f>
        <v>10</v>
      </c>
      <c r="AH132" t="str">
        <f t="shared" ref="AH132:AH195" si="45">A132</f>
        <v>Hartlepool</v>
      </c>
      <c r="AI132">
        <f t="array" ref="AI132">IF(C132&lt;&gt;"",11-ROUNDUP(_xlfn.PERCENTRANK.EXC(IF($B$3:$B$341=$B132,C$3:C$341),C132)*10,0),"")</f>
        <v>6</v>
      </c>
      <c r="AJ132">
        <f t="array" ref="AJ132">IF(D132&lt;&gt;"",11-ROUNDUP(_xlfn.PERCENTRANK.EXC(IF($B$3:$B$341=$B132,D$3:D$341),D132)*10,0),"")</f>
        <v>9</v>
      </c>
      <c r="AK132">
        <f t="array" ref="AK132">IF(E132&lt;&gt;"",11-ROUNDUP(_xlfn.PERCENTRANK.EXC(IF($B$3:$B$341=$B132,E$3:E$341),E132)*10,0),"")</f>
        <v>9</v>
      </c>
      <c r="AL132">
        <f t="array" ref="AL132">IF(F132&lt;&gt;"",11-ROUNDUP(_xlfn.PERCENTRANK.EXC(IF($B$3:$B$341=$B132,F$3:F$341),F132)*10,0),"")</f>
        <v>10</v>
      </c>
      <c r="AM132">
        <f t="array" ref="AM132">IF(G132&lt;&gt;"",11-ROUNDUP(_xlfn.PERCENTRANK.EXC(IF($B$3:$B$341=$B132,G$3:G$341),G132)*10,0),"")</f>
        <v>3</v>
      </c>
      <c r="AO132">
        <f t="array" ref="AO132">IF(I132&lt;&gt;"",11-ROUNDUP(_xlfn.PERCENTRANK.EXC(IF($B$3:$B$341=$B132,I$3:I$341),I132)*10,0),"")</f>
        <v>7</v>
      </c>
      <c r="AP132">
        <f t="array" ref="AP132">IF(J132&lt;&gt;"",11-ROUNDUP(_xlfn.PERCENTRANK.EXC(IF($B$3:$B$341=$B132,J$3:J$341),J132)*10,0),"")</f>
        <v>8</v>
      </c>
      <c r="AQ132">
        <f t="array" ref="AQ132">IF(K132&lt;&gt;"",11-ROUNDUP(_xlfn.PERCENTRANK.EXC(IF($B$3:$B$341=$B132,K$3:K$341),K132)*10,0),"")</f>
        <v>4</v>
      </c>
      <c r="AR132">
        <f t="array" ref="AR132">IF(L132&lt;&gt;"",11-ROUNDUP(_xlfn.PERCENTRANK.EXC(IF($B$3:$B$341=$B132,L$3:L$341),L132)*10,0),"")</f>
        <v>3</v>
      </c>
      <c r="AS132">
        <f t="array" ref="AS132">IF(M132&lt;&gt;"",11-ROUNDUP(_xlfn.PERCENTRANK.EXC(IF($B$3:$B$341=$B132,M$3:M$341),M132)*10,0),"")</f>
        <v>7</v>
      </c>
      <c r="AT132">
        <f t="array" ref="AT132">IF(N132&lt;&gt;"",11-ROUNDUP(_xlfn.PERCENTRANK.EXC(IF($B$3:$B$341=$B132,N$3:N$341),N132)*10,0),"")</f>
        <v>10</v>
      </c>
      <c r="AU132">
        <f t="array" ref="AU132">IF(O132&lt;&gt;"",11-ROUNDUP(_xlfn.PERCENTRANK.EXC(IF($B$3:$B$341=$B132,O$3:O$341),O132)*10,0),"")</f>
        <v>10</v>
      </c>
      <c r="AV132">
        <f t="array" ref="AV132">IF(P132&lt;&gt;"",11-ROUNDUP(_xlfn.PERCENTRANK.EXC(IF($B$3:$B$341=$B132,P$3:P$341),P132)*10,0),"")</f>
        <v>10</v>
      </c>
    </row>
    <row r="133" spans="1:48" x14ac:dyDescent="0.2">
      <c r="A133" t="s">
        <v>97</v>
      </c>
      <c r="B133" t="s">
        <v>1034</v>
      </c>
      <c r="C133">
        <v>7.6255947351455688E-2</v>
      </c>
      <c r="D133">
        <v>0.10967943072319031</v>
      </c>
      <c r="E133">
        <v>0.3891754150390625</v>
      </c>
      <c r="F133">
        <v>5.4822433739900589E-2</v>
      </c>
      <c r="G133">
        <v>0.39288619160652161</v>
      </c>
      <c r="H133" t="s">
        <v>1139</v>
      </c>
      <c r="I133">
        <v>0.12619039416313171</v>
      </c>
      <c r="J133">
        <v>0</v>
      </c>
      <c r="K133">
        <v>7.4979442388212192E-7</v>
      </c>
      <c r="L133">
        <v>0</v>
      </c>
      <c r="M133">
        <v>0.12619122862815857</v>
      </c>
      <c r="N133">
        <v>3.5420797765254974E-2</v>
      </c>
      <c r="O133">
        <v>0</v>
      </c>
      <c r="P133">
        <v>0</v>
      </c>
      <c r="R133" t="str">
        <f t="shared" si="31"/>
        <v>Hastings</v>
      </c>
      <c r="S133">
        <f t="shared" si="32"/>
        <v>3</v>
      </c>
      <c r="T133">
        <f t="shared" si="33"/>
        <v>2</v>
      </c>
      <c r="U133">
        <f t="shared" si="34"/>
        <v>8</v>
      </c>
      <c r="V133">
        <f t="shared" si="35"/>
        <v>7</v>
      </c>
      <c r="W133">
        <f t="shared" si="36"/>
        <v>10</v>
      </c>
      <c r="Y133">
        <f t="shared" si="37"/>
        <v>3</v>
      </c>
      <c r="Z133">
        <f t="shared" si="38"/>
        <v>10</v>
      </c>
      <c r="AA133">
        <f t="shared" si="39"/>
        <v>10</v>
      </c>
      <c r="AB133">
        <f t="shared" si="40"/>
        <v>10</v>
      </c>
      <c r="AC133">
        <f t="shared" si="41"/>
        <v>8</v>
      </c>
      <c r="AD133">
        <f t="shared" si="42"/>
        <v>3</v>
      </c>
      <c r="AE133">
        <f t="shared" si="43"/>
        <v>10</v>
      </c>
      <c r="AF133">
        <f t="shared" si="44"/>
        <v>10</v>
      </c>
      <c r="AH133" t="str">
        <f t="shared" si="45"/>
        <v>Hastings</v>
      </c>
      <c r="AI133">
        <f t="array" ref="AI133">IF(C133&lt;&gt;"",11-ROUNDUP(_xlfn.PERCENTRANK.EXC(IF($B$3:$B$341=$B133,C$3:C$341),C133)*10,0),"")</f>
        <v>5</v>
      </c>
      <c r="AJ133">
        <f t="array" ref="AJ133">IF(D133&lt;&gt;"",11-ROUNDUP(_xlfn.PERCENTRANK.EXC(IF($B$3:$B$341=$B133,D$3:D$341),D133)*10,0),"")</f>
        <v>2</v>
      </c>
      <c r="AK133">
        <f t="array" ref="AK133">IF(E133&lt;&gt;"",11-ROUNDUP(_xlfn.PERCENTRANK.EXC(IF($B$3:$B$341=$B133,E$3:E$341),E133)*10,0),"")</f>
        <v>8</v>
      </c>
      <c r="AL133">
        <f t="array" ref="AL133">IF(F133&lt;&gt;"",11-ROUNDUP(_xlfn.PERCENTRANK.EXC(IF($B$3:$B$341=$B133,F$3:F$341),F133)*10,0),"")</f>
        <v>10</v>
      </c>
      <c r="AM133">
        <f t="array" ref="AM133">IF(G133&lt;&gt;"",11-ROUNDUP(_xlfn.PERCENTRANK.EXC(IF($B$3:$B$341=$B133,G$3:G$341),G133)*10,0),"")</f>
        <v>10</v>
      </c>
      <c r="AO133">
        <f t="array" ref="AO133">IF(I133&lt;&gt;"",11-ROUNDUP(_xlfn.PERCENTRANK.EXC(IF($B$3:$B$341=$B133,I$3:I$341),I133)*10,0),"")</f>
        <v>4</v>
      </c>
      <c r="AP133">
        <f t="array" ref="AP133">IF(J133&lt;&gt;"",11-ROUNDUP(_xlfn.PERCENTRANK.EXC(IF($B$3:$B$341=$B133,J$3:J$341),J133)*10,0),"")</f>
        <v>10</v>
      </c>
      <c r="AQ133">
        <f t="array" ref="AQ133">IF(K133&lt;&gt;"",11-ROUNDUP(_xlfn.PERCENTRANK.EXC(IF($B$3:$B$341=$B133,K$3:K$341),K133)*10,0),"")</f>
        <v>10</v>
      </c>
      <c r="AR133">
        <f t="array" ref="AR133">IF(L133&lt;&gt;"",11-ROUNDUP(_xlfn.PERCENTRANK.EXC(IF($B$3:$B$341=$B133,L$3:L$341),L133)*10,0),"")</f>
        <v>10</v>
      </c>
      <c r="AS133">
        <f t="array" ref="AS133">IF(M133&lt;&gt;"",11-ROUNDUP(_xlfn.PERCENTRANK.EXC(IF($B$3:$B$341=$B133,M$3:M$341),M133)*10,0),"")</f>
        <v>10</v>
      </c>
      <c r="AT133">
        <f t="array" ref="AT133">IF(N133&lt;&gt;"",11-ROUNDUP(_xlfn.PERCENTRANK.EXC(IF($B$3:$B$341=$B133,N$3:N$341),N133)*10,0),"")</f>
        <v>5</v>
      </c>
      <c r="AU133">
        <f t="array" ref="AU133">IF(O133&lt;&gt;"",11-ROUNDUP(_xlfn.PERCENTRANK.EXC(IF($B$3:$B$341=$B133,O$3:O$341),O133)*10,0),"")</f>
        <v>10</v>
      </c>
      <c r="AV133">
        <f t="array" ref="AV133">IF(P133&lt;&gt;"",11-ROUNDUP(_xlfn.PERCENTRANK.EXC(IF($B$3:$B$341=$B133,P$3:P$341),P133)*10,0),"")</f>
        <v>10</v>
      </c>
    </row>
    <row r="134" spans="1:48" x14ac:dyDescent="0.2">
      <c r="A134" t="s">
        <v>125</v>
      </c>
      <c r="B134" t="s">
        <v>1034</v>
      </c>
      <c r="C134">
        <v>6.0989562422037125E-2</v>
      </c>
      <c r="D134">
        <v>6.8354494869709015E-2</v>
      </c>
      <c r="E134">
        <v>0.54709166288375854</v>
      </c>
      <c r="F134">
        <v>0.11744099110364914</v>
      </c>
      <c r="G134">
        <v>0.46665045619010925</v>
      </c>
      <c r="H134" t="s">
        <v>1140</v>
      </c>
      <c r="I134">
        <v>0.12936289608478546</v>
      </c>
      <c r="J134">
        <v>4.7832787036895752E-2</v>
      </c>
      <c r="K134">
        <v>3.3496350049972534E-2</v>
      </c>
      <c r="L134">
        <v>0</v>
      </c>
      <c r="M134">
        <v>0.62095528841018677</v>
      </c>
      <c r="N134">
        <v>3.614853834733367E-3</v>
      </c>
      <c r="O134">
        <v>0</v>
      </c>
      <c r="P134">
        <v>0</v>
      </c>
      <c r="R134" t="str">
        <f t="shared" si="31"/>
        <v>Havant</v>
      </c>
      <c r="S134">
        <f t="shared" si="32"/>
        <v>6</v>
      </c>
      <c r="T134">
        <f t="shared" si="33"/>
        <v>8</v>
      </c>
      <c r="U134">
        <f t="shared" si="34"/>
        <v>3</v>
      </c>
      <c r="V134">
        <f t="shared" si="35"/>
        <v>5</v>
      </c>
      <c r="W134">
        <f t="shared" si="36"/>
        <v>8</v>
      </c>
      <c r="Y134">
        <f t="shared" si="37"/>
        <v>3</v>
      </c>
      <c r="Z134">
        <f t="shared" si="38"/>
        <v>4</v>
      </c>
      <c r="AA134">
        <f t="shared" si="39"/>
        <v>4</v>
      </c>
      <c r="AB134">
        <f t="shared" si="40"/>
        <v>10</v>
      </c>
      <c r="AC134">
        <f t="shared" si="41"/>
        <v>3</v>
      </c>
      <c r="AD134">
        <f t="shared" si="42"/>
        <v>9</v>
      </c>
      <c r="AE134">
        <f t="shared" si="43"/>
        <v>10</v>
      </c>
      <c r="AF134">
        <f t="shared" si="44"/>
        <v>10</v>
      </c>
      <c r="AH134" t="str">
        <f t="shared" si="45"/>
        <v>Havant</v>
      </c>
      <c r="AI134">
        <f t="array" ref="AI134">IF(C134&lt;&gt;"",11-ROUNDUP(_xlfn.PERCENTRANK.EXC(IF($B$3:$B$341=$B134,C$3:C$341),C134)*10,0),"")</f>
        <v>9</v>
      </c>
      <c r="AJ134">
        <f t="array" ref="AJ134">IF(D134&lt;&gt;"",11-ROUNDUP(_xlfn.PERCENTRANK.EXC(IF($B$3:$B$341=$B134,D$3:D$341),D134)*10,0),"")</f>
        <v>8</v>
      </c>
      <c r="AK134">
        <f t="array" ref="AK134">IF(E134&lt;&gt;"",11-ROUNDUP(_xlfn.PERCENTRANK.EXC(IF($B$3:$B$341=$B134,E$3:E$341),E134)*10,0),"")</f>
        <v>3</v>
      </c>
      <c r="AL134">
        <f t="array" ref="AL134">IF(F134&lt;&gt;"",11-ROUNDUP(_xlfn.PERCENTRANK.EXC(IF($B$3:$B$341=$B134,F$3:F$341),F134)*10,0),"")</f>
        <v>8</v>
      </c>
      <c r="AM134">
        <f t="array" ref="AM134">IF(G134&lt;&gt;"",11-ROUNDUP(_xlfn.PERCENTRANK.EXC(IF($B$3:$B$341=$B134,G$3:G$341),G134)*10,0),"")</f>
        <v>8</v>
      </c>
      <c r="AO134">
        <f t="array" ref="AO134">IF(I134&lt;&gt;"",11-ROUNDUP(_xlfn.PERCENTRANK.EXC(IF($B$3:$B$341=$B134,I$3:I$341),I134)*10,0),"")</f>
        <v>4</v>
      </c>
      <c r="AP134">
        <f t="array" ref="AP134">IF(J134&lt;&gt;"",11-ROUNDUP(_xlfn.PERCENTRANK.EXC(IF($B$3:$B$341=$B134,J$3:J$341),J134)*10,0),"")</f>
        <v>7</v>
      </c>
      <c r="AQ134">
        <f t="array" ref="AQ134">IF(K134&lt;&gt;"",11-ROUNDUP(_xlfn.PERCENTRANK.EXC(IF($B$3:$B$341=$B134,K$3:K$341),K134)*10,0),"")</f>
        <v>6</v>
      </c>
      <c r="AR134">
        <f t="array" ref="AR134">IF(L134&lt;&gt;"",11-ROUNDUP(_xlfn.PERCENTRANK.EXC(IF($B$3:$B$341=$B134,L$3:L$341),L134)*10,0),"")</f>
        <v>10</v>
      </c>
      <c r="AS134">
        <f t="array" ref="AS134">IF(M134&lt;&gt;"",11-ROUNDUP(_xlfn.PERCENTRANK.EXC(IF($B$3:$B$341=$B134,M$3:M$341),M134)*10,0),"")</f>
        <v>4</v>
      </c>
      <c r="AT134">
        <f t="array" ref="AT134">IF(N134&lt;&gt;"",11-ROUNDUP(_xlfn.PERCENTRANK.EXC(IF($B$3:$B$341=$B134,N$3:N$341),N134)*10,0),"")</f>
        <v>10</v>
      </c>
      <c r="AU134">
        <f t="array" ref="AU134">IF(O134&lt;&gt;"",11-ROUNDUP(_xlfn.PERCENTRANK.EXC(IF($B$3:$B$341=$B134,O$3:O$341),O134)*10,0),"")</f>
        <v>10</v>
      </c>
      <c r="AV134">
        <f t="array" ref="AV134">IF(P134&lt;&gt;"",11-ROUNDUP(_xlfn.PERCENTRANK.EXC(IF($B$3:$B$341=$B134,P$3:P$341),P134)*10,0),"")</f>
        <v>10</v>
      </c>
    </row>
    <row r="135" spans="1:48" x14ac:dyDescent="0.2">
      <c r="A135" t="s">
        <v>306</v>
      </c>
      <c r="B135" t="s">
        <v>1035</v>
      </c>
      <c r="C135">
        <v>4.1571170091629028E-2</v>
      </c>
      <c r="D135">
        <v>6.2318004667758942E-2</v>
      </c>
      <c r="E135">
        <v>0.67921918630599976</v>
      </c>
      <c r="F135">
        <v>2.6307649910449982E-2</v>
      </c>
      <c r="G135">
        <v>0.46981650590896606</v>
      </c>
      <c r="H135" t="s">
        <v>1139</v>
      </c>
      <c r="I135">
        <v>5.0750795751810074E-2</v>
      </c>
      <c r="J135">
        <v>9.5578702166676521E-3</v>
      </c>
      <c r="K135">
        <v>1.3588730245828629E-2</v>
      </c>
      <c r="L135">
        <v>3.2904985710047185E-4</v>
      </c>
      <c r="M135">
        <v>0.22109578549861908</v>
      </c>
      <c r="N135">
        <v>1.9470943138003349E-2</v>
      </c>
      <c r="O135">
        <v>0</v>
      </c>
      <c r="P135">
        <v>0</v>
      </c>
      <c r="R135" t="str">
        <f t="shared" si="31"/>
        <v>Havering</v>
      </c>
      <c r="S135">
        <f t="shared" si="32"/>
        <v>8</v>
      </c>
      <c r="T135">
        <f t="shared" si="33"/>
        <v>9</v>
      </c>
      <c r="U135">
        <f t="shared" si="34"/>
        <v>1</v>
      </c>
      <c r="V135">
        <f t="shared" si="35"/>
        <v>9</v>
      </c>
      <c r="W135">
        <f t="shared" si="36"/>
        <v>8</v>
      </c>
      <c r="Y135">
        <f t="shared" si="37"/>
        <v>5</v>
      </c>
      <c r="Z135">
        <f t="shared" si="38"/>
        <v>7</v>
      </c>
      <c r="AA135">
        <f t="shared" si="39"/>
        <v>6</v>
      </c>
      <c r="AB135">
        <f t="shared" si="40"/>
        <v>5</v>
      </c>
      <c r="AC135">
        <f t="shared" si="41"/>
        <v>7</v>
      </c>
      <c r="AD135">
        <f t="shared" si="42"/>
        <v>5</v>
      </c>
      <c r="AE135">
        <f t="shared" si="43"/>
        <v>10</v>
      </c>
      <c r="AF135">
        <f t="shared" si="44"/>
        <v>10</v>
      </c>
      <c r="AH135" t="str">
        <f t="shared" si="45"/>
        <v>Havering</v>
      </c>
      <c r="AI135">
        <f t="array" ref="AI135">IF(C135&lt;&gt;"",11-ROUNDUP(_xlfn.PERCENTRANK.EXC(IF($B$3:$B$341=$B135,C$3:C$341),C135)*10,0),"")</f>
        <v>6</v>
      </c>
      <c r="AJ135">
        <f t="array" ref="AJ135">IF(D135&lt;&gt;"",11-ROUNDUP(_xlfn.PERCENTRANK.EXC(IF($B$3:$B$341=$B135,D$3:D$341),D135)*10,0),"")</f>
        <v>10</v>
      </c>
      <c r="AK135">
        <f t="array" ref="AK135">IF(E135&lt;&gt;"",11-ROUNDUP(_xlfn.PERCENTRANK.EXC(IF($B$3:$B$341=$B135,E$3:E$341),E135)*10,0),"")</f>
        <v>1</v>
      </c>
      <c r="AL135">
        <f t="array" ref="AL135">IF(F135&lt;&gt;"",11-ROUNDUP(_xlfn.PERCENTRANK.EXC(IF($B$3:$B$341=$B135,F$3:F$341),F135)*10,0),"")</f>
        <v>8</v>
      </c>
      <c r="AM135">
        <f t="array" ref="AM135">IF(G135&lt;&gt;"",11-ROUNDUP(_xlfn.PERCENTRANK.EXC(IF($B$3:$B$341=$B135,G$3:G$341),G135)*10,0),"")</f>
        <v>8</v>
      </c>
      <c r="AO135">
        <f t="array" ref="AO135">IF(I135&lt;&gt;"",11-ROUNDUP(_xlfn.PERCENTRANK.EXC(IF($B$3:$B$341=$B135,I$3:I$341),I135)*10,0),"")</f>
        <v>4</v>
      </c>
      <c r="AP135">
        <f t="array" ref="AP135">IF(J135&lt;&gt;"",11-ROUNDUP(_xlfn.PERCENTRANK.EXC(IF($B$3:$B$341=$B135,J$3:J$341),J135)*10,0),"")</f>
        <v>5</v>
      </c>
      <c r="AQ135">
        <f t="array" ref="AQ135">IF(K135&lt;&gt;"",11-ROUNDUP(_xlfn.PERCENTRANK.EXC(IF($B$3:$B$341=$B135,K$3:K$341),K135)*10,0),"")</f>
        <v>3</v>
      </c>
      <c r="AR135">
        <f t="array" ref="AR135">IF(L135&lt;&gt;"",11-ROUNDUP(_xlfn.PERCENTRANK.EXC(IF($B$3:$B$341=$B135,L$3:L$341),L135)*10,0),"")</f>
        <v>8</v>
      </c>
      <c r="AS135">
        <f t="array" ref="AS135">IF(M135&lt;&gt;"",11-ROUNDUP(_xlfn.PERCENTRANK.EXC(IF($B$3:$B$341=$B135,M$3:M$341),M135)*10,0),"")</f>
        <v>6</v>
      </c>
      <c r="AT135">
        <f t="array" ref="AT135">IF(N135&lt;&gt;"",11-ROUNDUP(_xlfn.PERCENTRANK.EXC(IF($B$3:$B$341=$B135,N$3:N$341),N135)*10,0),"")</f>
        <v>3</v>
      </c>
      <c r="AU135">
        <f t="array" ref="AU135">IF(O135&lt;&gt;"",11-ROUNDUP(_xlfn.PERCENTRANK.EXC(IF($B$3:$B$341=$B135,O$3:O$341),O135)*10,0),"")</f>
        <v>10</v>
      </c>
      <c r="AV135">
        <f t="array" ref="AV135">IF(P135&lt;&gt;"",11-ROUNDUP(_xlfn.PERCENTRANK.EXC(IF($B$3:$B$341=$B135,P$3:P$341),P135)*10,0),"")</f>
        <v>10</v>
      </c>
    </row>
    <row r="136" spans="1:48" x14ac:dyDescent="0.2">
      <c r="A136" t="s">
        <v>32</v>
      </c>
      <c r="B136" t="s">
        <v>1037</v>
      </c>
      <c r="C136">
        <v>3.0776564031839371E-2</v>
      </c>
      <c r="D136">
        <v>0.11905734241008759</v>
      </c>
      <c r="E136">
        <v>0.59670591354370117</v>
      </c>
      <c r="F136">
        <v>4.3339256197214127E-2</v>
      </c>
      <c r="G136">
        <v>0.3924298882484436</v>
      </c>
      <c r="H136" t="s">
        <v>1140</v>
      </c>
      <c r="I136">
        <v>3.0434673652052879E-2</v>
      </c>
      <c r="J136">
        <v>1.3610769063234329E-2</v>
      </c>
      <c r="K136">
        <v>3.3560800366103649E-3</v>
      </c>
      <c r="L136">
        <v>6.5381410531699657E-3</v>
      </c>
      <c r="M136">
        <v>0.10968166589736938</v>
      </c>
      <c r="N136">
        <v>1.4895337633788586E-2</v>
      </c>
      <c r="O136">
        <v>1.7420541495084763E-2</v>
      </c>
      <c r="P136">
        <v>2.4486954789608717E-3</v>
      </c>
      <c r="R136" t="str">
        <f t="shared" si="31"/>
        <v>Herefordshire</v>
      </c>
      <c r="S136">
        <f t="shared" si="32"/>
        <v>10</v>
      </c>
      <c r="T136">
        <f t="shared" si="33"/>
        <v>2</v>
      </c>
      <c r="U136">
        <f t="shared" si="34"/>
        <v>3</v>
      </c>
      <c r="V136">
        <f t="shared" si="35"/>
        <v>8</v>
      </c>
      <c r="W136">
        <f t="shared" si="36"/>
        <v>10</v>
      </c>
      <c r="Y136">
        <f t="shared" si="37"/>
        <v>6</v>
      </c>
      <c r="Z136">
        <f t="shared" si="38"/>
        <v>6</v>
      </c>
      <c r="AA136">
        <f t="shared" si="39"/>
        <v>9</v>
      </c>
      <c r="AB136">
        <f t="shared" si="40"/>
        <v>3</v>
      </c>
      <c r="AC136">
        <f t="shared" si="41"/>
        <v>8</v>
      </c>
      <c r="AD136">
        <f t="shared" si="42"/>
        <v>5</v>
      </c>
      <c r="AE136">
        <f t="shared" si="43"/>
        <v>3</v>
      </c>
      <c r="AF136">
        <f t="shared" si="44"/>
        <v>2</v>
      </c>
      <c r="AH136" t="str">
        <f t="shared" si="45"/>
        <v>Herefordshire</v>
      </c>
      <c r="AI136">
        <f t="array" ref="AI136">IF(C136&lt;&gt;"",11-ROUNDUP(_xlfn.PERCENTRANK.EXC(IF($B$3:$B$341=$B136,C$3:C$341),C136)*10,0),"")</f>
        <v>9</v>
      </c>
      <c r="AJ136">
        <f t="array" ref="AJ136">IF(D136&lt;&gt;"",11-ROUNDUP(_xlfn.PERCENTRANK.EXC(IF($B$3:$B$341=$B136,D$3:D$341),D136)*10,0),"")</f>
        <v>1</v>
      </c>
      <c r="AK136">
        <f t="array" ref="AK136">IF(E136&lt;&gt;"",11-ROUNDUP(_xlfn.PERCENTRANK.EXC(IF($B$3:$B$341=$B136,E$3:E$341),E136)*10,0),"")</f>
        <v>3</v>
      </c>
      <c r="AL136">
        <f t="array" ref="AL136">IF(F136&lt;&gt;"",11-ROUNDUP(_xlfn.PERCENTRANK.EXC(IF($B$3:$B$341=$B136,F$3:F$341),F136)*10,0),"")</f>
        <v>6</v>
      </c>
      <c r="AM136">
        <f t="array" ref="AM136">IF(G136&lt;&gt;"",11-ROUNDUP(_xlfn.PERCENTRANK.EXC(IF($B$3:$B$341=$B136,G$3:G$341),G136)*10,0),"")</f>
        <v>9</v>
      </c>
      <c r="AO136">
        <f t="array" ref="AO136">IF(I136&lt;&gt;"",11-ROUNDUP(_xlfn.PERCENTRANK.EXC(IF($B$3:$B$341=$B136,I$3:I$341),I136)*10,0),"")</f>
        <v>3</v>
      </c>
      <c r="AP136">
        <f t="array" ref="AP136">IF(J136&lt;&gt;"",11-ROUNDUP(_xlfn.PERCENTRANK.EXC(IF($B$3:$B$341=$B136,J$3:J$341),J136)*10,0),"")</f>
        <v>2</v>
      </c>
      <c r="AQ136">
        <f t="array" ref="AQ136">IF(K136&lt;&gt;"",11-ROUNDUP(_xlfn.PERCENTRANK.EXC(IF($B$3:$B$341=$B136,K$3:K$341),K136)*10,0),"")</f>
        <v>9</v>
      </c>
      <c r="AR136">
        <f t="array" ref="AR136">IF(L136&lt;&gt;"",11-ROUNDUP(_xlfn.PERCENTRANK.EXC(IF($B$3:$B$341=$B136,L$3:L$341),L136)*10,0),"")</f>
        <v>2</v>
      </c>
      <c r="AS136">
        <f t="array" ref="AS136">IF(M136&lt;&gt;"",11-ROUNDUP(_xlfn.PERCENTRANK.EXC(IF($B$3:$B$341=$B136,M$3:M$341),M136)*10,0),"")</f>
        <v>7</v>
      </c>
      <c r="AT136">
        <f t="array" ref="AT136">IF(N136&lt;&gt;"",11-ROUNDUP(_xlfn.PERCENTRANK.EXC(IF($B$3:$B$341=$B136,N$3:N$341),N136)*10,0),"")</f>
        <v>4</v>
      </c>
      <c r="AU136">
        <f t="array" ref="AU136">IF(O136&lt;&gt;"",11-ROUNDUP(_xlfn.PERCENTRANK.EXC(IF($B$3:$B$341=$B136,O$3:O$341),O136)*10,0),"")</f>
        <v>3</v>
      </c>
      <c r="AV136">
        <f t="array" ref="AV136">IF(P136&lt;&gt;"",11-ROUNDUP(_xlfn.PERCENTRANK.EXC(IF($B$3:$B$341=$B136,P$3:P$341),P136)*10,0),"")</f>
        <v>2</v>
      </c>
    </row>
    <row r="137" spans="1:48" x14ac:dyDescent="0.2">
      <c r="A137" t="s">
        <v>1017</v>
      </c>
      <c r="B137" t="s">
        <v>1038</v>
      </c>
      <c r="C137">
        <v>6.5052613615989685E-2</v>
      </c>
      <c r="D137">
        <v>0.10641328245401382</v>
      </c>
      <c r="E137">
        <v>0.69504690170288086</v>
      </c>
      <c r="F137">
        <v>1.7045022919774055E-2</v>
      </c>
      <c r="G137">
        <v>0.55832827091217041</v>
      </c>
      <c r="H137" t="s">
        <v>1139</v>
      </c>
      <c r="I137">
        <v>0</v>
      </c>
      <c r="J137">
        <v>3.0100965523160994E-4</v>
      </c>
      <c r="K137">
        <v>7.1928009856492281E-4</v>
      </c>
      <c r="L137">
        <v>0</v>
      </c>
      <c r="M137">
        <v>1.9302092492580414E-2</v>
      </c>
      <c r="N137">
        <v>2.7437822427600622E-3</v>
      </c>
      <c r="O137">
        <v>0</v>
      </c>
      <c r="P137">
        <v>0</v>
      </c>
      <c r="R137" t="str">
        <f t="shared" si="31"/>
        <v>Hertfordshire</v>
      </c>
      <c r="S137">
        <f t="shared" si="32"/>
        <v>6</v>
      </c>
      <c r="T137">
        <f t="shared" si="33"/>
        <v>3</v>
      </c>
      <c r="U137">
        <f t="shared" si="34"/>
        <v>1</v>
      </c>
      <c r="V137">
        <f t="shared" si="35"/>
        <v>10</v>
      </c>
      <c r="W137">
        <f t="shared" si="36"/>
        <v>5</v>
      </c>
      <c r="Y137">
        <f t="shared" si="37"/>
        <v>10</v>
      </c>
      <c r="Z137">
        <f t="shared" si="38"/>
        <v>10</v>
      </c>
      <c r="AA137">
        <f t="shared" si="39"/>
        <v>10</v>
      </c>
      <c r="AB137">
        <f t="shared" si="40"/>
        <v>10</v>
      </c>
      <c r="AC137">
        <f t="shared" si="41"/>
        <v>10</v>
      </c>
      <c r="AD137">
        <f t="shared" si="42"/>
        <v>9</v>
      </c>
      <c r="AE137">
        <f t="shared" si="43"/>
        <v>10</v>
      </c>
      <c r="AF137">
        <f t="shared" si="44"/>
        <v>10</v>
      </c>
      <c r="AH137" t="str">
        <f t="shared" si="45"/>
        <v>Hertfordshire</v>
      </c>
      <c r="AI137">
        <f t="array" ref="AI137">IF(C137&lt;&gt;"",11-ROUNDUP(_xlfn.PERCENTRANK.EXC(IF($B$3:$B$341=$B137,C$3:C$341),C137)*10,0),"")</f>
        <v>10</v>
      </c>
      <c r="AJ137">
        <f t="array" ref="AJ137">IF(D137&lt;&gt;"",11-ROUNDUP(_xlfn.PERCENTRANK.EXC(IF($B$3:$B$341=$B137,D$3:D$341),D137)*10,0),"")</f>
        <v>2</v>
      </c>
      <c r="AK137">
        <f t="array" ref="AK137">IF(E137&lt;&gt;"",11-ROUNDUP(_xlfn.PERCENTRANK.EXC(IF($B$3:$B$341=$B137,E$3:E$341),E137)*10,0),"")</f>
        <v>2</v>
      </c>
      <c r="AL137">
        <f t="array" ref="AL137">IF(F137&lt;&gt;"",11-ROUNDUP(_xlfn.PERCENTRANK.EXC(IF($B$3:$B$341=$B137,F$3:F$341),F137)*10,0),"")</f>
        <v>9</v>
      </c>
      <c r="AM137">
        <f t="array" ref="AM137">IF(G137&lt;&gt;"",11-ROUNDUP(_xlfn.PERCENTRANK.EXC(IF($B$3:$B$341=$B137,G$3:G$341),G137)*10,0),"")</f>
        <v>6</v>
      </c>
      <c r="AO137">
        <f t="array" ref="AO137">IF(I137&lt;&gt;"",11-ROUNDUP(_xlfn.PERCENTRANK.EXC(IF($B$3:$B$341=$B137,I$3:I$341),I137)*10,0),"")</f>
        <v>10</v>
      </c>
      <c r="AP137">
        <f t="array" ref="AP137">IF(J137&lt;&gt;"",11-ROUNDUP(_xlfn.PERCENTRANK.EXC(IF($B$3:$B$341=$B137,J$3:J$341),J137)*10,0),"")</f>
        <v>5</v>
      </c>
      <c r="AQ137">
        <f t="array" ref="AQ137">IF(K137&lt;&gt;"",11-ROUNDUP(_xlfn.PERCENTRANK.EXC(IF($B$3:$B$341=$B137,K$3:K$341),K137)*10,0),"")</f>
        <v>10</v>
      </c>
      <c r="AR137">
        <f t="array" ref="AR137">IF(L137&lt;&gt;"",11-ROUNDUP(_xlfn.PERCENTRANK.EXC(IF($B$3:$B$341=$B137,L$3:L$341),L137)*10,0),"")</f>
        <v>10</v>
      </c>
      <c r="AS137">
        <f t="array" ref="AS137">IF(M137&lt;&gt;"",11-ROUNDUP(_xlfn.PERCENTRANK.EXC(IF($B$3:$B$341=$B137,M$3:M$341),M137)*10,0),"")</f>
        <v>10</v>
      </c>
      <c r="AT137">
        <f t="array" ref="AT137">IF(N137&lt;&gt;"",11-ROUNDUP(_xlfn.PERCENTRANK.EXC(IF($B$3:$B$341=$B137,N$3:N$341),N137)*10,0),"")</f>
        <v>8</v>
      </c>
      <c r="AU137">
        <f t="array" ref="AU137">IF(O137&lt;&gt;"",11-ROUNDUP(_xlfn.PERCENTRANK.EXC(IF($B$3:$B$341=$B137,O$3:O$341),O137)*10,0),"")</f>
        <v>10</v>
      </c>
      <c r="AV137">
        <f t="array" ref="AV137">IF(P137&lt;&gt;"",11-ROUNDUP(_xlfn.PERCENTRANK.EXC(IF($B$3:$B$341=$B137,P$3:P$341),P137)*10,0),"")</f>
        <v>10</v>
      </c>
    </row>
    <row r="138" spans="1:48" x14ac:dyDescent="0.2">
      <c r="A138" t="s">
        <v>132</v>
      </c>
      <c r="B138" t="s">
        <v>1034</v>
      </c>
      <c r="C138">
        <v>8.1494107842445374E-2</v>
      </c>
      <c r="D138">
        <v>0.16692325472831726</v>
      </c>
      <c r="E138">
        <v>0.52700173854827881</v>
      </c>
      <c r="F138">
        <v>0.19906610250473022</v>
      </c>
      <c r="G138">
        <v>0.53228110074996948</v>
      </c>
      <c r="H138" t="s">
        <v>1139</v>
      </c>
      <c r="I138">
        <v>0.11271999776363373</v>
      </c>
      <c r="J138">
        <v>5.9119999408721924E-2</v>
      </c>
      <c r="K138">
        <v>3.319999948143959E-2</v>
      </c>
      <c r="L138">
        <v>4.7759998589754105E-2</v>
      </c>
      <c r="M138">
        <v>0.92176002264022827</v>
      </c>
      <c r="N138">
        <v>2.8801843523979187E-2</v>
      </c>
      <c r="O138">
        <v>0</v>
      </c>
      <c r="P138">
        <v>0</v>
      </c>
      <c r="R138" t="str">
        <f t="shared" si="31"/>
        <v>Hertsmere</v>
      </c>
      <c r="S138">
        <f t="shared" si="32"/>
        <v>3</v>
      </c>
      <c r="T138">
        <f t="shared" si="33"/>
        <v>1</v>
      </c>
      <c r="U138">
        <f t="shared" si="34"/>
        <v>4</v>
      </c>
      <c r="V138">
        <f t="shared" si="35"/>
        <v>2</v>
      </c>
      <c r="W138">
        <f t="shared" si="36"/>
        <v>6</v>
      </c>
      <c r="Y138">
        <f t="shared" si="37"/>
        <v>3</v>
      </c>
      <c r="Z138">
        <f t="shared" si="38"/>
        <v>3</v>
      </c>
      <c r="AA138">
        <f t="shared" si="39"/>
        <v>4</v>
      </c>
      <c r="AB138">
        <f t="shared" si="40"/>
        <v>2</v>
      </c>
      <c r="AC138">
        <f t="shared" si="41"/>
        <v>1</v>
      </c>
      <c r="AD138">
        <f t="shared" si="42"/>
        <v>4</v>
      </c>
      <c r="AE138">
        <f t="shared" si="43"/>
        <v>10</v>
      </c>
      <c r="AF138">
        <f t="shared" si="44"/>
        <v>10</v>
      </c>
      <c r="AH138" t="str">
        <f t="shared" si="45"/>
        <v>Hertsmere</v>
      </c>
      <c r="AI138">
        <f t="array" ref="AI138">IF(C138&lt;&gt;"",11-ROUNDUP(_xlfn.PERCENTRANK.EXC(IF($B$3:$B$341=$B138,C$3:C$341),C138)*10,0),"")</f>
        <v>4</v>
      </c>
      <c r="AJ138">
        <f t="array" ref="AJ138">IF(D138&lt;&gt;"",11-ROUNDUP(_xlfn.PERCENTRANK.EXC(IF($B$3:$B$341=$B138,D$3:D$341),D138)*10,0),"")</f>
        <v>1</v>
      </c>
      <c r="AK138">
        <f t="array" ref="AK138">IF(E138&lt;&gt;"",11-ROUNDUP(_xlfn.PERCENTRANK.EXC(IF($B$3:$B$341=$B138,E$3:E$341),E138)*10,0),"")</f>
        <v>3</v>
      </c>
      <c r="AL138">
        <f t="array" ref="AL138">IF(F138&lt;&gt;"",11-ROUNDUP(_xlfn.PERCENTRANK.EXC(IF($B$3:$B$341=$B138,F$3:F$341),F138)*10,0),"")</f>
        <v>4</v>
      </c>
      <c r="AM138">
        <f t="array" ref="AM138">IF(G138&lt;&gt;"",11-ROUNDUP(_xlfn.PERCENTRANK.EXC(IF($B$3:$B$341=$B138,G$3:G$341),G138)*10,0),"")</f>
        <v>6</v>
      </c>
      <c r="AO138">
        <f t="array" ref="AO138">IF(I138&lt;&gt;"",11-ROUNDUP(_xlfn.PERCENTRANK.EXC(IF($B$3:$B$341=$B138,I$3:I$341),I138)*10,0),"")</f>
        <v>5</v>
      </c>
      <c r="AP138">
        <f t="array" ref="AP138">IF(J138&lt;&gt;"",11-ROUNDUP(_xlfn.PERCENTRANK.EXC(IF($B$3:$B$341=$B138,J$3:J$341),J138)*10,0),"")</f>
        <v>5</v>
      </c>
      <c r="AQ138">
        <f t="array" ref="AQ138">IF(K138&lt;&gt;"",11-ROUNDUP(_xlfn.PERCENTRANK.EXC(IF($B$3:$B$341=$B138,K$3:K$341),K138)*10,0),"")</f>
        <v>6</v>
      </c>
      <c r="AR138">
        <f t="array" ref="AR138">IF(L138&lt;&gt;"",11-ROUNDUP(_xlfn.PERCENTRANK.EXC(IF($B$3:$B$341=$B138,L$3:L$341),L138)*10,0),"")</f>
        <v>3</v>
      </c>
      <c r="AS138">
        <f t="array" ref="AS138">IF(M138&lt;&gt;"",11-ROUNDUP(_xlfn.PERCENTRANK.EXC(IF($B$3:$B$341=$B138,M$3:M$341),M138)*10,0),"")</f>
        <v>2</v>
      </c>
      <c r="AT138">
        <f t="array" ref="AT138">IF(N138&lt;&gt;"",11-ROUNDUP(_xlfn.PERCENTRANK.EXC(IF($B$3:$B$341=$B138,N$3:N$341),N138)*10,0),"")</f>
        <v>5</v>
      </c>
      <c r="AU138">
        <f t="array" ref="AU138">IF(O138&lt;&gt;"",11-ROUNDUP(_xlfn.PERCENTRANK.EXC(IF($B$3:$B$341=$B138,O$3:O$341),O138)*10,0),"")</f>
        <v>10</v>
      </c>
      <c r="AV138">
        <f t="array" ref="AV138">IF(P138&lt;&gt;"",11-ROUNDUP(_xlfn.PERCENTRANK.EXC(IF($B$3:$B$341=$B138,P$3:P$341),P138)*10,0),"")</f>
        <v>10</v>
      </c>
    </row>
    <row r="139" spans="1:48" x14ac:dyDescent="0.2">
      <c r="A139" t="s">
        <v>85</v>
      </c>
      <c r="B139" t="s">
        <v>1034</v>
      </c>
      <c r="C139">
        <v>6.7167870700359344E-2</v>
      </c>
      <c r="D139">
        <v>0.12439875304698944</v>
      </c>
      <c r="E139">
        <v>0.5212482213973999</v>
      </c>
      <c r="F139">
        <v>0.20056898891925812</v>
      </c>
      <c r="G139">
        <v>0.60482847690582275</v>
      </c>
      <c r="H139" t="s">
        <v>1139</v>
      </c>
      <c r="I139">
        <v>0.10314734280109406</v>
      </c>
      <c r="J139">
        <v>4.0386222302913666E-2</v>
      </c>
      <c r="K139">
        <v>0.27425494790077209</v>
      </c>
      <c r="L139">
        <v>2.2282053250819445E-3</v>
      </c>
      <c r="M139">
        <v>0.91746354103088379</v>
      </c>
      <c r="N139">
        <v>2.0003555342555046E-2</v>
      </c>
      <c r="O139">
        <v>0</v>
      </c>
      <c r="P139">
        <v>0</v>
      </c>
      <c r="R139" t="str">
        <f t="shared" si="31"/>
        <v>High Peak</v>
      </c>
      <c r="S139">
        <f t="shared" si="32"/>
        <v>5</v>
      </c>
      <c r="T139">
        <f t="shared" si="33"/>
        <v>1</v>
      </c>
      <c r="U139">
        <f t="shared" si="34"/>
        <v>4</v>
      </c>
      <c r="V139">
        <f t="shared" si="35"/>
        <v>2</v>
      </c>
      <c r="W139">
        <f t="shared" si="36"/>
        <v>3</v>
      </c>
      <c r="Y139">
        <f t="shared" si="37"/>
        <v>3</v>
      </c>
      <c r="Z139">
        <f t="shared" si="38"/>
        <v>5</v>
      </c>
      <c r="AA139">
        <f t="shared" si="39"/>
        <v>1</v>
      </c>
      <c r="AB139">
        <f t="shared" si="40"/>
        <v>5</v>
      </c>
      <c r="AC139">
        <f t="shared" si="41"/>
        <v>1</v>
      </c>
      <c r="AD139">
        <f t="shared" si="42"/>
        <v>5</v>
      </c>
      <c r="AE139">
        <f t="shared" si="43"/>
        <v>10</v>
      </c>
      <c r="AF139">
        <f t="shared" si="44"/>
        <v>10</v>
      </c>
      <c r="AH139" t="str">
        <f t="shared" si="45"/>
        <v>High Peak</v>
      </c>
      <c r="AI139">
        <f t="array" ref="AI139">IF(C139&lt;&gt;"",11-ROUNDUP(_xlfn.PERCENTRANK.EXC(IF($B$3:$B$341=$B139,C$3:C$341),C139)*10,0),"")</f>
        <v>8</v>
      </c>
      <c r="AJ139">
        <f t="array" ref="AJ139">IF(D139&lt;&gt;"",11-ROUNDUP(_xlfn.PERCENTRANK.EXC(IF($B$3:$B$341=$B139,D$3:D$341),D139)*10,0),"")</f>
        <v>2</v>
      </c>
      <c r="AK139">
        <f t="array" ref="AK139">IF(E139&lt;&gt;"",11-ROUNDUP(_xlfn.PERCENTRANK.EXC(IF($B$3:$B$341=$B139,E$3:E$341),E139)*10,0),"")</f>
        <v>3</v>
      </c>
      <c r="AL139">
        <f t="array" ref="AL139">IF(F139&lt;&gt;"",11-ROUNDUP(_xlfn.PERCENTRANK.EXC(IF($B$3:$B$341=$B139,F$3:F$341),F139)*10,0),"")</f>
        <v>3</v>
      </c>
      <c r="AM139">
        <f t="array" ref="AM139">IF(G139&lt;&gt;"",11-ROUNDUP(_xlfn.PERCENTRANK.EXC(IF($B$3:$B$341=$B139,G$3:G$341),G139)*10,0),"")</f>
        <v>4</v>
      </c>
      <c r="AO139">
        <f t="array" ref="AO139">IF(I139&lt;&gt;"",11-ROUNDUP(_xlfn.PERCENTRANK.EXC(IF($B$3:$B$341=$B139,I$3:I$341),I139)*10,0),"")</f>
        <v>5</v>
      </c>
      <c r="AP139">
        <f t="array" ref="AP139">IF(J139&lt;&gt;"",11-ROUNDUP(_xlfn.PERCENTRANK.EXC(IF($B$3:$B$341=$B139,J$3:J$341),J139)*10,0),"")</f>
        <v>8</v>
      </c>
      <c r="AQ139">
        <f t="array" ref="AQ139">IF(K139&lt;&gt;"",11-ROUNDUP(_xlfn.PERCENTRANK.EXC(IF($B$3:$B$341=$B139,K$3:K$341),K139)*10,0),"")</f>
        <v>1</v>
      </c>
      <c r="AR139">
        <f t="array" ref="AR139">IF(L139&lt;&gt;"",11-ROUNDUP(_xlfn.PERCENTRANK.EXC(IF($B$3:$B$341=$B139,L$3:L$341),L139)*10,0),"")</f>
        <v>5</v>
      </c>
      <c r="AS139">
        <f t="array" ref="AS139">IF(M139&lt;&gt;"",11-ROUNDUP(_xlfn.PERCENTRANK.EXC(IF($B$3:$B$341=$B139,M$3:M$341),M139)*10,0),"")</f>
        <v>2</v>
      </c>
      <c r="AT139">
        <f t="array" ref="AT139">IF(N139&lt;&gt;"",11-ROUNDUP(_xlfn.PERCENTRANK.EXC(IF($B$3:$B$341=$B139,N$3:N$341),N139)*10,0),"")</f>
        <v>6</v>
      </c>
      <c r="AU139">
        <f t="array" ref="AU139">IF(O139&lt;&gt;"",11-ROUNDUP(_xlfn.PERCENTRANK.EXC(IF($B$3:$B$341=$B139,O$3:O$341),O139)*10,0),"")</f>
        <v>10</v>
      </c>
      <c r="AV139">
        <f t="array" ref="AV139">IF(P139&lt;&gt;"",11-ROUNDUP(_xlfn.PERCENTRANK.EXC(IF($B$3:$B$341=$B139,P$3:P$341),P139)*10,0),"")</f>
        <v>10</v>
      </c>
    </row>
    <row r="140" spans="1:48" x14ac:dyDescent="0.2">
      <c r="A140" t="s">
        <v>307</v>
      </c>
      <c r="B140" t="s">
        <v>1035</v>
      </c>
      <c r="C140">
        <v>5.4830554872751236E-2</v>
      </c>
      <c r="D140">
        <v>5.6837085634469986E-2</v>
      </c>
      <c r="E140">
        <v>0.47545292973518372</v>
      </c>
      <c r="F140">
        <v>7.5693711638450623E-2</v>
      </c>
      <c r="G140">
        <v>0.79585957527160645</v>
      </c>
      <c r="H140" t="s">
        <v>1139</v>
      </c>
      <c r="I140">
        <v>2.7835341170430183E-2</v>
      </c>
      <c r="J140">
        <v>1.078344788402319E-2</v>
      </c>
      <c r="K140">
        <v>9.0386234223842621E-3</v>
      </c>
      <c r="L140">
        <v>5.2000083960592747E-3</v>
      </c>
      <c r="M140">
        <v>0.20328716933727264</v>
      </c>
      <c r="N140">
        <v>2.3253592662513256E-3</v>
      </c>
      <c r="O140">
        <v>0</v>
      </c>
      <c r="P140">
        <v>0</v>
      </c>
      <c r="R140" t="str">
        <f t="shared" si="31"/>
        <v>Hillingdon</v>
      </c>
      <c r="S140">
        <f t="shared" si="32"/>
        <v>7</v>
      </c>
      <c r="T140">
        <f t="shared" si="33"/>
        <v>9</v>
      </c>
      <c r="U140">
        <f t="shared" si="34"/>
        <v>5</v>
      </c>
      <c r="V140">
        <f t="shared" si="35"/>
        <v>6</v>
      </c>
      <c r="W140">
        <f t="shared" si="36"/>
        <v>1</v>
      </c>
      <c r="Y140">
        <f t="shared" si="37"/>
        <v>6</v>
      </c>
      <c r="Z140">
        <f t="shared" si="38"/>
        <v>6</v>
      </c>
      <c r="AA140">
        <f t="shared" si="39"/>
        <v>7</v>
      </c>
      <c r="AB140">
        <f t="shared" si="40"/>
        <v>4</v>
      </c>
      <c r="AC140">
        <f t="shared" si="41"/>
        <v>7</v>
      </c>
      <c r="AD140">
        <f t="shared" si="42"/>
        <v>9</v>
      </c>
      <c r="AE140">
        <f t="shared" si="43"/>
        <v>10</v>
      </c>
      <c r="AF140">
        <f t="shared" si="44"/>
        <v>10</v>
      </c>
      <c r="AH140" t="str">
        <f t="shared" si="45"/>
        <v>Hillingdon</v>
      </c>
      <c r="AI140">
        <f t="array" ref="AI140">IF(C140&lt;&gt;"",11-ROUNDUP(_xlfn.PERCENTRANK.EXC(IF($B$3:$B$341=$B140,C$3:C$341),C140)*10,0),"")</f>
        <v>3</v>
      </c>
      <c r="AJ140">
        <f t="array" ref="AJ140">IF(D140&lt;&gt;"",11-ROUNDUP(_xlfn.PERCENTRANK.EXC(IF($B$3:$B$341=$B140,D$3:D$341),D140)*10,0),"")</f>
        <v>10</v>
      </c>
      <c r="AK140">
        <f t="array" ref="AK140">IF(E140&lt;&gt;"",11-ROUNDUP(_xlfn.PERCENTRANK.EXC(IF($B$3:$B$341=$B140,E$3:E$341),E140)*10,0),"")</f>
        <v>4</v>
      </c>
      <c r="AL140">
        <f t="array" ref="AL140">IF(F140&lt;&gt;"",11-ROUNDUP(_xlfn.PERCENTRANK.EXC(IF($B$3:$B$341=$B140,F$3:F$341),F140)*10,0),"")</f>
        <v>2</v>
      </c>
      <c r="AM140">
        <f t="array" ref="AM140">IF(G140&lt;&gt;"",11-ROUNDUP(_xlfn.PERCENTRANK.EXC(IF($B$3:$B$341=$B140,G$3:G$341),G140)*10,0),"")</f>
        <v>1</v>
      </c>
      <c r="AO140">
        <f t="array" ref="AO140">IF(I140&lt;&gt;"",11-ROUNDUP(_xlfn.PERCENTRANK.EXC(IF($B$3:$B$341=$B140,I$3:I$341),I140)*10,0),"")</f>
        <v>7</v>
      </c>
      <c r="AP140">
        <f t="array" ref="AP140">IF(J140&lt;&gt;"",11-ROUNDUP(_xlfn.PERCENTRANK.EXC(IF($B$3:$B$341=$B140,J$3:J$341),J140)*10,0),"")</f>
        <v>3</v>
      </c>
      <c r="AQ140">
        <f t="array" ref="AQ140">IF(K140&lt;&gt;"",11-ROUNDUP(_xlfn.PERCENTRANK.EXC(IF($B$3:$B$341=$B140,K$3:K$341),K140)*10,0),"")</f>
        <v>6</v>
      </c>
      <c r="AR140">
        <f t="array" ref="AR140">IF(L140&lt;&gt;"",11-ROUNDUP(_xlfn.PERCENTRANK.EXC(IF($B$3:$B$341=$B140,L$3:L$341),L140)*10,0),"")</f>
        <v>5</v>
      </c>
      <c r="AS140">
        <f t="array" ref="AS140">IF(M140&lt;&gt;"",11-ROUNDUP(_xlfn.PERCENTRANK.EXC(IF($B$3:$B$341=$B140,M$3:M$341),M140)*10,0),"")</f>
        <v>8</v>
      </c>
      <c r="AT140">
        <f t="array" ref="AT140">IF(N140&lt;&gt;"",11-ROUNDUP(_xlfn.PERCENTRANK.EXC(IF($B$3:$B$341=$B140,N$3:N$341),N140)*10,0),"")</f>
        <v>9</v>
      </c>
      <c r="AU140">
        <f t="array" ref="AU140">IF(O140&lt;&gt;"",11-ROUNDUP(_xlfn.PERCENTRANK.EXC(IF($B$3:$B$341=$B140,O$3:O$341),O140)*10,0),"")</f>
        <v>10</v>
      </c>
      <c r="AV140">
        <f t="array" ref="AV140">IF(P140&lt;&gt;"",11-ROUNDUP(_xlfn.PERCENTRANK.EXC(IF($B$3:$B$341=$B140,P$3:P$341),P140)*10,0),"")</f>
        <v>10</v>
      </c>
    </row>
    <row r="141" spans="1:48" x14ac:dyDescent="0.2">
      <c r="A141" t="s">
        <v>163</v>
      </c>
      <c r="B141" t="s">
        <v>1034</v>
      </c>
      <c r="C141">
        <v>7.5836971402168274E-2</v>
      </c>
      <c r="D141">
        <v>8.204188197851181E-2</v>
      </c>
      <c r="E141">
        <v>0.36738517880439758</v>
      </c>
      <c r="F141">
        <v>0.23528113961219788</v>
      </c>
      <c r="G141">
        <v>0.68822264671325684</v>
      </c>
      <c r="H141" t="s">
        <v>1139</v>
      </c>
      <c r="I141">
        <v>4.7226760536432266E-2</v>
      </c>
      <c r="J141">
        <v>6.85320645570755E-2</v>
      </c>
      <c r="K141">
        <v>8.5789360105991364E-2</v>
      </c>
      <c r="L141">
        <v>3.1247781589627266E-2</v>
      </c>
      <c r="M141">
        <v>0.46118882298469543</v>
      </c>
      <c r="N141">
        <v>1.1390671133995056E-2</v>
      </c>
      <c r="O141">
        <v>3.5650875419378281E-2</v>
      </c>
      <c r="P141">
        <v>0</v>
      </c>
      <c r="R141" t="str">
        <f t="shared" si="31"/>
        <v>Hinckley and Bosworth</v>
      </c>
      <c r="S141">
        <f t="shared" si="32"/>
        <v>3</v>
      </c>
      <c r="T141">
        <f t="shared" si="33"/>
        <v>6</v>
      </c>
      <c r="U141">
        <f t="shared" si="34"/>
        <v>8</v>
      </c>
      <c r="V141">
        <f t="shared" si="35"/>
        <v>2</v>
      </c>
      <c r="W141">
        <f t="shared" si="36"/>
        <v>2</v>
      </c>
      <c r="Y141">
        <f t="shared" si="37"/>
        <v>5</v>
      </c>
      <c r="Z141">
        <f t="shared" si="38"/>
        <v>2</v>
      </c>
      <c r="AA141">
        <f t="shared" si="39"/>
        <v>2</v>
      </c>
      <c r="AB141">
        <f t="shared" si="40"/>
        <v>2</v>
      </c>
      <c r="AC141">
        <f t="shared" si="41"/>
        <v>4</v>
      </c>
      <c r="AD141">
        <f t="shared" si="42"/>
        <v>6</v>
      </c>
      <c r="AE141">
        <f t="shared" si="43"/>
        <v>2</v>
      </c>
      <c r="AF141">
        <f t="shared" si="44"/>
        <v>10</v>
      </c>
      <c r="AH141" t="str">
        <f t="shared" si="45"/>
        <v>Hinckley and Bosworth</v>
      </c>
      <c r="AI141">
        <f t="array" ref="AI141">IF(C141&lt;&gt;"",11-ROUNDUP(_xlfn.PERCENTRANK.EXC(IF($B$3:$B$341=$B141,C$3:C$341),C141)*10,0),"")</f>
        <v>5</v>
      </c>
      <c r="AJ141">
        <f t="array" ref="AJ141">IF(D141&lt;&gt;"",11-ROUNDUP(_xlfn.PERCENTRANK.EXC(IF($B$3:$B$341=$B141,D$3:D$341),D141)*10,0),"")</f>
        <v>6</v>
      </c>
      <c r="AK141">
        <f t="array" ref="AK141">IF(E141&lt;&gt;"",11-ROUNDUP(_xlfn.PERCENTRANK.EXC(IF($B$3:$B$341=$B141,E$3:E$341),E141)*10,0),"")</f>
        <v>8</v>
      </c>
      <c r="AL141">
        <f t="array" ref="AL141">IF(F141&lt;&gt;"",11-ROUNDUP(_xlfn.PERCENTRANK.EXC(IF($B$3:$B$341=$B141,F$3:F$341),F141)*10,0),"")</f>
        <v>3</v>
      </c>
      <c r="AM141">
        <f t="array" ref="AM141">IF(G141&lt;&gt;"",11-ROUNDUP(_xlfn.PERCENTRANK.EXC(IF($B$3:$B$341=$B141,G$3:G$341),G141)*10,0),"")</f>
        <v>2</v>
      </c>
      <c r="AO141">
        <f t="array" ref="AO141">IF(I141&lt;&gt;"",11-ROUNDUP(_xlfn.PERCENTRANK.EXC(IF($B$3:$B$341=$B141,I$3:I$341),I141)*10,0),"")</f>
        <v>8</v>
      </c>
      <c r="AP141">
        <f t="array" ref="AP141">IF(J141&lt;&gt;"",11-ROUNDUP(_xlfn.PERCENTRANK.EXC(IF($B$3:$B$341=$B141,J$3:J$341),J141)*10,0),"")</f>
        <v>4</v>
      </c>
      <c r="AQ141">
        <f t="array" ref="AQ141">IF(K141&lt;&gt;"",11-ROUNDUP(_xlfn.PERCENTRANK.EXC(IF($B$3:$B$341=$B141,K$3:K$341),K141)*10,0),"")</f>
        <v>4</v>
      </c>
      <c r="AR141">
        <f t="array" ref="AR141">IF(L141&lt;&gt;"",11-ROUNDUP(_xlfn.PERCENTRANK.EXC(IF($B$3:$B$341=$B141,L$3:L$341),L141)*10,0),"")</f>
        <v>4</v>
      </c>
      <c r="AS141">
        <f t="array" ref="AS141">IF(M141&lt;&gt;"",11-ROUNDUP(_xlfn.PERCENTRANK.EXC(IF($B$3:$B$341=$B141,M$3:M$341),M141)*10,0),"")</f>
        <v>6</v>
      </c>
      <c r="AT141">
        <f t="array" ref="AT141">IF(N141&lt;&gt;"",11-ROUNDUP(_xlfn.PERCENTRANK.EXC(IF($B$3:$B$341=$B141,N$3:N$341),N141)*10,0),"")</f>
        <v>8</v>
      </c>
      <c r="AU141">
        <f t="array" ref="AU141">IF(O141&lt;&gt;"",11-ROUNDUP(_xlfn.PERCENTRANK.EXC(IF($B$3:$B$341=$B141,O$3:O$341),O141)*10,0),"")</f>
        <v>3</v>
      </c>
      <c r="AV141">
        <f t="array" ref="AV141">IF(P141&lt;&gt;"",11-ROUNDUP(_xlfn.PERCENTRANK.EXC(IF($B$3:$B$341=$B141,P$3:P$341),P141)*10,0),"")</f>
        <v>10</v>
      </c>
    </row>
    <row r="142" spans="1:48" x14ac:dyDescent="0.2">
      <c r="A142" t="s">
        <v>239</v>
      </c>
      <c r="B142" t="s">
        <v>1034</v>
      </c>
      <c r="C142">
        <v>7.0552319288253784E-2</v>
      </c>
      <c r="D142">
        <v>0.10177065432071686</v>
      </c>
      <c r="E142">
        <v>0.43464672565460205</v>
      </c>
      <c r="F142">
        <v>0.14242361485958099</v>
      </c>
      <c r="G142">
        <v>0.53536027669906616</v>
      </c>
      <c r="H142" t="s">
        <v>1139</v>
      </c>
      <c r="I142">
        <v>0.22135770320892334</v>
      </c>
      <c r="J142">
        <v>6.9869451224803925E-2</v>
      </c>
      <c r="K142">
        <v>0.15947780013084412</v>
      </c>
      <c r="L142">
        <v>6.5274149179458618E-2</v>
      </c>
      <c r="M142">
        <v>1.0223498344421387</v>
      </c>
      <c r="N142">
        <v>4.1349638253450394E-2</v>
      </c>
      <c r="O142">
        <v>0</v>
      </c>
      <c r="P142">
        <v>0</v>
      </c>
      <c r="R142" t="str">
        <f t="shared" si="31"/>
        <v>Horsham</v>
      </c>
      <c r="S142">
        <f t="shared" si="32"/>
        <v>4</v>
      </c>
      <c r="T142">
        <f t="shared" si="33"/>
        <v>3</v>
      </c>
      <c r="U142">
        <f t="shared" si="34"/>
        <v>6</v>
      </c>
      <c r="V142">
        <f t="shared" si="35"/>
        <v>4</v>
      </c>
      <c r="W142">
        <f t="shared" si="36"/>
        <v>6</v>
      </c>
      <c r="Y142">
        <f t="shared" si="37"/>
        <v>1</v>
      </c>
      <c r="Z142">
        <f t="shared" si="38"/>
        <v>2</v>
      </c>
      <c r="AA142">
        <f t="shared" si="39"/>
        <v>2</v>
      </c>
      <c r="AB142">
        <f t="shared" si="40"/>
        <v>1</v>
      </c>
      <c r="AC142">
        <f t="shared" si="41"/>
        <v>1</v>
      </c>
      <c r="AD142">
        <f t="shared" si="42"/>
        <v>3</v>
      </c>
      <c r="AE142">
        <f t="shared" si="43"/>
        <v>10</v>
      </c>
      <c r="AF142">
        <f t="shared" si="44"/>
        <v>10</v>
      </c>
      <c r="AH142" t="str">
        <f t="shared" si="45"/>
        <v>Horsham</v>
      </c>
      <c r="AI142">
        <f t="array" ref="AI142">IF(C142&lt;&gt;"",11-ROUNDUP(_xlfn.PERCENTRANK.EXC(IF($B$3:$B$341=$B142,C$3:C$341),C142)*10,0),"")</f>
        <v>6</v>
      </c>
      <c r="AJ142">
        <f t="array" ref="AJ142">IF(D142&lt;&gt;"",11-ROUNDUP(_xlfn.PERCENTRANK.EXC(IF($B$3:$B$341=$B142,D$3:D$341),D142)*10,0),"")</f>
        <v>3</v>
      </c>
      <c r="AK142">
        <f t="array" ref="AK142">IF(E142&lt;&gt;"",11-ROUNDUP(_xlfn.PERCENTRANK.EXC(IF($B$3:$B$341=$B142,E$3:E$341),E142)*10,0),"")</f>
        <v>6</v>
      </c>
      <c r="AL142">
        <f t="array" ref="AL142">IF(F142&lt;&gt;"",11-ROUNDUP(_xlfn.PERCENTRANK.EXC(IF($B$3:$B$341=$B142,F$3:F$341),F142)*10,0),"")</f>
        <v>7</v>
      </c>
      <c r="AM142">
        <f t="array" ref="AM142">IF(G142&lt;&gt;"",11-ROUNDUP(_xlfn.PERCENTRANK.EXC(IF($B$3:$B$341=$B142,G$3:G$341),G142)*10,0),"")</f>
        <v>6</v>
      </c>
      <c r="AO142">
        <f t="array" ref="AO142">IF(I142&lt;&gt;"",11-ROUNDUP(_xlfn.PERCENTRANK.EXC(IF($B$3:$B$341=$B142,I$3:I$341),I142)*10,0),"")</f>
        <v>2</v>
      </c>
      <c r="AP142">
        <f t="array" ref="AP142">IF(J142&lt;&gt;"",11-ROUNDUP(_xlfn.PERCENTRANK.EXC(IF($B$3:$B$341=$B142,J$3:J$341),J142)*10,0),"")</f>
        <v>4</v>
      </c>
      <c r="AQ142">
        <f t="array" ref="AQ142">IF(K142&lt;&gt;"",11-ROUNDUP(_xlfn.PERCENTRANK.EXC(IF($B$3:$B$341=$B142,K$3:K$341),K142)*10,0),"")</f>
        <v>2</v>
      </c>
      <c r="AR142">
        <f t="array" ref="AR142">IF(L142&lt;&gt;"",11-ROUNDUP(_xlfn.PERCENTRANK.EXC(IF($B$3:$B$341=$B142,L$3:L$341),L142)*10,0),"")</f>
        <v>1</v>
      </c>
      <c r="AS142">
        <f t="array" ref="AS142">IF(M142&lt;&gt;"",11-ROUNDUP(_xlfn.PERCENTRANK.EXC(IF($B$3:$B$341=$B142,M$3:M$341),M142)*10,0),"")</f>
        <v>2</v>
      </c>
      <c r="AT142">
        <f t="array" ref="AT142">IF(N142&lt;&gt;"",11-ROUNDUP(_xlfn.PERCENTRANK.EXC(IF($B$3:$B$341=$B142,N$3:N$341),N142)*10,0),"")</f>
        <v>4</v>
      </c>
      <c r="AU142">
        <f t="array" ref="AU142">IF(O142&lt;&gt;"",11-ROUNDUP(_xlfn.PERCENTRANK.EXC(IF($B$3:$B$341=$B142,O$3:O$341),O142)*10,0),"")</f>
        <v>10</v>
      </c>
      <c r="AV142">
        <f t="array" ref="AV142">IF(P142&lt;&gt;"",11-ROUNDUP(_xlfn.PERCENTRANK.EXC(IF($B$3:$B$341=$B142,P$3:P$341),P142)*10,0),"")</f>
        <v>10</v>
      </c>
    </row>
    <row r="143" spans="1:48" x14ac:dyDescent="0.2">
      <c r="A143" t="s">
        <v>308</v>
      </c>
      <c r="B143" t="s">
        <v>1035</v>
      </c>
      <c r="C143">
        <v>7.5217001140117645E-2</v>
      </c>
      <c r="D143">
        <v>9.0104527771472931E-2</v>
      </c>
      <c r="E143">
        <v>0.4835488498210907</v>
      </c>
      <c r="F143">
        <v>6.1178721487522125E-2</v>
      </c>
      <c r="G143">
        <v>0.7207949161529541</v>
      </c>
      <c r="H143" t="s">
        <v>1139</v>
      </c>
      <c r="I143">
        <v>4.0113337337970734E-2</v>
      </c>
      <c r="J143">
        <v>1.5285957604646683E-2</v>
      </c>
      <c r="K143">
        <v>4.0299813263118267E-3</v>
      </c>
      <c r="L143">
        <v>1.3985796831548214E-3</v>
      </c>
      <c r="M143">
        <v>0.22435808181762695</v>
      </c>
      <c r="N143">
        <v>4.9027097411453724E-3</v>
      </c>
      <c r="O143">
        <v>0</v>
      </c>
      <c r="P143">
        <v>0</v>
      </c>
      <c r="R143" t="str">
        <f t="shared" si="31"/>
        <v>Hounslow</v>
      </c>
      <c r="S143">
        <f t="shared" si="32"/>
        <v>4</v>
      </c>
      <c r="T143">
        <f t="shared" si="33"/>
        <v>4</v>
      </c>
      <c r="U143">
        <f t="shared" si="34"/>
        <v>5</v>
      </c>
      <c r="V143">
        <f t="shared" si="35"/>
        <v>7</v>
      </c>
      <c r="W143">
        <f t="shared" si="36"/>
        <v>1</v>
      </c>
      <c r="Y143">
        <f t="shared" si="37"/>
        <v>5</v>
      </c>
      <c r="Z143">
        <f t="shared" si="38"/>
        <v>6</v>
      </c>
      <c r="AA143">
        <f t="shared" si="39"/>
        <v>9</v>
      </c>
      <c r="AB143">
        <f t="shared" si="40"/>
        <v>5</v>
      </c>
      <c r="AC143">
        <f t="shared" si="41"/>
        <v>6</v>
      </c>
      <c r="AD143">
        <f t="shared" si="42"/>
        <v>8</v>
      </c>
      <c r="AE143">
        <f t="shared" si="43"/>
        <v>10</v>
      </c>
      <c r="AF143">
        <f t="shared" si="44"/>
        <v>10</v>
      </c>
      <c r="AH143" t="str">
        <f t="shared" si="45"/>
        <v>Hounslow</v>
      </c>
      <c r="AI143">
        <f t="array" ref="AI143">IF(C143&lt;&gt;"",11-ROUNDUP(_xlfn.PERCENTRANK.EXC(IF($B$3:$B$341=$B143,C$3:C$341),C143)*10,0),"")</f>
        <v>1</v>
      </c>
      <c r="AJ143">
        <f t="array" ref="AJ143">IF(D143&lt;&gt;"",11-ROUNDUP(_xlfn.PERCENTRANK.EXC(IF($B$3:$B$341=$B143,D$3:D$341),D143)*10,0),"")</f>
        <v>9</v>
      </c>
      <c r="AK143">
        <f t="array" ref="AK143">IF(E143&lt;&gt;"",11-ROUNDUP(_xlfn.PERCENTRANK.EXC(IF($B$3:$B$341=$B143,E$3:E$341),E143)*10,0),"")</f>
        <v>4</v>
      </c>
      <c r="AL143">
        <f t="array" ref="AL143">IF(F143&lt;&gt;"",11-ROUNDUP(_xlfn.PERCENTRANK.EXC(IF($B$3:$B$341=$B143,F$3:F$341),F143)*10,0),"")</f>
        <v>3</v>
      </c>
      <c r="AM143">
        <f t="array" ref="AM143">IF(G143&lt;&gt;"",11-ROUNDUP(_xlfn.PERCENTRANK.EXC(IF($B$3:$B$341=$B143,G$3:G$341),G143)*10,0),"")</f>
        <v>2</v>
      </c>
      <c r="AO143">
        <f t="array" ref="AO143">IF(I143&lt;&gt;"",11-ROUNDUP(_xlfn.PERCENTRANK.EXC(IF($B$3:$B$341=$B143,I$3:I$341),I143)*10,0),"")</f>
        <v>5</v>
      </c>
      <c r="AP143">
        <f t="array" ref="AP143">IF(J143&lt;&gt;"",11-ROUNDUP(_xlfn.PERCENTRANK.EXC(IF($B$3:$B$341=$B143,J$3:J$341),J143)*10,0),"")</f>
        <v>2</v>
      </c>
      <c r="AQ143">
        <f t="array" ref="AQ143">IF(K143&lt;&gt;"",11-ROUNDUP(_xlfn.PERCENTRANK.EXC(IF($B$3:$B$341=$B143,K$3:K$341),K143)*10,0),"")</f>
        <v>8</v>
      </c>
      <c r="AR143">
        <f t="array" ref="AR143">IF(L143&lt;&gt;"",11-ROUNDUP(_xlfn.PERCENTRANK.EXC(IF($B$3:$B$341=$B143,L$3:L$341),L143)*10,0),"")</f>
        <v>7</v>
      </c>
      <c r="AS143">
        <f t="array" ref="AS143">IF(M143&lt;&gt;"",11-ROUNDUP(_xlfn.PERCENTRANK.EXC(IF($B$3:$B$341=$B143,M$3:M$341),M143)*10,0),"")</f>
        <v>6</v>
      </c>
      <c r="AT143">
        <f t="array" ref="AT143">IF(N143&lt;&gt;"",11-ROUNDUP(_xlfn.PERCENTRANK.EXC(IF($B$3:$B$341=$B143,N$3:N$341),N143)*10,0),"")</f>
        <v>7</v>
      </c>
      <c r="AU143">
        <f t="array" ref="AU143">IF(O143&lt;&gt;"",11-ROUNDUP(_xlfn.PERCENTRANK.EXC(IF($B$3:$B$341=$B143,O$3:O$341),O143)*10,0),"")</f>
        <v>10</v>
      </c>
      <c r="AV143">
        <f t="array" ref="AV143">IF(P143&lt;&gt;"",11-ROUNDUP(_xlfn.PERCENTRANK.EXC(IF($B$3:$B$341=$B143,P$3:P$341),P143)*10,0),"")</f>
        <v>10</v>
      </c>
    </row>
    <row r="144" spans="1:48" x14ac:dyDescent="0.2">
      <c r="A144" t="s">
        <v>73</v>
      </c>
      <c r="B144" t="s">
        <v>1034</v>
      </c>
      <c r="C144">
        <v>6.5733127295970917E-2</v>
      </c>
      <c r="D144">
        <v>9.0389296412467957E-2</v>
      </c>
      <c r="E144">
        <v>0.35336500406265259</v>
      </c>
      <c r="F144">
        <v>0.11437584459781647</v>
      </c>
      <c r="G144">
        <v>0.62208616733551025</v>
      </c>
      <c r="H144" t="s">
        <v>1140</v>
      </c>
      <c r="I144">
        <v>0.10141053795814514</v>
      </c>
      <c r="J144">
        <v>8.154788613319397E-2</v>
      </c>
      <c r="K144">
        <v>0.2864251434803009</v>
      </c>
      <c r="L144">
        <v>0</v>
      </c>
      <c r="M144">
        <v>0.93753343820571899</v>
      </c>
      <c r="N144">
        <v>5.8484945446252823E-2</v>
      </c>
      <c r="O144">
        <v>0.10720894485712051</v>
      </c>
      <c r="P144">
        <v>0</v>
      </c>
      <c r="R144" t="str">
        <f t="shared" si="31"/>
        <v>Huntingdonshire</v>
      </c>
      <c r="S144">
        <f t="shared" si="32"/>
        <v>5</v>
      </c>
      <c r="T144">
        <f t="shared" si="33"/>
        <v>4</v>
      </c>
      <c r="U144">
        <f t="shared" si="34"/>
        <v>9</v>
      </c>
      <c r="V144">
        <f t="shared" si="35"/>
        <v>5</v>
      </c>
      <c r="W144">
        <f t="shared" si="36"/>
        <v>3</v>
      </c>
      <c r="Y144">
        <f t="shared" si="37"/>
        <v>3</v>
      </c>
      <c r="Z144">
        <f t="shared" si="38"/>
        <v>2</v>
      </c>
      <c r="AA144">
        <f t="shared" si="39"/>
        <v>1</v>
      </c>
      <c r="AB144">
        <f t="shared" si="40"/>
        <v>10</v>
      </c>
      <c r="AC144">
        <f t="shared" si="41"/>
        <v>1</v>
      </c>
      <c r="AD144">
        <f t="shared" si="42"/>
        <v>2</v>
      </c>
      <c r="AE144">
        <f t="shared" si="43"/>
        <v>2</v>
      </c>
      <c r="AF144">
        <f t="shared" si="44"/>
        <v>10</v>
      </c>
      <c r="AH144" t="str">
        <f t="shared" si="45"/>
        <v>Huntingdonshire</v>
      </c>
      <c r="AI144">
        <f t="array" ref="AI144">IF(C144&lt;&gt;"",11-ROUNDUP(_xlfn.PERCENTRANK.EXC(IF($B$3:$B$341=$B144,C$3:C$341),C144)*10,0),"")</f>
        <v>8</v>
      </c>
      <c r="AJ144">
        <f t="array" ref="AJ144">IF(D144&lt;&gt;"",11-ROUNDUP(_xlfn.PERCENTRANK.EXC(IF($B$3:$B$341=$B144,D$3:D$341),D144)*10,0),"")</f>
        <v>5</v>
      </c>
      <c r="AK144">
        <f t="array" ref="AK144">IF(E144&lt;&gt;"",11-ROUNDUP(_xlfn.PERCENTRANK.EXC(IF($B$3:$B$341=$B144,E$3:E$341),E144)*10,0),"")</f>
        <v>9</v>
      </c>
      <c r="AL144">
        <f t="array" ref="AL144">IF(F144&lt;&gt;"",11-ROUNDUP(_xlfn.PERCENTRANK.EXC(IF($B$3:$B$341=$B144,F$3:F$341),F144)*10,0),"")</f>
        <v>9</v>
      </c>
      <c r="AM144">
        <f t="array" ref="AM144">IF(G144&lt;&gt;"",11-ROUNDUP(_xlfn.PERCENTRANK.EXC(IF($B$3:$B$341=$B144,G$3:G$341),G144)*10,0),"")</f>
        <v>3</v>
      </c>
      <c r="AO144">
        <f t="array" ref="AO144">IF(I144&lt;&gt;"",11-ROUNDUP(_xlfn.PERCENTRANK.EXC(IF($B$3:$B$341=$B144,I$3:I$341),I144)*10,0),"")</f>
        <v>5</v>
      </c>
      <c r="AP144">
        <f t="array" ref="AP144">IF(J144&lt;&gt;"",11-ROUNDUP(_xlfn.PERCENTRANK.EXC(IF($B$3:$B$341=$B144,J$3:J$341),J144)*10,0),"")</f>
        <v>3</v>
      </c>
      <c r="AQ144">
        <f t="array" ref="AQ144">IF(K144&lt;&gt;"",11-ROUNDUP(_xlfn.PERCENTRANK.EXC(IF($B$3:$B$341=$B144,K$3:K$341),K144)*10,0),"")</f>
        <v>1</v>
      </c>
      <c r="AR144">
        <f t="array" ref="AR144">IF(L144&lt;&gt;"",11-ROUNDUP(_xlfn.PERCENTRANK.EXC(IF($B$3:$B$341=$B144,L$3:L$341),L144)*10,0),"")</f>
        <v>10</v>
      </c>
      <c r="AS144">
        <f t="array" ref="AS144">IF(M144&lt;&gt;"",11-ROUNDUP(_xlfn.PERCENTRANK.EXC(IF($B$3:$B$341=$B144,M$3:M$341),M144)*10,0),"")</f>
        <v>2</v>
      </c>
      <c r="AT144">
        <f t="array" ref="AT144">IF(N144&lt;&gt;"",11-ROUNDUP(_xlfn.PERCENTRANK.EXC(IF($B$3:$B$341=$B144,N$3:N$341),N144)*10,0),"")</f>
        <v>3</v>
      </c>
      <c r="AU144">
        <f t="array" ref="AU144">IF(O144&lt;&gt;"",11-ROUNDUP(_xlfn.PERCENTRANK.EXC(IF($B$3:$B$341=$B144,O$3:O$341),O144)*10,0),"")</f>
        <v>2</v>
      </c>
      <c r="AV144">
        <f t="array" ref="AV144">IF(P144&lt;&gt;"",11-ROUNDUP(_xlfn.PERCENTRANK.EXC(IF($B$3:$B$341=$B144,P$3:P$341),P144)*10,0),"")</f>
        <v>10</v>
      </c>
    </row>
    <row r="145" spans="1:48" x14ac:dyDescent="0.2">
      <c r="A145" t="s">
        <v>151</v>
      </c>
      <c r="B145" t="s">
        <v>1034</v>
      </c>
      <c r="C145">
        <v>9.497755765914917E-2</v>
      </c>
      <c r="D145">
        <v>8.9822426438331604E-2</v>
      </c>
      <c r="E145">
        <v>0.12167984247207642</v>
      </c>
      <c r="F145">
        <v>2.4301322177052498E-2</v>
      </c>
      <c r="G145">
        <v>0.77163237333297729</v>
      </c>
      <c r="H145" t="s">
        <v>1139</v>
      </c>
      <c r="I145">
        <v>0</v>
      </c>
      <c r="J145">
        <v>2.0441176369786263E-2</v>
      </c>
      <c r="K145">
        <v>2.39705890417099E-2</v>
      </c>
      <c r="L145">
        <v>2.7205882593989372E-2</v>
      </c>
      <c r="M145">
        <v>0.38602942228317261</v>
      </c>
      <c r="N145">
        <v>3.6930069327354431E-3</v>
      </c>
      <c r="O145">
        <v>1.5073529444634914E-2</v>
      </c>
      <c r="P145">
        <v>0</v>
      </c>
      <c r="R145" t="str">
        <f t="shared" si="31"/>
        <v>Hyndburn</v>
      </c>
      <c r="S145">
        <f t="shared" si="32"/>
        <v>1</v>
      </c>
      <c r="T145">
        <f t="shared" si="33"/>
        <v>5</v>
      </c>
      <c r="U145">
        <f t="shared" si="34"/>
        <v>10</v>
      </c>
      <c r="V145">
        <f t="shared" si="35"/>
        <v>10</v>
      </c>
      <c r="W145">
        <f t="shared" si="36"/>
        <v>1</v>
      </c>
      <c r="Y145">
        <f t="shared" si="37"/>
        <v>10</v>
      </c>
      <c r="Z145">
        <f t="shared" si="38"/>
        <v>6</v>
      </c>
      <c r="AA145">
        <f t="shared" si="39"/>
        <v>5</v>
      </c>
      <c r="AB145">
        <f t="shared" si="40"/>
        <v>3</v>
      </c>
      <c r="AC145">
        <f t="shared" si="41"/>
        <v>5</v>
      </c>
      <c r="AD145">
        <f t="shared" si="42"/>
        <v>9</v>
      </c>
      <c r="AE145">
        <f t="shared" si="43"/>
        <v>3</v>
      </c>
      <c r="AF145">
        <f t="shared" si="44"/>
        <v>10</v>
      </c>
      <c r="AH145" t="str">
        <f t="shared" si="45"/>
        <v>Hyndburn</v>
      </c>
      <c r="AI145">
        <f t="array" ref="AI145">IF(C145&lt;&gt;"",11-ROUNDUP(_xlfn.PERCENTRANK.EXC(IF($B$3:$B$341=$B145,C$3:C$341),C145)*10,0),"")</f>
        <v>2</v>
      </c>
      <c r="AJ145">
        <f t="array" ref="AJ145">IF(D145&lt;&gt;"",11-ROUNDUP(_xlfn.PERCENTRANK.EXC(IF($B$3:$B$341=$B145,D$3:D$341),D145)*10,0),"")</f>
        <v>5</v>
      </c>
      <c r="AK145">
        <f t="array" ref="AK145">IF(E145&lt;&gt;"",11-ROUNDUP(_xlfn.PERCENTRANK.EXC(IF($B$3:$B$341=$B145,E$3:E$341),E145)*10,0),"")</f>
        <v>10</v>
      </c>
      <c r="AL145">
        <f t="array" ref="AL145">IF(F145&lt;&gt;"",11-ROUNDUP(_xlfn.PERCENTRANK.EXC(IF($B$3:$B$341=$B145,F$3:F$341),F145)*10,0),"")</f>
        <v>10</v>
      </c>
      <c r="AM145">
        <f t="array" ref="AM145">IF(G145&lt;&gt;"",11-ROUNDUP(_xlfn.PERCENTRANK.EXC(IF($B$3:$B$341=$B145,G$3:G$341),G145)*10,0),"")</f>
        <v>1</v>
      </c>
      <c r="AO145">
        <f t="array" ref="AO145">IF(I145&lt;&gt;"",11-ROUNDUP(_xlfn.PERCENTRANK.EXC(IF($B$3:$B$341=$B145,I$3:I$341),I145)*10,0),"")</f>
        <v>10</v>
      </c>
      <c r="AP145">
        <f t="array" ref="AP145">IF(J145&lt;&gt;"",11-ROUNDUP(_xlfn.PERCENTRANK.EXC(IF($B$3:$B$341=$B145,J$3:J$341),J145)*10,0),"")</f>
        <v>10</v>
      </c>
      <c r="AQ145">
        <f t="array" ref="AQ145">IF(K145&lt;&gt;"",11-ROUNDUP(_xlfn.PERCENTRANK.EXC(IF($B$3:$B$341=$B145,K$3:K$341),K145)*10,0),"")</f>
        <v>7</v>
      </c>
      <c r="AR145">
        <f t="array" ref="AR145">IF(L145&lt;&gt;"",11-ROUNDUP(_xlfn.PERCENTRANK.EXC(IF($B$3:$B$341=$B145,L$3:L$341),L145)*10,0),"")</f>
        <v>4</v>
      </c>
      <c r="AS145">
        <f t="array" ref="AS145">IF(M145&lt;&gt;"",11-ROUNDUP(_xlfn.PERCENTRANK.EXC(IF($B$3:$B$341=$B145,M$3:M$341),M145)*10,0),"")</f>
        <v>8</v>
      </c>
      <c r="AT145">
        <f t="array" ref="AT145">IF(N145&lt;&gt;"",11-ROUNDUP(_xlfn.PERCENTRANK.EXC(IF($B$3:$B$341=$B145,N$3:N$341),N145)*10,0),"")</f>
        <v>10</v>
      </c>
      <c r="AU145">
        <f t="array" ref="AU145">IF(O145&lt;&gt;"",11-ROUNDUP(_xlfn.PERCENTRANK.EXC(IF($B$3:$B$341=$B145,O$3:O$341),O145)*10,0),"")</f>
        <v>5</v>
      </c>
      <c r="AV145">
        <f t="array" ref="AV145">IF(P145&lt;&gt;"",11-ROUNDUP(_xlfn.PERCENTRANK.EXC(IF($B$3:$B$341=$B145,P$3:P$341),P145)*10,0),"")</f>
        <v>10</v>
      </c>
    </row>
    <row r="146" spans="1:48" x14ac:dyDescent="0.2">
      <c r="A146" t="s">
        <v>219</v>
      </c>
      <c r="B146" t="s">
        <v>1034</v>
      </c>
      <c r="C146">
        <v>6.8837754428386688E-2</v>
      </c>
      <c r="D146">
        <v>7.3466531932353973E-2</v>
      </c>
      <c r="E146">
        <v>0.6033208966255188</v>
      </c>
      <c r="F146">
        <v>0.14695891737937927</v>
      </c>
      <c r="G146">
        <v>0.51877903938293457</v>
      </c>
      <c r="H146" t="s">
        <v>1139</v>
      </c>
      <c r="I146">
        <v>0.11884807795286179</v>
      </c>
      <c r="J146">
        <v>1.9924409687519073E-2</v>
      </c>
      <c r="K146">
        <v>0.35781776905059814</v>
      </c>
      <c r="L146">
        <v>6.6017583012580872E-2</v>
      </c>
      <c r="M146">
        <v>0.80683594942092896</v>
      </c>
      <c r="N146">
        <v>0.17695383727550507</v>
      </c>
      <c r="O146">
        <v>3.1509324908256531E-2</v>
      </c>
      <c r="P146">
        <v>0</v>
      </c>
      <c r="R146" t="str">
        <f t="shared" si="31"/>
        <v>Ipswich</v>
      </c>
      <c r="S146">
        <f t="shared" si="32"/>
        <v>5</v>
      </c>
      <c r="T146">
        <f t="shared" si="33"/>
        <v>7</v>
      </c>
      <c r="U146">
        <f t="shared" si="34"/>
        <v>2</v>
      </c>
      <c r="V146">
        <f t="shared" si="35"/>
        <v>4</v>
      </c>
      <c r="W146">
        <f t="shared" si="36"/>
        <v>7</v>
      </c>
      <c r="Y146">
        <f t="shared" si="37"/>
        <v>3</v>
      </c>
      <c r="Z146">
        <f t="shared" si="38"/>
        <v>6</v>
      </c>
      <c r="AA146">
        <f t="shared" si="39"/>
        <v>1</v>
      </c>
      <c r="AB146">
        <f t="shared" si="40"/>
        <v>1</v>
      </c>
      <c r="AC146">
        <f t="shared" si="41"/>
        <v>2</v>
      </c>
      <c r="AD146">
        <f t="shared" si="42"/>
        <v>1</v>
      </c>
      <c r="AE146">
        <f t="shared" si="43"/>
        <v>3</v>
      </c>
      <c r="AF146">
        <f t="shared" si="44"/>
        <v>10</v>
      </c>
      <c r="AH146" t="str">
        <f t="shared" si="45"/>
        <v>Ipswich</v>
      </c>
      <c r="AI146">
        <f t="array" ref="AI146">IF(C146&lt;&gt;"",11-ROUNDUP(_xlfn.PERCENTRANK.EXC(IF($B$3:$B$341=$B146,C$3:C$341),C146)*10,0),"")</f>
        <v>7</v>
      </c>
      <c r="AJ146">
        <f t="array" ref="AJ146">IF(D146&lt;&gt;"",11-ROUNDUP(_xlfn.PERCENTRANK.EXC(IF($B$3:$B$341=$B146,D$3:D$341),D146)*10,0),"")</f>
        <v>7</v>
      </c>
      <c r="AK146">
        <f t="array" ref="AK146">IF(E146&lt;&gt;"",11-ROUNDUP(_xlfn.PERCENTRANK.EXC(IF($B$3:$B$341=$B146,E$3:E$341),E146)*10,0),"")</f>
        <v>2</v>
      </c>
      <c r="AL146">
        <f t="array" ref="AL146">IF(F146&lt;&gt;"",11-ROUNDUP(_xlfn.PERCENTRANK.EXC(IF($B$3:$B$341=$B146,F$3:F$341),F146)*10,0),"")</f>
        <v>7</v>
      </c>
      <c r="AM146">
        <f t="array" ref="AM146">IF(G146&lt;&gt;"",11-ROUNDUP(_xlfn.PERCENTRANK.EXC(IF($B$3:$B$341=$B146,G$3:G$341),G146)*10,0),"")</f>
        <v>7</v>
      </c>
      <c r="AO146">
        <f t="array" ref="AO146">IF(I146&lt;&gt;"",11-ROUNDUP(_xlfn.PERCENTRANK.EXC(IF($B$3:$B$341=$B146,I$3:I$341),I146)*10,0),"")</f>
        <v>5</v>
      </c>
      <c r="AP146">
        <f t="array" ref="AP146">IF(J146&lt;&gt;"",11-ROUNDUP(_xlfn.PERCENTRANK.EXC(IF($B$3:$B$341=$B146,J$3:J$341),J146)*10,0),"")</f>
        <v>10</v>
      </c>
      <c r="AQ146">
        <f t="array" ref="AQ146">IF(K146&lt;&gt;"",11-ROUNDUP(_xlfn.PERCENTRANK.EXC(IF($B$3:$B$341=$B146,K$3:K$341),K146)*10,0),"")</f>
        <v>1</v>
      </c>
      <c r="AR146">
        <f t="array" ref="AR146">IF(L146&lt;&gt;"",11-ROUNDUP(_xlfn.PERCENTRANK.EXC(IF($B$3:$B$341=$B146,L$3:L$341),L146)*10,0),"")</f>
        <v>1</v>
      </c>
      <c r="AS146">
        <f t="array" ref="AS146">IF(M146&lt;&gt;"",11-ROUNDUP(_xlfn.PERCENTRANK.EXC(IF($B$3:$B$341=$B146,M$3:M$341),M146)*10,0),"")</f>
        <v>3</v>
      </c>
      <c r="AT146">
        <f t="array" ref="AT146">IF(N146&lt;&gt;"",11-ROUNDUP(_xlfn.PERCENTRANK.EXC(IF($B$3:$B$341=$B146,N$3:N$341),N146)*10,0),"")</f>
        <v>1</v>
      </c>
      <c r="AU146">
        <f t="array" ref="AU146">IF(O146&lt;&gt;"",11-ROUNDUP(_xlfn.PERCENTRANK.EXC(IF($B$3:$B$341=$B146,O$3:O$341),O146)*10,0),"")</f>
        <v>4</v>
      </c>
      <c r="AV146">
        <f t="array" ref="AV146">IF(P146&lt;&gt;"",11-ROUNDUP(_xlfn.PERCENTRANK.EXC(IF($B$3:$B$341=$B146,P$3:P$341),P146)*10,0),"")</f>
        <v>10</v>
      </c>
    </row>
    <row r="147" spans="1:48" x14ac:dyDescent="0.2">
      <c r="A147" t="s">
        <v>57</v>
      </c>
      <c r="B147" t="s">
        <v>1037</v>
      </c>
      <c r="C147">
        <v>4.8492275178432465E-2</v>
      </c>
      <c r="D147">
        <v>8.0245800316333771E-2</v>
      </c>
      <c r="E147">
        <v>0.45489051938056946</v>
      </c>
      <c r="F147">
        <v>3.5845883190631866E-2</v>
      </c>
      <c r="G147">
        <v>0.36043795943260193</v>
      </c>
      <c r="H147" t="s">
        <v>1140</v>
      </c>
      <c r="I147">
        <v>2.0012382417917252E-2</v>
      </c>
      <c r="J147">
        <v>5.3598280064761639E-3</v>
      </c>
      <c r="K147">
        <v>2.9051564633846283E-2</v>
      </c>
      <c r="L147">
        <v>0</v>
      </c>
      <c r="M147">
        <v>0.12421946227550507</v>
      </c>
      <c r="N147">
        <v>8.5057067917659879E-4</v>
      </c>
      <c r="O147">
        <v>0</v>
      </c>
      <c r="P147">
        <v>0</v>
      </c>
      <c r="R147" t="str">
        <f t="shared" si="31"/>
        <v>Isle of Wight</v>
      </c>
      <c r="S147">
        <f t="shared" si="32"/>
        <v>7</v>
      </c>
      <c r="T147">
        <f t="shared" si="33"/>
        <v>6</v>
      </c>
      <c r="U147">
        <f t="shared" si="34"/>
        <v>6</v>
      </c>
      <c r="V147">
        <f t="shared" si="35"/>
        <v>9</v>
      </c>
      <c r="W147">
        <f t="shared" si="36"/>
        <v>10</v>
      </c>
      <c r="Y147">
        <f t="shared" si="37"/>
        <v>7</v>
      </c>
      <c r="Z147">
        <f t="shared" si="38"/>
        <v>8</v>
      </c>
      <c r="AA147">
        <f t="shared" si="39"/>
        <v>5</v>
      </c>
      <c r="AB147">
        <f t="shared" si="40"/>
        <v>10</v>
      </c>
      <c r="AC147">
        <f t="shared" si="41"/>
        <v>8</v>
      </c>
      <c r="AD147">
        <f t="shared" si="42"/>
        <v>10</v>
      </c>
      <c r="AE147">
        <f t="shared" si="43"/>
        <v>10</v>
      </c>
      <c r="AF147">
        <f t="shared" si="44"/>
        <v>10</v>
      </c>
      <c r="AH147" t="str">
        <f t="shared" si="45"/>
        <v>Isle of Wight</v>
      </c>
      <c r="AI147">
        <f t="array" ref="AI147">IF(C147&lt;&gt;"",11-ROUNDUP(_xlfn.PERCENTRANK.EXC(IF($B$3:$B$341=$B147,C$3:C$341),C147)*10,0),"")</f>
        <v>2</v>
      </c>
      <c r="AJ147">
        <f t="array" ref="AJ147">IF(D147&lt;&gt;"",11-ROUNDUP(_xlfn.PERCENTRANK.EXC(IF($B$3:$B$341=$B147,D$3:D$341),D147)*10,0),"")</f>
        <v>5</v>
      </c>
      <c r="AK147">
        <f t="array" ref="AK147">IF(E147&lt;&gt;"",11-ROUNDUP(_xlfn.PERCENTRANK.EXC(IF($B$3:$B$341=$B147,E$3:E$341),E147)*10,0),"")</f>
        <v>7</v>
      </c>
      <c r="AL147">
        <f t="array" ref="AL147">IF(F147&lt;&gt;"",11-ROUNDUP(_xlfn.PERCENTRANK.EXC(IF($B$3:$B$341=$B147,F$3:F$341),F147)*10,0),"")</f>
        <v>8</v>
      </c>
      <c r="AM147">
        <f t="array" ref="AM147">IF(G147&lt;&gt;"",11-ROUNDUP(_xlfn.PERCENTRANK.EXC(IF($B$3:$B$341=$B147,G$3:G$341),G147)*10,0),"")</f>
        <v>9</v>
      </c>
      <c r="AO147">
        <f t="array" ref="AO147">IF(I147&lt;&gt;"",11-ROUNDUP(_xlfn.PERCENTRANK.EXC(IF($B$3:$B$341=$B147,I$3:I$341),I147)*10,0),"")</f>
        <v>5</v>
      </c>
      <c r="AP147">
        <f t="array" ref="AP147">IF(J147&lt;&gt;"",11-ROUNDUP(_xlfn.PERCENTRANK.EXC(IF($B$3:$B$341=$B147,J$3:J$341),J147)*10,0),"")</f>
        <v>7</v>
      </c>
      <c r="AQ147">
        <f t="array" ref="AQ147">IF(K147&lt;&gt;"",11-ROUNDUP(_xlfn.PERCENTRANK.EXC(IF($B$3:$B$341=$B147,K$3:K$341),K147)*10,0),"")</f>
        <v>3</v>
      </c>
      <c r="AR147">
        <f t="array" ref="AR147">IF(L147&lt;&gt;"",11-ROUNDUP(_xlfn.PERCENTRANK.EXC(IF($B$3:$B$341=$B147,L$3:L$341),L147)*10,0),"")</f>
        <v>10</v>
      </c>
      <c r="AS147">
        <f t="array" ref="AS147">IF(M147&lt;&gt;"",11-ROUNDUP(_xlfn.PERCENTRANK.EXC(IF($B$3:$B$341=$B147,M$3:M$341),M147)*10,0),"")</f>
        <v>6</v>
      </c>
      <c r="AT147">
        <f t="array" ref="AT147">IF(N147&lt;&gt;"",11-ROUNDUP(_xlfn.PERCENTRANK.EXC(IF($B$3:$B$341=$B147,N$3:N$341),N147)*10,0),"")</f>
        <v>9</v>
      </c>
      <c r="AU147">
        <f t="array" ref="AU147">IF(O147&lt;&gt;"",11-ROUNDUP(_xlfn.PERCENTRANK.EXC(IF($B$3:$B$341=$B147,O$3:O$341),O147)*10,0),"")</f>
        <v>10</v>
      </c>
      <c r="AV147">
        <f t="array" ref="AV147">IF(P147&lt;&gt;"",11-ROUNDUP(_xlfn.PERCENTRANK.EXC(IF($B$3:$B$341=$B147,P$3:P$341),P147)*10,0),"")</f>
        <v>10</v>
      </c>
    </row>
    <row r="148" spans="1:48" x14ac:dyDescent="0.2">
      <c r="A148" t="s">
        <v>63</v>
      </c>
      <c r="B148" t="s">
        <v>1037</v>
      </c>
      <c r="E148">
        <v>0.29211533069610596</v>
      </c>
      <c r="F148">
        <v>3.2942838966846466E-2</v>
      </c>
      <c r="G148">
        <v>0.19452503323554993</v>
      </c>
      <c r="H148" t="s">
        <v>1140</v>
      </c>
      <c r="I148">
        <v>0</v>
      </c>
      <c r="J148">
        <v>3.2012353767640889E-4</v>
      </c>
      <c r="K148">
        <v>1.2791996821761131E-2</v>
      </c>
      <c r="L148">
        <v>3.4393162932246923E-3</v>
      </c>
      <c r="M148">
        <v>0.56370502710342407</v>
      </c>
      <c r="N148">
        <v>1.9103855593129992E-3</v>
      </c>
      <c r="O148">
        <v>0</v>
      </c>
      <c r="P148">
        <v>0</v>
      </c>
      <c r="R148" t="str">
        <f t="shared" si="31"/>
        <v>Isles of Scilly</v>
      </c>
      <c r="S148" t="str">
        <f t="shared" si="32"/>
        <v/>
      </c>
      <c r="T148" t="str">
        <f t="shared" si="33"/>
        <v/>
      </c>
      <c r="U148">
        <f t="shared" si="34"/>
        <v>10</v>
      </c>
      <c r="V148">
        <f t="shared" si="35"/>
        <v>9</v>
      </c>
      <c r="W148">
        <f t="shared" si="36"/>
        <v>10</v>
      </c>
      <c r="Y148">
        <f t="shared" si="37"/>
        <v>10</v>
      </c>
      <c r="Z148">
        <f t="shared" si="38"/>
        <v>10</v>
      </c>
      <c r="AA148">
        <f t="shared" si="39"/>
        <v>7</v>
      </c>
      <c r="AB148">
        <f t="shared" si="40"/>
        <v>4</v>
      </c>
      <c r="AC148">
        <f t="shared" si="41"/>
        <v>3</v>
      </c>
      <c r="AD148">
        <f t="shared" si="42"/>
        <v>10</v>
      </c>
      <c r="AE148">
        <f t="shared" si="43"/>
        <v>10</v>
      </c>
      <c r="AF148">
        <f t="shared" si="44"/>
        <v>10</v>
      </c>
      <c r="AH148" t="str">
        <f t="shared" si="45"/>
        <v>Isles of Scilly</v>
      </c>
      <c r="AI148" t="str">
        <f t="array" ref="AI148">IF(C148&lt;&gt;"",11-ROUNDUP(_xlfn.PERCENTRANK.EXC(IF($B$3:$B$341=$B148,C$3:C$341),C148)*10,0),"")</f>
        <v/>
      </c>
      <c r="AJ148" t="str">
        <f t="array" ref="AJ148">IF(D148&lt;&gt;"",11-ROUNDUP(_xlfn.PERCENTRANK.EXC(IF($B$3:$B$341=$B148,D$3:D$341),D148)*10,0),"")</f>
        <v/>
      </c>
      <c r="AK148">
        <f t="array" ref="AK148">IF(E148&lt;&gt;"",11-ROUNDUP(_xlfn.PERCENTRANK.EXC(IF($B$3:$B$341=$B148,E$3:E$341),E148)*10,0),"")</f>
        <v>10</v>
      </c>
      <c r="AL148">
        <f t="array" ref="AL148">IF(F148&lt;&gt;"",11-ROUNDUP(_xlfn.PERCENTRANK.EXC(IF($B$3:$B$341=$B148,F$3:F$341),F148)*10,0),"")</f>
        <v>9</v>
      </c>
      <c r="AM148">
        <f t="array" ref="AM148">IF(G148&lt;&gt;"",11-ROUNDUP(_xlfn.PERCENTRANK.EXC(IF($B$3:$B$341=$B148,G$3:G$341),G148)*10,0),"")</f>
        <v>10</v>
      </c>
      <c r="AO148">
        <f t="array" ref="AO148">IF(I148&lt;&gt;"",11-ROUNDUP(_xlfn.PERCENTRANK.EXC(IF($B$3:$B$341=$B148,I$3:I$341),I148)*10,0),"")</f>
        <v>10</v>
      </c>
      <c r="AP148">
        <f t="array" ref="AP148">IF(J148&lt;&gt;"",11-ROUNDUP(_xlfn.PERCENTRANK.EXC(IF($B$3:$B$341=$B148,J$3:J$341),J148)*10,0),"")</f>
        <v>10</v>
      </c>
      <c r="AQ148">
        <f t="array" ref="AQ148">IF(K148&lt;&gt;"",11-ROUNDUP(_xlfn.PERCENTRANK.EXC(IF($B$3:$B$341=$B148,K$3:K$341),K148)*10,0),"")</f>
        <v>7</v>
      </c>
      <c r="AR148">
        <f t="array" ref="AR148">IF(L148&lt;&gt;"",11-ROUNDUP(_xlfn.PERCENTRANK.EXC(IF($B$3:$B$341=$B148,L$3:L$341),L148)*10,0),"")</f>
        <v>4</v>
      </c>
      <c r="AS148">
        <f t="array" ref="AS148">IF(M148&lt;&gt;"",11-ROUNDUP(_xlfn.PERCENTRANK.EXC(IF($B$3:$B$341=$B148,M$3:M$341),M148)*10,0),"")</f>
        <v>1</v>
      </c>
      <c r="AT148">
        <f t="array" ref="AT148">IF(N148&lt;&gt;"",11-ROUNDUP(_xlfn.PERCENTRANK.EXC(IF($B$3:$B$341=$B148,N$3:N$341),N148)*10,0),"")</f>
        <v>8</v>
      </c>
      <c r="AU148">
        <f t="array" ref="AU148">IF(O148&lt;&gt;"",11-ROUNDUP(_xlfn.PERCENTRANK.EXC(IF($B$3:$B$341=$B148,O$3:O$341),O148)*10,0),"")</f>
        <v>10</v>
      </c>
      <c r="AV148">
        <f t="array" ref="AV148">IF(P148&lt;&gt;"",11-ROUNDUP(_xlfn.PERCENTRANK.EXC(IF($B$3:$B$341=$B148,P$3:P$341),P148)*10,0),"")</f>
        <v>10</v>
      </c>
    </row>
    <row r="149" spans="1:48" x14ac:dyDescent="0.2">
      <c r="A149" t="s">
        <v>309</v>
      </c>
      <c r="B149" t="s">
        <v>1035</v>
      </c>
      <c r="C149">
        <v>4.2240060865879059E-2</v>
      </c>
      <c r="D149">
        <v>0.10807058215141296</v>
      </c>
      <c r="E149">
        <v>0.33539196848869324</v>
      </c>
      <c r="F149">
        <v>5.9908755123615265E-2</v>
      </c>
      <c r="G149">
        <v>0.72521680593490601</v>
      </c>
      <c r="H149" t="s">
        <v>1139</v>
      </c>
      <c r="I149">
        <v>5.2726425230503082E-2</v>
      </c>
      <c r="J149">
        <v>7.1723442524671555E-3</v>
      </c>
      <c r="K149">
        <v>1.9585741683840752E-2</v>
      </c>
      <c r="L149">
        <v>0</v>
      </c>
      <c r="M149">
        <v>0.24210073053836823</v>
      </c>
      <c r="N149">
        <v>3.6326644476503134E-3</v>
      </c>
      <c r="O149">
        <v>4.4082277454435825E-3</v>
      </c>
      <c r="P149">
        <v>2.6851419825106859E-3</v>
      </c>
      <c r="R149" t="str">
        <f t="shared" si="31"/>
        <v>Islington</v>
      </c>
      <c r="S149">
        <f t="shared" si="32"/>
        <v>8</v>
      </c>
      <c r="T149">
        <f t="shared" si="33"/>
        <v>2</v>
      </c>
      <c r="U149">
        <f t="shared" si="34"/>
        <v>9</v>
      </c>
      <c r="V149">
        <f t="shared" si="35"/>
        <v>7</v>
      </c>
      <c r="W149">
        <f t="shared" si="36"/>
        <v>1</v>
      </c>
      <c r="Y149">
        <f t="shared" si="37"/>
        <v>5</v>
      </c>
      <c r="Z149">
        <f t="shared" si="38"/>
        <v>7</v>
      </c>
      <c r="AA149">
        <f t="shared" si="39"/>
        <v>6</v>
      </c>
      <c r="AB149">
        <f t="shared" si="40"/>
        <v>10</v>
      </c>
      <c r="AC149">
        <f t="shared" si="41"/>
        <v>6</v>
      </c>
      <c r="AD149">
        <f t="shared" si="42"/>
        <v>9</v>
      </c>
      <c r="AE149">
        <f t="shared" si="43"/>
        <v>4</v>
      </c>
      <c r="AF149">
        <f t="shared" si="44"/>
        <v>2</v>
      </c>
      <c r="AH149" t="str">
        <f t="shared" si="45"/>
        <v>Islington</v>
      </c>
      <c r="AI149">
        <f t="array" ref="AI149">IF(C149&lt;&gt;"",11-ROUNDUP(_xlfn.PERCENTRANK.EXC(IF($B$3:$B$341=$B149,C$3:C$341),C149)*10,0),"")</f>
        <v>6</v>
      </c>
      <c r="AJ149">
        <f t="array" ref="AJ149">IF(D149&lt;&gt;"",11-ROUNDUP(_xlfn.PERCENTRANK.EXC(IF($B$3:$B$341=$B149,D$3:D$341),D149)*10,0),"")</f>
        <v>6</v>
      </c>
      <c r="AK149">
        <f t="array" ref="AK149">IF(E149&lt;&gt;"",11-ROUNDUP(_xlfn.PERCENTRANK.EXC(IF($B$3:$B$341=$B149,E$3:E$341),E149)*10,0),"")</f>
        <v>7</v>
      </c>
      <c r="AL149">
        <f t="array" ref="AL149">IF(F149&lt;&gt;"",11-ROUNDUP(_xlfn.PERCENTRANK.EXC(IF($B$3:$B$341=$B149,F$3:F$341),F149)*10,0),"")</f>
        <v>3</v>
      </c>
      <c r="AM149">
        <f t="array" ref="AM149">IF(G149&lt;&gt;"",11-ROUNDUP(_xlfn.PERCENTRANK.EXC(IF($B$3:$B$341=$B149,G$3:G$341),G149)*10,0),"")</f>
        <v>2</v>
      </c>
      <c r="AO149">
        <f t="array" ref="AO149">IF(I149&lt;&gt;"",11-ROUNDUP(_xlfn.PERCENTRANK.EXC(IF($B$3:$B$341=$B149,I$3:I$341),I149)*10,0),"")</f>
        <v>3</v>
      </c>
      <c r="AP149">
        <f t="array" ref="AP149">IF(J149&lt;&gt;"",11-ROUNDUP(_xlfn.PERCENTRANK.EXC(IF($B$3:$B$341=$B149,J$3:J$341),J149)*10,0),"")</f>
        <v>7</v>
      </c>
      <c r="AQ149">
        <f t="array" ref="AQ149">IF(K149&lt;&gt;"",11-ROUNDUP(_xlfn.PERCENTRANK.EXC(IF($B$3:$B$341=$B149,K$3:K$341),K149)*10,0),"")</f>
        <v>2</v>
      </c>
      <c r="AR149">
        <f t="array" ref="AR149">IF(L149&lt;&gt;"",11-ROUNDUP(_xlfn.PERCENTRANK.EXC(IF($B$3:$B$341=$B149,L$3:L$341),L149)*10,0),"")</f>
        <v>10</v>
      </c>
      <c r="AS149">
        <f t="array" ref="AS149">IF(M149&lt;&gt;"",11-ROUNDUP(_xlfn.PERCENTRANK.EXC(IF($B$3:$B$341=$B149,M$3:M$341),M149)*10,0),"")</f>
        <v>5</v>
      </c>
      <c r="AT149">
        <f t="array" ref="AT149">IF(N149&lt;&gt;"",11-ROUNDUP(_xlfn.PERCENTRANK.EXC(IF($B$3:$B$341=$B149,N$3:N$341),N149)*10,0),"")</f>
        <v>8</v>
      </c>
      <c r="AU149">
        <f t="array" ref="AU149">IF(O149&lt;&gt;"",11-ROUNDUP(_xlfn.PERCENTRANK.EXC(IF($B$3:$B$341=$B149,O$3:O$341),O149)*10,0),"")</f>
        <v>3</v>
      </c>
      <c r="AV149">
        <f t="array" ref="AV149">IF(P149&lt;&gt;"",11-ROUNDUP(_xlfn.PERCENTRANK.EXC(IF($B$3:$B$341=$B149,P$3:P$341),P149)*10,0),"")</f>
        <v>1</v>
      </c>
    </row>
    <row r="150" spans="1:48" x14ac:dyDescent="0.2">
      <c r="A150" t="s">
        <v>310</v>
      </c>
      <c r="B150" t="s">
        <v>1035</v>
      </c>
      <c r="C150">
        <v>5.1687579602003098E-2</v>
      </c>
      <c r="D150">
        <v>0.13470357656478882</v>
      </c>
      <c r="E150">
        <v>0.41791382431983948</v>
      </c>
      <c r="F150">
        <v>3.4631107002496719E-2</v>
      </c>
      <c r="G150">
        <v>0.35806223750114441</v>
      </c>
      <c r="H150" t="s">
        <v>1139</v>
      </c>
      <c r="I150">
        <v>0.22416001558303833</v>
      </c>
      <c r="J150">
        <v>2.4756243452429771E-2</v>
      </c>
      <c r="K150">
        <v>1.0479580610990524E-2</v>
      </c>
      <c r="L150">
        <v>3.2573763281106949E-2</v>
      </c>
      <c r="M150">
        <v>0.63233035802841187</v>
      </c>
      <c r="N150">
        <v>6.3615445978939533E-3</v>
      </c>
      <c r="O150">
        <v>0</v>
      </c>
      <c r="P150">
        <v>5.9258181136101484E-4</v>
      </c>
      <c r="R150" t="str">
        <f t="shared" si="31"/>
        <v>Kensington and Chelsea</v>
      </c>
      <c r="S150">
        <f t="shared" si="32"/>
        <v>7</v>
      </c>
      <c r="T150">
        <f t="shared" si="33"/>
        <v>1</v>
      </c>
      <c r="U150">
        <f t="shared" si="34"/>
        <v>7</v>
      </c>
      <c r="V150">
        <f t="shared" si="35"/>
        <v>9</v>
      </c>
      <c r="W150">
        <f t="shared" si="36"/>
        <v>10</v>
      </c>
      <c r="Y150">
        <f t="shared" si="37"/>
        <v>1</v>
      </c>
      <c r="Z150">
        <f t="shared" si="38"/>
        <v>6</v>
      </c>
      <c r="AA150">
        <f t="shared" si="39"/>
        <v>7</v>
      </c>
      <c r="AB150">
        <f t="shared" si="40"/>
        <v>2</v>
      </c>
      <c r="AC150">
        <f t="shared" si="41"/>
        <v>3</v>
      </c>
      <c r="AD150">
        <f t="shared" si="42"/>
        <v>7</v>
      </c>
      <c r="AE150">
        <f t="shared" si="43"/>
        <v>10</v>
      </c>
      <c r="AF150">
        <f t="shared" si="44"/>
        <v>2</v>
      </c>
      <c r="AH150" t="str">
        <f t="shared" si="45"/>
        <v>Kensington and Chelsea</v>
      </c>
      <c r="AI150">
        <f t="array" ref="AI150">IF(C150&lt;&gt;"",11-ROUNDUP(_xlfn.PERCENTRANK.EXC(IF($B$3:$B$341=$B150,C$3:C$341),C150)*10,0),"")</f>
        <v>4</v>
      </c>
      <c r="AJ150">
        <f t="array" ref="AJ150">IF(D150&lt;&gt;"",11-ROUNDUP(_xlfn.PERCENTRANK.EXC(IF($B$3:$B$341=$B150,D$3:D$341),D150)*10,0),"")</f>
        <v>2</v>
      </c>
      <c r="AK150">
        <f t="array" ref="AK150">IF(E150&lt;&gt;"",11-ROUNDUP(_xlfn.PERCENTRANK.EXC(IF($B$3:$B$341=$B150,E$3:E$341),E150)*10,0),"")</f>
        <v>6</v>
      </c>
      <c r="AL150">
        <f t="array" ref="AL150">IF(F150&lt;&gt;"",11-ROUNDUP(_xlfn.PERCENTRANK.EXC(IF($B$3:$B$341=$B150,F$3:F$341),F150)*10,0),"")</f>
        <v>6</v>
      </c>
      <c r="AM150">
        <f t="array" ref="AM150">IF(G150&lt;&gt;"",11-ROUNDUP(_xlfn.PERCENTRANK.EXC(IF($B$3:$B$341=$B150,G$3:G$341),G150)*10,0),"")</f>
        <v>10</v>
      </c>
      <c r="AO150">
        <f t="array" ref="AO150">IF(I150&lt;&gt;"",11-ROUNDUP(_xlfn.PERCENTRANK.EXC(IF($B$3:$B$341=$B150,I$3:I$341),I150)*10,0),"")</f>
        <v>1</v>
      </c>
      <c r="AP150">
        <f t="array" ref="AP150">IF(J150&lt;&gt;"",11-ROUNDUP(_xlfn.PERCENTRANK.EXC(IF($B$3:$B$341=$B150,J$3:J$341),J150)*10,0),"")</f>
        <v>1</v>
      </c>
      <c r="AQ150">
        <f t="array" ref="AQ150">IF(K150&lt;&gt;"",11-ROUNDUP(_xlfn.PERCENTRANK.EXC(IF($B$3:$B$341=$B150,K$3:K$341),K150)*10,0),"")</f>
        <v>5</v>
      </c>
      <c r="AR150">
        <f t="array" ref="AR150">IF(L150&lt;&gt;"",11-ROUNDUP(_xlfn.PERCENTRANK.EXC(IF($B$3:$B$341=$B150,L$3:L$341),L150)*10,0),"")</f>
        <v>1</v>
      </c>
      <c r="AS150">
        <f t="array" ref="AS150">IF(M150&lt;&gt;"",11-ROUNDUP(_xlfn.PERCENTRANK.EXC(IF($B$3:$B$341=$B150,M$3:M$341),M150)*10,0),"")</f>
        <v>1</v>
      </c>
      <c r="AT150">
        <f t="array" ref="AT150">IF(N150&lt;&gt;"",11-ROUNDUP(_xlfn.PERCENTRANK.EXC(IF($B$3:$B$341=$B150,N$3:N$341),N150)*10,0),"")</f>
        <v>7</v>
      </c>
      <c r="AU150">
        <f t="array" ref="AU150">IF(O150&lt;&gt;"",11-ROUNDUP(_xlfn.PERCENTRANK.EXC(IF($B$3:$B$341=$B150,O$3:O$341),O150)*10,0),"")</f>
        <v>10</v>
      </c>
      <c r="AV150">
        <f t="array" ref="AV150">IF(P150&lt;&gt;"",11-ROUNDUP(_xlfn.PERCENTRANK.EXC(IF($B$3:$B$341=$B150,P$3:P$341),P150)*10,0),"")</f>
        <v>2</v>
      </c>
    </row>
    <row r="151" spans="1:48" x14ac:dyDescent="0.2">
      <c r="A151" t="s">
        <v>1018</v>
      </c>
      <c r="B151" t="s">
        <v>1038</v>
      </c>
      <c r="C151">
        <v>7.6420031487941742E-2</v>
      </c>
      <c r="D151">
        <v>9.8531968891620636E-2</v>
      </c>
      <c r="E151">
        <v>0.62912487983703613</v>
      </c>
      <c r="F151">
        <v>2.0521286875009537E-2</v>
      </c>
      <c r="G151">
        <v>0.50369501113891602</v>
      </c>
      <c r="H151" t="s">
        <v>1139</v>
      </c>
      <c r="I151">
        <v>0</v>
      </c>
      <c r="J151">
        <v>1.7330146511085331E-4</v>
      </c>
      <c r="K151">
        <v>2.925035310909152E-3</v>
      </c>
      <c r="L151">
        <v>8.1974343629553914E-4</v>
      </c>
      <c r="M151">
        <v>4.0842294692993164E-2</v>
      </c>
      <c r="N151">
        <v>7.5539611279964447E-3</v>
      </c>
      <c r="O151">
        <v>0</v>
      </c>
      <c r="P151">
        <v>1.7341975762974471E-4</v>
      </c>
      <c r="R151" t="str">
        <f t="shared" si="31"/>
        <v>Kent</v>
      </c>
      <c r="S151">
        <f t="shared" si="32"/>
        <v>3</v>
      </c>
      <c r="T151">
        <f t="shared" si="33"/>
        <v>3</v>
      </c>
      <c r="U151">
        <f t="shared" si="34"/>
        <v>2</v>
      </c>
      <c r="V151">
        <f t="shared" si="35"/>
        <v>10</v>
      </c>
      <c r="W151">
        <f t="shared" si="36"/>
        <v>7</v>
      </c>
      <c r="Y151">
        <f t="shared" si="37"/>
        <v>10</v>
      </c>
      <c r="Z151">
        <f t="shared" si="38"/>
        <v>10</v>
      </c>
      <c r="AA151">
        <f t="shared" si="39"/>
        <v>9</v>
      </c>
      <c r="AB151">
        <f t="shared" si="40"/>
        <v>5</v>
      </c>
      <c r="AC151">
        <f t="shared" si="41"/>
        <v>10</v>
      </c>
      <c r="AD151">
        <f t="shared" si="42"/>
        <v>7</v>
      </c>
      <c r="AE151">
        <f t="shared" si="43"/>
        <v>10</v>
      </c>
      <c r="AF151">
        <f t="shared" si="44"/>
        <v>3</v>
      </c>
      <c r="AH151" t="str">
        <f t="shared" si="45"/>
        <v>Kent</v>
      </c>
      <c r="AI151">
        <f t="array" ref="AI151">IF(C151&lt;&gt;"",11-ROUNDUP(_xlfn.PERCENTRANK.EXC(IF($B$3:$B$341=$B151,C$3:C$341),C151)*10,0),"")</f>
        <v>6</v>
      </c>
      <c r="AJ151">
        <f t="array" ref="AJ151">IF(D151&lt;&gt;"",11-ROUNDUP(_xlfn.PERCENTRANK.EXC(IF($B$3:$B$341=$B151,D$3:D$341),D151)*10,0),"")</f>
        <v>2</v>
      </c>
      <c r="AK151">
        <f t="array" ref="AK151">IF(E151&lt;&gt;"",11-ROUNDUP(_xlfn.PERCENTRANK.EXC(IF($B$3:$B$341=$B151,E$3:E$341),E151)*10,0),"")</f>
        <v>7</v>
      </c>
      <c r="AL151">
        <f t="array" ref="AL151">IF(F151&lt;&gt;"",11-ROUNDUP(_xlfn.PERCENTRANK.EXC(IF($B$3:$B$341=$B151,F$3:F$341),F151)*10,0),"")</f>
        <v>6</v>
      </c>
      <c r="AM151">
        <f t="array" ref="AM151">IF(G151&lt;&gt;"",11-ROUNDUP(_xlfn.PERCENTRANK.EXC(IF($B$3:$B$341=$B151,G$3:G$341),G151)*10,0),"")</f>
        <v>9</v>
      </c>
      <c r="AO151">
        <f t="array" ref="AO151">IF(I151&lt;&gt;"",11-ROUNDUP(_xlfn.PERCENTRANK.EXC(IF($B$3:$B$341=$B151,I$3:I$341),I151)*10,0),"")</f>
        <v>10</v>
      </c>
      <c r="AP151">
        <f t="array" ref="AP151">IF(J151&lt;&gt;"",11-ROUNDUP(_xlfn.PERCENTRANK.EXC(IF($B$3:$B$341=$B151,J$3:J$341),J151)*10,0),"")</f>
        <v>8</v>
      </c>
      <c r="AQ151">
        <f t="array" ref="AQ151">IF(K151&lt;&gt;"",11-ROUNDUP(_xlfn.PERCENTRANK.EXC(IF($B$3:$B$341=$B151,K$3:K$341),K151)*10,0),"")</f>
        <v>4</v>
      </c>
      <c r="AR151">
        <f t="array" ref="AR151">IF(L151&lt;&gt;"",11-ROUNDUP(_xlfn.PERCENTRANK.EXC(IF($B$3:$B$341=$B151,L$3:L$341),L151)*10,0),"")</f>
        <v>4</v>
      </c>
      <c r="AS151">
        <f t="array" ref="AS151">IF(M151&lt;&gt;"",11-ROUNDUP(_xlfn.PERCENTRANK.EXC(IF($B$3:$B$341=$B151,M$3:M$341),M151)*10,0),"")</f>
        <v>7</v>
      </c>
      <c r="AT151">
        <f t="array" ref="AT151">IF(N151&lt;&gt;"",11-ROUNDUP(_xlfn.PERCENTRANK.EXC(IF($B$3:$B$341=$B151,N$3:N$341),N151)*10,0),"")</f>
        <v>3</v>
      </c>
      <c r="AU151">
        <f t="array" ref="AU151">IF(O151&lt;&gt;"",11-ROUNDUP(_xlfn.PERCENTRANK.EXC(IF($B$3:$B$341=$B151,O$3:O$341),O151)*10,0),"")</f>
        <v>10</v>
      </c>
      <c r="AV151">
        <f t="array" ref="AV151">IF(P151&lt;&gt;"",11-ROUNDUP(_xlfn.PERCENTRANK.EXC(IF($B$3:$B$341=$B151,P$3:P$341),P151)*10,0),"")</f>
        <v>2</v>
      </c>
    </row>
    <row r="152" spans="1:48" x14ac:dyDescent="0.2">
      <c r="A152" t="s">
        <v>184</v>
      </c>
      <c r="B152" t="s">
        <v>1034</v>
      </c>
      <c r="C152">
        <v>7.0532888174057007E-2</v>
      </c>
      <c r="D152">
        <v>6.7839711904525757E-2</v>
      </c>
      <c r="E152">
        <v>0.46819627285003662</v>
      </c>
      <c r="F152">
        <v>0.26046326756477356</v>
      </c>
      <c r="G152">
        <v>0.59343886375427246</v>
      </c>
      <c r="H152" t="s">
        <v>1139</v>
      </c>
      <c r="I152">
        <v>4.7494951635599136E-2</v>
      </c>
      <c r="J152">
        <v>5.3749430924654007E-2</v>
      </c>
      <c r="K152">
        <v>8.2090040668845177E-3</v>
      </c>
      <c r="L152">
        <v>2.7558797970414162E-2</v>
      </c>
      <c r="M152">
        <v>0.4863508939743042</v>
      </c>
      <c r="N152">
        <v>3.2686199992895126E-2</v>
      </c>
      <c r="O152">
        <v>0.19577822089195251</v>
      </c>
      <c r="P152">
        <v>0</v>
      </c>
      <c r="R152" t="str">
        <f t="shared" si="31"/>
        <v>Kettering</v>
      </c>
      <c r="S152">
        <f t="shared" si="32"/>
        <v>4</v>
      </c>
      <c r="T152">
        <f t="shared" si="33"/>
        <v>8</v>
      </c>
      <c r="U152">
        <f t="shared" si="34"/>
        <v>5</v>
      </c>
      <c r="V152">
        <f t="shared" si="35"/>
        <v>1</v>
      </c>
      <c r="W152">
        <f t="shared" si="36"/>
        <v>4</v>
      </c>
      <c r="Y152">
        <f t="shared" si="37"/>
        <v>5</v>
      </c>
      <c r="Z152">
        <f t="shared" si="38"/>
        <v>4</v>
      </c>
      <c r="AA152">
        <f t="shared" si="39"/>
        <v>8</v>
      </c>
      <c r="AB152">
        <f t="shared" si="40"/>
        <v>2</v>
      </c>
      <c r="AC152">
        <f t="shared" si="41"/>
        <v>4</v>
      </c>
      <c r="AD152">
        <f t="shared" si="42"/>
        <v>3</v>
      </c>
      <c r="AE152">
        <f t="shared" si="43"/>
        <v>1</v>
      </c>
      <c r="AF152">
        <f t="shared" si="44"/>
        <v>10</v>
      </c>
      <c r="AH152" t="str">
        <f t="shared" si="45"/>
        <v>Kettering</v>
      </c>
      <c r="AI152">
        <f t="array" ref="AI152">IF(C152&lt;&gt;"",11-ROUNDUP(_xlfn.PERCENTRANK.EXC(IF($B$3:$B$341=$B152,C$3:C$341),C152)*10,0),"")</f>
        <v>6</v>
      </c>
      <c r="AJ152">
        <f t="array" ref="AJ152">IF(D152&lt;&gt;"",11-ROUNDUP(_xlfn.PERCENTRANK.EXC(IF($B$3:$B$341=$B152,D$3:D$341),D152)*10,0),"")</f>
        <v>8</v>
      </c>
      <c r="AK152">
        <f t="array" ref="AK152">IF(E152&lt;&gt;"",11-ROUNDUP(_xlfn.PERCENTRANK.EXC(IF($B$3:$B$341=$B152,E$3:E$341),E152)*10,0),"")</f>
        <v>5</v>
      </c>
      <c r="AL152">
        <f t="array" ref="AL152">IF(F152&lt;&gt;"",11-ROUNDUP(_xlfn.PERCENTRANK.EXC(IF($B$3:$B$341=$B152,F$3:F$341),F152)*10,0),"")</f>
        <v>2</v>
      </c>
      <c r="AM152">
        <f t="array" ref="AM152">IF(G152&lt;&gt;"",11-ROUNDUP(_xlfn.PERCENTRANK.EXC(IF($B$3:$B$341=$B152,G$3:G$341),G152)*10,0),"")</f>
        <v>4</v>
      </c>
      <c r="AO152">
        <f t="array" ref="AO152">IF(I152&lt;&gt;"",11-ROUNDUP(_xlfn.PERCENTRANK.EXC(IF($B$3:$B$341=$B152,I$3:I$341),I152)*10,0),"")</f>
        <v>8</v>
      </c>
      <c r="AP152">
        <f t="array" ref="AP152">IF(J152&lt;&gt;"",11-ROUNDUP(_xlfn.PERCENTRANK.EXC(IF($B$3:$B$341=$B152,J$3:J$341),J152)*10,0),"")</f>
        <v>6</v>
      </c>
      <c r="AQ152">
        <f t="array" ref="AQ152">IF(K152&lt;&gt;"",11-ROUNDUP(_xlfn.PERCENTRANK.EXC(IF($B$3:$B$341=$B152,K$3:K$341),K152)*10,0),"")</f>
        <v>9</v>
      </c>
      <c r="AR152">
        <f t="array" ref="AR152">IF(L152&lt;&gt;"",11-ROUNDUP(_xlfn.PERCENTRANK.EXC(IF($B$3:$B$341=$B152,L$3:L$341),L152)*10,0),"")</f>
        <v>4</v>
      </c>
      <c r="AS152">
        <f t="array" ref="AS152">IF(M152&lt;&gt;"",11-ROUNDUP(_xlfn.PERCENTRANK.EXC(IF($B$3:$B$341=$B152,M$3:M$341),M152)*10,0),"")</f>
        <v>6</v>
      </c>
      <c r="AT152">
        <f t="array" ref="AT152">IF(N152&lt;&gt;"",11-ROUNDUP(_xlfn.PERCENTRANK.EXC(IF($B$3:$B$341=$B152,N$3:N$341),N152)*10,0),"")</f>
        <v>5</v>
      </c>
      <c r="AU152">
        <f t="array" ref="AU152">IF(O152&lt;&gt;"",11-ROUNDUP(_xlfn.PERCENTRANK.EXC(IF($B$3:$B$341=$B152,O$3:O$341),O152)*10,0),"")</f>
        <v>2</v>
      </c>
      <c r="AV152">
        <f t="array" ref="AV152">IF(P152&lt;&gt;"",11-ROUNDUP(_xlfn.PERCENTRANK.EXC(IF($B$3:$B$341=$B152,P$3:P$341),P152)*10,0),"")</f>
        <v>10</v>
      </c>
    </row>
    <row r="153" spans="1:48" x14ac:dyDescent="0.2">
      <c r="A153" t="s">
        <v>177</v>
      </c>
      <c r="B153" t="s">
        <v>1034</v>
      </c>
      <c r="C153">
        <v>6.8570904433727264E-2</v>
      </c>
      <c r="D153">
        <v>5.2078630775213242E-2</v>
      </c>
      <c r="E153">
        <v>0.37383672595024109</v>
      </c>
      <c r="F153">
        <v>0.20916061103343964</v>
      </c>
      <c r="G153">
        <v>0.49472030997276306</v>
      </c>
      <c r="H153" t="s">
        <v>1139</v>
      </c>
      <c r="I153">
        <v>0.32475855946540833</v>
      </c>
      <c r="J153">
        <v>6.9229081273078918E-2</v>
      </c>
      <c r="K153">
        <v>5.4994042962789536E-2</v>
      </c>
      <c r="L153">
        <v>3.4295234829187393E-2</v>
      </c>
      <c r="M153">
        <v>0.93720197677612305</v>
      </c>
      <c r="N153">
        <v>1.7117507755756378E-2</v>
      </c>
      <c r="O153">
        <v>5.8563265949487686E-2</v>
      </c>
      <c r="P153">
        <v>1.1952206492424011E-2</v>
      </c>
      <c r="R153" t="str">
        <f t="shared" si="31"/>
        <v>King's Lynn and West Norfolk</v>
      </c>
      <c r="S153">
        <f t="shared" si="32"/>
        <v>5</v>
      </c>
      <c r="T153">
        <f t="shared" si="33"/>
        <v>10</v>
      </c>
      <c r="U153">
        <f t="shared" si="34"/>
        <v>8</v>
      </c>
      <c r="V153">
        <f t="shared" si="35"/>
        <v>2</v>
      </c>
      <c r="W153">
        <f t="shared" si="36"/>
        <v>7</v>
      </c>
      <c r="Y153">
        <f t="shared" si="37"/>
        <v>1</v>
      </c>
      <c r="Z153">
        <f t="shared" si="38"/>
        <v>2</v>
      </c>
      <c r="AA153">
        <f t="shared" si="39"/>
        <v>3</v>
      </c>
      <c r="AB153">
        <f t="shared" si="40"/>
        <v>2</v>
      </c>
      <c r="AC153">
        <f t="shared" si="41"/>
        <v>1</v>
      </c>
      <c r="AD153">
        <f t="shared" si="42"/>
        <v>5</v>
      </c>
      <c r="AE153">
        <f t="shared" si="43"/>
        <v>2</v>
      </c>
      <c r="AF153">
        <f t="shared" si="44"/>
        <v>1</v>
      </c>
      <c r="AH153" t="str">
        <f t="shared" si="45"/>
        <v>King's Lynn and West Norfolk</v>
      </c>
      <c r="AI153">
        <f t="array" ref="AI153">IF(C153&lt;&gt;"",11-ROUNDUP(_xlfn.PERCENTRANK.EXC(IF($B$3:$B$341=$B153,C$3:C$341),C153)*10,0),"")</f>
        <v>7</v>
      </c>
      <c r="AJ153">
        <f t="array" ref="AJ153">IF(D153&lt;&gt;"",11-ROUNDUP(_xlfn.PERCENTRANK.EXC(IF($B$3:$B$341=$B153,D$3:D$341),D153)*10,0),"")</f>
        <v>10</v>
      </c>
      <c r="AK153">
        <f t="array" ref="AK153">IF(E153&lt;&gt;"",11-ROUNDUP(_xlfn.PERCENTRANK.EXC(IF($B$3:$B$341=$B153,E$3:E$341),E153)*10,0),"")</f>
        <v>8</v>
      </c>
      <c r="AL153">
        <f t="array" ref="AL153">IF(F153&lt;&gt;"",11-ROUNDUP(_xlfn.PERCENTRANK.EXC(IF($B$3:$B$341=$B153,F$3:F$341),F153)*10,0),"")</f>
        <v>3</v>
      </c>
      <c r="AM153">
        <f t="array" ref="AM153">IF(G153&lt;&gt;"",11-ROUNDUP(_xlfn.PERCENTRANK.EXC(IF($B$3:$B$341=$B153,G$3:G$341),G153)*10,0),"")</f>
        <v>7</v>
      </c>
      <c r="AO153">
        <f t="array" ref="AO153">IF(I153&lt;&gt;"",11-ROUNDUP(_xlfn.PERCENTRANK.EXC(IF($B$3:$B$341=$B153,I$3:I$341),I153)*10,0),"")</f>
        <v>1</v>
      </c>
      <c r="AP153">
        <f t="array" ref="AP153">IF(J153&lt;&gt;"",11-ROUNDUP(_xlfn.PERCENTRANK.EXC(IF($B$3:$B$341=$B153,J$3:J$341),J153)*10,0),"")</f>
        <v>4</v>
      </c>
      <c r="AQ153">
        <f t="array" ref="AQ153">IF(K153&lt;&gt;"",11-ROUNDUP(_xlfn.PERCENTRANK.EXC(IF($B$3:$B$341=$B153,K$3:K$341),K153)*10,0),"")</f>
        <v>5</v>
      </c>
      <c r="AR153">
        <f t="array" ref="AR153">IF(L153&lt;&gt;"",11-ROUNDUP(_xlfn.PERCENTRANK.EXC(IF($B$3:$B$341=$B153,L$3:L$341),L153)*10,0),"")</f>
        <v>3</v>
      </c>
      <c r="AS153">
        <f t="array" ref="AS153">IF(M153&lt;&gt;"",11-ROUNDUP(_xlfn.PERCENTRANK.EXC(IF($B$3:$B$341=$B153,M$3:M$341),M153)*10,0),"")</f>
        <v>2</v>
      </c>
      <c r="AT153">
        <f t="array" ref="AT153">IF(N153&lt;&gt;"",11-ROUNDUP(_xlfn.PERCENTRANK.EXC(IF($B$3:$B$341=$B153,N$3:N$341),N153)*10,0),"")</f>
        <v>7</v>
      </c>
      <c r="AU153">
        <f t="array" ref="AU153">IF(O153&lt;&gt;"",11-ROUNDUP(_xlfn.PERCENTRANK.EXC(IF($B$3:$B$341=$B153,O$3:O$341),O153)*10,0),"")</f>
        <v>3</v>
      </c>
      <c r="AV153">
        <f t="array" ref="AV153">IF(P153&lt;&gt;"",11-ROUNDUP(_xlfn.PERCENTRANK.EXC(IF($B$3:$B$341=$B153,P$3:P$341),P153)*10,0),"")</f>
        <v>1</v>
      </c>
    </row>
    <row r="154" spans="1:48" x14ac:dyDescent="0.2">
      <c r="A154" t="s">
        <v>23</v>
      </c>
      <c r="B154" t="s">
        <v>1037</v>
      </c>
      <c r="C154">
        <v>3.326478973031044E-2</v>
      </c>
      <c r="D154">
        <v>4.9320109188556671E-2</v>
      </c>
      <c r="E154">
        <v>0.31130513548851013</v>
      </c>
      <c r="F154">
        <v>4.2078878730535507E-2</v>
      </c>
      <c r="G154">
        <v>0.45673498511314392</v>
      </c>
      <c r="H154" t="s">
        <v>1140</v>
      </c>
      <c r="I154">
        <v>7.471433375030756E-3</v>
      </c>
      <c r="J154">
        <v>2.9517258517444134E-3</v>
      </c>
      <c r="K154">
        <v>2.776503749191761E-2</v>
      </c>
      <c r="L154">
        <v>5.7701729238033295E-3</v>
      </c>
      <c r="M154">
        <v>0.10594461113214493</v>
      </c>
      <c r="N154">
        <v>2.0314392168074846E-3</v>
      </c>
      <c r="O154">
        <v>1.281433179974556E-2</v>
      </c>
      <c r="P154">
        <v>3.1359635613625869E-5</v>
      </c>
      <c r="R154" t="str">
        <f t="shared" si="31"/>
        <v>Kingston upon Hull</v>
      </c>
      <c r="S154">
        <f t="shared" si="32"/>
        <v>9</v>
      </c>
      <c r="T154">
        <f t="shared" si="33"/>
        <v>10</v>
      </c>
      <c r="U154">
        <f t="shared" si="34"/>
        <v>10</v>
      </c>
      <c r="V154">
        <f t="shared" si="35"/>
        <v>8</v>
      </c>
      <c r="W154">
        <f t="shared" si="36"/>
        <v>8</v>
      </c>
      <c r="Y154">
        <f t="shared" si="37"/>
        <v>8</v>
      </c>
      <c r="Z154">
        <f t="shared" si="38"/>
        <v>9</v>
      </c>
      <c r="AA154">
        <f t="shared" si="39"/>
        <v>5</v>
      </c>
      <c r="AB154">
        <f t="shared" si="40"/>
        <v>4</v>
      </c>
      <c r="AC154">
        <f t="shared" si="41"/>
        <v>8</v>
      </c>
      <c r="AD154">
        <f t="shared" si="42"/>
        <v>9</v>
      </c>
      <c r="AE154">
        <f t="shared" si="43"/>
        <v>4</v>
      </c>
      <c r="AF154">
        <f t="shared" si="44"/>
        <v>3</v>
      </c>
      <c r="AH154" t="str">
        <f t="shared" si="45"/>
        <v>Kingston upon Hull</v>
      </c>
      <c r="AI154">
        <f t="array" ref="AI154">IF(C154&lt;&gt;"",11-ROUNDUP(_xlfn.PERCENTRANK.EXC(IF($B$3:$B$341=$B154,C$3:C$341),C154)*10,0),"")</f>
        <v>7</v>
      </c>
      <c r="AJ154">
        <f t="array" ref="AJ154">IF(D154&lt;&gt;"",11-ROUNDUP(_xlfn.PERCENTRANK.EXC(IF($B$3:$B$341=$B154,D$3:D$341),D154)*10,0),"")</f>
        <v>10</v>
      </c>
      <c r="AK154">
        <f t="array" ref="AK154">IF(E154&lt;&gt;"",11-ROUNDUP(_xlfn.PERCENTRANK.EXC(IF($B$3:$B$341=$B154,E$3:E$341),E154)*10,0),"")</f>
        <v>10</v>
      </c>
      <c r="AL154">
        <f t="array" ref="AL154">IF(F154&lt;&gt;"",11-ROUNDUP(_xlfn.PERCENTRANK.EXC(IF($B$3:$B$341=$B154,F$3:F$341),F154)*10,0),"")</f>
        <v>6</v>
      </c>
      <c r="AM154">
        <f t="array" ref="AM154">IF(G154&lt;&gt;"",11-ROUNDUP(_xlfn.PERCENTRANK.EXC(IF($B$3:$B$341=$B154,G$3:G$341),G154)*10,0),"")</f>
        <v>8</v>
      </c>
      <c r="AO154">
        <f t="array" ref="AO154">IF(I154&lt;&gt;"",11-ROUNDUP(_xlfn.PERCENTRANK.EXC(IF($B$3:$B$341=$B154,I$3:I$341),I154)*10,0),"")</f>
        <v>8</v>
      </c>
      <c r="AP154">
        <f t="array" ref="AP154">IF(J154&lt;&gt;"",11-ROUNDUP(_xlfn.PERCENTRANK.EXC(IF($B$3:$B$341=$B154,J$3:J$341),J154)*10,0),"")</f>
        <v>9</v>
      </c>
      <c r="AQ154">
        <f t="array" ref="AQ154">IF(K154&lt;&gt;"",11-ROUNDUP(_xlfn.PERCENTRANK.EXC(IF($B$3:$B$341=$B154,K$3:K$341),K154)*10,0),"")</f>
        <v>4</v>
      </c>
      <c r="AR154">
        <f t="array" ref="AR154">IF(L154&lt;&gt;"",11-ROUNDUP(_xlfn.PERCENTRANK.EXC(IF($B$3:$B$341=$B154,L$3:L$341),L154)*10,0),"")</f>
        <v>2</v>
      </c>
      <c r="AS154">
        <f t="array" ref="AS154">IF(M154&lt;&gt;"",11-ROUNDUP(_xlfn.PERCENTRANK.EXC(IF($B$3:$B$341=$B154,M$3:M$341),M154)*10,0),"")</f>
        <v>8</v>
      </c>
      <c r="AT154">
        <f t="array" ref="AT154">IF(N154&lt;&gt;"",11-ROUNDUP(_xlfn.PERCENTRANK.EXC(IF($B$3:$B$341=$B154,N$3:N$341),N154)*10,0),"")</f>
        <v>8</v>
      </c>
      <c r="AU154">
        <f t="array" ref="AU154">IF(O154&lt;&gt;"",11-ROUNDUP(_xlfn.PERCENTRANK.EXC(IF($B$3:$B$341=$B154,O$3:O$341),O154)*10,0),"")</f>
        <v>3</v>
      </c>
      <c r="AV154">
        <f t="array" ref="AV154">IF(P154&lt;&gt;"",11-ROUNDUP(_xlfn.PERCENTRANK.EXC(IF($B$3:$B$341=$B154,P$3:P$341),P154)*10,0),"")</f>
        <v>4</v>
      </c>
    </row>
    <row r="155" spans="1:48" x14ac:dyDescent="0.2">
      <c r="A155" t="s">
        <v>311</v>
      </c>
      <c r="B155" t="s">
        <v>1035</v>
      </c>
      <c r="C155">
        <v>5.2814792841672897E-2</v>
      </c>
      <c r="D155">
        <v>9.5589898526668549E-2</v>
      </c>
      <c r="E155">
        <v>0.70634973049163818</v>
      </c>
      <c r="F155">
        <v>2.5033878162503242E-2</v>
      </c>
      <c r="G155">
        <v>0.40371894836425781</v>
      </c>
      <c r="H155" t="s">
        <v>1139</v>
      </c>
      <c r="I155">
        <v>6.1220154166221619E-2</v>
      </c>
      <c r="J155">
        <v>6.4200814813375473E-3</v>
      </c>
      <c r="K155">
        <v>2.8527856338769197E-3</v>
      </c>
      <c r="L155">
        <v>0</v>
      </c>
      <c r="M155">
        <v>0.20746596157550812</v>
      </c>
      <c r="N155">
        <v>5.8883599936962128E-2</v>
      </c>
      <c r="O155">
        <v>0</v>
      </c>
      <c r="P155">
        <v>0</v>
      </c>
      <c r="R155" t="str">
        <f t="shared" si="31"/>
        <v>Kingston upon Thames</v>
      </c>
      <c r="S155">
        <f t="shared" si="32"/>
        <v>7</v>
      </c>
      <c r="T155">
        <f t="shared" si="33"/>
        <v>4</v>
      </c>
      <c r="U155">
        <f t="shared" si="34"/>
        <v>1</v>
      </c>
      <c r="V155">
        <f t="shared" si="35"/>
        <v>9</v>
      </c>
      <c r="W155">
        <f t="shared" si="36"/>
        <v>10</v>
      </c>
      <c r="Y155">
        <f t="shared" si="37"/>
        <v>4</v>
      </c>
      <c r="Z155">
        <f t="shared" si="38"/>
        <v>8</v>
      </c>
      <c r="AA155">
        <f t="shared" si="39"/>
        <v>9</v>
      </c>
      <c r="AB155">
        <f t="shared" si="40"/>
        <v>10</v>
      </c>
      <c r="AC155">
        <f t="shared" si="41"/>
        <v>7</v>
      </c>
      <c r="AD155">
        <f t="shared" si="42"/>
        <v>2</v>
      </c>
      <c r="AE155">
        <f t="shared" si="43"/>
        <v>10</v>
      </c>
      <c r="AF155">
        <f t="shared" si="44"/>
        <v>10</v>
      </c>
      <c r="AH155" t="str">
        <f t="shared" si="45"/>
        <v>Kingston upon Thames</v>
      </c>
      <c r="AI155">
        <f t="array" ref="AI155">IF(C155&lt;&gt;"",11-ROUNDUP(_xlfn.PERCENTRANK.EXC(IF($B$3:$B$341=$B155,C$3:C$341),C155)*10,0),"")</f>
        <v>3</v>
      </c>
      <c r="AJ155">
        <f t="array" ref="AJ155">IF(D155&lt;&gt;"",11-ROUNDUP(_xlfn.PERCENTRANK.EXC(IF($B$3:$B$341=$B155,D$3:D$341),D155)*10,0),"")</f>
        <v>8</v>
      </c>
      <c r="AK155">
        <f t="array" ref="AK155">IF(E155&lt;&gt;"",11-ROUNDUP(_xlfn.PERCENTRANK.EXC(IF($B$3:$B$341=$B155,E$3:E$341),E155)*10,0),"")</f>
        <v>1</v>
      </c>
      <c r="AL155">
        <f t="array" ref="AL155">IF(F155&lt;&gt;"",11-ROUNDUP(_xlfn.PERCENTRANK.EXC(IF($B$3:$B$341=$B155,F$3:F$341),F155)*10,0),"")</f>
        <v>8</v>
      </c>
      <c r="AM155">
        <f t="array" ref="AM155">IF(G155&lt;&gt;"",11-ROUNDUP(_xlfn.PERCENTRANK.EXC(IF($B$3:$B$341=$B155,G$3:G$341),G155)*10,0),"")</f>
        <v>10</v>
      </c>
      <c r="AO155">
        <f t="array" ref="AO155">IF(I155&lt;&gt;"",11-ROUNDUP(_xlfn.PERCENTRANK.EXC(IF($B$3:$B$341=$B155,I$3:I$341),I155)*10,0),"")</f>
        <v>3</v>
      </c>
      <c r="AP155">
        <f t="array" ref="AP155">IF(J155&lt;&gt;"",11-ROUNDUP(_xlfn.PERCENTRANK.EXC(IF($B$3:$B$341=$B155,J$3:J$341),J155)*10,0),"")</f>
        <v>8</v>
      </c>
      <c r="AQ155">
        <f t="array" ref="AQ155">IF(K155&lt;&gt;"",11-ROUNDUP(_xlfn.PERCENTRANK.EXC(IF($B$3:$B$341=$B155,K$3:K$341),K155)*10,0),"")</f>
        <v>9</v>
      </c>
      <c r="AR155">
        <f t="array" ref="AR155">IF(L155&lt;&gt;"",11-ROUNDUP(_xlfn.PERCENTRANK.EXC(IF($B$3:$B$341=$B155,L$3:L$341),L155)*10,0),"")</f>
        <v>10</v>
      </c>
      <c r="AS155">
        <f t="array" ref="AS155">IF(M155&lt;&gt;"",11-ROUNDUP(_xlfn.PERCENTRANK.EXC(IF($B$3:$B$341=$B155,M$3:M$341),M155)*10,0),"")</f>
        <v>7</v>
      </c>
      <c r="AT155">
        <f t="array" ref="AT155">IF(N155&lt;&gt;"",11-ROUNDUP(_xlfn.PERCENTRANK.EXC(IF($B$3:$B$341=$B155,N$3:N$341),N155)*10,0),"")</f>
        <v>1</v>
      </c>
      <c r="AU155">
        <f t="array" ref="AU155">IF(O155&lt;&gt;"",11-ROUNDUP(_xlfn.PERCENTRANK.EXC(IF($B$3:$B$341=$B155,O$3:O$341),O155)*10,0),"")</f>
        <v>10</v>
      </c>
      <c r="AV155">
        <f t="array" ref="AV155">IF(P155&lt;&gt;"",11-ROUNDUP(_xlfn.PERCENTRANK.EXC(IF($B$3:$B$341=$B155,P$3:P$341),P155)*10,0),"")</f>
        <v>10</v>
      </c>
    </row>
    <row r="156" spans="1:48" x14ac:dyDescent="0.2">
      <c r="A156" t="s">
        <v>287</v>
      </c>
      <c r="B156" t="s">
        <v>1036</v>
      </c>
      <c r="C156">
        <v>3.2166231423616409E-2</v>
      </c>
      <c r="D156">
        <v>7.9474814236164093E-2</v>
      </c>
      <c r="E156">
        <v>0.51102191209793091</v>
      </c>
      <c r="F156">
        <v>4.1157536208629608E-2</v>
      </c>
      <c r="G156">
        <v>0.75400876998901367</v>
      </c>
      <c r="H156" t="s">
        <v>1139</v>
      </c>
      <c r="I156">
        <v>1.1262210085988045E-2</v>
      </c>
      <c r="J156">
        <v>5.4724416695535183E-3</v>
      </c>
      <c r="K156">
        <v>4.8868297599256039E-3</v>
      </c>
      <c r="L156">
        <v>9.4361398369073868E-3</v>
      </c>
      <c r="M156">
        <v>0.10020020604133606</v>
      </c>
      <c r="N156">
        <v>5.7319500483572483E-3</v>
      </c>
      <c r="O156">
        <v>5.2070412784814835E-3</v>
      </c>
      <c r="P156">
        <v>4.327181086409837E-4</v>
      </c>
      <c r="R156" t="str">
        <f t="shared" si="31"/>
        <v>Kirklees</v>
      </c>
      <c r="S156">
        <f t="shared" si="32"/>
        <v>9</v>
      </c>
      <c r="T156">
        <f t="shared" si="33"/>
        <v>6</v>
      </c>
      <c r="U156">
        <f t="shared" si="34"/>
        <v>4</v>
      </c>
      <c r="V156">
        <f t="shared" si="35"/>
        <v>8</v>
      </c>
      <c r="W156">
        <f t="shared" si="36"/>
        <v>1</v>
      </c>
      <c r="Y156">
        <f t="shared" si="37"/>
        <v>8</v>
      </c>
      <c r="Z156">
        <f t="shared" si="38"/>
        <v>8</v>
      </c>
      <c r="AA156">
        <f t="shared" si="39"/>
        <v>9</v>
      </c>
      <c r="AB156">
        <f t="shared" si="40"/>
        <v>3</v>
      </c>
      <c r="AC156">
        <f t="shared" si="41"/>
        <v>9</v>
      </c>
      <c r="AD156">
        <f t="shared" si="42"/>
        <v>8</v>
      </c>
      <c r="AE156">
        <f t="shared" si="43"/>
        <v>4</v>
      </c>
      <c r="AF156">
        <f t="shared" si="44"/>
        <v>3</v>
      </c>
      <c r="AH156" t="str">
        <f t="shared" si="45"/>
        <v>Kirklees</v>
      </c>
      <c r="AI156">
        <f t="array" ref="AI156">IF(C156&lt;&gt;"",11-ROUNDUP(_xlfn.PERCENTRANK.EXC(IF($B$3:$B$341=$B156,C$3:C$341),C156)*10,0),"")</f>
        <v>6</v>
      </c>
      <c r="AJ156">
        <f t="array" ref="AJ156">IF(D156&lt;&gt;"",11-ROUNDUP(_xlfn.PERCENTRANK.EXC(IF($B$3:$B$341=$B156,D$3:D$341),D156)*10,0),"")</f>
        <v>2</v>
      </c>
      <c r="AK156">
        <f t="array" ref="AK156">IF(E156&lt;&gt;"",11-ROUNDUP(_xlfn.PERCENTRANK.EXC(IF($B$3:$B$341=$B156,E$3:E$341),E156)*10,0),"")</f>
        <v>2</v>
      </c>
      <c r="AL156">
        <f t="array" ref="AL156">IF(F156&lt;&gt;"",11-ROUNDUP(_xlfn.PERCENTRANK.EXC(IF($B$3:$B$341=$B156,F$3:F$341),F156)*10,0),"")</f>
        <v>8</v>
      </c>
      <c r="AM156">
        <f t="array" ref="AM156">IF(G156&lt;&gt;"",11-ROUNDUP(_xlfn.PERCENTRANK.EXC(IF($B$3:$B$341=$B156,G$3:G$341),G156)*10,0),"")</f>
        <v>1</v>
      </c>
      <c r="AO156">
        <f t="array" ref="AO156">IF(I156&lt;&gt;"",11-ROUNDUP(_xlfn.PERCENTRANK.EXC(IF($B$3:$B$341=$B156,I$3:I$341),I156)*10,0),"")</f>
        <v>3</v>
      </c>
      <c r="AP156">
        <f t="array" ref="AP156">IF(J156&lt;&gt;"",11-ROUNDUP(_xlfn.PERCENTRANK.EXC(IF($B$3:$B$341=$B156,J$3:J$341),J156)*10,0),"")</f>
        <v>3</v>
      </c>
      <c r="AQ156">
        <f t="array" ref="AQ156">IF(K156&lt;&gt;"",11-ROUNDUP(_xlfn.PERCENTRANK.EXC(IF($B$3:$B$341=$B156,K$3:K$341),K156)*10,0),"")</f>
        <v>8</v>
      </c>
      <c r="AR156">
        <f t="array" ref="AR156">IF(L156&lt;&gt;"",11-ROUNDUP(_xlfn.PERCENTRANK.EXC(IF($B$3:$B$341=$B156,L$3:L$341),L156)*10,0),"")</f>
        <v>1</v>
      </c>
      <c r="AS156">
        <f t="array" ref="AS156">IF(M156&lt;&gt;"",11-ROUNDUP(_xlfn.PERCENTRANK.EXC(IF($B$3:$B$341=$B156,M$3:M$341),M156)*10,0),"")</f>
        <v>4</v>
      </c>
      <c r="AT156">
        <f t="array" ref="AT156">IF(N156&lt;&gt;"",11-ROUNDUP(_xlfn.PERCENTRANK.EXC(IF($B$3:$B$341=$B156,N$3:N$341),N156)*10,0),"")</f>
        <v>6</v>
      </c>
      <c r="AU156">
        <f t="array" ref="AU156">IF(O156&lt;&gt;"",11-ROUNDUP(_xlfn.PERCENTRANK.EXC(IF($B$3:$B$341=$B156,O$3:O$341),O156)*10,0),"")</f>
        <v>3</v>
      </c>
      <c r="AV156">
        <f t="array" ref="AV156">IF(P156&lt;&gt;"",11-ROUNDUP(_xlfn.PERCENTRANK.EXC(IF($B$3:$B$341=$B156,P$3:P$341),P156)*10,0),"")</f>
        <v>4</v>
      </c>
    </row>
    <row r="157" spans="1:48" x14ac:dyDescent="0.2">
      <c r="A157" t="s">
        <v>265</v>
      </c>
      <c r="B157" t="s">
        <v>1036</v>
      </c>
      <c r="C157">
        <v>2.8402335941791534E-2</v>
      </c>
      <c r="D157">
        <v>6.1723947525024414E-2</v>
      </c>
      <c r="E157">
        <v>0.27917352318763733</v>
      </c>
      <c r="F157">
        <v>6.3723467290401459E-2</v>
      </c>
      <c r="G157">
        <v>0.68592166900634766</v>
      </c>
      <c r="H157" t="s">
        <v>1140</v>
      </c>
      <c r="I157">
        <v>3.8923341780900955E-3</v>
      </c>
      <c r="J157">
        <v>2.7425405569374561E-3</v>
      </c>
      <c r="K157">
        <v>4.3776975944638252E-3</v>
      </c>
      <c r="L157">
        <v>4.3824099702760577E-4</v>
      </c>
      <c r="M157">
        <v>6.3950203359127045E-2</v>
      </c>
      <c r="N157">
        <v>1.351489219814539E-2</v>
      </c>
      <c r="O157">
        <v>0</v>
      </c>
      <c r="P157">
        <v>1.9697283860296011E-3</v>
      </c>
      <c r="R157" t="str">
        <f t="shared" si="31"/>
        <v>Knowsley</v>
      </c>
      <c r="S157">
        <f t="shared" si="32"/>
        <v>10</v>
      </c>
      <c r="T157">
        <f t="shared" si="33"/>
        <v>9</v>
      </c>
      <c r="U157">
        <f t="shared" si="34"/>
        <v>10</v>
      </c>
      <c r="V157">
        <f t="shared" si="35"/>
        <v>7</v>
      </c>
      <c r="W157">
        <f t="shared" si="36"/>
        <v>2</v>
      </c>
      <c r="Y157">
        <f t="shared" si="37"/>
        <v>9</v>
      </c>
      <c r="Z157">
        <f t="shared" si="38"/>
        <v>9</v>
      </c>
      <c r="AA157">
        <f t="shared" si="39"/>
        <v>9</v>
      </c>
      <c r="AB157">
        <f t="shared" si="40"/>
        <v>5</v>
      </c>
      <c r="AC157">
        <f t="shared" si="41"/>
        <v>10</v>
      </c>
      <c r="AD157">
        <f t="shared" si="42"/>
        <v>6</v>
      </c>
      <c r="AE157">
        <f t="shared" si="43"/>
        <v>10</v>
      </c>
      <c r="AF157">
        <f t="shared" si="44"/>
        <v>2</v>
      </c>
      <c r="AH157" t="str">
        <f t="shared" si="45"/>
        <v>Knowsley</v>
      </c>
      <c r="AI157">
        <f t="array" ref="AI157">IF(C157&lt;&gt;"",11-ROUNDUP(_xlfn.PERCENTRANK.EXC(IF($B$3:$B$341=$B157,C$3:C$341),C157)*10,0),"")</f>
        <v>8</v>
      </c>
      <c r="AJ157">
        <f t="array" ref="AJ157">IF(D157&lt;&gt;"",11-ROUNDUP(_xlfn.PERCENTRANK.EXC(IF($B$3:$B$341=$B157,D$3:D$341),D157)*10,0),"")</f>
        <v>7</v>
      </c>
      <c r="AK157">
        <f t="array" ref="AK157">IF(E157&lt;&gt;"",11-ROUNDUP(_xlfn.PERCENTRANK.EXC(IF($B$3:$B$341=$B157,E$3:E$341),E157)*10,0),"")</f>
        <v>10</v>
      </c>
      <c r="AL157">
        <f t="array" ref="AL157">IF(F157&lt;&gt;"",11-ROUNDUP(_xlfn.PERCENTRANK.EXC(IF($B$3:$B$341=$B157,F$3:F$341),F157)*10,0),"")</f>
        <v>5</v>
      </c>
      <c r="AM157">
        <f t="array" ref="AM157">IF(G157&lt;&gt;"",11-ROUNDUP(_xlfn.PERCENTRANK.EXC(IF($B$3:$B$341=$B157,G$3:G$341),G157)*10,0),"")</f>
        <v>1</v>
      </c>
      <c r="AO157">
        <f t="array" ref="AO157">IF(I157&lt;&gt;"",11-ROUNDUP(_xlfn.PERCENTRANK.EXC(IF($B$3:$B$341=$B157,I$3:I$341),I157)*10,0),"")</f>
        <v>9</v>
      </c>
      <c r="AP157">
        <f t="array" ref="AP157">IF(J157&lt;&gt;"",11-ROUNDUP(_xlfn.PERCENTRANK.EXC(IF($B$3:$B$341=$B157,J$3:J$341),J157)*10,0),"")</f>
        <v>9</v>
      </c>
      <c r="AQ157">
        <f t="array" ref="AQ157">IF(K157&lt;&gt;"",11-ROUNDUP(_xlfn.PERCENTRANK.EXC(IF($B$3:$B$341=$B157,K$3:K$341),K157)*10,0),"")</f>
        <v>9</v>
      </c>
      <c r="AR157">
        <f t="array" ref="AR157">IF(L157&lt;&gt;"",11-ROUNDUP(_xlfn.PERCENTRANK.EXC(IF($B$3:$B$341=$B157,L$3:L$341),L157)*10,0),"")</f>
        <v>6</v>
      </c>
      <c r="AS157">
        <f t="array" ref="AS157">IF(M157&lt;&gt;"",11-ROUNDUP(_xlfn.PERCENTRANK.EXC(IF($B$3:$B$341=$B157,M$3:M$341),M157)*10,0),"")</f>
        <v>9</v>
      </c>
      <c r="AT157">
        <f t="array" ref="AT157">IF(N157&lt;&gt;"",11-ROUNDUP(_xlfn.PERCENTRANK.EXC(IF($B$3:$B$341=$B157,N$3:N$341),N157)*10,0),"")</f>
        <v>4</v>
      </c>
      <c r="AU157">
        <f t="array" ref="AU157">IF(O157&lt;&gt;"",11-ROUNDUP(_xlfn.PERCENTRANK.EXC(IF($B$3:$B$341=$B157,O$3:O$341),O157)*10,0),"")</f>
        <v>10</v>
      </c>
      <c r="AV157">
        <f t="array" ref="AV157">IF(P157&lt;&gt;"",11-ROUNDUP(_xlfn.PERCENTRANK.EXC(IF($B$3:$B$341=$B157,P$3:P$341),P157)*10,0),"")</f>
        <v>2</v>
      </c>
    </row>
    <row r="158" spans="1:48" x14ac:dyDescent="0.2">
      <c r="A158" t="s">
        <v>312</v>
      </c>
      <c r="B158" t="s">
        <v>1035</v>
      </c>
      <c r="C158">
        <v>5.6027784943580627E-2</v>
      </c>
      <c r="D158">
        <v>0.10926105082035065</v>
      </c>
      <c r="E158">
        <v>0.44373917579650879</v>
      </c>
      <c r="F158">
        <v>4.7693774104118347E-2</v>
      </c>
      <c r="G158">
        <v>0.50858551263809204</v>
      </c>
      <c r="H158" t="s">
        <v>1139</v>
      </c>
      <c r="I158">
        <v>9.955587238073349E-2</v>
      </c>
      <c r="J158">
        <v>1.0553340427577496E-2</v>
      </c>
      <c r="K158">
        <v>1.3177478685975075E-2</v>
      </c>
      <c r="L158">
        <v>5.6368168443441391E-3</v>
      </c>
      <c r="M158">
        <v>0.17714428901672363</v>
      </c>
      <c r="N158">
        <v>3.3014386426657438E-3</v>
      </c>
      <c r="O158">
        <v>0</v>
      </c>
      <c r="P158">
        <v>0</v>
      </c>
      <c r="R158" t="str">
        <f t="shared" si="31"/>
        <v>Lambeth</v>
      </c>
      <c r="S158">
        <f t="shared" si="32"/>
        <v>7</v>
      </c>
      <c r="T158">
        <f t="shared" si="33"/>
        <v>2</v>
      </c>
      <c r="U158">
        <f t="shared" si="34"/>
        <v>6</v>
      </c>
      <c r="V158">
        <f t="shared" si="35"/>
        <v>8</v>
      </c>
      <c r="W158">
        <f t="shared" si="36"/>
        <v>7</v>
      </c>
      <c r="Y158">
        <f t="shared" si="37"/>
        <v>3</v>
      </c>
      <c r="Z158">
        <f t="shared" si="38"/>
        <v>6</v>
      </c>
      <c r="AA158">
        <f t="shared" si="39"/>
        <v>7</v>
      </c>
      <c r="AB158">
        <f t="shared" si="40"/>
        <v>4</v>
      </c>
      <c r="AC158">
        <f t="shared" si="41"/>
        <v>7</v>
      </c>
      <c r="AD158">
        <f t="shared" si="42"/>
        <v>9</v>
      </c>
      <c r="AE158">
        <f t="shared" si="43"/>
        <v>10</v>
      </c>
      <c r="AF158">
        <f t="shared" si="44"/>
        <v>10</v>
      </c>
      <c r="AH158" t="str">
        <f t="shared" si="45"/>
        <v>Lambeth</v>
      </c>
      <c r="AI158">
        <f t="array" ref="AI158">IF(C158&lt;&gt;"",11-ROUNDUP(_xlfn.PERCENTRANK.EXC(IF($B$3:$B$341=$B158,C$3:C$341),C158)*10,0),"")</f>
        <v>3</v>
      </c>
      <c r="AJ158">
        <f t="array" ref="AJ158">IF(D158&lt;&gt;"",11-ROUNDUP(_xlfn.PERCENTRANK.EXC(IF($B$3:$B$341=$B158,D$3:D$341),D158)*10,0),"")</f>
        <v>6</v>
      </c>
      <c r="AK158">
        <f t="array" ref="AK158">IF(E158&lt;&gt;"",11-ROUNDUP(_xlfn.PERCENTRANK.EXC(IF($B$3:$B$341=$B158,E$3:E$341),E158)*10,0),"")</f>
        <v>5</v>
      </c>
      <c r="AL158">
        <f t="array" ref="AL158">IF(F158&lt;&gt;"",11-ROUNDUP(_xlfn.PERCENTRANK.EXC(IF($B$3:$B$341=$B158,F$3:F$341),F158)*10,0),"")</f>
        <v>4</v>
      </c>
      <c r="AM158">
        <f t="array" ref="AM158">IF(G158&lt;&gt;"",11-ROUNDUP(_xlfn.PERCENTRANK.EXC(IF($B$3:$B$341=$B158,G$3:G$341),G158)*10,0),"")</f>
        <v>6</v>
      </c>
      <c r="AO158">
        <f t="array" ref="AO158">IF(I158&lt;&gt;"",11-ROUNDUP(_xlfn.PERCENTRANK.EXC(IF($B$3:$B$341=$B158,I$3:I$341),I158)*10,0),"")</f>
        <v>1</v>
      </c>
      <c r="AP158">
        <f t="array" ref="AP158">IF(J158&lt;&gt;"",11-ROUNDUP(_xlfn.PERCENTRANK.EXC(IF($B$3:$B$341=$B158,J$3:J$341),J158)*10,0),"")</f>
        <v>4</v>
      </c>
      <c r="AQ158">
        <f t="array" ref="AQ158">IF(K158&lt;&gt;"",11-ROUNDUP(_xlfn.PERCENTRANK.EXC(IF($B$3:$B$341=$B158,K$3:K$341),K158)*10,0),"")</f>
        <v>4</v>
      </c>
      <c r="AR158">
        <f t="array" ref="AR158">IF(L158&lt;&gt;"",11-ROUNDUP(_xlfn.PERCENTRANK.EXC(IF($B$3:$B$341=$B158,L$3:L$341),L158)*10,0),"")</f>
        <v>4</v>
      </c>
      <c r="AS158">
        <f t="array" ref="AS158">IF(M158&lt;&gt;"",11-ROUNDUP(_xlfn.PERCENTRANK.EXC(IF($B$3:$B$341=$B158,M$3:M$341),M158)*10,0),"")</f>
        <v>8</v>
      </c>
      <c r="AT158">
        <f t="array" ref="AT158">IF(N158&lt;&gt;"",11-ROUNDUP(_xlfn.PERCENTRANK.EXC(IF($B$3:$B$341=$B158,N$3:N$341),N158)*10,0),"")</f>
        <v>9</v>
      </c>
      <c r="AU158">
        <f t="array" ref="AU158">IF(O158&lt;&gt;"",11-ROUNDUP(_xlfn.PERCENTRANK.EXC(IF($B$3:$B$341=$B158,O$3:O$341),O158)*10,0),"")</f>
        <v>10</v>
      </c>
      <c r="AV158">
        <f t="array" ref="AV158">IF(P158&lt;&gt;"",11-ROUNDUP(_xlfn.PERCENTRANK.EXC(IF($B$3:$B$341=$B158,P$3:P$341),P158)*10,0),"")</f>
        <v>10</v>
      </c>
    </row>
    <row r="159" spans="1:48" x14ac:dyDescent="0.2">
      <c r="A159" t="s">
        <v>1019</v>
      </c>
      <c r="B159" t="s">
        <v>1038</v>
      </c>
      <c r="C159">
        <v>7.3666021227836609E-2</v>
      </c>
      <c r="D159">
        <v>8.0187752842903137E-2</v>
      </c>
      <c r="E159">
        <v>0.53142452239990234</v>
      </c>
      <c r="F159">
        <v>2.1510913968086243E-2</v>
      </c>
      <c r="G159">
        <v>0.56022721529006958</v>
      </c>
      <c r="H159" t="s">
        <v>1139</v>
      </c>
      <c r="I159">
        <v>2.2244513966143131E-3</v>
      </c>
      <c r="J159">
        <v>1.6964472597464919E-3</v>
      </c>
      <c r="K159">
        <v>1.6435366123914719E-3</v>
      </c>
      <c r="L159">
        <v>0</v>
      </c>
      <c r="M159">
        <v>7.2003662586212158E-2</v>
      </c>
      <c r="N159">
        <v>9.9926292896270752E-3</v>
      </c>
      <c r="O159">
        <v>0</v>
      </c>
      <c r="P159">
        <v>0</v>
      </c>
      <c r="R159" t="str">
        <f t="shared" si="31"/>
        <v>Lancashire</v>
      </c>
      <c r="S159">
        <f t="shared" si="32"/>
        <v>4</v>
      </c>
      <c r="T159">
        <f t="shared" si="33"/>
        <v>6</v>
      </c>
      <c r="U159">
        <f t="shared" si="34"/>
        <v>4</v>
      </c>
      <c r="V159">
        <f t="shared" si="35"/>
        <v>10</v>
      </c>
      <c r="W159">
        <f t="shared" si="36"/>
        <v>5</v>
      </c>
      <c r="Y159">
        <f t="shared" si="37"/>
        <v>9</v>
      </c>
      <c r="Z159">
        <f t="shared" si="38"/>
        <v>9</v>
      </c>
      <c r="AA159">
        <f t="shared" si="39"/>
        <v>10</v>
      </c>
      <c r="AB159">
        <f t="shared" si="40"/>
        <v>10</v>
      </c>
      <c r="AC159">
        <f t="shared" si="41"/>
        <v>9</v>
      </c>
      <c r="AD159">
        <f t="shared" si="42"/>
        <v>6</v>
      </c>
      <c r="AE159">
        <f t="shared" si="43"/>
        <v>10</v>
      </c>
      <c r="AF159">
        <f t="shared" si="44"/>
        <v>10</v>
      </c>
      <c r="AH159" t="str">
        <f t="shared" si="45"/>
        <v>Lancashire</v>
      </c>
      <c r="AI159">
        <f t="array" ref="AI159">IF(C159&lt;&gt;"",11-ROUNDUP(_xlfn.PERCENTRANK.EXC(IF($B$3:$B$341=$B159,C$3:C$341),C159)*10,0),"")</f>
        <v>7</v>
      </c>
      <c r="AJ159">
        <f t="array" ref="AJ159">IF(D159&lt;&gt;"",11-ROUNDUP(_xlfn.PERCENTRANK.EXC(IF($B$3:$B$341=$B159,D$3:D$341),D159)*10,0),"")</f>
        <v>6</v>
      </c>
      <c r="AK159">
        <f t="array" ref="AK159">IF(E159&lt;&gt;"",11-ROUNDUP(_xlfn.PERCENTRANK.EXC(IF($B$3:$B$341=$B159,E$3:E$341),E159)*10,0),"")</f>
        <v>10</v>
      </c>
      <c r="AL159">
        <f t="array" ref="AL159">IF(F159&lt;&gt;"",11-ROUNDUP(_xlfn.PERCENTRANK.EXC(IF($B$3:$B$341=$B159,F$3:F$341),F159)*10,0),"")</f>
        <v>5</v>
      </c>
      <c r="AM159">
        <f t="array" ref="AM159">IF(G159&lt;&gt;"",11-ROUNDUP(_xlfn.PERCENTRANK.EXC(IF($B$3:$B$341=$B159,G$3:G$341),G159)*10,0),"")</f>
        <v>5</v>
      </c>
      <c r="AO159">
        <f t="array" ref="AO159">IF(I159&lt;&gt;"",11-ROUNDUP(_xlfn.PERCENTRANK.EXC(IF($B$3:$B$341=$B159,I$3:I$341),I159)*10,0),"")</f>
        <v>5</v>
      </c>
      <c r="AP159">
        <f t="array" ref="AP159">IF(J159&lt;&gt;"",11-ROUNDUP(_xlfn.PERCENTRANK.EXC(IF($B$3:$B$341=$B159,J$3:J$341),J159)*10,0),"")</f>
        <v>3</v>
      </c>
      <c r="AQ159">
        <f t="array" ref="AQ159">IF(K159&lt;&gt;"",11-ROUNDUP(_xlfn.PERCENTRANK.EXC(IF($B$3:$B$341=$B159,K$3:K$341),K159)*10,0),"")</f>
        <v>7</v>
      </c>
      <c r="AR159">
        <f t="array" ref="AR159">IF(L159&lt;&gt;"",11-ROUNDUP(_xlfn.PERCENTRANK.EXC(IF($B$3:$B$341=$B159,L$3:L$341),L159)*10,0),"")</f>
        <v>10</v>
      </c>
      <c r="AS159">
        <f t="array" ref="AS159">IF(M159&lt;&gt;"",11-ROUNDUP(_xlfn.PERCENTRANK.EXC(IF($B$3:$B$341=$B159,M$3:M$341),M159)*10,0),"")</f>
        <v>2</v>
      </c>
      <c r="AT159">
        <f t="array" ref="AT159">IF(N159&lt;&gt;"",11-ROUNDUP(_xlfn.PERCENTRANK.EXC(IF($B$3:$B$341=$B159,N$3:N$341),N159)*10,0),"")</f>
        <v>2</v>
      </c>
      <c r="AU159">
        <f t="array" ref="AU159">IF(O159&lt;&gt;"",11-ROUNDUP(_xlfn.PERCENTRANK.EXC(IF($B$3:$B$341=$B159,O$3:O$341),O159)*10,0),"")</f>
        <v>10</v>
      </c>
      <c r="AV159">
        <f t="array" ref="AV159">IF(P159&lt;&gt;"",11-ROUNDUP(_xlfn.PERCENTRANK.EXC(IF($B$3:$B$341=$B159,P$3:P$341),P159)*10,0),"")</f>
        <v>10</v>
      </c>
    </row>
    <row r="160" spans="1:48" x14ac:dyDescent="0.2">
      <c r="A160" t="s">
        <v>152</v>
      </c>
      <c r="B160" t="s">
        <v>1034</v>
      </c>
      <c r="C160">
        <v>6.9063208997249603E-2</v>
      </c>
      <c r="D160">
        <v>7.3403634130954742E-2</v>
      </c>
      <c r="E160">
        <v>0.43090400099754333</v>
      </c>
      <c r="F160">
        <v>0.10619139671325684</v>
      </c>
      <c r="G160">
        <v>0.6691930890083313</v>
      </c>
      <c r="H160" t="s">
        <v>1140</v>
      </c>
      <c r="I160">
        <v>0.14300151169300079</v>
      </c>
      <c r="J160">
        <v>3.6749504506587982E-2</v>
      </c>
      <c r="K160">
        <v>0.14511461555957794</v>
      </c>
      <c r="L160">
        <v>6.5919429063796997E-2</v>
      </c>
      <c r="M160">
        <v>0.55082917213439941</v>
      </c>
      <c r="N160">
        <v>8.5768010467290878E-3</v>
      </c>
      <c r="O160">
        <v>2.4576231837272644E-2</v>
      </c>
      <c r="P160">
        <v>4.2261932976543903E-3</v>
      </c>
      <c r="R160" t="str">
        <f t="shared" si="31"/>
        <v>Lancaster</v>
      </c>
      <c r="S160">
        <f t="shared" si="32"/>
        <v>5</v>
      </c>
      <c r="T160">
        <f t="shared" si="33"/>
        <v>7</v>
      </c>
      <c r="U160">
        <f t="shared" si="34"/>
        <v>7</v>
      </c>
      <c r="V160">
        <f t="shared" si="35"/>
        <v>5</v>
      </c>
      <c r="W160">
        <f t="shared" si="36"/>
        <v>2</v>
      </c>
      <c r="Y160">
        <f t="shared" si="37"/>
        <v>2</v>
      </c>
      <c r="Z160">
        <f t="shared" si="38"/>
        <v>5</v>
      </c>
      <c r="AA160">
        <f t="shared" si="39"/>
        <v>2</v>
      </c>
      <c r="AB160">
        <f t="shared" si="40"/>
        <v>1</v>
      </c>
      <c r="AC160">
        <f t="shared" si="41"/>
        <v>3</v>
      </c>
      <c r="AD160">
        <f t="shared" si="42"/>
        <v>7</v>
      </c>
      <c r="AE160">
        <f t="shared" si="43"/>
        <v>3</v>
      </c>
      <c r="AF160">
        <f t="shared" si="44"/>
        <v>2</v>
      </c>
      <c r="AH160" t="str">
        <f t="shared" si="45"/>
        <v>Lancaster</v>
      </c>
      <c r="AI160">
        <f t="array" ref="AI160">IF(C160&lt;&gt;"",11-ROUNDUP(_xlfn.PERCENTRANK.EXC(IF($B$3:$B$341=$B160,C$3:C$341),C160)*10,0),"")</f>
        <v>7</v>
      </c>
      <c r="AJ160">
        <f t="array" ref="AJ160">IF(D160&lt;&gt;"",11-ROUNDUP(_xlfn.PERCENTRANK.EXC(IF($B$3:$B$341=$B160,D$3:D$341),D160)*10,0),"")</f>
        <v>7</v>
      </c>
      <c r="AK160">
        <f t="array" ref="AK160">IF(E160&lt;&gt;"",11-ROUNDUP(_xlfn.PERCENTRANK.EXC(IF($B$3:$B$341=$B160,E$3:E$341),E160)*10,0),"")</f>
        <v>6</v>
      </c>
      <c r="AL160">
        <f t="array" ref="AL160">IF(F160&lt;&gt;"",11-ROUNDUP(_xlfn.PERCENTRANK.EXC(IF($B$3:$B$341=$B160,F$3:F$341),F160)*10,0),"")</f>
        <v>9</v>
      </c>
      <c r="AM160">
        <f t="array" ref="AM160">IF(G160&lt;&gt;"",11-ROUNDUP(_xlfn.PERCENTRANK.EXC(IF($B$3:$B$341=$B160,G$3:G$341),G160)*10,0),"")</f>
        <v>2</v>
      </c>
      <c r="AO160">
        <f t="array" ref="AO160">IF(I160&lt;&gt;"",11-ROUNDUP(_xlfn.PERCENTRANK.EXC(IF($B$3:$B$341=$B160,I$3:I$341),I160)*10,0),"")</f>
        <v>4</v>
      </c>
      <c r="AP160">
        <f t="array" ref="AP160">IF(J160&lt;&gt;"",11-ROUNDUP(_xlfn.PERCENTRANK.EXC(IF($B$3:$B$341=$B160,J$3:J$341),J160)*10,0),"")</f>
        <v>8</v>
      </c>
      <c r="AQ160">
        <f t="array" ref="AQ160">IF(K160&lt;&gt;"",11-ROUNDUP(_xlfn.PERCENTRANK.EXC(IF($B$3:$B$341=$B160,K$3:K$341),K160)*10,0),"")</f>
        <v>2</v>
      </c>
      <c r="AR160">
        <f t="array" ref="AR160">IF(L160&lt;&gt;"",11-ROUNDUP(_xlfn.PERCENTRANK.EXC(IF($B$3:$B$341=$B160,L$3:L$341),L160)*10,0),"")</f>
        <v>1</v>
      </c>
      <c r="AS160">
        <f t="array" ref="AS160">IF(M160&lt;&gt;"",11-ROUNDUP(_xlfn.PERCENTRANK.EXC(IF($B$3:$B$341=$B160,M$3:M$341),M160)*10,0),"")</f>
        <v>5</v>
      </c>
      <c r="AT160">
        <f t="array" ref="AT160">IF(N160&lt;&gt;"",11-ROUNDUP(_xlfn.PERCENTRANK.EXC(IF($B$3:$B$341=$B160,N$3:N$341),N160)*10,0),"")</f>
        <v>8</v>
      </c>
      <c r="AU160">
        <f t="array" ref="AU160">IF(O160&lt;&gt;"",11-ROUNDUP(_xlfn.PERCENTRANK.EXC(IF($B$3:$B$341=$B160,O$3:O$341),O160)*10,0),"")</f>
        <v>4</v>
      </c>
      <c r="AV160">
        <f t="array" ref="AV160">IF(P160&lt;&gt;"",11-ROUNDUP(_xlfn.PERCENTRANK.EXC(IF($B$3:$B$341=$B160,P$3:P$341),P160)*10,0),"")</f>
        <v>2</v>
      </c>
    </row>
    <row r="161" spans="1:48" x14ac:dyDescent="0.2">
      <c r="A161" t="s">
        <v>288</v>
      </c>
      <c r="B161" t="s">
        <v>1036</v>
      </c>
      <c r="C161">
        <v>3.3876720815896988E-2</v>
      </c>
      <c r="D161">
        <v>7.6138854026794434E-2</v>
      </c>
      <c r="E161">
        <v>0.45074030756950378</v>
      </c>
      <c r="F161">
        <v>6.5113797783851624E-2</v>
      </c>
      <c r="G161">
        <v>0.56305533647537231</v>
      </c>
      <c r="H161" t="s">
        <v>1139</v>
      </c>
      <c r="I161">
        <v>1.5024252235889435E-2</v>
      </c>
      <c r="J161">
        <v>6.7241005599498749E-3</v>
      </c>
      <c r="K161">
        <v>3.9084911346435547E-2</v>
      </c>
      <c r="L161">
        <v>0</v>
      </c>
      <c r="M161">
        <v>0.10396184027194977</v>
      </c>
      <c r="N161">
        <v>1.7421380616724491E-3</v>
      </c>
      <c r="O161">
        <v>2.8975754976272583E-3</v>
      </c>
      <c r="P161">
        <v>9.4908173196017742E-5</v>
      </c>
      <c r="R161" t="str">
        <f t="shared" si="31"/>
        <v>Leeds</v>
      </c>
      <c r="S161">
        <f t="shared" si="32"/>
        <v>9</v>
      </c>
      <c r="T161">
        <f t="shared" si="33"/>
        <v>6</v>
      </c>
      <c r="U161">
        <f t="shared" si="34"/>
        <v>6</v>
      </c>
      <c r="V161">
        <f t="shared" si="35"/>
        <v>6</v>
      </c>
      <c r="W161">
        <f t="shared" si="36"/>
        <v>5</v>
      </c>
      <c r="Y161">
        <f t="shared" si="37"/>
        <v>7</v>
      </c>
      <c r="Z161">
        <f t="shared" si="38"/>
        <v>7</v>
      </c>
      <c r="AA161">
        <f t="shared" si="39"/>
        <v>4</v>
      </c>
      <c r="AB161">
        <f t="shared" si="40"/>
        <v>10</v>
      </c>
      <c r="AC161">
        <f t="shared" si="41"/>
        <v>9</v>
      </c>
      <c r="AD161">
        <f t="shared" si="42"/>
        <v>10</v>
      </c>
      <c r="AE161">
        <f t="shared" si="43"/>
        <v>4</v>
      </c>
      <c r="AF161">
        <f t="shared" si="44"/>
        <v>3</v>
      </c>
      <c r="AH161" t="str">
        <f t="shared" si="45"/>
        <v>Leeds</v>
      </c>
      <c r="AI161">
        <f t="array" ref="AI161">IF(C161&lt;&gt;"",11-ROUNDUP(_xlfn.PERCENTRANK.EXC(IF($B$3:$B$341=$B161,C$3:C$341),C161)*10,0),"")</f>
        <v>5</v>
      </c>
      <c r="AJ161">
        <f t="array" ref="AJ161">IF(D161&lt;&gt;"",11-ROUNDUP(_xlfn.PERCENTRANK.EXC(IF($B$3:$B$341=$B161,D$3:D$341),D161)*10,0),"")</f>
        <v>2</v>
      </c>
      <c r="AK161">
        <f t="array" ref="AK161">IF(E161&lt;&gt;"",11-ROUNDUP(_xlfn.PERCENTRANK.EXC(IF($B$3:$B$341=$B161,E$3:E$341),E161)*10,0),"")</f>
        <v>3</v>
      </c>
      <c r="AL161">
        <f t="array" ref="AL161">IF(F161&lt;&gt;"",11-ROUNDUP(_xlfn.PERCENTRANK.EXC(IF($B$3:$B$341=$B161,F$3:F$341),F161)*10,0),"")</f>
        <v>4</v>
      </c>
      <c r="AM161">
        <f t="array" ref="AM161">IF(G161&lt;&gt;"",11-ROUNDUP(_xlfn.PERCENTRANK.EXC(IF($B$3:$B$341=$B161,G$3:G$341),G161)*10,0),"")</f>
        <v>5</v>
      </c>
      <c r="AO161">
        <f t="array" ref="AO161">IF(I161&lt;&gt;"",11-ROUNDUP(_xlfn.PERCENTRANK.EXC(IF($B$3:$B$341=$B161,I$3:I$341),I161)*10,0),"")</f>
        <v>2</v>
      </c>
      <c r="AP161">
        <f t="array" ref="AP161">IF(J161&lt;&gt;"",11-ROUNDUP(_xlfn.PERCENTRANK.EXC(IF($B$3:$B$341=$B161,J$3:J$341),J161)*10,0),"")</f>
        <v>1</v>
      </c>
      <c r="AQ161">
        <f t="array" ref="AQ161">IF(K161&lt;&gt;"",11-ROUNDUP(_xlfn.PERCENTRANK.EXC(IF($B$3:$B$341=$B161,K$3:K$341),K161)*10,0),"")</f>
        <v>1</v>
      </c>
      <c r="AR161">
        <f t="array" ref="AR161">IF(L161&lt;&gt;"",11-ROUNDUP(_xlfn.PERCENTRANK.EXC(IF($B$3:$B$341=$B161,L$3:L$341),L161)*10,0),"")</f>
        <v>10</v>
      </c>
      <c r="AS161">
        <f t="array" ref="AS161">IF(M161&lt;&gt;"",11-ROUNDUP(_xlfn.PERCENTRANK.EXC(IF($B$3:$B$341=$B161,M$3:M$341),M161)*10,0),"")</f>
        <v>4</v>
      </c>
      <c r="AT161">
        <f t="array" ref="AT161">IF(N161&lt;&gt;"",11-ROUNDUP(_xlfn.PERCENTRANK.EXC(IF($B$3:$B$341=$B161,N$3:N$341),N161)*10,0),"")</f>
        <v>9</v>
      </c>
      <c r="AU161">
        <f t="array" ref="AU161">IF(O161&lt;&gt;"",11-ROUNDUP(_xlfn.PERCENTRANK.EXC(IF($B$3:$B$341=$B161,O$3:O$341),O161)*10,0),"")</f>
        <v>3</v>
      </c>
      <c r="AV161">
        <f t="array" ref="AV161">IF(P161&lt;&gt;"",11-ROUNDUP(_xlfn.PERCENTRANK.EXC(IF($B$3:$B$341=$B161,P$3:P$341),P161)*10,0),"")</f>
        <v>5</v>
      </c>
    </row>
    <row r="162" spans="1:48" x14ac:dyDescent="0.2">
      <c r="A162" t="s">
        <v>29</v>
      </c>
      <c r="B162" t="s">
        <v>1037</v>
      </c>
      <c r="C162">
        <v>3.3146310597658157E-2</v>
      </c>
      <c r="D162">
        <v>6.8448066711425781E-2</v>
      </c>
      <c r="E162">
        <v>0.33917573094367981</v>
      </c>
      <c r="F162">
        <v>5.1605388522148132E-2</v>
      </c>
      <c r="G162">
        <v>0.53337079286575317</v>
      </c>
      <c r="H162" t="s">
        <v>1139</v>
      </c>
      <c r="I162">
        <v>2.0423118025064468E-2</v>
      </c>
      <c r="J162">
        <v>6.1502954922616482E-3</v>
      </c>
      <c r="K162">
        <v>2.2598914802074432E-2</v>
      </c>
      <c r="L162">
        <v>0</v>
      </c>
      <c r="M162">
        <v>0.14276160299777985</v>
      </c>
      <c r="N162">
        <v>5.9557431377470493E-3</v>
      </c>
      <c r="O162">
        <v>0</v>
      </c>
      <c r="P162">
        <v>1.3078137300908566E-2</v>
      </c>
      <c r="R162" t="str">
        <f t="shared" si="31"/>
        <v>Leicester</v>
      </c>
      <c r="S162">
        <f t="shared" si="32"/>
        <v>9</v>
      </c>
      <c r="T162">
        <f t="shared" si="33"/>
        <v>8</v>
      </c>
      <c r="U162">
        <f t="shared" si="34"/>
        <v>9</v>
      </c>
      <c r="V162">
        <f t="shared" si="35"/>
        <v>7</v>
      </c>
      <c r="W162">
        <f t="shared" si="36"/>
        <v>6</v>
      </c>
      <c r="Y162">
        <f t="shared" si="37"/>
        <v>7</v>
      </c>
      <c r="Z162">
        <f t="shared" si="38"/>
        <v>8</v>
      </c>
      <c r="AA162">
        <f t="shared" si="39"/>
        <v>5</v>
      </c>
      <c r="AB162">
        <f t="shared" si="40"/>
        <v>10</v>
      </c>
      <c r="AC162">
        <f t="shared" si="41"/>
        <v>8</v>
      </c>
      <c r="AD162">
        <f t="shared" si="42"/>
        <v>8</v>
      </c>
      <c r="AE162">
        <f t="shared" si="43"/>
        <v>10</v>
      </c>
      <c r="AF162">
        <f t="shared" si="44"/>
        <v>1</v>
      </c>
      <c r="AH162" t="str">
        <f t="shared" si="45"/>
        <v>Leicester</v>
      </c>
      <c r="AI162">
        <f t="array" ref="AI162">IF(C162&lt;&gt;"",11-ROUNDUP(_xlfn.PERCENTRANK.EXC(IF($B$3:$B$341=$B162,C$3:C$341),C162)*10,0),"")</f>
        <v>7</v>
      </c>
      <c r="AJ162">
        <f t="array" ref="AJ162">IF(D162&lt;&gt;"",11-ROUNDUP(_xlfn.PERCENTRANK.EXC(IF($B$3:$B$341=$B162,D$3:D$341),D162)*10,0),"")</f>
        <v>6</v>
      </c>
      <c r="AK162">
        <f t="array" ref="AK162">IF(E162&lt;&gt;"",11-ROUNDUP(_xlfn.PERCENTRANK.EXC(IF($B$3:$B$341=$B162,E$3:E$341),E162)*10,0),"")</f>
        <v>9</v>
      </c>
      <c r="AL162">
        <f t="array" ref="AL162">IF(F162&lt;&gt;"",11-ROUNDUP(_xlfn.PERCENTRANK.EXC(IF($B$3:$B$341=$B162,F$3:F$341),F162)*10,0),"")</f>
        <v>4</v>
      </c>
      <c r="AM162">
        <f t="array" ref="AM162">IF(G162&lt;&gt;"",11-ROUNDUP(_xlfn.PERCENTRANK.EXC(IF($B$3:$B$341=$B162,G$3:G$341),G162)*10,0),"")</f>
        <v>6</v>
      </c>
      <c r="AO162">
        <f t="array" ref="AO162">IF(I162&lt;&gt;"",11-ROUNDUP(_xlfn.PERCENTRANK.EXC(IF($B$3:$B$341=$B162,I$3:I$341),I162)*10,0),"")</f>
        <v>5</v>
      </c>
      <c r="AP162">
        <f t="array" ref="AP162">IF(J162&lt;&gt;"",11-ROUNDUP(_xlfn.PERCENTRANK.EXC(IF($B$3:$B$341=$B162,J$3:J$341),J162)*10,0),"")</f>
        <v>6</v>
      </c>
      <c r="AQ162">
        <f t="array" ref="AQ162">IF(K162&lt;&gt;"",11-ROUNDUP(_xlfn.PERCENTRANK.EXC(IF($B$3:$B$341=$B162,K$3:K$341),K162)*10,0),"")</f>
        <v>5</v>
      </c>
      <c r="AR162">
        <f t="array" ref="AR162">IF(L162&lt;&gt;"",11-ROUNDUP(_xlfn.PERCENTRANK.EXC(IF($B$3:$B$341=$B162,L$3:L$341),L162)*10,0),"")</f>
        <v>10</v>
      </c>
      <c r="AS162">
        <f t="array" ref="AS162">IF(M162&lt;&gt;"",11-ROUNDUP(_xlfn.PERCENTRANK.EXC(IF($B$3:$B$341=$B162,M$3:M$341),M162)*10,0),"")</f>
        <v>5</v>
      </c>
      <c r="AT162">
        <f t="array" ref="AT162">IF(N162&lt;&gt;"",11-ROUNDUP(_xlfn.PERCENTRANK.EXC(IF($B$3:$B$341=$B162,N$3:N$341),N162)*10,0),"")</f>
        <v>6</v>
      </c>
      <c r="AU162">
        <f t="array" ref="AU162">IF(O162&lt;&gt;"",11-ROUNDUP(_xlfn.PERCENTRANK.EXC(IF($B$3:$B$341=$B162,O$3:O$341),O162)*10,0),"")</f>
        <v>10</v>
      </c>
      <c r="AV162">
        <f t="array" ref="AV162">IF(P162&lt;&gt;"",11-ROUNDUP(_xlfn.PERCENTRANK.EXC(IF($B$3:$B$341=$B162,P$3:P$341),P162)*10,0),"")</f>
        <v>1</v>
      </c>
    </row>
    <row r="163" spans="1:48" x14ac:dyDescent="0.2">
      <c r="A163" t="s">
        <v>1020</v>
      </c>
      <c r="B163" t="s">
        <v>1038</v>
      </c>
      <c r="C163">
        <v>7.2470545768737793E-2</v>
      </c>
      <c r="D163">
        <v>7.4245132505893707E-2</v>
      </c>
      <c r="E163">
        <v>0.63005614280700684</v>
      </c>
      <c r="F163">
        <v>2.2440396249294281E-2</v>
      </c>
      <c r="G163">
        <v>0.65843689441680908</v>
      </c>
      <c r="H163" t="s">
        <v>1139</v>
      </c>
      <c r="I163">
        <v>3.8359691388905048E-3</v>
      </c>
      <c r="J163">
        <v>0</v>
      </c>
      <c r="K163">
        <v>2.5454512797296047E-3</v>
      </c>
      <c r="L163">
        <v>3.4042149782180786E-3</v>
      </c>
      <c r="M163">
        <v>4.4123977422714233E-2</v>
      </c>
      <c r="N163">
        <v>5.8488817885518074E-3</v>
      </c>
      <c r="O163">
        <v>0</v>
      </c>
      <c r="P163">
        <v>0</v>
      </c>
      <c r="R163" t="str">
        <f t="shared" si="31"/>
        <v>Leicestershire</v>
      </c>
      <c r="S163">
        <f t="shared" si="32"/>
        <v>4</v>
      </c>
      <c r="T163">
        <f t="shared" si="33"/>
        <v>7</v>
      </c>
      <c r="U163">
        <f t="shared" si="34"/>
        <v>2</v>
      </c>
      <c r="V163">
        <f t="shared" si="35"/>
        <v>10</v>
      </c>
      <c r="W163">
        <f t="shared" si="36"/>
        <v>2</v>
      </c>
      <c r="Y163">
        <f t="shared" si="37"/>
        <v>9</v>
      </c>
      <c r="Z163">
        <f t="shared" si="38"/>
        <v>10</v>
      </c>
      <c r="AA163">
        <f t="shared" si="39"/>
        <v>10</v>
      </c>
      <c r="AB163">
        <f t="shared" si="40"/>
        <v>4</v>
      </c>
      <c r="AC163">
        <f t="shared" si="41"/>
        <v>10</v>
      </c>
      <c r="AD163">
        <f t="shared" si="42"/>
        <v>8</v>
      </c>
      <c r="AE163">
        <f t="shared" si="43"/>
        <v>10</v>
      </c>
      <c r="AF163">
        <f t="shared" si="44"/>
        <v>10</v>
      </c>
      <c r="AH163" t="str">
        <f t="shared" si="45"/>
        <v>Leicestershire</v>
      </c>
      <c r="AI163">
        <f t="array" ref="AI163">IF(C163&lt;&gt;"",11-ROUNDUP(_xlfn.PERCENTRANK.EXC(IF($B$3:$B$341=$B163,C$3:C$341),C163)*10,0),"")</f>
        <v>7</v>
      </c>
      <c r="AJ163">
        <f t="array" ref="AJ163">IF(D163&lt;&gt;"",11-ROUNDUP(_xlfn.PERCENTRANK.EXC(IF($B$3:$B$341=$B163,D$3:D$341),D163)*10,0),"")</f>
        <v>9</v>
      </c>
      <c r="AK163">
        <f t="array" ref="AK163">IF(E163&lt;&gt;"",11-ROUNDUP(_xlfn.PERCENTRANK.EXC(IF($B$3:$B$341=$B163,E$3:E$341),E163)*10,0),"")</f>
        <v>6</v>
      </c>
      <c r="AL163">
        <f t="array" ref="AL163">IF(F163&lt;&gt;"",11-ROUNDUP(_xlfn.PERCENTRANK.EXC(IF($B$3:$B$341=$B163,F$3:F$341),F163)*10,0),"")</f>
        <v>4</v>
      </c>
      <c r="AM163">
        <f t="array" ref="AM163">IF(G163&lt;&gt;"",11-ROUNDUP(_xlfn.PERCENTRANK.EXC(IF($B$3:$B$341=$B163,G$3:G$341),G163)*10,0),"")</f>
        <v>1</v>
      </c>
      <c r="AO163">
        <f t="array" ref="AO163">IF(I163&lt;&gt;"",11-ROUNDUP(_xlfn.PERCENTRANK.EXC(IF($B$3:$B$341=$B163,I$3:I$341),I163)*10,0),"")</f>
        <v>3</v>
      </c>
      <c r="AP163">
        <f t="array" ref="AP163">IF(J163&lt;&gt;"",11-ROUNDUP(_xlfn.PERCENTRANK.EXC(IF($B$3:$B$341=$B163,J$3:J$341),J163)*10,0),"")</f>
        <v>10</v>
      </c>
      <c r="AQ163">
        <f t="array" ref="AQ163">IF(K163&lt;&gt;"",11-ROUNDUP(_xlfn.PERCENTRANK.EXC(IF($B$3:$B$341=$B163,K$3:K$341),K163)*10,0),"")</f>
        <v>5</v>
      </c>
      <c r="AR163">
        <f t="array" ref="AR163">IF(L163&lt;&gt;"",11-ROUNDUP(_xlfn.PERCENTRANK.EXC(IF($B$3:$B$341=$B163,L$3:L$341),L163)*10,0),"")</f>
        <v>1</v>
      </c>
      <c r="AS163">
        <f t="array" ref="AS163">IF(M163&lt;&gt;"",11-ROUNDUP(_xlfn.PERCENTRANK.EXC(IF($B$3:$B$341=$B163,M$3:M$341),M163)*10,0),"")</f>
        <v>6</v>
      </c>
      <c r="AT163">
        <f t="array" ref="AT163">IF(N163&lt;&gt;"",11-ROUNDUP(_xlfn.PERCENTRANK.EXC(IF($B$3:$B$341=$B163,N$3:N$341),N163)*10,0),"")</f>
        <v>4</v>
      </c>
      <c r="AU163">
        <f t="array" ref="AU163">IF(O163&lt;&gt;"",11-ROUNDUP(_xlfn.PERCENTRANK.EXC(IF($B$3:$B$341=$B163,O$3:O$341),O163)*10,0),"")</f>
        <v>10</v>
      </c>
      <c r="AV163">
        <f t="array" ref="AV163">IF(P163&lt;&gt;"",11-ROUNDUP(_xlfn.PERCENTRANK.EXC(IF($B$3:$B$341=$B163,P$3:P$341),P163)*10,0),"")</f>
        <v>10</v>
      </c>
    </row>
    <row r="164" spans="1:48" x14ac:dyDescent="0.2">
      <c r="A164" t="s">
        <v>98</v>
      </c>
      <c r="B164" t="s">
        <v>1034</v>
      </c>
      <c r="C164">
        <v>6.505180150270462E-2</v>
      </c>
      <c r="D164">
        <v>0.10635452717542648</v>
      </c>
      <c r="E164">
        <v>0.40476959943771362</v>
      </c>
      <c r="F164">
        <v>0.14243720471858978</v>
      </c>
      <c r="G164">
        <v>0.55355364084243774</v>
      </c>
      <c r="H164" t="s">
        <v>1139</v>
      </c>
      <c r="I164">
        <v>5.7176392525434494E-2</v>
      </c>
      <c r="J164">
        <v>2.9454505071043968E-2</v>
      </c>
      <c r="K164">
        <v>1.5258216299116611E-2</v>
      </c>
      <c r="L164">
        <v>2.9063267633318901E-2</v>
      </c>
      <c r="M164">
        <v>0.31421864032745361</v>
      </c>
      <c r="N164">
        <v>6.3522825948894024E-3</v>
      </c>
      <c r="O164">
        <v>3.6943886429071426E-2</v>
      </c>
      <c r="P164">
        <v>9.7250165417790413E-3</v>
      </c>
      <c r="R164" t="str">
        <f t="shared" si="31"/>
        <v>Lewes</v>
      </c>
      <c r="S164">
        <f t="shared" si="32"/>
        <v>6</v>
      </c>
      <c r="T164">
        <f t="shared" si="33"/>
        <v>3</v>
      </c>
      <c r="U164">
        <f t="shared" si="34"/>
        <v>7</v>
      </c>
      <c r="V164">
        <f t="shared" si="35"/>
        <v>4</v>
      </c>
      <c r="W164">
        <f t="shared" si="36"/>
        <v>5</v>
      </c>
      <c r="Y164">
        <f t="shared" si="37"/>
        <v>5</v>
      </c>
      <c r="Z164">
        <f t="shared" si="38"/>
        <v>5</v>
      </c>
      <c r="AA164">
        <f t="shared" si="39"/>
        <v>6</v>
      </c>
      <c r="AB164">
        <f t="shared" si="40"/>
        <v>2</v>
      </c>
      <c r="AC164">
        <f t="shared" si="41"/>
        <v>6</v>
      </c>
      <c r="AD164">
        <f t="shared" si="42"/>
        <v>7</v>
      </c>
      <c r="AE164">
        <f t="shared" si="43"/>
        <v>2</v>
      </c>
      <c r="AF164">
        <f t="shared" si="44"/>
        <v>1</v>
      </c>
      <c r="AH164" t="str">
        <f t="shared" si="45"/>
        <v>Lewes</v>
      </c>
      <c r="AI164">
        <f t="array" ref="AI164">IF(C164&lt;&gt;"",11-ROUNDUP(_xlfn.PERCENTRANK.EXC(IF($B$3:$B$341=$B164,C$3:C$341),C164)*10,0),"")</f>
        <v>8</v>
      </c>
      <c r="AJ164">
        <f t="array" ref="AJ164">IF(D164&lt;&gt;"",11-ROUNDUP(_xlfn.PERCENTRANK.EXC(IF($B$3:$B$341=$B164,D$3:D$341),D164)*10,0),"")</f>
        <v>3</v>
      </c>
      <c r="AK164">
        <f t="array" ref="AK164">IF(E164&lt;&gt;"",11-ROUNDUP(_xlfn.PERCENTRANK.EXC(IF($B$3:$B$341=$B164,E$3:E$341),E164)*10,0),"")</f>
        <v>7</v>
      </c>
      <c r="AL164">
        <f t="array" ref="AL164">IF(F164&lt;&gt;"",11-ROUNDUP(_xlfn.PERCENTRANK.EXC(IF($B$3:$B$341=$B164,F$3:F$341),F164)*10,0),"")</f>
        <v>7</v>
      </c>
      <c r="AM164">
        <f t="array" ref="AM164">IF(G164&lt;&gt;"",11-ROUNDUP(_xlfn.PERCENTRANK.EXC(IF($B$3:$B$341=$B164,G$3:G$341),G164)*10,0),"")</f>
        <v>5</v>
      </c>
      <c r="AO164">
        <f t="array" ref="AO164">IF(I164&lt;&gt;"",11-ROUNDUP(_xlfn.PERCENTRANK.EXC(IF($B$3:$B$341=$B164,I$3:I$341),I164)*10,0),"")</f>
        <v>7</v>
      </c>
      <c r="AP164">
        <f t="array" ref="AP164">IF(J164&lt;&gt;"",11-ROUNDUP(_xlfn.PERCENTRANK.EXC(IF($B$3:$B$341=$B164,J$3:J$341),J164)*10,0),"")</f>
        <v>9</v>
      </c>
      <c r="AQ164">
        <f t="array" ref="AQ164">IF(K164&lt;&gt;"",11-ROUNDUP(_xlfn.PERCENTRANK.EXC(IF($B$3:$B$341=$B164,K$3:K$341),K164)*10,0),"")</f>
        <v>8</v>
      </c>
      <c r="AR164">
        <f t="array" ref="AR164">IF(L164&lt;&gt;"",11-ROUNDUP(_xlfn.PERCENTRANK.EXC(IF($B$3:$B$341=$B164,L$3:L$341),L164)*10,0),"")</f>
        <v>4</v>
      </c>
      <c r="AS164">
        <f t="array" ref="AS164">IF(M164&lt;&gt;"",11-ROUNDUP(_xlfn.PERCENTRANK.EXC(IF($B$3:$B$341=$B164,M$3:M$341),M164)*10,0),"")</f>
        <v>9</v>
      </c>
      <c r="AT164">
        <f t="array" ref="AT164">IF(N164&lt;&gt;"",11-ROUNDUP(_xlfn.PERCENTRANK.EXC(IF($B$3:$B$341=$B164,N$3:N$341),N164)*10,0),"")</f>
        <v>9</v>
      </c>
      <c r="AU164">
        <f t="array" ref="AU164">IF(O164&lt;&gt;"",11-ROUNDUP(_xlfn.PERCENTRANK.EXC(IF($B$3:$B$341=$B164,O$3:O$341),O164)*10,0),"")</f>
        <v>3</v>
      </c>
      <c r="AV164">
        <f t="array" ref="AV164">IF(P164&lt;&gt;"",11-ROUNDUP(_xlfn.PERCENTRANK.EXC(IF($B$3:$B$341=$B164,P$3:P$341),P164)*10,0),"")</f>
        <v>1</v>
      </c>
    </row>
    <row r="165" spans="1:48" x14ac:dyDescent="0.2">
      <c r="A165" t="s">
        <v>313</v>
      </c>
      <c r="B165" t="s">
        <v>1035</v>
      </c>
      <c r="C165">
        <v>5.838317796587944E-2</v>
      </c>
      <c r="D165">
        <v>0.11654312908649445</v>
      </c>
      <c r="E165">
        <v>0.33269417285919189</v>
      </c>
      <c r="F165">
        <v>2.8173366561532021E-2</v>
      </c>
      <c r="G165">
        <v>0.47006511688232422</v>
      </c>
      <c r="H165" t="s">
        <v>1139</v>
      </c>
      <c r="I165">
        <v>2.1758761256933212E-2</v>
      </c>
      <c r="J165">
        <v>6.9711417891085148E-3</v>
      </c>
      <c r="K165">
        <v>4.0945750661194324E-3</v>
      </c>
      <c r="L165">
        <v>5.1444321870803833E-3</v>
      </c>
      <c r="M165">
        <v>0.21756240725517273</v>
      </c>
      <c r="N165">
        <v>7.2053619660437107E-3</v>
      </c>
      <c r="O165">
        <v>0</v>
      </c>
      <c r="P165">
        <v>0</v>
      </c>
      <c r="R165" t="str">
        <f t="shared" si="31"/>
        <v>Lewisham</v>
      </c>
      <c r="S165">
        <f t="shared" si="32"/>
        <v>6</v>
      </c>
      <c r="T165">
        <f t="shared" si="33"/>
        <v>2</v>
      </c>
      <c r="U165">
        <f t="shared" si="34"/>
        <v>9</v>
      </c>
      <c r="V165">
        <f t="shared" si="35"/>
        <v>9</v>
      </c>
      <c r="W165">
        <f t="shared" si="36"/>
        <v>8</v>
      </c>
      <c r="Y165">
        <f t="shared" si="37"/>
        <v>6</v>
      </c>
      <c r="Z165">
        <f t="shared" si="38"/>
        <v>7</v>
      </c>
      <c r="AA165">
        <f t="shared" si="39"/>
        <v>9</v>
      </c>
      <c r="AB165">
        <f t="shared" si="40"/>
        <v>4</v>
      </c>
      <c r="AC165">
        <f t="shared" si="41"/>
        <v>7</v>
      </c>
      <c r="AD165">
        <f t="shared" si="42"/>
        <v>7</v>
      </c>
      <c r="AE165">
        <f t="shared" si="43"/>
        <v>10</v>
      </c>
      <c r="AF165">
        <f t="shared" si="44"/>
        <v>10</v>
      </c>
      <c r="AH165" t="str">
        <f t="shared" si="45"/>
        <v>Lewisham</v>
      </c>
      <c r="AI165">
        <f t="array" ref="AI165">IF(C165&lt;&gt;"",11-ROUNDUP(_xlfn.PERCENTRANK.EXC(IF($B$3:$B$341=$B165,C$3:C$341),C165)*10,0),"")</f>
        <v>2</v>
      </c>
      <c r="AJ165">
        <f t="array" ref="AJ165">IF(D165&lt;&gt;"",11-ROUNDUP(_xlfn.PERCENTRANK.EXC(IF($B$3:$B$341=$B165,D$3:D$341),D165)*10,0),"")</f>
        <v>4</v>
      </c>
      <c r="AK165">
        <f t="array" ref="AK165">IF(E165&lt;&gt;"",11-ROUNDUP(_xlfn.PERCENTRANK.EXC(IF($B$3:$B$341=$B165,E$3:E$341),E165)*10,0),"")</f>
        <v>8</v>
      </c>
      <c r="AL165">
        <f t="array" ref="AL165">IF(F165&lt;&gt;"",11-ROUNDUP(_xlfn.PERCENTRANK.EXC(IF($B$3:$B$341=$B165,F$3:F$341),F165)*10,0),"")</f>
        <v>7</v>
      </c>
      <c r="AM165">
        <f t="array" ref="AM165">IF(G165&lt;&gt;"",11-ROUNDUP(_xlfn.PERCENTRANK.EXC(IF($B$3:$B$341=$B165,G$3:G$341),G165)*10,0),"")</f>
        <v>8</v>
      </c>
      <c r="AO165">
        <f t="array" ref="AO165">IF(I165&lt;&gt;"",11-ROUNDUP(_xlfn.PERCENTRANK.EXC(IF($B$3:$B$341=$B165,I$3:I$341),I165)*10,0),"")</f>
        <v>8</v>
      </c>
      <c r="AP165">
        <f t="array" ref="AP165">IF(J165&lt;&gt;"",11-ROUNDUP(_xlfn.PERCENTRANK.EXC(IF($B$3:$B$341=$B165,J$3:J$341),J165)*10,0),"")</f>
        <v>8</v>
      </c>
      <c r="AQ165">
        <f t="array" ref="AQ165">IF(K165&lt;&gt;"",11-ROUNDUP(_xlfn.PERCENTRANK.EXC(IF($B$3:$B$341=$B165,K$3:K$341),K165)*10,0),"")</f>
        <v>8</v>
      </c>
      <c r="AR165">
        <f t="array" ref="AR165">IF(L165&lt;&gt;"",11-ROUNDUP(_xlfn.PERCENTRANK.EXC(IF($B$3:$B$341=$B165,L$3:L$341),L165)*10,0),"")</f>
        <v>5</v>
      </c>
      <c r="AS165">
        <f t="array" ref="AS165">IF(M165&lt;&gt;"",11-ROUNDUP(_xlfn.PERCENTRANK.EXC(IF($B$3:$B$341=$B165,M$3:M$341),M165)*10,0),"")</f>
        <v>7</v>
      </c>
      <c r="AT165">
        <f t="array" ref="AT165">IF(N165&lt;&gt;"",11-ROUNDUP(_xlfn.PERCENTRANK.EXC(IF($B$3:$B$341=$B165,N$3:N$341),N165)*10,0),"")</f>
        <v>6</v>
      </c>
      <c r="AU165">
        <f t="array" ref="AU165">IF(O165&lt;&gt;"",11-ROUNDUP(_xlfn.PERCENTRANK.EXC(IF($B$3:$B$341=$B165,O$3:O$341),O165)*10,0),"")</f>
        <v>10</v>
      </c>
      <c r="AV165">
        <f t="array" ref="AV165">IF(P165&lt;&gt;"",11-ROUNDUP(_xlfn.PERCENTRANK.EXC(IF($B$3:$B$341=$B165,P$3:P$341),P165)*10,0),"")</f>
        <v>10</v>
      </c>
    </row>
    <row r="166" spans="1:48" x14ac:dyDescent="0.2">
      <c r="A166" t="s">
        <v>212</v>
      </c>
      <c r="B166" t="s">
        <v>1034</v>
      </c>
      <c r="C166">
        <v>6.2876619398593903E-2</v>
      </c>
      <c r="D166">
        <v>9.8816081881523132E-2</v>
      </c>
      <c r="E166">
        <v>0.48868978023529053</v>
      </c>
      <c r="F166">
        <v>0.15700903534889221</v>
      </c>
      <c r="G166">
        <v>0.56335717439651489</v>
      </c>
      <c r="H166" t="s">
        <v>1139</v>
      </c>
      <c r="I166">
        <v>0.210929274559021</v>
      </c>
      <c r="J166">
        <v>9.3501769006252289E-2</v>
      </c>
      <c r="K166">
        <v>0.16996841132640839</v>
      </c>
      <c r="L166">
        <v>3.4357354044914246E-2</v>
      </c>
      <c r="M166">
        <v>0.90238302946090698</v>
      </c>
      <c r="N166">
        <v>1.4688601717352867E-2</v>
      </c>
      <c r="O166">
        <v>4.2300697416067123E-2</v>
      </c>
      <c r="P166">
        <v>0</v>
      </c>
      <c r="R166" t="str">
        <f t="shared" si="31"/>
        <v>Lichfield</v>
      </c>
      <c r="S166">
        <f t="shared" si="32"/>
        <v>6</v>
      </c>
      <c r="T166">
        <f t="shared" si="33"/>
        <v>3</v>
      </c>
      <c r="U166">
        <f t="shared" si="34"/>
        <v>5</v>
      </c>
      <c r="V166">
        <f t="shared" si="35"/>
        <v>4</v>
      </c>
      <c r="W166">
        <f t="shared" si="36"/>
        <v>5</v>
      </c>
      <c r="Y166">
        <f t="shared" si="37"/>
        <v>2</v>
      </c>
      <c r="Z166">
        <f t="shared" si="38"/>
        <v>1</v>
      </c>
      <c r="AA166">
        <f t="shared" si="39"/>
        <v>1</v>
      </c>
      <c r="AB166">
        <f t="shared" si="40"/>
        <v>2</v>
      </c>
      <c r="AC166">
        <f t="shared" si="41"/>
        <v>1</v>
      </c>
      <c r="AD166">
        <f t="shared" si="42"/>
        <v>5</v>
      </c>
      <c r="AE166">
        <f t="shared" si="43"/>
        <v>2</v>
      </c>
      <c r="AF166">
        <f t="shared" si="44"/>
        <v>10</v>
      </c>
      <c r="AH166" t="str">
        <f t="shared" si="45"/>
        <v>Lichfield</v>
      </c>
      <c r="AI166">
        <f t="array" ref="AI166">IF(C166&lt;&gt;"",11-ROUNDUP(_xlfn.PERCENTRANK.EXC(IF($B$3:$B$341=$B166,C$3:C$341),C166)*10,0),"")</f>
        <v>8</v>
      </c>
      <c r="AJ166">
        <f t="array" ref="AJ166">IF(D166&lt;&gt;"",11-ROUNDUP(_xlfn.PERCENTRANK.EXC(IF($B$3:$B$341=$B166,D$3:D$341),D166)*10,0),"")</f>
        <v>4</v>
      </c>
      <c r="AK166">
        <f t="array" ref="AK166">IF(E166&lt;&gt;"",11-ROUNDUP(_xlfn.PERCENTRANK.EXC(IF($B$3:$B$341=$B166,E$3:E$341),E166)*10,0),"")</f>
        <v>4</v>
      </c>
      <c r="AL166">
        <f t="array" ref="AL166">IF(F166&lt;&gt;"",11-ROUNDUP(_xlfn.PERCENTRANK.EXC(IF($B$3:$B$341=$B166,F$3:F$341),F166)*10,0),"")</f>
        <v>6</v>
      </c>
      <c r="AM166">
        <f t="array" ref="AM166">IF(G166&lt;&gt;"",11-ROUNDUP(_xlfn.PERCENTRANK.EXC(IF($B$3:$B$341=$B166,G$3:G$341),G166)*10,0),"")</f>
        <v>5</v>
      </c>
      <c r="AO166">
        <f t="array" ref="AO166">IF(I166&lt;&gt;"",11-ROUNDUP(_xlfn.PERCENTRANK.EXC(IF($B$3:$B$341=$B166,I$3:I$341),I166)*10,0),"")</f>
        <v>2</v>
      </c>
      <c r="AP166">
        <f t="array" ref="AP166">IF(J166&lt;&gt;"",11-ROUNDUP(_xlfn.PERCENTRANK.EXC(IF($B$3:$B$341=$B166,J$3:J$341),J166)*10,0),"")</f>
        <v>2</v>
      </c>
      <c r="AQ166">
        <f t="array" ref="AQ166">IF(K166&lt;&gt;"",11-ROUNDUP(_xlfn.PERCENTRANK.EXC(IF($B$3:$B$341=$B166,K$3:K$341),K166)*10,0),"")</f>
        <v>2</v>
      </c>
      <c r="AR166">
        <f t="array" ref="AR166">IF(L166&lt;&gt;"",11-ROUNDUP(_xlfn.PERCENTRANK.EXC(IF($B$3:$B$341=$B166,L$3:L$341),L166)*10,0),"")</f>
        <v>3</v>
      </c>
      <c r="AS166">
        <f t="array" ref="AS166">IF(M166&lt;&gt;"",11-ROUNDUP(_xlfn.PERCENTRANK.EXC(IF($B$3:$B$341=$B166,M$3:M$341),M166)*10,0),"")</f>
        <v>2</v>
      </c>
      <c r="AT166">
        <f t="array" ref="AT166">IF(N166&lt;&gt;"",11-ROUNDUP(_xlfn.PERCENTRANK.EXC(IF($B$3:$B$341=$B166,N$3:N$341),N166)*10,0),"")</f>
        <v>7</v>
      </c>
      <c r="AU166">
        <f t="array" ref="AU166">IF(O166&lt;&gt;"",11-ROUNDUP(_xlfn.PERCENTRANK.EXC(IF($B$3:$B$341=$B166,O$3:O$341),O166)*10,0),"")</f>
        <v>3</v>
      </c>
      <c r="AV166">
        <f t="array" ref="AV166">IF(P166&lt;&gt;"",11-ROUNDUP(_xlfn.PERCENTRANK.EXC(IF($B$3:$B$341=$B166,P$3:P$341),P166)*10,0),"")</f>
        <v>10</v>
      </c>
    </row>
    <row r="167" spans="1:48" x14ac:dyDescent="0.2">
      <c r="A167" t="s">
        <v>169</v>
      </c>
      <c r="B167" t="s">
        <v>1034</v>
      </c>
      <c r="C167">
        <v>7.9252324998378754E-2</v>
      </c>
      <c r="D167">
        <v>7.6240137219429016E-2</v>
      </c>
      <c r="E167">
        <v>0.48026174306869507</v>
      </c>
      <c r="F167">
        <v>0.2355872243642807</v>
      </c>
      <c r="G167">
        <v>0.41310986876487732</v>
      </c>
      <c r="H167" t="s">
        <v>1139</v>
      </c>
      <c r="I167">
        <v>0.30762022733688354</v>
      </c>
      <c r="J167">
        <v>3.3691737800836563E-2</v>
      </c>
      <c r="K167">
        <v>5.2856966853141785E-2</v>
      </c>
      <c r="L167">
        <v>0</v>
      </c>
      <c r="M167">
        <v>0.70435261726379395</v>
      </c>
      <c r="N167">
        <v>5.2491552196443081E-3</v>
      </c>
      <c r="O167">
        <v>1.5014796517789364E-2</v>
      </c>
      <c r="P167">
        <v>2.5207767263054848E-2</v>
      </c>
      <c r="R167" t="str">
        <f t="shared" si="31"/>
        <v>Lincoln</v>
      </c>
      <c r="S167">
        <f t="shared" si="32"/>
        <v>3</v>
      </c>
      <c r="T167">
        <f t="shared" si="33"/>
        <v>6</v>
      </c>
      <c r="U167">
        <f t="shared" si="34"/>
        <v>5</v>
      </c>
      <c r="V167">
        <f t="shared" si="35"/>
        <v>2</v>
      </c>
      <c r="W167">
        <f t="shared" si="36"/>
        <v>9</v>
      </c>
      <c r="Y167">
        <f t="shared" si="37"/>
        <v>1</v>
      </c>
      <c r="Z167">
        <f t="shared" si="38"/>
        <v>5</v>
      </c>
      <c r="AA167">
        <f t="shared" si="39"/>
        <v>3</v>
      </c>
      <c r="AB167">
        <f t="shared" si="40"/>
        <v>10</v>
      </c>
      <c r="AC167">
        <f t="shared" si="41"/>
        <v>2</v>
      </c>
      <c r="AD167">
        <f t="shared" si="42"/>
        <v>8</v>
      </c>
      <c r="AE167">
        <f t="shared" si="43"/>
        <v>4</v>
      </c>
      <c r="AF167">
        <f t="shared" si="44"/>
        <v>1</v>
      </c>
      <c r="AH167" t="str">
        <f t="shared" si="45"/>
        <v>Lincoln</v>
      </c>
      <c r="AI167">
        <f t="array" ref="AI167">IF(C167&lt;&gt;"",11-ROUNDUP(_xlfn.PERCENTRANK.EXC(IF($B$3:$B$341=$B167,C$3:C$341),C167)*10,0),"")</f>
        <v>4</v>
      </c>
      <c r="AJ167">
        <f t="array" ref="AJ167">IF(D167&lt;&gt;"",11-ROUNDUP(_xlfn.PERCENTRANK.EXC(IF($B$3:$B$341=$B167,D$3:D$341),D167)*10,0),"")</f>
        <v>7</v>
      </c>
      <c r="AK167">
        <f t="array" ref="AK167">IF(E167&lt;&gt;"",11-ROUNDUP(_xlfn.PERCENTRANK.EXC(IF($B$3:$B$341=$B167,E$3:E$341),E167)*10,0),"")</f>
        <v>4</v>
      </c>
      <c r="AL167">
        <f t="array" ref="AL167">IF(F167&lt;&gt;"",11-ROUNDUP(_xlfn.PERCENTRANK.EXC(IF($B$3:$B$341=$B167,F$3:F$341),F167)*10,0),"")</f>
        <v>3</v>
      </c>
      <c r="AM167">
        <f t="array" ref="AM167">IF(G167&lt;&gt;"",11-ROUNDUP(_xlfn.PERCENTRANK.EXC(IF($B$3:$B$341=$B167,G$3:G$341),G167)*10,0),"")</f>
        <v>9</v>
      </c>
      <c r="AO167">
        <f t="array" ref="AO167">IF(I167&lt;&gt;"",11-ROUNDUP(_xlfn.PERCENTRANK.EXC(IF($B$3:$B$341=$B167,I$3:I$341),I167)*10,0),"")</f>
        <v>1</v>
      </c>
      <c r="AP167">
        <f t="array" ref="AP167">IF(J167&lt;&gt;"",11-ROUNDUP(_xlfn.PERCENTRANK.EXC(IF($B$3:$B$341=$B167,J$3:J$341),J167)*10,0),"")</f>
        <v>9</v>
      </c>
      <c r="AQ167">
        <f t="array" ref="AQ167">IF(K167&lt;&gt;"",11-ROUNDUP(_xlfn.PERCENTRANK.EXC(IF($B$3:$B$341=$B167,K$3:K$341),K167)*10,0),"")</f>
        <v>5</v>
      </c>
      <c r="AR167">
        <f t="array" ref="AR167">IF(L167&lt;&gt;"",11-ROUNDUP(_xlfn.PERCENTRANK.EXC(IF($B$3:$B$341=$B167,L$3:L$341),L167)*10,0),"")</f>
        <v>10</v>
      </c>
      <c r="AS167">
        <f t="array" ref="AS167">IF(M167&lt;&gt;"",11-ROUNDUP(_xlfn.PERCENTRANK.EXC(IF($B$3:$B$341=$B167,M$3:M$341),M167)*10,0),"")</f>
        <v>3</v>
      </c>
      <c r="AT167">
        <f t="array" ref="AT167">IF(N167&lt;&gt;"",11-ROUNDUP(_xlfn.PERCENTRANK.EXC(IF($B$3:$B$341=$B167,N$3:N$341),N167)*10,0),"")</f>
        <v>9</v>
      </c>
      <c r="AU167">
        <f t="array" ref="AU167">IF(O167&lt;&gt;"",11-ROUNDUP(_xlfn.PERCENTRANK.EXC(IF($B$3:$B$341=$B167,O$3:O$341),O167)*10,0),"")</f>
        <v>5</v>
      </c>
      <c r="AV167">
        <f t="array" ref="AV167">IF(P167&lt;&gt;"",11-ROUNDUP(_xlfn.PERCENTRANK.EXC(IF($B$3:$B$341=$B167,P$3:P$341),P167)*10,0),"")</f>
        <v>1</v>
      </c>
    </row>
    <row r="168" spans="1:48" x14ac:dyDescent="0.2">
      <c r="A168" t="s">
        <v>1021</v>
      </c>
      <c r="B168" t="s">
        <v>1038</v>
      </c>
      <c r="C168">
        <v>7.7214658260345459E-2</v>
      </c>
      <c r="D168">
        <v>6.6052921116352081E-2</v>
      </c>
      <c r="E168">
        <v>0.5368381142616272</v>
      </c>
      <c r="F168">
        <v>2.3491289466619492E-2</v>
      </c>
      <c r="G168">
        <v>0.50473952293395996</v>
      </c>
      <c r="H168" t="s">
        <v>1139</v>
      </c>
      <c r="I168">
        <v>1.7516784137114882E-3</v>
      </c>
      <c r="J168">
        <v>2.9516167705878615E-4</v>
      </c>
      <c r="K168">
        <v>5.0408979877829552E-3</v>
      </c>
      <c r="L168">
        <v>0</v>
      </c>
      <c r="M168">
        <v>2.312871441245079E-2</v>
      </c>
      <c r="N168">
        <v>3.6184948403388262E-3</v>
      </c>
      <c r="O168">
        <v>3.2988656312227249E-3</v>
      </c>
      <c r="P168">
        <v>0</v>
      </c>
      <c r="R168" t="str">
        <f t="shared" si="31"/>
        <v>Lincolnshire</v>
      </c>
      <c r="S168">
        <f t="shared" si="32"/>
        <v>3</v>
      </c>
      <c r="T168">
        <f t="shared" si="33"/>
        <v>8</v>
      </c>
      <c r="U168">
        <f t="shared" si="34"/>
        <v>4</v>
      </c>
      <c r="V168">
        <f t="shared" si="35"/>
        <v>10</v>
      </c>
      <c r="W168">
        <f t="shared" si="36"/>
        <v>7</v>
      </c>
      <c r="Y168">
        <f t="shared" si="37"/>
        <v>9</v>
      </c>
      <c r="Z168">
        <f t="shared" si="38"/>
        <v>10</v>
      </c>
      <c r="AA168">
        <f t="shared" si="39"/>
        <v>8</v>
      </c>
      <c r="AB168">
        <f t="shared" si="40"/>
        <v>10</v>
      </c>
      <c r="AC168">
        <f t="shared" si="41"/>
        <v>10</v>
      </c>
      <c r="AD168">
        <f t="shared" si="42"/>
        <v>9</v>
      </c>
      <c r="AE168">
        <f t="shared" si="43"/>
        <v>4</v>
      </c>
      <c r="AF168">
        <f t="shared" si="44"/>
        <v>10</v>
      </c>
      <c r="AH168" t="str">
        <f t="shared" si="45"/>
        <v>Lincolnshire</v>
      </c>
      <c r="AI168">
        <f t="array" ref="AI168">IF(C168&lt;&gt;"",11-ROUNDUP(_xlfn.PERCENTRANK.EXC(IF($B$3:$B$341=$B168,C$3:C$341),C168)*10,0),"")</f>
        <v>4</v>
      </c>
      <c r="AJ168">
        <f t="array" ref="AJ168">IF(D168&lt;&gt;"",11-ROUNDUP(_xlfn.PERCENTRANK.EXC(IF($B$3:$B$341=$B168,D$3:D$341),D168)*10,0),"")</f>
        <v>10</v>
      </c>
      <c r="AK168">
        <f t="array" ref="AK168">IF(E168&lt;&gt;"",11-ROUNDUP(_xlfn.PERCENTRANK.EXC(IF($B$3:$B$341=$B168,E$3:E$341),E168)*10,0),"")</f>
        <v>10</v>
      </c>
      <c r="AL168">
        <f t="array" ref="AL168">IF(F168&lt;&gt;"",11-ROUNDUP(_xlfn.PERCENTRANK.EXC(IF($B$3:$B$341=$B168,F$3:F$341),F168)*10,0),"")</f>
        <v>3</v>
      </c>
      <c r="AM168">
        <f t="array" ref="AM168">IF(G168&lt;&gt;"",11-ROUNDUP(_xlfn.PERCENTRANK.EXC(IF($B$3:$B$341=$B168,G$3:G$341),G168)*10,0),"")</f>
        <v>8</v>
      </c>
      <c r="AO168">
        <f t="array" ref="AO168">IF(I168&lt;&gt;"",11-ROUNDUP(_xlfn.PERCENTRANK.EXC(IF($B$3:$B$341=$B168,I$3:I$341),I168)*10,0),"")</f>
        <v>6</v>
      </c>
      <c r="AP168">
        <f t="array" ref="AP168">IF(J168&lt;&gt;"",11-ROUNDUP(_xlfn.PERCENTRANK.EXC(IF($B$3:$B$341=$B168,J$3:J$341),J168)*10,0),"")</f>
        <v>6</v>
      </c>
      <c r="AQ168">
        <f t="array" ref="AQ168">IF(K168&lt;&gt;"",11-ROUNDUP(_xlfn.PERCENTRANK.EXC(IF($B$3:$B$341=$B168,K$3:K$341),K168)*10,0),"")</f>
        <v>1</v>
      </c>
      <c r="AR168">
        <f t="array" ref="AR168">IF(L168&lt;&gt;"",11-ROUNDUP(_xlfn.PERCENTRANK.EXC(IF($B$3:$B$341=$B168,L$3:L$341),L168)*10,0),"")</f>
        <v>10</v>
      </c>
      <c r="AS168">
        <f t="array" ref="AS168">IF(M168&lt;&gt;"",11-ROUNDUP(_xlfn.PERCENTRANK.EXC(IF($B$3:$B$341=$B168,M$3:M$341),M168)*10,0),"")</f>
        <v>9</v>
      </c>
      <c r="AT168">
        <f t="array" ref="AT168">IF(N168&lt;&gt;"",11-ROUNDUP(_xlfn.PERCENTRANK.EXC(IF($B$3:$B$341=$B168,N$3:N$341),N168)*10,0),"")</f>
        <v>7</v>
      </c>
      <c r="AU168">
        <f t="array" ref="AU168">IF(O168&lt;&gt;"",11-ROUNDUP(_xlfn.PERCENTRANK.EXC(IF($B$3:$B$341=$B168,O$3:O$341),O168)*10,0),"")</f>
        <v>1</v>
      </c>
      <c r="AV168">
        <f t="array" ref="AV168">IF(P168&lt;&gt;"",11-ROUNDUP(_xlfn.PERCENTRANK.EXC(IF($B$3:$B$341=$B168,P$3:P$341),P168)*10,0),"")</f>
        <v>10</v>
      </c>
    </row>
    <row r="169" spans="1:48" x14ac:dyDescent="0.2">
      <c r="A169" t="s">
        <v>266</v>
      </c>
      <c r="B169" t="s">
        <v>1036</v>
      </c>
      <c r="C169">
        <v>4.6084541827440262E-2</v>
      </c>
      <c r="D169">
        <v>6.2545590102672577E-2</v>
      </c>
      <c r="E169">
        <v>0.311065673828125</v>
      </c>
      <c r="F169">
        <v>6.3823960721492767E-2</v>
      </c>
      <c r="G169">
        <v>0.39172172546386719</v>
      </c>
      <c r="H169" t="s">
        <v>1140</v>
      </c>
      <c r="I169">
        <v>1.1335526593029499E-2</v>
      </c>
      <c r="J169">
        <v>5.4751522839069366E-3</v>
      </c>
      <c r="K169">
        <v>2.1642010658979416E-2</v>
      </c>
      <c r="L169">
        <v>0</v>
      </c>
      <c r="M169">
        <v>9.9020004272460938E-2</v>
      </c>
      <c r="N169">
        <v>2.4498684797435999E-3</v>
      </c>
      <c r="O169">
        <v>2.9961744439788163E-4</v>
      </c>
      <c r="P169">
        <v>1.3001257320865989E-3</v>
      </c>
      <c r="R169" t="str">
        <f t="shared" si="31"/>
        <v>Liverpool</v>
      </c>
      <c r="S169">
        <f t="shared" si="32"/>
        <v>8</v>
      </c>
      <c r="T169">
        <f t="shared" si="33"/>
        <v>9</v>
      </c>
      <c r="U169">
        <f t="shared" si="34"/>
        <v>10</v>
      </c>
      <c r="V169">
        <f t="shared" si="35"/>
        <v>6</v>
      </c>
      <c r="W169">
        <f t="shared" si="36"/>
        <v>10</v>
      </c>
      <c r="Y169">
        <f t="shared" si="37"/>
        <v>8</v>
      </c>
      <c r="Z169">
        <f t="shared" si="38"/>
        <v>8</v>
      </c>
      <c r="AA169">
        <f t="shared" si="39"/>
        <v>5</v>
      </c>
      <c r="AB169">
        <f t="shared" si="40"/>
        <v>10</v>
      </c>
      <c r="AC169">
        <f t="shared" si="41"/>
        <v>9</v>
      </c>
      <c r="AD169">
        <f t="shared" si="42"/>
        <v>9</v>
      </c>
      <c r="AE169">
        <f t="shared" si="43"/>
        <v>5</v>
      </c>
      <c r="AF169">
        <f t="shared" si="44"/>
        <v>2</v>
      </c>
      <c r="AH169" t="str">
        <f t="shared" si="45"/>
        <v>Liverpool</v>
      </c>
      <c r="AI169">
        <f t="array" ref="AI169">IF(C169&lt;&gt;"",11-ROUNDUP(_xlfn.PERCENTRANK.EXC(IF($B$3:$B$341=$B169,C$3:C$341),C169)*10,0),"")</f>
        <v>1</v>
      </c>
      <c r="AJ169">
        <f t="array" ref="AJ169">IF(D169&lt;&gt;"",11-ROUNDUP(_xlfn.PERCENTRANK.EXC(IF($B$3:$B$341=$B169,D$3:D$341),D169)*10,0),"")</f>
        <v>7</v>
      </c>
      <c r="AK169">
        <f t="array" ref="AK169">IF(E169&lt;&gt;"",11-ROUNDUP(_xlfn.PERCENTRANK.EXC(IF($B$3:$B$341=$B169,E$3:E$341),E169)*10,0),"")</f>
        <v>9</v>
      </c>
      <c r="AL169">
        <f t="array" ref="AL169">IF(F169&lt;&gt;"",11-ROUNDUP(_xlfn.PERCENTRANK.EXC(IF($B$3:$B$341=$B169,F$3:F$341),F169)*10,0),"")</f>
        <v>5</v>
      </c>
      <c r="AM169">
        <f t="array" ref="AM169">IF(G169&lt;&gt;"",11-ROUNDUP(_xlfn.PERCENTRANK.EXC(IF($B$3:$B$341=$B169,G$3:G$341),G169)*10,0),"")</f>
        <v>10</v>
      </c>
      <c r="AO169">
        <f t="array" ref="AO169">IF(I169&lt;&gt;"",11-ROUNDUP(_xlfn.PERCENTRANK.EXC(IF($B$3:$B$341=$B169,I$3:I$341),I169)*10,0),"")</f>
        <v>3</v>
      </c>
      <c r="AP169">
        <f t="array" ref="AP169">IF(J169&lt;&gt;"",11-ROUNDUP(_xlfn.PERCENTRANK.EXC(IF($B$3:$B$341=$B169,J$3:J$341),J169)*10,0),"")</f>
        <v>3</v>
      </c>
      <c r="AQ169">
        <f t="array" ref="AQ169">IF(K169&lt;&gt;"",11-ROUNDUP(_xlfn.PERCENTRANK.EXC(IF($B$3:$B$341=$B169,K$3:K$341),K169)*10,0),"")</f>
        <v>3</v>
      </c>
      <c r="AR169">
        <f t="array" ref="AR169">IF(L169&lt;&gt;"",11-ROUNDUP(_xlfn.PERCENTRANK.EXC(IF($B$3:$B$341=$B169,L$3:L$341),L169)*10,0),"")</f>
        <v>10</v>
      </c>
      <c r="AS169">
        <f t="array" ref="AS169">IF(M169&lt;&gt;"",11-ROUNDUP(_xlfn.PERCENTRANK.EXC(IF($B$3:$B$341=$B169,M$3:M$341),M169)*10,0),"")</f>
        <v>5</v>
      </c>
      <c r="AT169">
        <f t="array" ref="AT169">IF(N169&lt;&gt;"",11-ROUNDUP(_xlfn.PERCENTRANK.EXC(IF($B$3:$B$341=$B169,N$3:N$341),N169)*10,0),"")</f>
        <v>8</v>
      </c>
      <c r="AU169">
        <f t="array" ref="AU169">IF(O169&lt;&gt;"",11-ROUNDUP(_xlfn.PERCENTRANK.EXC(IF($B$3:$B$341=$B169,O$3:O$341),O169)*10,0),"")</f>
        <v>5</v>
      </c>
      <c r="AV169">
        <f t="array" ref="AV169">IF(P169&lt;&gt;"",11-ROUNDUP(_xlfn.PERCENTRANK.EXC(IF($B$3:$B$341=$B169,P$3:P$341),P169)*10,0),"")</f>
        <v>3</v>
      </c>
    </row>
    <row r="170" spans="1:48" x14ac:dyDescent="0.2">
      <c r="A170" t="s">
        <v>43</v>
      </c>
      <c r="B170" t="s">
        <v>1037</v>
      </c>
      <c r="C170">
        <v>4.1470307856798172E-2</v>
      </c>
      <c r="D170">
        <v>7.5910605490207672E-2</v>
      </c>
      <c r="E170">
        <v>0.44189092516899109</v>
      </c>
      <c r="F170">
        <v>3.877277672290802E-2</v>
      </c>
      <c r="G170">
        <v>0.61394393444061279</v>
      </c>
      <c r="H170" t="s">
        <v>1140</v>
      </c>
      <c r="I170">
        <v>1.5354250557720661E-2</v>
      </c>
      <c r="J170">
        <v>6.3680955208837986E-3</v>
      </c>
      <c r="K170">
        <v>4.2376569472253323E-3</v>
      </c>
      <c r="L170">
        <v>4.6033728867769241E-3</v>
      </c>
      <c r="M170">
        <v>0.18471540510654449</v>
      </c>
      <c r="N170">
        <v>0.20779074728488922</v>
      </c>
      <c r="O170">
        <v>5.5757120251655579E-2</v>
      </c>
      <c r="P170">
        <v>3.9474066579714417E-4</v>
      </c>
      <c r="R170" t="str">
        <f t="shared" si="31"/>
        <v>Luton</v>
      </c>
      <c r="S170">
        <f t="shared" si="32"/>
        <v>8</v>
      </c>
      <c r="T170">
        <f t="shared" si="33"/>
        <v>6</v>
      </c>
      <c r="U170">
        <f t="shared" si="34"/>
        <v>6</v>
      </c>
      <c r="V170">
        <f t="shared" si="35"/>
        <v>8</v>
      </c>
      <c r="W170">
        <f t="shared" si="36"/>
        <v>3</v>
      </c>
      <c r="Y170">
        <f t="shared" si="37"/>
        <v>7</v>
      </c>
      <c r="Z170">
        <f t="shared" si="38"/>
        <v>8</v>
      </c>
      <c r="AA170">
        <f t="shared" si="39"/>
        <v>9</v>
      </c>
      <c r="AB170">
        <f t="shared" si="40"/>
        <v>4</v>
      </c>
      <c r="AC170">
        <f t="shared" si="41"/>
        <v>7</v>
      </c>
      <c r="AD170">
        <f t="shared" si="42"/>
        <v>1</v>
      </c>
      <c r="AE170">
        <f t="shared" si="43"/>
        <v>2</v>
      </c>
      <c r="AF170">
        <f t="shared" si="44"/>
        <v>3</v>
      </c>
      <c r="AH170" t="str">
        <f t="shared" si="45"/>
        <v>Luton</v>
      </c>
      <c r="AI170">
        <f t="array" ref="AI170">IF(C170&lt;&gt;"",11-ROUNDUP(_xlfn.PERCENTRANK.EXC(IF($B$3:$B$341=$B170,C$3:C$341),C170)*10,0),"")</f>
        <v>4</v>
      </c>
      <c r="AJ170">
        <f t="array" ref="AJ170">IF(D170&lt;&gt;"",11-ROUNDUP(_xlfn.PERCENTRANK.EXC(IF($B$3:$B$341=$B170,D$3:D$341),D170)*10,0),"")</f>
        <v>5</v>
      </c>
      <c r="AK170">
        <f t="array" ref="AK170">IF(E170&lt;&gt;"",11-ROUNDUP(_xlfn.PERCENTRANK.EXC(IF($B$3:$B$341=$B170,E$3:E$341),E170)*10,0),"")</f>
        <v>7</v>
      </c>
      <c r="AL170">
        <f t="array" ref="AL170">IF(F170&lt;&gt;"",11-ROUNDUP(_xlfn.PERCENTRANK.EXC(IF($B$3:$B$341=$B170,F$3:F$341),F170)*10,0),"")</f>
        <v>7</v>
      </c>
      <c r="AM170">
        <f t="array" ref="AM170">IF(G170&lt;&gt;"",11-ROUNDUP(_xlfn.PERCENTRANK.EXC(IF($B$3:$B$341=$B170,G$3:G$341),G170)*10,0),"")</f>
        <v>3</v>
      </c>
      <c r="AO170">
        <f t="array" ref="AO170">IF(I170&lt;&gt;"",11-ROUNDUP(_xlfn.PERCENTRANK.EXC(IF($B$3:$B$341=$B170,I$3:I$341),I170)*10,0),"")</f>
        <v>6</v>
      </c>
      <c r="AP170">
        <f t="array" ref="AP170">IF(J170&lt;&gt;"",11-ROUNDUP(_xlfn.PERCENTRANK.EXC(IF($B$3:$B$341=$B170,J$3:J$341),J170)*10,0),"")</f>
        <v>6</v>
      </c>
      <c r="AQ170">
        <f t="array" ref="AQ170">IF(K170&lt;&gt;"",11-ROUNDUP(_xlfn.PERCENTRANK.EXC(IF($B$3:$B$341=$B170,K$3:K$341),K170)*10,0),"")</f>
        <v>9</v>
      </c>
      <c r="AR170">
        <f t="array" ref="AR170">IF(L170&lt;&gt;"",11-ROUNDUP(_xlfn.PERCENTRANK.EXC(IF($B$3:$B$341=$B170,L$3:L$341),L170)*10,0),"")</f>
        <v>3</v>
      </c>
      <c r="AS170">
        <f t="array" ref="AS170">IF(M170&lt;&gt;"",11-ROUNDUP(_xlfn.PERCENTRANK.EXC(IF($B$3:$B$341=$B170,M$3:M$341),M170)*10,0),"")</f>
        <v>3</v>
      </c>
      <c r="AT170">
        <f t="array" ref="AT170">IF(N170&lt;&gt;"",11-ROUNDUP(_xlfn.PERCENTRANK.EXC(IF($B$3:$B$341=$B170,N$3:N$341),N170)*10,0),"")</f>
        <v>1</v>
      </c>
      <c r="AU170">
        <f t="array" ref="AU170">IF(O170&lt;&gt;"",11-ROUNDUP(_xlfn.PERCENTRANK.EXC(IF($B$3:$B$341=$B170,O$3:O$341),O170)*10,0),"")</f>
        <v>1</v>
      </c>
      <c r="AV170">
        <f t="array" ref="AV170">IF(P170&lt;&gt;"",11-ROUNDUP(_xlfn.PERCENTRANK.EXC(IF($B$3:$B$341=$B170,P$3:P$341),P170)*10,0),"")</f>
        <v>3</v>
      </c>
    </row>
    <row r="171" spans="1:48" x14ac:dyDescent="0.2">
      <c r="A171" t="s">
        <v>141</v>
      </c>
      <c r="B171" t="s">
        <v>1034</v>
      </c>
      <c r="C171">
        <v>7.0440083742141724E-2</v>
      </c>
      <c r="D171">
        <v>0.10035141557455063</v>
      </c>
      <c r="E171">
        <v>0.7010456919670105</v>
      </c>
      <c r="F171">
        <v>0.1546182781457901</v>
      </c>
      <c r="G171">
        <v>0.5261307954788208</v>
      </c>
      <c r="H171" t="s">
        <v>1139</v>
      </c>
      <c r="I171">
        <v>0.13624516129493713</v>
      </c>
      <c r="J171">
        <v>6.0856170952320099E-2</v>
      </c>
      <c r="K171">
        <v>1.0820630006492138E-2</v>
      </c>
      <c r="L171">
        <v>5.3313323296606541E-3</v>
      </c>
      <c r="M171">
        <v>0.39459758996963501</v>
      </c>
      <c r="N171">
        <v>4.3389596976339817E-3</v>
      </c>
      <c r="O171">
        <v>4.4783193618059158E-2</v>
      </c>
      <c r="P171">
        <v>3.6726957187056541E-3</v>
      </c>
      <c r="R171" t="str">
        <f t="shared" si="31"/>
        <v>Maidstone</v>
      </c>
      <c r="S171">
        <f t="shared" si="32"/>
        <v>4</v>
      </c>
      <c r="T171">
        <f t="shared" si="33"/>
        <v>3</v>
      </c>
      <c r="U171">
        <f t="shared" si="34"/>
        <v>1</v>
      </c>
      <c r="V171">
        <f t="shared" si="35"/>
        <v>4</v>
      </c>
      <c r="W171">
        <f t="shared" si="36"/>
        <v>6</v>
      </c>
      <c r="Y171">
        <f t="shared" si="37"/>
        <v>2</v>
      </c>
      <c r="Z171">
        <f t="shared" si="38"/>
        <v>3</v>
      </c>
      <c r="AA171">
        <f t="shared" si="39"/>
        <v>7</v>
      </c>
      <c r="AB171">
        <f t="shared" si="40"/>
        <v>4</v>
      </c>
      <c r="AC171">
        <f t="shared" si="41"/>
        <v>4</v>
      </c>
      <c r="AD171">
        <f t="shared" si="42"/>
        <v>8</v>
      </c>
      <c r="AE171">
        <f t="shared" si="43"/>
        <v>2</v>
      </c>
      <c r="AF171">
        <f t="shared" si="44"/>
        <v>2</v>
      </c>
      <c r="AH171" t="str">
        <f t="shared" si="45"/>
        <v>Maidstone</v>
      </c>
      <c r="AI171">
        <f t="array" ref="AI171">IF(C171&lt;&gt;"",11-ROUNDUP(_xlfn.PERCENTRANK.EXC(IF($B$3:$B$341=$B171,C$3:C$341),C171)*10,0),"")</f>
        <v>7</v>
      </c>
      <c r="AJ171">
        <f t="array" ref="AJ171">IF(D171&lt;&gt;"",11-ROUNDUP(_xlfn.PERCENTRANK.EXC(IF($B$3:$B$341=$B171,D$3:D$341),D171)*10,0),"")</f>
        <v>3</v>
      </c>
      <c r="AK171">
        <f t="array" ref="AK171">IF(E171&lt;&gt;"",11-ROUNDUP(_xlfn.PERCENTRANK.EXC(IF($B$3:$B$341=$B171,E$3:E$341),E171)*10,0),"")</f>
        <v>1</v>
      </c>
      <c r="AL171">
        <f t="array" ref="AL171">IF(F171&lt;&gt;"",11-ROUNDUP(_xlfn.PERCENTRANK.EXC(IF($B$3:$B$341=$B171,F$3:F$341),F171)*10,0),"")</f>
        <v>6</v>
      </c>
      <c r="AM171">
        <f t="array" ref="AM171">IF(G171&lt;&gt;"",11-ROUNDUP(_xlfn.PERCENTRANK.EXC(IF($B$3:$B$341=$B171,G$3:G$341),G171)*10,0),"")</f>
        <v>6</v>
      </c>
      <c r="AO171">
        <f t="array" ref="AO171">IF(I171&lt;&gt;"",11-ROUNDUP(_xlfn.PERCENTRANK.EXC(IF($B$3:$B$341=$B171,I$3:I$341),I171)*10,0),"")</f>
        <v>4</v>
      </c>
      <c r="AP171">
        <f t="array" ref="AP171">IF(J171&lt;&gt;"",11-ROUNDUP(_xlfn.PERCENTRANK.EXC(IF($B$3:$B$341=$B171,J$3:J$341),J171)*10,0),"")</f>
        <v>5</v>
      </c>
      <c r="AQ171">
        <f t="array" ref="AQ171">IF(K171&lt;&gt;"",11-ROUNDUP(_xlfn.PERCENTRANK.EXC(IF($B$3:$B$341=$B171,K$3:K$341),K171)*10,0),"")</f>
        <v>9</v>
      </c>
      <c r="AR171">
        <f t="array" ref="AR171">IF(L171&lt;&gt;"",11-ROUNDUP(_xlfn.PERCENTRANK.EXC(IF($B$3:$B$341=$B171,L$3:L$341),L171)*10,0),"")</f>
        <v>5</v>
      </c>
      <c r="AS171">
        <f t="array" ref="AS171">IF(M171&lt;&gt;"",11-ROUNDUP(_xlfn.PERCENTRANK.EXC(IF($B$3:$B$341=$B171,M$3:M$341),M171)*10,0),"")</f>
        <v>7</v>
      </c>
      <c r="AT171">
        <f t="array" ref="AT171">IF(N171&lt;&gt;"",11-ROUNDUP(_xlfn.PERCENTRANK.EXC(IF($B$3:$B$341=$B171,N$3:N$341),N171)*10,0),"")</f>
        <v>10</v>
      </c>
      <c r="AU171">
        <f t="array" ref="AU171">IF(O171&lt;&gt;"",11-ROUNDUP(_xlfn.PERCENTRANK.EXC(IF($B$3:$B$341=$B171,O$3:O$341),O171)*10,0),"")</f>
        <v>3</v>
      </c>
      <c r="AV171">
        <f t="array" ref="AV171">IF(P171&lt;&gt;"",11-ROUNDUP(_xlfn.PERCENTRANK.EXC(IF($B$3:$B$341=$B171,P$3:P$341),P171)*10,0),"")</f>
        <v>2</v>
      </c>
    </row>
    <row r="172" spans="1:48" x14ac:dyDescent="0.2">
      <c r="A172" t="s">
        <v>109</v>
      </c>
      <c r="B172" t="s">
        <v>1034</v>
      </c>
      <c r="C172">
        <v>8.2595519721508026E-2</v>
      </c>
      <c r="D172">
        <v>9.7751148045063019E-2</v>
      </c>
      <c r="E172">
        <v>0.50813305377960205</v>
      </c>
      <c r="F172">
        <v>0.18193051218986511</v>
      </c>
      <c r="G172">
        <v>0.53154885768890381</v>
      </c>
      <c r="H172" t="s">
        <v>1139</v>
      </c>
      <c r="I172">
        <v>0.11218907684087753</v>
      </c>
      <c r="J172">
        <v>9.0618230402469635E-2</v>
      </c>
      <c r="K172">
        <v>7.7613785862922668E-2</v>
      </c>
      <c r="L172">
        <v>0</v>
      </c>
      <c r="M172">
        <v>0.4673340916633606</v>
      </c>
      <c r="N172">
        <v>2.3612132295966148E-2</v>
      </c>
      <c r="O172">
        <v>1.0320982895791531E-2</v>
      </c>
      <c r="P172">
        <v>0</v>
      </c>
      <c r="R172" t="str">
        <f t="shared" si="31"/>
        <v>Maldon</v>
      </c>
      <c r="S172">
        <f t="shared" si="32"/>
        <v>2</v>
      </c>
      <c r="T172">
        <f t="shared" si="33"/>
        <v>4</v>
      </c>
      <c r="U172">
        <f t="shared" si="34"/>
        <v>4</v>
      </c>
      <c r="V172">
        <f t="shared" si="35"/>
        <v>3</v>
      </c>
      <c r="W172">
        <f t="shared" si="36"/>
        <v>6</v>
      </c>
      <c r="Y172">
        <f t="shared" si="37"/>
        <v>3</v>
      </c>
      <c r="Z172">
        <f t="shared" si="38"/>
        <v>1</v>
      </c>
      <c r="AA172">
        <f t="shared" si="39"/>
        <v>3</v>
      </c>
      <c r="AB172">
        <f t="shared" si="40"/>
        <v>10</v>
      </c>
      <c r="AC172">
        <f t="shared" si="41"/>
        <v>4</v>
      </c>
      <c r="AD172">
        <f t="shared" si="42"/>
        <v>4</v>
      </c>
      <c r="AE172">
        <f t="shared" si="43"/>
        <v>4</v>
      </c>
      <c r="AF172">
        <f t="shared" si="44"/>
        <v>10</v>
      </c>
      <c r="AH172" t="str">
        <f t="shared" si="45"/>
        <v>Maldon</v>
      </c>
      <c r="AI172">
        <f t="array" ref="AI172">IF(C172&lt;&gt;"",11-ROUNDUP(_xlfn.PERCENTRANK.EXC(IF($B$3:$B$341=$B172,C$3:C$341),C172)*10,0),"")</f>
        <v>4</v>
      </c>
      <c r="AJ172">
        <f t="array" ref="AJ172">IF(D172&lt;&gt;"",11-ROUNDUP(_xlfn.PERCENTRANK.EXC(IF($B$3:$B$341=$B172,D$3:D$341),D172)*10,0),"")</f>
        <v>4</v>
      </c>
      <c r="AK172">
        <f t="array" ref="AK172">IF(E172&lt;&gt;"",11-ROUNDUP(_xlfn.PERCENTRANK.EXC(IF($B$3:$B$341=$B172,E$3:E$341),E172)*10,0),"")</f>
        <v>4</v>
      </c>
      <c r="AL172">
        <f t="array" ref="AL172">IF(F172&lt;&gt;"",11-ROUNDUP(_xlfn.PERCENTRANK.EXC(IF($B$3:$B$341=$B172,F$3:F$341),F172)*10,0),"")</f>
        <v>4</v>
      </c>
      <c r="AM172">
        <f t="array" ref="AM172">IF(G172&lt;&gt;"",11-ROUNDUP(_xlfn.PERCENTRANK.EXC(IF($B$3:$B$341=$B172,G$3:G$341),G172)*10,0),"")</f>
        <v>6</v>
      </c>
      <c r="AO172">
        <f t="array" ref="AO172">IF(I172&lt;&gt;"",11-ROUNDUP(_xlfn.PERCENTRANK.EXC(IF($B$3:$B$341=$B172,I$3:I$341),I172)*10,0),"")</f>
        <v>5</v>
      </c>
      <c r="AP172">
        <f t="array" ref="AP172">IF(J172&lt;&gt;"",11-ROUNDUP(_xlfn.PERCENTRANK.EXC(IF($B$3:$B$341=$B172,J$3:J$341),J172)*10,0),"")</f>
        <v>2</v>
      </c>
      <c r="AQ172">
        <f t="array" ref="AQ172">IF(K172&lt;&gt;"",11-ROUNDUP(_xlfn.PERCENTRANK.EXC(IF($B$3:$B$341=$B172,K$3:K$341),K172)*10,0),"")</f>
        <v>4</v>
      </c>
      <c r="AR172">
        <f t="array" ref="AR172">IF(L172&lt;&gt;"",11-ROUNDUP(_xlfn.PERCENTRANK.EXC(IF($B$3:$B$341=$B172,L$3:L$341),L172)*10,0),"")</f>
        <v>10</v>
      </c>
      <c r="AS172">
        <f t="array" ref="AS172">IF(M172&lt;&gt;"",11-ROUNDUP(_xlfn.PERCENTRANK.EXC(IF($B$3:$B$341=$B172,M$3:M$341),M172)*10,0),"")</f>
        <v>6</v>
      </c>
      <c r="AT172">
        <f t="array" ref="AT172">IF(N172&lt;&gt;"",11-ROUNDUP(_xlfn.PERCENTRANK.EXC(IF($B$3:$B$341=$B172,N$3:N$341),N172)*10,0),"")</f>
        <v>6</v>
      </c>
      <c r="AU172">
        <f t="array" ref="AU172">IF(O172&lt;&gt;"",11-ROUNDUP(_xlfn.PERCENTRANK.EXC(IF($B$3:$B$341=$B172,O$3:O$341),O172)*10,0),"")</f>
        <v>5</v>
      </c>
      <c r="AV172">
        <f t="array" ref="AV172">IF(P172&lt;&gt;"",11-ROUNDUP(_xlfn.PERCENTRANK.EXC(IF($B$3:$B$341=$B172,P$3:P$341),P172)*10,0),"")</f>
        <v>10</v>
      </c>
    </row>
    <row r="173" spans="1:48" x14ac:dyDescent="0.2">
      <c r="A173" t="s">
        <v>243</v>
      </c>
      <c r="B173" t="s">
        <v>1034</v>
      </c>
      <c r="C173">
        <v>6.3822411000728607E-2</v>
      </c>
      <c r="D173">
        <v>0.11625766009092331</v>
      </c>
      <c r="E173">
        <v>0.45339652895927429</v>
      </c>
      <c r="F173">
        <v>0.10366962850093842</v>
      </c>
      <c r="G173">
        <v>0.51536399126052856</v>
      </c>
      <c r="H173" t="s">
        <v>1139</v>
      </c>
      <c r="I173">
        <v>4.9062389880418777E-2</v>
      </c>
      <c r="J173">
        <v>8.4679797291755676E-2</v>
      </c>
      <c r="K173">
        <v>5.5431067012250423E-3</v>
      </c>
      <c r="L173">
        <v>5.248260498046875E-2</v>
      </c>
      <c r="M173">
        <v>0.28588277101516724</v>
      </c>
      <c r="N173">
        <v>3.382585197687149E-2</v>
      </c>
      <c r="O173">
        <v>0</v>
      </c>
      <c r="P173">
        <v>0</v>
      </c>
      <c r="R173" t="str">
        <f t="shared" si="31"/>
        <v>Malvern Hills</v>
      </c>
      <c r="S173">
        <f t="shared" si="32"/>
        <v>6</v>
      </c>
      <c r="T173">
        <f t="shared" si="33"/>
        <v>2</v>
      </c>
      <c r="U173">
        <f t="shared" si="34"/>
        <v>6</v>
      </c>
      <c r="V173">
        <f t="shared" si="35"/>
        <v>5</v>
      </c>
      <c r="W173">
        <f t="shared" si="36"/>
        <v>7</v>
      </c>
      <c r="Y173">
        <f t="shared" si="37"/>
        <v>5</v>
      </c>
      <c r="Z173">
        <f t="shared" si="38"/>
        <v>2</v>
      </c>
      <c r="AA173">
        <f t="shared" si="39"/>
        <v>8</v>
      </c>
      <c r="AB173">
        <f t="shared" si="40"/>
        <v>1</v>
      </c>
      <c r="AC173">
        <f t="shared" si="41"/>
        <v>6</v>
      </c>
      <c r="AD173">
        <f t="shared" si="42"/>
        <v>3</v>
      </c>
      <c r="AE173">
        <f t="shared" si="43"/>
        <v>10</v>
      </c>
      <c r="AF173">
        <f t="shared" si="44"/>
        <v>10</v>
      </c>
      <c r="AH173" t="str">
        <f t="shared" si="45"/>
        <v>Malvern Hills</v>
      </c>
      <c r="AI173">
        <f t="array" ref="AI173">IF(C173&lt;&gt;"",11-ROUNDUP(_xlfn.PERCENTRANK.EXC(IF($B$3:$B$341=$B173,C$3:C$341),C173)*10,0),"")</f>
        <v>8</v>
      </c>
      <c r="AJ173">
        <f t="array" ref="AJ173">IF(D173&lt;&gt;"",11-ROUNDUP(_xlfn.PERCENTRANK.EXC(IF($B$3:$B$341=$B173,D$3:D$341),D173)*10,0),"")</f>
        <v>2</v>
      </c>
      <c r="AK173">
        <f t="array" ref="AK173">IF(E173&lt;&gt;"",11-ROUNDUP(_xlfn.PERCENTRANK.EXC(IF($B$3:$B$341=$B173,E$3:E$341),E173)*10,0),"")</f>
        <v>5</v>
      </c>
      <c r="AL173">
        <f t="array" ref="AL173">IF(F173&lt;&gt;"",11-ROUNDUP(_xlfn.PERCENTRANK.EXC(IF($B$3:$B$341=$B173,F$3:F$341),F173)*10,0),"")</f>
        <v>9</v>
      </c>
      <c r="AM173">
        <f t="array" ref="AM173">IF(G173&lt;&gt;"",11-ROUNDUP(_xlfn.PERCENTRANK.EXC(IF($B$3:$B$341=$B173,G$3:G$341),G173)*10,0),"")</f>
        <v>7</v>
      </c>
      <c r="AO173">
        <f t="array" ref="AO173">IF(I173&lt;&gt;"",11-ROUNDUP(_xlfn.PERCENTRANK.EXC(IF($B$3:$B$341=$B173,I$3:I$341),I173)*10,0),"")</f>
        <v>8</v>
      </c>
      <c r="AP173">
        <f t="array" ref="AP173">IF(J173&lt;&gt;"",11-ROUNDUP(_xlfn.PERCENTRANK.EXC(IF($B$3:$B$341=$B173,J$3:J$341),J173)*10,0),"")</f>
        <v>3</v>
      </c>
      <c r="AQ173">
        <f t="array" ref="AQ173">IF(K173&lt;&gt;"",11-ROUNDUP(_xlfn.PERCENTRANK.EXC(IF($B$3:$B$341=$B173,K$3:K$341),K173)*10,0),"")</f>
        <v>9</v>
      </c>
      <c r="AR173">
        <f t="array" ref="AR173">IF(L173&lt;&gt;"",11-ROUNDUP(_xlfn.PERCENTRANK.EXC(IF($B$3:$B$341=$B173,L$3:L$341),L173)*10,0),"")</f>
        <v>2</v>
      </c>
      <c r="AS173">
        <f t="array" ref="AS173">IF(M173&lt;&gt;"",11-ROUNDUP(_xlfn.PERCENTRANK.EXC(IF($B$3:$B$341=$B173,M$3:M$341),M173)*10,0),"")</f>
        <v>9</v>
      </c>
      <c r="AT173">
        <f t="array" ref="AT173">IF(N173&lt;&gt;"",11-ROUNDUP(_xlfn.PERCENTRANK.EXC(IF($B$3:$B$341=$B173,N$3:N$341),N173)*10,0),"")</f>
        <v>5</v>
      </c>
      <c r="AU173">
        <f t="array" ref="AU173">IF(O173&lt;&gt;"",11-ROUNDUP(_xlfn.PERCENTRANK.EXC(IF($B$3:$B$341=$B173,O$3:O$341),O173)*10,0),"")</f>
        <v>10</v>
      </c>
      <c r="AV173">
        <f t="array" ref="AV173">IF(P173&lt;&gt;"",11-ROUNDUP(_xlfn.PERCENTRANK.EXC(IF($B$3:$B$341=$B173,P$3:P$341),P173)*10,0),"")</f>
        <v>10</v>
      </c>
    </row>
    <row r="174" spans="1:48" x14ac:dyDescent="0.2">
      <c r="A174" t="s">
        <v>257</v>
      </c>
      <c r="B174" t="s">
        <v>1036</v>
      </c>
      <c r="C174">
        <v>4.6495348215103149E-2</v>
      </c>
      <c r="D174">
        <v>7.4361123144626617E-2</v>
      </c>
      <c r="E174">
        <v>0.28483384847640991</v>
      </c>
      <c r="F174">
        <v>9.9930904805660248E-2</v>
      </c>
      <c r="G174">
        <v>0.58122092485427856</v>
      </c>
      <c r="H174" t="s">
        <v>1139</v>
      </c>
      <c r="I174">
        <v>4.5155752450227737E-2</v>
      </c>
      <c r="J174">
        <v>6.570751778781414E-3</v>
      </c>
      <c r="K174">
        <v>1.2858479283750057E-2</v>
      </c>
      <c r="L174">
        <v>0</v>
      </c>
      <c r="M174">
        <v>0.19120773673057556</v>
      </c>
      <c r="N174">
        <v>0.15820261836051941</v>
      </c>
      <c r="O174">
        <v>2.1295661106705666E-2</v>
      </c>
      <c r="P174">
        <v>2.1297574043273926E-2</v>
      </c>
      <c r="R174" t="str">
        <f t="shared" si="31"/>
        <v>Manchester</v>
      </c>
      <c r="S174">
        <f t="shared" si="32"/>
        <v>8</v>
      </c>
      <c r="T174">
        <f t="shared" si="33"/>
        <v>7</v>
      </c>
      <c r="U174">
        <f t="shared" si="34"/>
        <v>10</v>
      </c>
      <c r="V174">
        <f t="shared" si="35"/>
        <v>5</v>
      </c>
      <c r="W174">
        <f t="shared" si="36"/>
        <v>4</v>
      </c>
      <c r="Y174">
        <f t="shared" si="37"/>
        <v>5</v>
      </c>
      <c r="Z174">
        <f t="shared" si="38"/>
        <v>8</v>
      </c>
      <c r="AA174">
        <f t="shared" si="39"/>
        <v>7</v>
      </c>
      <c r="AB174">
        <f t="shared" si="40"/>
        <v>10</v>
      </c>
      <c r="AC174">
        <f t="shared" si="41"/>
        <v>7</v>
      </c>
      <c r="AD174">
        <f t="shared" si="42"/>
        <v>1</v>
      </c>
      <c r="AE174">
        <f t="shared" si="43"/>
        <v>3</v>
      </c>
      <c r="AF174">
        <f t="shared" si="44"/>
        <v>1</v>
      </c>
      <c r="AH174" t="str">
        <f t="shared" si="45"/>
        <v>Manchester</v>
      </c>
      <c r="AI174">
        <f t="array" ref="AI174">IF(C174&lt;&gt;"",11-ROUNDUP(_xlfn.PERCENTRANK.EXC(IF($B$3:$B$341=$B174,C$3:C$341),C174)*10,0),"")</f>
        <v>1</v>
      </c>
      <c r="AJ174">
        <f t="array" ref="AJ174">IF(D174&lt;&gt;"",11-ROUNDUP(_xlfn.PERCENTRANK.EXC(IF($B$3:$B$341=$B174,D$3:D$341),D174)*10,0),"")</f>
        <v>3</v>
      </c>
      <c r="AK174">
        <f t="array" ref="AK174">IF(E174&lt;&gt;"",11-ROUNDUP(_xlfn.PERCENTRANK.EXC(IF($B$3:$B$341=$B174,E$3:E$341),E174)*10,0),"")</f>
        <v>10</v>
      </c>
      <c r="AL174">
        <f t="array" ref="AL174">IF(F174&lt;&gt;"",11-ROUNDUP(_xlfn.PERCENTRANK.EXC(IF($B$3:$B$341=$B174,F$3:F$341),F174)*10,0),"")</f>
        <v>1</v>
      </c>
      <c r="AM174">
        <f t="array" ref="AM174">IF(G174&lt;&gt;"",11-ROUNDUP(_xlfn.PERCENTRANK.EXC(IF($B$3:$B$341=$B174,G$3:G$341),G174)*10,0),"")</f>
        <v>3</v>
      </c>
      <c r="AO174">
        <f t="array" ref="AO174">IF(I174&lt;&gt;"",11-ROUNDUP(_xlfn.PERCENTRANK.EXC(IF($B$3:$B$341=$B174,I$3:I$341),I174)*10,0),"")</f>
        <v>1</v>
      </c>
      <c r="AP174">
        <f t="array" ref="AP174">IF(J174&lt;&gt;"",11-ROUNDUP(_xlfn.PERCENTRANK.EXC(IF($B$3:$B$341=$B174,J$3:J$341),J174)*10,0),"")</f>
        <v>2</v>
      </c>
      <c r="AQ174">
        <f t="array" ref="AQ174">IF(K174&lt;&gt;"",11-ROUNDUP(_xlfn.PERCENTRANK.EXC(IF($B$3:$B$341=$B174,K$3:K$341),K174)*10,0),"")</f>
        <v>5</v>
      </c>
      <c r="AR174">
        <f t="array" ref="AR174">IF(L174&lt;&gt;"",11-ROUNDUP(_xlfn.PERCENTRANK.EXC(IF($B$3:$B$341=$B174,L$3:L$341),L174)*10,0),"")</f>
        <v>10</v>
      </c>
      <c r="AS174">
        <f t="array" ref="AS174">IF(M174&lt;&gt;"",11-ROUNDUP(_xlfn.PERCENTRANK.EXC(IF($B$3:$B$341=$B174,M$3:M$341),M174)*10,0),"")</f>
        <v>1</v>
      </c>
      <c r="AT174">
        <f t="array" ref="AT174">IF(N174&lt;&gt;"",11-ROUNDUP(_xlfn.PERCENTRANK.EXC(IF($B$3:$B$341=$B174,N$3:N$341),N174)*10,0),"")</f>
        <v>1</v>
      </c>
      <c r="AU174">
        <f t="array" ref="AU174">IF(O174&lt;&gt;"",11-ROUNDUP(_xlfn.PERCENTRANK.EXC(IF($B$3:$B$341=$B174,O$3:O$341),O174)*10,0),"")</f>
        <v>2</v>
      </c>
      <c r="AV174">
        <f t="array" ref="AV174">IF(P174&lt;&gt;"",11-ROUNDUP(_xlfn.PERCENTRANK.EXC(IF($B$3:$B$341=$B174,P$3:P$341),P174)*10,0),"")</f>
        <v>1</v>
      </c>
    </row>
    <row r="175" spans="1:48" x14ac:dyDescent="0.2">
      <c r="A175" t="s">
        <v>199</v>
      </c>
      <c r="B175" t="s">
        <v>1034</v>
      </c>
      <c r="C175">
        <v>7.2277016937732697E-2</v>
      </c>
      <c r="D175">
        <v>3.7532031536102295E-2</v>
      </c>
      <c r="E175">
        <v>0.52968305349349976</v>
      </c>
      <c r="F175">
        <v>0.23544327914714813</v>
      </c>
      <c r="G175">
        <v>0.41790491342544556</v>
      </c>
      <c r="H175" t="s">
        <v>1139</v>
      </c>
      <c r="I175">
        <v>0.13158100843429565</v>
      </c>
      <c r="J175">
        <v>4.6998824924230576E-2</v>
      </c>
      <c r="K175">
        <v>0.11392702907323837</v>
      </c>
      <c r="L175">
        <v>0</v>
      </c>
      <c r="M175">
        <v>0.9625735878944397</v>
      </c>
      <c r="N175">
        <v>0.44392111897468567</v>
      </c>
      <c r="O175">
        <v>0</v>
      </c>
      <c r="P175">
        <v>0</v>
      </c>
      <c r="R175" t="str">
        <f t="shared" si="31"/>
        <v>Mansfield</v>
      </c>
      <c r="S175">
        <f t="shared" si="32"/>
        <v>4</v>
      </c>
      <c r="T175">
        <f t="shared" si="33"/>
        <v>10</v>
      </c>
      <c r="U175">
        <f t="shared" si="34"/>
        <v>4</v>
      </c>
      <c r="V175">
        <f t="shared" si="35"/>
        <v>2</v>
      </c>
      <c r="W175">
        <f t="shared" si="36"/>
        <v>9</v>
      </c>
      <c r="Y175">
        <f t="shared" si="37"/>
        <v>3</v>
      </c>
      <c r="Z175">
        <f t="shared" si="38"/>
        <v>4</v>
      </c>
      <c r="AA175">
        <f t="shared" si="39"/>
        <v>2</v>
      </c>
      <c r="AB175">
        <f t="shared" si="40"/>
        <v>10</v>
      </c>
      <c r="AC175">
        <f t="shared" si="41"/>
        <v>1</v>
      </c>
      <c r="AD175">
        <f t="shared" si="42"/>
        <v>1</v>
      </c>
      <c r="AE175">
        <f t="shared" si="43"/>
        <v>10</v>
      </c>
      <c r="AF175">
        <f t="shared" si="44"/>
        <v>10</v>
      </c>
      <c r="AH175" t="str">
        <f t="shared" si="45"/>
        <v>Mansfield</v>
      </c>
      <c r="AI175">
        <f t="array" ref="AI175">IF(C175&lt;&gt;"",11-ROUNDUP(_xlfn.PERCENTRANK.EXC(IF($B$3:$B$341=$B175,C$3:C$341),C175)*10,0),"")</f>
        <v>6</v>
      </c>
      <c r="AJ175">
        <f t="array" ref="AJ175">IF(D175&lt;&gt;"",11-ROUNDUP(_xlfn.PERCENTRANK.EXC(IF($B$3:$B$341=$B175,D$3:D$341),D175)*10,0),"")</f>
        <v>10</v>
      </c>
      <c r="AK175">
        <f t="array" ref="AK175">IF(E175&lt;&gt;"",11-ROUNDUP(_xlfn.PERCENTRANK.EXC(IF($B$3:$B$341=$B175,E$3:E$341),E175)*10,0),"")</f>
        <v>3</v>
      </c>
      <c r="AL175">
        <f t="array" ref="AL175">IF(F175&lt;&gt;"",11-ROUNDUP(_xlfn.PERCENTRANK.EXC(IF($B$3:$B$341=$B175,F$3:F$341),F175)*10,0),"")</f>
        <v>3</v>
      </c>
      <c r="AM175">
        <f t="array" ref="AM175">IF(G175&lt;&gt;"",11-ROUNDUP(_xlfn.PERCENTRANK.EXC(IF($B$3:$B$341=$B175,G$3:G$341),G175)*10,0),"")</f>
        <v>9</v>
      </c>
      <c r="AO175">
        <f t="array" ref="AO175">IF(I175&lt;&gt;"",11-ROUNDUP(_xlfn.PERCENTRANK.EXC(IF($B$3:$B$341=$B175,I$3:I$341),I175)*10,0),"")</f>
        <v>4</v>
      </c>
      <c r="AP175">
        <f t="array" ref="AP175">IF(J175&lt;&gt;"",11-ROUNDUP(_xlfn.PERCENTRANK.EXC(IF($B$3:$B$341=$B175,J$3:J$341),J175)*10,0),"")</f>
        <v>7</v>
      </c>
      <c r="AQ175">
        <f t="array" ref="AQ175">IF(K175&lt;&gt;"",11-ROUNDUP(_xlfn.PERCENTRANK.EXC(IF($B$3:$B$341=$B175,K$3:K$341),K175)*10,0),"")</f>
        <v>3</v>
      </c>
      <c r="AR175">
        <f t="array" ref="AR175">IF(L175&lt;&gt;"",11-ROUNDUP(_xlfn.PERCENTRANK.EXC(IF($B$3:$B$341=$B175,L$3:L$341),L175)*10,0),"")</f>
        <v>10</v>
      </c>
      <c r="AS175">
        <f t="array" ref="AS175">IF(M175&lt;&gt;"",11-ROUNDUP(_xlfn.PERCENTRANK.EXC(IF($B$3:$B$341=$B175,M$3:M$341),M175)*10,0),"")</f>
        <v>2</v>
      </c>
      <c r="AT175">
        <f t="array" ref="AT175">IF(N175&lt;&gt;"",11-ROUNDUP(_xlfn.PERCENTRANK.EXC(IF($B$3:$B$341=$B175,N$3:N$341),N175)*10,0),"")</f>
        <v>1</v>
      </c>
      <c r="AU175">
        <f t="array" ref="AU175">IF(O175&lt;&gt;"",11-ROUNDUP(_xlfn.PERCENTRANK.EXC(IF($B$3:$B$341=$B175,O$3:O$341),O175)*10,0),"")</f>
        <v>10</v>
      </c>
      <c r="AV175">
        <f t="array" ref="AV175">IF(P175&lt;&gt;"",11-ROUNDUP(_xlfn.PERCENTRANK.EXC(IF($B$3:$B$341=$B175,P$3:P$341),P175)*10,0),"")</f>
        <v>10</v>
      </c>
    </row>
    <row r="176" spans="1:48" x14ac:dyDescent="0.2">
      <c r="A176" t="s">
        <v>46</v>
      </c>
      <c r="B176" t="s">
        <v>1037</v>
      </c>
      <c r="C176">
        <v>3.7359714508056641E-2</v>
      </c>
      <c r="D176">
        <v>5.9453580528497696E-2</v>
      </c>
      <c r="E176">
        <v>0.55886930227279663</v>
      </c>
      <c r="F176">
        <v>4.7794029116630554E-2</v>
      </c>
      <c r="G176">
        <v>0.65625417232513428</v>
      </c>
      <c r="H176" t="s">
        <v>1140</v>
      </c>
      <c r="I176">
        <v>3.1396746635437012E-2</v>
      </c>
      <c r="J176">
        <v>9.5173679292201996E-3</v>
      </c>
      <c r="K176">
        <v>3.1768985092639923E-2</v>
      </c>
      <c r="L176">
        <v>0</v>
      </c>
      <c r="M176">
        <v>0.15569697320461273</v>
      </c>
      <c r="N176">
        <v>5.3388015367090702E-3</v>
      </c>
      <c r="O176">
        <v>1.6176309436559677E-3</v>
      </c>
      <c r="P176">
        <v>2.8492361889220774E-4</v>
      </c>
      <c r="R176" t="str">
        <f t="shared" si="31"/>
        <v>Medway</v>
      </c>
      <c r="S176">
        <f t="shared" si="32"/>
        <v>8</v>
      </c>
      <c r="T176">
        <f t="shared" si="33"/>
        <v>9</v>
      </c>
      <c r="U176">
        <f t="shared" si="34"/>
        <v>3</v>
      </c>
      <c r="V176">
        <f t="shared" si="35"/>
        <v>8</v>
      </c>
      <c r="W176">
        <f t="shared" si="36"/>
        <v>2</v>
      </c>
      <c r="Y176">
        <f t="shared" si="37"/>
        <v>6</v>
      </c>
      <c r="Z176">
        <f t="shared" si="38"/>
        <v>7</v>
      </c>
      <c r="AA176">
        <f t="shared" si="39"/>
        <v>4</v>
      </c>
      <c r="AB176">
        <f t="shared" si="40"/>
        <v>10</v>
      </c>
      <c r="AC176">
        <f t="shared" si="41"/>
        <v>7</v>
      </c>
      <c r="AD176">
        <f t="shared" si="42"/>
        <v>8</v>
      </c>
      <c r="AE176">
        <f t="shared" si="43"/>
        <v>5</v>
      </c>
      <c r="AF176">
        <f t="shared" si="44"/>
        <v>3</v>
      </c>
      <c r="AH176" t="str">
        <f t="shared" si="45"/>
        <v>Medway</v>
      </c>
      <c r="AI176">
        <f t="array" ref="AI176">IF(C176&lt;&gt;"",11-ROUNDUP(_xlfn.PERCENTRANK.EXC(IF($B$3:$B$341=$B176,C$3:C$341),C176)*10,0),"")</f>
        <v>5</v>
      </c>
      <c r="AJ176">
        <f t="array" ref="AJ176">IF(D176&lt;&gt;"",11-ROUNDUP(_xlfn.PERCENTRANK.EXC(IF($B$3:$B$341=$B176,D$3:D$341),D176)*10,0),"")</f>
        <v>9</v>
      </c>
      <c r="AK176">
        <f t="array" ref="AK176">IF(E176&lt;&gt;"",11-ROUNDUP(_xlfn.PERCENTRANK.EXC(IF($B$3:$B$341=$B176,E$3:E$341),E176)*10,0),"")</f>
        <v>4</v>
      </c>
      <c r="AL176">
        <f t="array" ref="AL176">IF(F176&lt;&gt;"",11-ROUNDUP(_xlfn.PERCENTRANK.EXC(IF($B$3:$B$341=$B176,F$3:F$341),F176)*10,0),"")</f>
        <v>5</v>
      </c>
      <c r="AM176">
        <f t="array" ref="AM176">IF(G176&lt;&gt;"",11-ROUNDUP(_xlfn.PERCENTRANK.EXC(IF($B$3:$B$341=$B176,G$3:G$341),G176)*10,0),"")</f>
        <v>2</v>
      </c>
      <c r="AO176">
        <f t="array" ref="AO176">IF(I176&lt;&gt;"",11-ROUNDUP(_xlfn.PERCENTRANK.EXC(IF($B$3:$B$341=$B176,I$3:I$341),I176)*10,0),"")</f>
        <v>3</v>
      </c>
      <c r="AP176">
        <f t="array" ref="AP176">IF(J176&lt;&gt;"",11-ROUNDUP(_xlfn.PERCENTRANK.EXC(IF($B$3:$B$341=$B176,J$3:J$341),J176)*10,0),"")</f>
        <v>3</v>
      </c>
      <c r="AQ176">
        <f t="array" ref="AQ176">IF(K176&lt;&gt;"",11-ROUNDUP(_xlfn.PERCENTRANK.EXC(IF($B$3:$B$341=$B176,K$3:K$341),K176)*10,0),"")</f>
        <v>3</v>
      </c>
      <c r="AR176">
        <f t="array" ref="AR176">IF(L176&lt;&gt;"",11-ROUNDUP(_xlfn.PERCENTRANK.EXC(IF($B$3:$B$341=$B176,L$3:L$341),L176)*10,0),"")</f>
        <v>10</v>
      </c>
      <c r="AS176">
        <f t="array" ref="AS176">IF(M176&lt;&gt;"",11-ROUNDUP(_xlfn.PERCENTRANK.EXC(IF($B$3:$B$341=$B176,M$3:M$341),M176)*10,0),"")</f>
        <v>4</v>
      </c>
      <c r="AT176">
        <f t="array" ref="AT176">IF(N176&lt;&gt;"",11-ROUNDUP(_xlfn.PERCENTRANK.EXC(IF($B$3:$B$341=$B176,N$3:N$341),N176)*10,0),"")</f>
        <v>6</v>
      </c>
      <c r="AU176">
        <f t="array" ref="AU176">IF(O176&lt;&gt;"",11-ROUNDUP(_xlfn.PERCENTRANK.EXC(IF($B$3:$B$341=$B176,O$3:O$341),O176)*10,0),"")</f>
        <v>5</v>
      </c>
      <c r="AV176">
        <f t="array" ref="AV176">IF(P176&lt;&gt;"",11-ROUNDUP(_xlfn.PERCENTRANK.EXC(IF($B$3:$B$341=$B176,P$3:P$341),P176)*10,0),"")</f>
        <v>3</v>
      </c>
    </row>
    <row r="177" spans="1:48" x14ac:dyDescent="0.2">
      <c r="A177" t="s">
        <v>164</v>
      </c>
      <c r="B177" t="s">
        <v>1034</v>
      </c>
      <c r="C177">
        <v>9.9070914089679718E-2</v>
      </c>
      <c r="D177">
        <v>3.3124610781669617E-2</v>
      </c>
      <c r="E177">
        <v>0.49161794781684875</v>
      </c>
      <c r="F177">
        <v>0.18657484650611877</v>
      </c>
      <c r="G177">
        <v>0.49736887216567993</v>
      </c>
      <c r="H177" t="s">
        <v>1139</v>
      </c>
      <c r="I177">
        <v>0.10659655928611755</v>
      </c>
      <c r="J177">
        <v>0.12412364780902863</v>
      </c>
      <c r="K177">
        <v>7.2657741606235504E-2</v>
      </c>
      <c r="L177">
        <v>0</v>
      </c>
      <c r="M177">
        <v>0.63862329721450806</v>
      </c>
      <c r="N177">
        <v>1.7933722585439682E-2</v>
      </c>
      <c r="O177">
        <v>3.951561450958252E-2</v>
      </c>
      <c r="P177">
        <v>0</v>
      </c>
      <c r="R177" t="str">
        <f t="shared" si="31"/>
        <v>Melton</v>
      </c>
      <c r="S177">
        <f t="shared" si="32"/>
        <v>1</v>
      </c>
      <c r="T177">
        <f t="shared" si="33"/>
        <v>10</v>
      </c>
      <c r="U177">
        <f t="shared" si="34"/>
        <v>5</v>
      </c>
      <c r="V177">
        <f t="shared" si="35"/>
        <v>3</v>
      </c>
      <c r="W177">
        <f t="shared" si="36"/>
        <v>7</v>
      </c>
      <c r="Y177">
        <f t="shared" si="37"/>
        <v>3</v>
      </c>
      <c r="Z177">
        <f t="shared" si="38"/>
        <v>1</v>
      </c>
      <c r="AA177">
        <f t="shared" si="39"/>
        <v>3</v>
      </c>
      <c r="AB177">
        <f t="shared" si="40"/>
        <v>10</v>
      </c>
      <c r="AC177">
        <f t="shared" si="41"/>
        <v>2</v>
      </c>
      <c r="AD177">
        <f t="shared" si="42"/>
        <v>5</v>
      </c>
      <c r="AE177">
        <f t="shared" si="43"/>
        <v>2</v>
      </c>
      <c r="AF177">
        <f t="shared" si="44"/>
        <v>10</v>
      </c>
      <c r="AH177" t="str">
        <f t="shared" si="45"/>
        <v>Melton</v>
      </c>
      <c r="AI177">
        <f t="array" ref="AI177">IF(C177&lt;&gt;"",11-ROUNDUP(_xlfn.PERCENTRANK.EXC(IF($B$3:$B$341=$B177,C$3:C$341),C177)*10,0),"")</f>
        <v>2</v>
      </c>
      <c r="AJ177">
        <f t="array" ref="AJ177">IF(D177&lt;&gt;"",11-ROUNDUP(_xlfn.PERCENTRANK.EXC(IF($B$3:$B$341=$B177,D$3:D$341),D177)*10,0),"")</f>
        <v>10</v>
      </c>
      <c r="AK177">
        <f t="array" ref="AK177">IF(E177&lt;&gt;"",11-ROUNDUP(_xlfn.PERCENTRANK.EXC(IF($B$3:$B$341=$B177,E$3:E$341),E177)*10,0),"")</f>
        <v>4</v>
      </c>
      <c r="AL177">
        <f t="array" ref="AL177">IF(F177&lt;&gt;"",11-ROUNDUP(_xlfn.PERCENTRANK.EXC(IF($B$3:$B$341=$B177,F$3:F$341),F177)*10,0),"")</f>
        <v>4</v>
      </c>
      <c r="AM177">
        <f t="array" ref="AM177">IF(G177&lt;&gt;"",11-ROUNDUP(_xlfn.PERCENTRANK.EXC(IF($B$3:$B$341=$B177,G$3:G$341),G177)*10,0),"")</f>
        <v>7</v>
      </c>
      <c r="AO177">
        <f t="array" ref="AO177">IF(I177&lt;&gt;"",11-ROUNDUP(_xlfn.PERCENTRANK.EXC(IF($B$3:$B$341=$B177,I$3:I$341),I177)*10,0),"")</f>
        <v>5</v>
      </c>
      <c r="AP177">
        <f t="array" ref="AP177">IF(J177&lt;&gt;"",11-ROUNDUP(_xlfn.PERCENTRANK.EXC(IF($B$3:$B$341=$B177,J$3:J$341),J177)*10,0),"")</f>
        <v>1</v>
      </c>
      <c r="AQ177">
        <f t="array" ref="AQ177">IF(K177&lt;&gt;"",11-ROUNDUP(_xlfn.PERCENTRANK.EXC(IF($B$3:$B$341=$B177,K$3:K$341),K177)*10,0),"")</f>
        <v>4</v>
      </c>
      <c r="AR177">
        <f t="array" ref="AR177">IF(L177&lt;&gt;"",11-ROUNDUP(_xlfn.PERCENTRANK.EXC(IF($B$3:$B$341=$B177,L$3:L$341),L177)*10,0),"")</f>
        <v>10</v>
      </c>
      <c r="AS177">
        <f t="array" ref="AS177">IF(M177&lt;&gt;"",11-ROUNDUP(_xlfn.PERCENTRANK.EXC(IF($B$3:$B$341=$B177,M$3:M$341),M177)*10,0),"")</f>
        <v>4</v>
      </c>
      <c r="AT177">
        <f t="array" ref="AT177">IF(N177&lt;&gt;"",11-ROUNDUP(_xlfn.PERCENTRANK.EXC(IF($B$3:$B$341=$B177,N$3:N$341),N177)*10,0),"")</f>
        <v>7</v>
      </c>
      <c r="AU177">
        <f t="array" ref="AU177">IF(O177&lt;&gt;"",11-ROUNDUP(_xlfn.PERCENTRANK.EXC(IF($B$3:$B$341=$B177,O$3:O$341),O177)*10,0),"")</f>
        <v>3</v>
      </c>
      <c r="AV177">
        <f t="array" ref="AV177">IF(P177&lt;&gt;"",11-ROUNDUP(_xlfn.PERCENTRANK.EXC(IF($B$3:$B$341=$B177,P$3:P$341),P177)*10,0),"")</f>
        <v>10</v>
      </c>
    </row>
    <row r="178" spans="1:48" x14ac:dyDescent="0.2">
      <c r="A178" t="s">
        <v>207</v>
      </c>
      <c r="B178" t="s">
        <v>1034</v>
      </c>
      <c r="C178">
        <v>9.0400733053684235E-2</v>
      </c>
      <c r="D178">
        <v>0.1006220206618309</v>
      </c>
      <c r="E178">
        <v>0.36804229021072388</v>
      </c>
      <c r="F178">
        <v>0.22889244556427002</v>
      </c>
      <c r="G178">
        <v>0.44591674208641052</v>
      </c>
      <c r="H178" t="s">
        <v>1139</v>
      </c>
      <c r="I178">
        <v>0.18796117603778839</v>
      </c>
      <c r="J178">
        <v>5.6859981268644333E-2</v>
      </c>
      <c r="K178">
        <v>3.6159621085971594E-3</v>
      </c>
      <c r="L178">
        <v>0</v>
      </c>
      <c r="M178">
        <v>0.42029395699501038</v>
      </c>
      <c r="N178">
        <v>0.13150793313980103</v>
      </c>
      <c r="O178">
        <v>0</v>
      </c>
      <c r="P178">
        <v>0</v>
      </c>
      <c r="R178" t="str">
        <f t="shared" si="31"/>
        <v>Mendip</v>
      </c>
      <c r="S178">
        <f t="shared" si="32"/>
        <v>2</v>
      </c>
      <c r="T178">
        <f t="shared" si="33"/>
        <v>3</v>
      </c>
      <c r="U178">
        <f t="shared" si="34"/>
        <v>8</v>
      </c>
      <c r="V178">
        <f t="shared" si="35"/>
        <v>2</v>
      </c>
      <c r="W178">
        <f t="shared" si="36"/>
        <v>9</v>
      </c>
      <c r="Y178">
        <f t="shared" si="37"/>
        <v>2</v>
      </c>
      <c r="Z178">
        <f t="shared" si="38"/>
        <v>3</v>
      </c>
      <c r="AA178">
        <f t="shared" si="39"/>
        <v>9</v>
      </c>
      <c r="AB178">
        <f t="shared" si="40"/>
        <v>10</v>
      </c>
      <c r="AC178">
        <f t="shared" si="41"/>
        <v>4</v>
      </c>
      <c r="AD178">
        <f t="shared" si="42"/>
        <v>1</v>
      </c>
      <c r="AE178">
        <f t="shared" si="43"/>
        <v>10</v>
      </c>
      <c r="AF178">
        <f t="shared" si="44"/>
        <v>10</v>
      </c>
      <c r="AH178" t="str">
        <f t="shared" si="45"/>
        <v>Mendip</v>
      </c>
      <c r="AI178">
        <f t="array" ref="AI178">IF(C178&lt;&gt;"",11-ROUNDUP(_xlfn.PERCENTRANK.EXC(IF($B$3:$B$341=$B178,C$3:C$341),C178)*10,0),"")</f>
        <v>3</v>
      </c>
      <c r="AJ178">
        <f t="array" ref="AJ178">IF(D178&lt;&gt;"",11-ROUNDUP(_xlfn.PERCENTRANK.EXC(IF($B$3:$B$341=$B178,D$3:D$341),D178)*10,0),"")</f>
        <v>3</v>
      </c>
      <c r="AK178">
        <f t="array" ref="AK178">IF(E178&lt;&gt;"",11-ROUNDUP(_xlfn.PERCENTRANK.EXC(IF($B$3:$B$341=$B178,E$3:E$341),E178)*10,0),"")</f>
        <v>8</v>
      </c>
      <c r="AL178">
        <f t="array" ref="AL178">IF(F178&lt;&gt;"",11-ROUNDUP(_xlfn.PERCENTRANK.EXC(IF($B$3:$B$341=$B178,F$3:F$341),F178)*10,0),"")</f>
        <v>3</v>
      </c>
      <c r="AM178">
        <f t="array" ref="AM178">IF(G178&lt;&gt;"",11-ROUNDUP(_xlfn.PERCENTRANK.EXC(IF($B$3:$B$341=$B178,G$3:G$341),G178)*10,0),"")</f>
        <v>9</v>
      </c>
      <c r="AO178">
        <f t="array" ref="AO178">IF(I178&lt;&gt;"",11-ROUNDUP(_xlfn.PERCENTRANK.EXC(IF($B$3:$B$341=$B178,I$3:I$341),I178)*10,0),"")</f>
        <v>3</v>
      </c>
      <c r="AP178">
        <f t="array" ref="AP178">IF(J178&lt;&gt;"",11-ROUNDUP(_xlfn.PERCENTRANK.EXC(IF($B$3:$B$341=$B178,J$3:J$341),J178)*10,0),"")</f>
        <v>6</v>
      </c>
      <c r="AQ178">
        <f t="array" ref="AQ178">IF(K178&lt;&gt;"",11-ROUNDUP(_xlfn.PERCENTRANK.EXC(IF($B$3:$B$341=$B178,K$3:K$341),K178)*10,0),"")</f>
        <v>10</v>
      </c>
      <c r="AR178">
        <f t="array" ref="AR178">IF(L178&lt;&gt;"",11-ROUNDUP(_xlfn.PERCENTRANK.EXC(IF($B$3:$B$341=$B178,L$3:L$341),L178)*10,0),"")</f>
        <v>10</v>
      </c>
      <c r="AS178">
        <f t="array" ref="AS178">IF(M178&lt;&gt;"",11-ROUNDUP(_xlfn.PERCENTRANK.EXC(IF($B$3:$B$341=$B178,M$3:M$341),M178)*10,0),"")</f>
        <v>7</v>
      </c>
      <c r="AT178">
        <f t="array" ref="AT178">IF(N178&lt;&gt;"",11-ROUNDUP(_xlfn.PERCENTRANK.EXC(IF($B$3:$B$341=$B178,N$3:N$341),N178)*10,0),"")</f>
        <v>2</v>
      </c>
      <c r="AU178">
        <f t="array" ref="AU178">IF(O178&lt;&gt;"",11-ROUNDUP(_xlfn.PERCENTRANK.EXC(IF($B$3:$B$341=$B178,O$3:O$341),O178)*10,0),"")</f>
        <v>10</v>
      </c>
      <c r="AV178">
        <f t="array" ref="AV178">IF(P178&lt;&gt;"",11-ROUNDUP(_xlfn.PERCENTRANK.EXC(IF($B$3:$B$341=$B178,P$3:P$341),P178)*10,0),"")</f>
        <v>10</v>
      </c>
    </row>
    <row r="179" spans="1:48" x14ac:dyDescent="0.2">
      <c r="A179" t="s">
        <v>314</v>
      </c>
      <c r="B179" t="s">
        <v>1035</v>
      </c>
      <c r="C179">
        <v>4.4639218598604202E-2</v>
      </c>
      <c r="D179">
        <v>0.13162410259246826</v>
      </c>
      <c r="E179">
        <v>0.54480469226837158</v>
      </c>
      <c r="F179">
        <v>2.8815159574151039E-2</v>
      </c>
      <c r="G179">
        <v>0.49294593930244446</v>
      </c>
      <c r="H179" t="s">
        <v>1139</v>
      </c>
      <c r="I179">
        <v>7.6373323798179626E-2</v>
      </c>
      <c r="J179">
        <v>7.1137202903628349E-3</v>
      </c>
      <c r="K179">
        <v>1.7381014302372932E-2</v>
      </c>
      <c r="L179">
        <v>1.1688714846968651E-2</v>
      </c>
      <c r="M179">
        <v>0.30901709198951721</v>
      </c>
      <c r="N179">
        <v>3.9163180626928806E-3</v>
      </c>
      <c r="O179">
        <v>0</v>
      </c>
      <c r="P179">
        <v>5.1567860646173358E-4</v>
      </c>
      <c r="R179" t="str">
        <f t="shared" si="31"/>
        <v>Merton</v>
      </c>
      <c r="S179">
        <f t="shared" si="32"/>
        <v>8</v>
      </c>
      <c r="T179">
        <f t="shared" si="33"/>
        <v>1</v>
      </c>
      <c r="U179">
        <f t="shared" si="34"/>
        <v>3</v>
      </c>
      <c r="V179">
        <f t="shared" si="35"/>
        <v>9</v>
      </c>
      <c r="W179">
        <f t="shared" si="36"/>
        <v>8</v>
      </c>
      <c r="Y179">
        <f t="shared" si="37"/>
        <v>4</v>
      </c>
      <c r="Z179">
        <f t="shared" si="38"/>
        <v>7</v>
      </c>
      <c r="AA179">
        <f t="shared" si="39"/>
        <v>6</v>
      </c>
      <c r="AB179">
        <f t="shared" si="40"/>
        <v>3</v>
      </c>
      <c r="AC179">
        <f t="shared" si="41"/>
        <v>6</v>
      </c>
      <c r="AD179">
        <f t="shared" si="42"/>
        <v>9</v>
      </c>
      <c r="AE179">
        <f t="shared" si="43"/>
        <v>10</v>
      </c>
      <c r="AF179">
        <f t="shared" si="44"/>
        <v>2</v>
      </c>
      <c r="AH179" t="str">
        <f t="shared" si="45"/>
        <v>Merton</v>
      </c>
      <c r="AI179">
        <f t="array" ref="AI179">IF(C179&lt;&gt;"",11-ROUNDUP(_xlfn.PERCENTRANK.EXC(IF($B$3:$B$341=$B179,C$3:C$341),C179)*10,0),"")</f>
        <v>6</v>
      </c>
      <c r="AJ179">
        <f t="array" ref="AJ179">IF(D179&lt;&gt;"",11-ROUNDUP(_xlfn.PERCENTRANK.EXC(IF($B$3:$B$341=$B179,D$3:D$341),D179)*10,0),"")</f>
        <v>2</v>
      </c>
      <c r="AK179">
        <f t="array" ref="AK179">IF(E179&lt;&gt;"",11-ROUNDUP(_xlfn.PERCENTRANK.EXC(IF($B$3:$B$341=$B179,E$3:E$341),E179)*10,0),"")</f>
        <v>3</v>
      </c>
      <c r="AL179">
        <f t="array" ref="AL179">IF(F179&lt;&gt;"",11-ROUNDUP(_xlfn.PERCENTRANK.EXC(IF($B$3:$B$341=$B179,F$3:F$341),F179)*10,0),"")</f>
        <v>7</v>
      </c>
      <c r="AM179">
        <f t="array" ref="AM179">IF(G179&lt;&gt;"",11-ROUNDUP(_xlfn.PERCENTRANK.EXC(IF($B$3:$B$341=$B179,G$3:G$341),G179)*10,0),"")</f>
        <v>7</v>
      </c>
      <c r="AO179">
        <f t="array" ref="AO179">IF(I179&lt;&gt;"",11-ROUNDUP(_xlfn.PERCENTRANK.EXC(IF($B$3:$B$341=$B179,I$3:I$341),I179)*10,0),"")</f>
        <v>2</v>
      </c>
      <c r="AP179">
        <f t="array" ref="AP179">IF(J179&lt;&gt;"",11-ROUNDUP(_xlfn.PERCENTRANK.EXC(IF($B$3:$B$341=$B179,J$3:J$341),J179)*10,0),"")</f>
        <v>7</v>
      </c>
      <c r="AQ179">
        <f t="array" ref="AQ179">IF(K179&lt;&gt;"",11-ROUNDUP(_xlfn.PERCENTRANK.EXC(IF($B$3:$B$341=$B179,K$3:K$341),K179)*10,0),"")</f>
        <v>2</v>
      </c>
      <c r="AR179">
        <f t="array" ref="AR179">IF(L179&lt;&gt;"",11-ROUNDUP(_xlfn.PERCENTRANK.EXC(IF($B$3:$B$341=$B179,L$3:L$341),L179)*10,0),"")</f>
        <v>2</v>
      </c>
      <c r="AS179">
        <f t="array" ref="AS179">IF(M179&lt;&gt;"",11-ROUNDUP(_xlfn.PERCENTRANK.EXC(IF($B$3:$B$341=$B179,M$3:M$341),M179)*10,0),"")</f>
        <v>3</v>
      </c>
      <c r="AT179">
        <f t="array" ref="AT179">IF(N179&lt;&gt;"",11-ROUNDUP(_xlfn.PERCENTRANK.EXC(IF($B$3:$B$341=$B179,N$3:N$341),N179)*10,0),"")</f>
        <v>8</v>
      </c>
      <c r="AU179">
        <f t="array" ref="AU179">IF(O179&lt;&gt;"",11-ROUNDUP(_xlfn.PERCENTRANK.EXC(IF($B$3:$B$341=$B179,O$3:O$341),O179)*10,0),"")</f>
        <v>10</v>
      </c>
      <c r="AV179">
        <f t="array" ref="AV179">IF(P179&lt;&gt;"",11-ROUNDUP(_xlfn.PERCENTRANK.EXC(IF($B$3:$B$341=$B179,P$3:P$341),P179)*10,0),"")</f>
        <v>2</v>
      </c>
    </row>
    <row r="180" spans="1:48" x14ac:dyDescent="0.2">
      <c r="A180" t="s">
        <v>90</v>
      </c>
      <c r="B180" t="s">
        <v>1034</v>
      </c>
      <c r="C180">
        <v>7.7095799148082733E-2</v>
      </c>
      <c r="D180">
        <v>9.906594455242157E-2</v>
      </c>
      <c r="E180">
        <v>0.4689410924911499</v>
      </c>
      <c r="F180">
        <v>0.14188581705093384</v>
      </c>
      <c r="G180">
        <v>0.50923746824264526</v>
      </c>
      <c r="H180" t="s">
        <v>1139</v>
      </c>
      <c r="I180">
        <v>6.9010175764560699E-2</v>
      </c>
      <c r="J180">
        <v>6.6234968602657318E-2</v>
      </c>
      <c r="K180">
        <v>0.24801109731197357</v>
      </c>
      <c r="L180">
        <v>6.5957449376583099E-2</v>
      </c>
      <c r="M180">
        <v>0.74643850326538086</v>
      </c>
      <c r="N180">
        <v>3.9588026702404022E-2</v>
      </c>
      <c r="O180">
        <v>0</v>
      </c>
      <c r="P180">
        <v>0</v>
      </c>
      <c r="R180" t="str">
        <f t="shared" si="31"/>
        <v>Mid Devon</v>
      </c>
      <c r="S180">
        <f t="shared" si="32"/>
        <v>3</v>
      </c>
      <c r="T180">
        <f t="shared" si="33"/>
        <v>3</v>
      </c>
      <c r="U180">
        <f t="shared" si="34"/>
        <v>5</v>
      </c>
      <c r="V180">
        <f t="shared" si="35"/>
        <v>4</v>
      </c>
      <c r="W180">
        <f t="shared" si="36"/>
        <v>7</v>
      </c>
      <c r="Y180">
        <f t="shared" si="37"/>
        <v>4</v>
      </c>
      <c r="Z180">
        <f t="shared" si="38"/>
        <v>3</v>
      </c>
      <c r="AA180">
        <f t="shared" si="39"/>
        <v>1</v>
      </c>
      <c r="AB180">
        <f t="shared" si="40"/>
        <v>1</v>
      </c>
      <c r="AC180">
        <f t="shared" si="41"/>
        <v>2</v>
      </c>
      <c r="AD180">
        <f t="shared" si="42"/>
        <v>3</v>
      </c>
      <c r="AE180">
        <f t="shared" si="43"/>
        <v>10</v>
      </c>
      <c r="AF180">
        <f t="shared" si="44"/>
        <v>10</v>
      </c>
      <c r="AH180" t="str">
        <f t="shared" si="45"/>
        <v>Mid Devon</v>
      </c>
      <c r="AI180">
        <f t="array" ref="AI180">IF(C180&lt;&gt;"",11-ROUNDUP(_xlfn.PERCENTRANK.EXC(IF($B$3:$B$341=$B180,C$3:C$341),C180)*10,0),"")</f>
        <v>5</v>
      </c>
      <c r="AJ180">
        <f t="array" ref="AJ180">IF(D180&lt;&gt;"",11-ROUNDUP(_xlfn.PERCENTRANK.EXC(IF($B$3:$B$341=$B180,D$3:D$341),D180)*10,0),"")</f>
        <v>4</v>
      </c>
      <c r="AK180">
        <f t="array" ref="AK180">IF(E180&lt;&gt;"",11-ROUNDUP(_xlfn.PERCENTRANK.EXC(IF($B$3:$B$341=$B180,E$3:E$341),E180)*10,0),"")</f>
        <v>5</v>
      </c>
      <c r="AL180">
        <f t="array" ref="AL180">IF(F180&lt;&gt;"",11-ROUNDUP(_xlfn.PERCENTRANK.EXC(IF($B$3:$B$341=$B180,F$3:F$341),F180)*10,0),"")</f>
        <v>7</v>
      </c>
      <c r="AM180">
        <f t="array" ref="AM180">IF(G180&lt;&gt;"",11-ROUNDUP(_xlfn.PERCENTRANK.EXC(IF($B$3:$B$341=$B180,G$3:G$341),G180)*10,0),"")</f>
        <v>7</v>
      </c>
      <c r="AO180">
        <f t="array" ref="AO180">IF(I180&lt;&gt;"",11-ROUNDUP(_xlfn.PERCENTRANK.EXC(IF($B$3:$B$341=$B180,I$3:I$341),I180)*10,0),"")</f>
        <v>6</v>
      </c>
      <c r="AP180">
        <f t="array" ref="AP180">IF(J180&lt;&gt;"",11-ROUNDUP(_xlfn.PERCENTRANK.EXC(IF($B$3:$B$341=$B180,J$3:J$341),J180)*10,0),"")</f>
        <v>4</v>
      </c>
      <c r="AQ180">
        <f t="array" ref="AQ180">IF(K180&lt;&gt;"",11-ROUNDUP(_xlfn.PERCENTRANK.EXC(IF($B$3:$B$341=$B180,K$3:K$341),K180)*10,0),"")</f>
        <v>1</v>
      </c>
      <c r="AR180">
        <f t="array" ref="AR180">IF(L180&lt;&gt;"",11-ROUNDUP(_xlfn.PERCENTRANK.EXC(IF($B$3:$B$341=$B180,L$3:L$341),L180)*10,0),"")</f>
        <v>1</v>
      </c>
      <c r="AS180">
        <f t="array" ref="AS180">IF(M180&lt;&gt;"",11-ROUNDUP(_xlfn.PERCENTRANK.EXC(IF($B$3:$B$341=$B180,M$3:M$341),M180)*10,0),"")</f>
        <v>3</v>
      </c>
      <c r="AT180">
        <f t="array" ref="AT180">IF(N180&lt;&gt;"",11-ROUNDUP(_xlfn.PERCENTRANK.EXC(IF($B$3:$B$341=$B180,N$3:N$341),N180)*10,0),"")</f>
        <v>4</v>
      </c>
      <c r="AU180">
        <f t="array" ref="AU180">IF(O180&lt;&gt;"",11-ROUNDUP(_xlfn.PERCENTRANK.EXC(IF($B$3:$B$341=$B180,O$3:O$341),O180)*10,0),"")</f>
        <v>10</v>
      </c>
      <c r="AV180">
        <f t="array" ref="AV180">IF(P180&lt;&gt;"",11-ROUNDUP(_xlfn.PERCENTRANK.EXC(IF($B$3:$B$341=$B180,P$3:P$341),P180)*10,0),"")</f>
        <v>10</v>
      </c>
    </row>
    <row r="181" spans="1:48" x14ac:dyDescent="0.2">
      <c r="A181" t="s">
        <v>220</v>
      </c>
      <c r="B181" t="s">
        <v>1034</v>
      </c>
      <c r="C181">
        <v>5.3127065300941467E-2</v>
      </c>
      <c r="D181">
        <v>0.10057489573955536</v>
      </c>
      <c r="E181">
        <v>0.46155586838722229</v>
      </c>
      <c r="F181">
        <v>0.15949821472167969</v>
      </c>
      <c r="G181">
        <v>0.71105372905731201</v>
      </c>
      <c r="H181" t="s">
        <v>1139</v>
      </c>
      <c r="I181">
        <v>8.618590235710144E-2</v>
      </c>
      <c r="J181">
        <v>0.23136246204376221</v>
      </c>
      <c r="K181">
        <v>1.0418076068162918E-2</v>
      </c>
      <c r="L181">
        <v>5.6690569967031479E-2</v>
      </c>
      <c r="M181">
        <v>0.63442021608352661</v>
      </c>
      <c r="N181">
        <v>0</v>
      </c>
      <c r="O181">
        <v>0</v>
      </c>
      <c r="P181">
        <v>0</v>
      </c>
      <c r="R181" t="str">
        <f t="shared" si="31"/>
        <v>Mid Suffolk</v>
      </c>
      <c r="S181">
        <f t="shared" si="32"/>
        <v>7</v>
      </c>
      <c r="T181">
        <f t="shared" si="33"/>
        <v>3</v>
      </c>
      <c r="U181">
        <f t="shared" si="34"/>
        <v>6</v>
      </c>
      <c r="V181">
        <f t="shared" si="35"/>
        <v>4</v>
      </c>
      <c r="W181">
        <f t="shared" si="36"/>
        <v>1</v>
      </c>
      <c r="Y181">
        <f t="shared" si="37"/>
        <v>4</v>
      </c>
      <c r="Z181">
        <f t="shared" si="38"/>
        <v>1</v>
      </c>
      <c r="AA181">
        <f t="shared" si="39"/>
        <v>7</v>
      </c>
      <c r="AB181">
        <f t="shared" si="40"/>
        <v>1</v>
      </c>
      <c r="AC181">
        <f t="shared" si="41"/>
        <v>3</v>
      </c>
      <c r="AD181">
        <f t="shared" si="42"/>
        <v>10</v>
      </c>
      <c r="AE181">
        <f t="shared" si="43"/>
        <v>10</v>
      </c>
      <c r="AF181">
        <f t="shared" si="44"/>
        <v>10</v>
      </c>
      <c r="AH181" t="str">
        <f t="shared" si="45"/>
        <v>Mid Suffolk</v>
      </c>
      <c r="AI181">
        <f t="array" ref="AI181">IF(C181&lt;&gt;"",11-ROUNDUP(_xlfn.PERCENTRANK.EXC(IF($B$3:$B$341=$B181,C$3:C$341),C181)*10,0),"")</f>
        <v>10</v>
      </c>
      <c r="AJ181">
        <f t="array" ref="AJ181">IF(D181&lt;&gt;"",11-ROUNDUP(_xlfn.PERCENTRANK.EXC(IF($B$3:$B$341=$B181,D$3:D$341),D181)*10,0),"")</f>
        <v>3</v>
      </c>
      <c r="AK181">
        <f t="array" ref="AK181">IF(E181&lt;&gt;"",11-ROUNDUP(_xlfn.PERCENTRANK.EXC(IF($B$3:$B$341=$B181,E$3:E$341),E181)*10,0),"")</f>
        <v>5</v>
      </c>
      <c r="AL181">
        <f t="array" ref="AL181">IF(F181&lt;&gt;"",11-ROUNDUP(_xlfn.PERCENTRANK.EXC(IF($B$3:$B$341=$B181,F$3:F$341),F181)*10,0),"")</f>
        <v>6</v>
      </c>
      <c r="AM181">
        <f t="array" ref="AM181">IF(G181&lt;&gt;"",11-ROUNDUP(_xlfn.PERCENTRANK.EXC(IF($B$3:$B$341=$B181,G$3:G$341),G181)*10,0),"")</f>
        <v>2</v>
      </c>
      <c r="AO181">
        <f t="array" ref="AO181">IF(I181&lt;&gt;"",11-ROUNDUP(_xlfn.PERCENTRANK.EXC(IF($B$3:$B$341=$B181,I$3:I$341),I181)*10,0),"")</f>
        <v>6</v>
      </c>
      <c r="AP181">
        <f t="array" ref="AP181">IF(J181&lt;&gt;"",11-ROUNDUP(_xlfn.PERCENTRANK.EXC(IF($B$3:$B$341=$B181,J$3:J$341),J181)*10,0),"")</f>
        <v>1</v>
      </c>
      <c r="AQ181">
        <f t="array" ref="AQ181">IF(K181&lt;&gt;"",11-ROUNDUP(_xlfn.PERCENTRANK.EXC(IF($B$3:$B$341=$B181,K$3:K$341),K181)*10,0),"")</f>
        <v>9</v>
      </c>
      <c r="AR181">
        <f t="array" ref="AR181">IF(L181&lt;&gt;"",11-ROUNDUP(_xlfn.PERCENTRANK.EXC(IF($B$3:$B$341=$B181,L$3:L$341),L181)*10,0),"")</f>
        <v>2</v>
      </c>
      <c r="AS181">
        <f t="array" ref="AS181">IF(M181&lt;&gt;"",11-ROUNDUP(_xlfn.PERCENTRANK.EXC(IF($B$3:$B$341=$B181,M$3:M$341),M181)*10,0),"")</f>
        <v>4</v>
      </c>
      <c r="AT181">
        <f t="array" ref="AT181">IF(N181&lt;&gt;"",11-ROUNDUP(_xlfn.PERCENTRANK.EXC(IF($B$3:$B$341=$B181,N$3:N$341),N181)*10,0),"")</f>
        <v>10</v>
      </c>
      <c r="AU181">
        <f t="array" ref="AU181">IF(O181&lt;&gt;"",11-ROUNDUP(_xlfn.PERCENTRANK.EXC(IF($B$3:$B$341=$B181,O$3:O$341),O181)*10,0),"")</f>
        <v>10</v>
      </c>
      <c r="AV181">
        <f t="array" ref="AV181">IF(P181&lt;&gt;"",11-ROUNDUP(_xlfn.PERCENTRANK.EXC(IF($B$3:$B$341=$B181,P$3:P$341),P181)*10,0),"")</f>
        <v>10</v>
      </c>
    </row>
    <row r="182" spans="1:48" x14ac:dyDescent="0.2">
      <c r="A182" t="s">
        <v>240</v>
      </c>
      <c r="B182" t="s">
        <v>1034</v>
      </c>
      <c r="C182">
        <v>8.9490443468093872E-2</v>
      </c>
      <c r="D182">
        <v>8.062918484210968E-2</v>
      </c>
      <c r="E182">
        <v>0.4912237823009491</v>
      </c>
      <c r="F182">
        <v>9.4806768000125885E-2</v>
      </c>
      <c r="G182">
        <v>0.78117626905441284</v>
      </c>
      <c r="H182" t="s">
        <v>1140</v>
      </c>
      <c r="I182">
        <v>9.416034072637558E-2</v>
      </c>
      <c r="J182">
        <v>5.2787858992815018E-2</v>
      </c>
      <c r="K182">
        <v>5.7208843529224396E-2</v>
      </c>
      <c r="L182">
        <v>0</v>
      </c>
      <c r="M182">
        <v>0.42002639174461365</v>
      </c>
      <c r="N182">
        <v>1.1734220199286938E-2</v>
      </c>
      <c r="O182">
        <v>9.2675685882568359E-2</v>
      </c>
      <c r="P182">
        <v>0</v>
      </c>
      <c r="R182" t="str">
        <f t="shared" si="31"/>
        <v>Mid Sussex</v>
      </c>
      <c r="S182">
        <f t="shared" si="32"/>
        <v>2</v>
      </c>
      <c r="T182">
        <f t="shared" si="33"/>
        <v>6</v>
      </c>
      <c r="U182">
        <f t="shared" si="34"/>
        <v>5</v>
      </c>
      <c r="V182">
        <f t="shared" si="35"/>
        <v>6</v>
      </c>
      <c r="W182">
        <f t="shared" si="36"/>
        <v>1</v>
      </c>
      <c r="Y182">
        <f t="shared" si="37"/>
        <v>3</v>
      </c>
      <c r="Z182">
        <f t="shared" si="38"/>
        <v>4</v>
      </c>
      <c r="AA182">
        <f t="shared" si="39"/>
        <v>3</v>
      </c>
      <c r="AB182">
        <f t="shared" si="40"/>
        <v>10</v>
      </c>
      <c r="AC182">
        <f t="shared" si="41"/>
        <v>4</v>
      </c>
      <c r="AD182">
        <f t="shared" si="42"/>
        <v>6</v>
      </c>
      <c r="AE182">
        <f t="shared" si="43"/>
        <v>2</v>
      </c>
      <c r="AF182">
        <f t="shared" si="44"/>
        <v>10</v>
      </c>
      <c r="AH182" t="str">
        <f t="shared" si="45"/>
        <v>Mid Sussex</v>
      </c>
      <c r="AI182">
        <f t="array" ref="AI182">IF(C182&lt;&gt;"",11-ROUNDUP(_xlfn.PERCENTRANK.EXC(IF($B$3:$B$341=$B182,C$3:C$341),C182)*10,0),"")</f>
        <v>3</v>
      </c>
      <c r="AJ182">
        <f t="array" ref="AJ182">IF(D182&lt;&gt;"",11-ROUNDUP(_xlfn.PERCENTRANK.EXC(IF($B$3:$B$341=$B182,D$3:D$341),D182)*10,0),"")</f>
        <v>6</v>
      </c>
      <c r="AK182">
        <f t="array" ref="AK182">IF(E182&lt;&gt;"",11-ROUNDUP(_xlfn.PERCENTRANK.EXC(IF($B$3:$B$341=$B182,E$3:E$341),E182)*10,0),"")</f>
        <v>4</v>
      </c>
      <c r="AL182">
        <f t="array" ref="AL182">IF(F182&lt;&gt;"",11-ROUNDUP(_xlfn.PERCENTRANK.EXC(IF($B$3:$B$341=$B182,F$3:F$341),F182)*10,0),"")</f>
        <v>9</v>
      </c>
      <c r="AM182">
        <f t="array" ref="AM182">IF(G182&lt;&gt;"",11-ROUNDUP(_xlfn.PERCENTRANK.EXC(IF($B$3:$B$341=$B182,G$3:G$341),G182)*10,0),"")</f>
        <v>1</v>
      </c>
      <c r="AO182">
        <f t="array" ref="AO182">IF(I182&lt;&gt;"",11-ROUNDUP(_xlfn.PERCENTRANK.EXC(IF($B$3:$B$341=$B182,I$3:I$341),I182)*10,0),"")</f>
        <v>6</v>
      </c>
      <c r="AP182">
        <f t="array" ref="AP182">IF(J182&lt;&gt;"",11-ROUNDUP(_xlfn.PERCENTRANK.EXC(IF($B$3:$B$341=$B182,J$3:J$341),J182)*10,0),"")</f>
        <v>6</v>
      </c>
      <c r="AQ182">
        <f t="array" ref="AQ182">IF(K182&lt;&gt;"",11-ROUNDUP(_xlfn.PERCENTRANK.EXC(IF($B$3:$B$341=$B182,K$3:K$341),K182)*10,0),"")</f>
        <v>5</v>
      </c>
      <c r="AR182">
        <f t="array" ref="AR182">IF(L182&lt;&gt;"",11-ROUNDUP(_xlfn.PERCENTRANK.EXC(IF($B$3:$B$341=$B182,L$3:L$341),L182)*10,0),"")</f>
        <v>10</v>
      </c>
      <c r="AS182">
        <f t="array" ref="AS182">IF(M182&lt;&gt;"",11-ROUNDUP(_xlfn.PERCENTRANK.EXC(IF($B$3:$B$341=$B182,M$3:M$341),M182)*10,0),"")</f>
        <v>7</v>
      </c>
      <c r="AT182">
        <f t="array" ref="AT182">IF(N182&lt;&gt;"",11-ROUNDUP(_xlfn.PERCENTRANK.EXC(IF($B$3:$B$341=$B182,N$3:N$341),N182)*10,0),"")</f>
        <v>8</v>
      </c>
      <c r="AU182">
        <f t="array" ref="AU182">IF(O182&lt;&gt;"",11-ROUNDUP(_xlfn.PERCENTRANK.EXC(IF($B$3:$B$341=$B182,O$3:O$341),O182)*10,0),"")</f>
        <v>2</v>
      </c>
      <c r="AV182">
        <f t="array" ref="AV182">IF(P182&lt;&gt;"",11-ROUNDUP(_xlfn.PERCENTRANK.EXC(IF($B$3:$B$341=$B182,P$3:P$341),P182)*10,0),"")</f>
        <v>10</v>
      </c>
    </row>
    <row r="183" spans="1:48" x14ac:dyDescent="0.2">
      <c r="A183" t="s">
        <v>15</v>
      </c>
      <c r="B183" t="s">
        <v>1037</v>
      </c>
      <c r="C183">
        <v>2.3762371391057968E-2</v>
      </c>
      <c r="D183">
        <v>6.5230853855609894E-2</v>
      </c>
      <c r="E183">
        <v>0.36031448841094971</v>
      </c>
      <c r="F183">
        <v>3.4952372312545776E-2</v>
      </c>
      <c r="G183">
        <v>0.45185837149620056</v>
      </c>
      <c r="H183" t="s">
        <v>1140</v>
      </c>
      <c r="I183">
        <v>3.4635415067896247E-4</v>
      </c>
      <c r="J183">
        <v>3.3627839293330908E-3</v>
      </c>
      <c r="K183">
        <v>1.4792471192777157E-2</v>
      </c>
      <c r="L183">
        <v>0</v>
      </c>
      <c r="M183">
        <v>0.10318204760551453</v>
      </c>
      <c r="N183">
        <v>1.0952402371913195E-3</v>
      </c>
      <c r="O183">
        <v>0</v>
      </c>
      <c r="P183">
        <v>1.0170217603445053E-2</v>
      </c>
      <c r="R183" t="str">
        <f t="shared" si="31"/>
        <v>Middlesbrough</v>
      </c>
      <c r="S183">
        <f t="shared" si="32"/>
        <v>10</v>
      </c>
      <c r="T183">
        <f t="shared" si="33"/>
        <v>8</v>
      </c>
      <c r="U183">
        <f t="shared" si="34"/>
        <v>9</v>
      </c>
      <c r="V183">
        <f t="shared" si="35"/>
        <v>9</v>
      </c>
      <c r="W183">
        <f t="shared" si="36"/>
        <v>9</v>
      </c>
      <c r="Y183">
        <f t="shared" si="37"/>
        <v>9</v>
      </c>
      <c r="Z183">
        <f t="shared" si="38"/>
        <v>9</v>
      </c>
      <c r="AA183">
        <f t="shared" si="39"/>
        <v>6</v>
      </c>
      <c r="AB183">
        <f t="shared" si="40"/>
        <v>10</v>
      </c>
      <c r="AC183">
        <f t="shared" si="41"/>
        <v>9</v>
      </c>
      <c r="AD183">
        <f t="shared" si="42"/>
        <v>10</v>
      </c>
      <c r="AE183">
        <f t="shared" si="43"/>
        <v>10</v>
      </c>
      <c r="AF183">
        <f t="shared" si="44"/>
        <v>1</v>
      </c>
      <c r="AH183" t="str">
        <f t="shared" si="45"/>
        <v>Middlesbrough</v>
      </c>
      <c r="AI183">
        <f t="array" ref="AI183">IF(C183&lt;&gt;"",11-ROUNDUP(_xlfn.PERCENTRANK.EXC(IF($B$3:$B$341=$B183,C$3:C$341),C183)*10,0),"")</f>
        <v>10</v>
      </c>
      <c r="AJ183">
        <f t="array" ref="AJ183">IF(D183&lt;&gt;"",11-ROUNDUP(_xlfn.PERCENTRANK.EXC(IF($B$3:$B$341=$B183,D$3:D$341),D183)*10,0),"")</f>
        <v>7</v>
      </c>
      <c r="AK183">
        <f t="array" ref="AK183">IF(E183&lt;&gt;"",11-ROUNDUP(_xlfn.PERCENTRANK.EXC(IF($B$3:$B$341=$B183,E$3:E$341),E183)*10,0),"")</f>
        <v>9</v>
      </c>
      <c r="AL183">
        <f t="array" ref="AL183">IF(F183&lt;&gt;"",11-ROUNDUP(_xlfn.PERCENTRANK.EXC(IF($B$3:$B$341=$B183,F$3:F$341),F183)*10,0),"")</f>
        <v>8</v>
      </c>
      <c r="AM183">
        <f t="array" ref="AM183">IF(G183&lt;&gt;"",11-ROUNDUP(_xlfn.PERCENTRANK.EXC(IF($B$3:$B$341=$B183,G$3:G$341),G183)*10,0),"")</f>
        <v>8</v>
      </c>
      <c r="AO183">
        <f t="array" ref="AO183">IF(I183&lt;&gt;"",11-ROUNDUP(_xlfn.PERCENTRANK.EXC(IF($B$3:$B$341=$B183,I$3:I$341),I183)*10,0),"")</f>
        <v>9</v>
      </c>
      <c r="AP183">
        <f t="array" ref="AP183">IF(J183&lt;&gt;"",11-ROUNDUP(_xlfn.PERCENTRANK.EXC(IF($B$3:$B$341=$B183,J$3:J$341),J183)*10,0),"")</f>
        <v>9</v>
      </c>
      <c r="AQ183">
        <f t="array" ref="AQ183">IF(K183&lt;&gt;"",11-ROUNDUP(_xlfn.PERCENTRANK.EXC(IF($B$3:$B$341=$B183,K$3:K$341),K183)*10,0),"")</f>
        <v>6</v>
      </c>
      <c r="AR183">
        <f t="array" ref="AR183">IF(L183&lt;&gt;"",11-ROUNDUP(_xlfn.PERCENTRANK.EXC(IF($B$3:$B$341=$B183,L$3:L$341),L183)*10,0),"")</f>
        <v>10</v>
      </c>
      <c r="AS183">
        <f t="array" ref="AS183">IF(M183&lt;&gt;"",11-ROUNDUP(_xlfn.PERCENTRANK.EXC(IF($B$3:$B$341=$B183,M$3:M$341),M183)*10,0),"")</f>
        <v>8</v>
      </c>
      <c r="AT183">
        <f t="array" ref="AT183">IF(N183&lt;&gt;"",11-ROUNDUP(_xlfn.PERCENTRANK.EXC(IF($B$3:$B$341=$B183,N$3:N$341),N183)*10,0),"")</f>
        <v>9</v>
      </c>
      <c r="AU183">
        <f t="array" ref="AU183">IF(O183&lt;&gt;"",11-ROUNDUP(_xlfn.PERCENTRANK.EXC(IF($B$3:$B$341=$B183,O$3:O$341),O183)*10,0),"")</f>
        <v>10</v>
      </c>
      <c r="AV183">
        <f t="array" ref="AV183">IF(P183&lt;&gt;"",11-ROUNDUP(_xlfn.PERCENTRANK.EXC(IF($B$3:$B$341=$B183,P$3:P$341),P183)*10,0),"")</f>
        <v>1</v>
      </c>
    </row>
    <row r="184" spans="1:48" x14ac:dyDescent="0.2">
      <c r="A184" t="s">
        <v>53</v>
      </c>
      <c r="B184" t="s">
        <v>1037</v>
      </c>
      <c r="C184">
        <v>3.4445658326148987E-2</v>
      </c>
      <c r="D184">
        <v>6.2155108898878098E-2</v>
      </c>
      <c r="E184">
        <v>0.56050240993499756</v>
      </c>
      <c r="F184">
        <v>5.2671395242214203E-2</v>
      </c>
      <c r="G184">
        <v>0.54069525003433228</v>
      </c>
      <c r="H184" t="s">
        <v>1140</v>
      </c>
      <c r="I184">
        <v>1.7216018750332296E-4</v>
      </c>
      <c r="J184">
        <v>2.3817133158445358E-2</v>
      </c>
      <c r="K184">
        <v>7.6143993064761162E-3</v>
      </c>
      <c r="L184">
        <v>0</v>
      </c>
      <c r="M184">
        <v>0.21385793387889862</v>
      </c>
      <c r="N184">
        <v>8.26868936419487E-2</v>
      </c>
      <c r="O184">
        <v>5.0762663595378399E-3</v>
      </c>
      <c r="P184">
        <v>3.359583206474781E-3</v>
      </c>
      <c r="R184" t="str">
        <f t="shared" si="31"/>
        <v>Milton Keynes</v>
      </c>
      <c r="S184">
        <f t="shared" si="32"/>
        <v>9</v>
      </c>
      <c r="T184">
        <f t="shared" si="33"/>
        <v>9</v>
      </c>
      <c r="U184">
        <f t="shared" si="34"/>
        <v>3</v>
      </c>
      <c r="V184">
        <f t="shared" si="35"/>
        <v>7</v>
      </c>
      <c r="W184">
        <f t="shared" si="36"/>
        <v>6</v>
      </c>
      <c r="Y184">
        <f t="shared" si="37"/>
        <v>10</v>
      </c>
      <c r="Z184">
        <f t="shared" si="38"/>
        <v>6</v>
      </c>
      <c r="AA184">
        <f t="shared" si="39"/>
        <v>8</v>
      </c>
      <c r="AB184">
        <f t="shared" si="40"/>
        <v>10</v>
      </c>
      <c r="AC184">
        <f t="shared" si="41"/>
        <v>7</v>
      </c>
      <c r="AD184">
        <f t="shared" si="42"/>
        <v>2</v>
      </c>
      <c r="AE184">
        <f t="shared" si="43"/>
        <v>4</v>
      </c>
      <c r="AF184">
        <f t="shared" si="44"/>
        <v>2</v>
      </c>
      <c r="AH184" t="str">
        <f t="shared" si="45"/>
        <v>Milton Keynes</v>
      </c>
      <c r="AI184">
        <f t="array" ref="AI184">IF(C184&lt;&gt;"",11-ROUNDUP(_xlfn.PERCENTRANK.EXC(IF($B$3:$B$341=$B184,C$3:C$341),C184)*10,0),"")</f>
        <v>6</v>
      </c>
      <c r="AJ184">
        <f t="array" ref="AJ184">IF(D184&lt;&gt;"",11-ROUNDUP(_xlfn.PERCENTRANK.EXC(IF($B$3:$B$341=$B184,D$3:D$341),D184)*10,0),"")</f>
        <v>8</v>
      </c>
      <c r="AK184">
        <f t="array" ref="AK184">IF(E184&lt;&gt;"",11-ROUNDUP(_xlfn.PERCENTRANK.EXC(IF($B$3:$B$341=$B184,E$3:E$341),E184)*10,0),"")</f>
        <v>4</v>
      </c>
      <c r="AL184">
        <f t="array" ref="AL184">IF(F184&lt;&gt;"",11-ROUNDUP(_xlfn.PERCENTRANK.EXC(IF($B$3:$B$341=$B184,F$3:F$341),F184)*10,0),"")</f>
        <v>4</v>
      </c>
      <c r="AM184">
        <f t="array" ref="AM184">IF(G184&lt;&gt;"",11-ROUNDUP(_xlfn.PERCENTRANK.EXC(IF($B$3:$B$341=$B184,G$3:G$341),G184)*10,0),"")</f>
        <v>5</v>
      </c>
      <c r="AO184">
        <f t="array" ref="AO184">IF(I184&lt;&gt;"",11-ROUNDUP(_xlfn.PERCENTRANK.EXC(IF($B$3:$B$341=$B184,I$3:I$341),I184)*10,0),"")</f>
        <v>10</v>
      </c>
      <c r="AP184">
        <f t="array" ref="AP184">IF(J184&lt;&gt;"",11-ROUNDUP(_xlfn.PERCENTRANK.EXC(IF($B$3:$B$341=$B184,J$3:J$341),J184)*10,0),"")</f>
        <v>1</v>
      </c>
      <c r="AQ184">
        <f t="array" ref="AQ184">IF(K184&lt;&gt;"",11-ROUNDUP(_xlfn.PERCENTRANK.EXC(IF($B$3:$B$341=$B184,K$3:K$341),K184)*10,0),"")</f>
        <v>8</v>
      </c>
      <c r="AR184">
        <f t="array" ref="AR184">IF(L184&lt;&gt;"",11-ROUNDUP(_xlfn.PERCENTRANK.EXC(IF($B$3:$B$341=$B184,L$3:L$341),L184)*10,0),"")</f>
        <v>10</v>
      </c>
      <c r="AS184">
        <f t="array" ref="AS184">IF(M184&lt;&gt;"",11-ROUNDUP(_xlfn.PERCENTRANK.EXC(IF($B$3:$B$341=$B184,M$3:M$341),M184)*10,0),"")</f>
        <v>3</v>
      </c>
      <c r="AT184">
        <f t="array" ref="AT184">IF(N184&lt;&gt;"",11-ROUNDUP(_xlfn.PERCENTRANK.EXC(IF($B$3:$B$341=$B184,N$3:N$341),N184)*10,0),"")</f>
        <v>1</v>
      </c>
      <c r="AU184">
        <f t="array" ref="AU184">IF(O184&lt;&gt;"",11-ROUNDUP(_xlfn.PERCENTRANK.EXC(IF($B$3:$B$341=$B184,O$3:O$341),O184)*10,0),"")</f>
        <v>4</v>
      </c>
      <c r="AV184">
        <f t="array" ref="AV184">IF(P184&lt;&gt;"",11-ROUNDUP(_xlfn.PERCENTRANK.EXC(IF($B$3:$B$341=$B184,P$3:P$341),P184)*10,0),"")</f>
        <v>2</v>
      </c>
    </row>
    <row r="185" spans="1:48" x14ac:dyDescent="0.2">
      <c r="A185" t="s">
        <v>224</v>
      </c>
      <c r="B185" t="s">
        <v>1034</v>
      </c>
      <c r="C185">
        <v>5.4663386195898056E-2</v>
      </c>
      <c r="D185">
        <v>0.14892309904098511</v>
      </c>
      <c r="E185">
        <v>0.69231545925140381</v>
      </c>
      <c r="F185">
        <v>0.13055919110774994</v>
      </c>
      <c r="G185">
        <v>0.65237939357757568</v>
      </c>
      <c r="H185" t="s">
        <v>1140</v>
      </c>
      <c r="I185">
        <v>0.23564593493938446</v>
      </c>
      <c r="J185">
        <v>5.1674641668796539E-2</v>
      </c>
      <c r="K185">
        <v>0.26443380117416382</v>
      </c>
      <c r="L185">
        <v>0</v>
      </c>
      <c r="M185">
        <v>1.2480063438415527</v>
      </c>
      <c r="N185">
        <v>0.22811269760131836</v>
      </c>
      <c r="O185">
        <v>0</v>
      </c>
      <c r="P185">
        <v>0</v>
      </c>
      <c r="R185" t="str">
        <f t="shared" si="31"/>
        <v>Mole Valley</v>
      </c>
      <c r="S185">
        <f t="shared" si="32"/>
        <v>7</v>
      </c>
      <c r="T185">
        <f t="shared" si="33"/>
        <v>1</v>
      </c>
      <c r="U185">
        <f t="shared" si="34"/>
        <v>1</v>
      </c>
      <c r="V185">
        <f t="shared" si="35"/>
        <v>5</v>
      </c>
      <c r="W185">
        <f t="shared" si="36"/>
        <v>2</v>
      </c>
      <c r="Y185">
        <f t="shared" si="37"/>
        <v>1</v>
      </c>
      <c r="Z185">
        <f t="shared" si="38"/>
        <v>4</v>
      </c>
      <c r="AA185">
        <f t="shared" si="39"/>
        <v>1</v>
      </c>
      <c r="AB185">
        <f t="shared" si="40"/>
        <v>10</v>
      </c>
      <c r="AC185">
        <f t="shared" si="41"/>
        <v>1</v>
      </c>
      <c r="AD185">
        <f t="shared" si="42"/>
        <v>1</v>
      </c>
      <c r="AE185">
        <f t="shared" si="43"/>
        <v>10</v>
      </c>
      <c r="AF185">
        <f t="shared" si="44"/>
        <v>10</v>
      </c>
      <c r="AH185" t="str">
        <f t="shared" si="45"/>
        <v>Mole Valley</v>
      </c>
      <c r="AI185">
        <f t="array" ref="AI185">IF(C185&lt;&gt;"",11-ROUNDUP(_xlfn.PERCENTRANK.EXC(IF($B$3:$B$341=$B185,C$3:C$341),C185)*10,0),"")</f>
        <v>10</v>
      </c>
      <c r="AJ185">
        <f t="array" ref="AJ185">IF(D185&lt;&gt;"",11-ROUNDUP(_xlfn.PERCENTRANK.EXC(IF($B$3:$B$341=$B185,D$3:D$341),D185)*10,0),"")</f>
        <v>1</v>
      </c>
      <c r="AK185">
        <f t="array" ref="AK185">IF(E185&lt;&gt;"",11-ROUNDUP(_xlfn.PERCENTRANK.EXC(IF($B$3:$B$341=$B185,E$3:E$341),E185)*10,0),"")</f>
        <v>1</v>
      </c>
      <c r="AL185">
        <f t="array" ref="AL185">IF(F185&lt;&gt;"",11-ROUNDUP(_xlfn.PERCENTRANK.EXC(IF($B$3:$B$341=$B185,F$3:F$341),F185)*10,0),"")</f>
        <v>8</v>
      </c>
      <c r="AM185">
        <f t="array" ref="AM185">IF(G185&lt;&gt;"",11-ROUNDUP(_xlfn.PERCENTRANK.EXC(IF($B$3:$B$341=$B185,G$3:G$341),G185)*10,0),"")</f>
        <v>3</v>
      </c>
      <c r="AO185">
        <f t="array" ref="AO185">IF(I185&lt;&gt;"",11-ROUNDUP(_xlfn.PERCENTRANK.EXC(IF($B$3:$B$341=$B185,I$3:I$341),I185)*10,0),"")</f>
        <v>2</v>
      </c>
      <c r="AP185">
        <f t="array" ref="AP185">IF(J185&lt;&gt;"",11-ROUNDUP(_xlfn.PERCENTRANK.EXC(IF($B$3:$B$341=$B185,J$3:J$341),J185)*10,0),"")</f>
        <v>6</v>
      </c>
      <c r="AQ185">
        <f t="array" ref="AQ185">IF(K185&lt;&gt;"",11-ROUNDUP(_xlfn.PERCENTRANK.EXC(IF($B$3:$B$341=$B185,K$3:K$341),K185)*10,0),"")</f>
        <v>1</v>
      </c>
      <c r="AR185">
        <f t="array" ref="AR185">IF(L185&lt;&gt;"",11-ROUNDUP(_xlfn.PERCENTRANK.EXC(IF($B$3:$B$341=$B185,L$3:L$341),L185)*10,0),"")</f>
        <v>10</v>
      </c>
      <c r="AS185">
        <f t="array" ref="AS185">IF(M185&lt;&gt;"",11-ROUNDUP(_xlfn.PERCENTRANK.EXC(IF($B$3:$B$341=$B185,M$3:M$341),M185)*10,0),"")</f>
        <v>1</v>
      </c>
      <c r="AT185">
        <f t="array" ref="AT185">IF(N185&lt;&gt;"",11-ROUNDUP(_xlfn.PERCENTRANK.EXC(IF($B$3:$B$341=$B185,N$3:N$341),N185)*10,0),"")</f>
        <v>1</v>
      </c>
      <c r="AU185">
        <f t="array" ref="AU185">IF(O185&lt;&gt;"",11-ROUNDUP(_xlfn.PERCENTRANK.EXC(IF($B$3:$B$341=$B185,O$3:O$341),O185)*10,0),"")</f>
        <v>10</v>
      </c>
      <c r="AV185">
        <f t="array" ref="AV185">IF(P185&lt;&gt;"",11-ROUNDUP(_xlfn.PERCENTRANK.EXC(IF($B$3:$B$341=$B185,P$3:P$341),P185)*10,0),"")</f>
        <v>10</v>
      </c>
    </row>
    <row r="186" spans="1:48" x14ac:dyDescent="0.2">
      <c r="A186" t="s">
        <v>126</v>
      </c>
      <c r="B186" t="s">
        <v>1034</v>
      </c>
      <c r="C186">
        <v>9.1415032744407654E-2</v>
      </c>
      <c r="D186">
        <v>7.022055983543396E-2</v>
      </c>
      <c r="E186">
        <v>0.45269501209259033</v>
      </c>
      <c r="F186">
        <v>8.9444279670715332E-2</v>
      </c>
      <c r="G186">
        <v>0.58159464597702026</v>
      </c>
      <c r="H186" t="s">
        <v>1140</v>
      </c>
      <c r="I186">
        <v>0.1505066305398941</v>
      </c>
      <c r="J186">
        <v>3.1921904534101486E-2</v>
      </c>
      <c r="K186">
        <v>0.29862427711486816</v>
      </c>
      <c r="L186">
        <v>0</v>
      </c>
      <c r="M186">
        <v>0.68658870458602905</v>
      </c>
      <c r="N186">
        <v>2.7335856109857559E-2</v>
      </c>
      <c r="O186">
        <v>1.1862591840326786E-2</v>
      </c>
      <c r="P186">
        <v>4.1189554031006992E-4</v>
      </c>
      <c r="R186" t="str">
        <f t="shared" si="31"/>
        <v>New Forest</v>
      </c>
      <c r="S186">
        <f t="shared" si="32"/>
        <v>2</v>
      </c>
      <c r="T186">
        <f t="shared" si="33"/>
        <v>7</v>
      </c>
      <c r="U186">
        <f t="shared" si="34"/>
        <v>6</v>
      </c>
      <c r="V186">
        <f t="shared" si="35"/>
        <v>6</v>
      </c>
      <c r="W186">
        <f t="shared" si="36"/>
        <v>4</v>
      </c>
      <c r="Y186">
        <f t="shared" si="37"/>
        <v>2</v>
      </c>
      <c r="Z186">
        <f t="shared" si="38"/>
        <v>5</v>
      </c>
      <c r="AA186">
        <f t="shared" si="39"/>
        <v>1</v>
      </c>
      <c r="AB186">
        <f t="shared" si="40"/>
        <v>10</v>
      </c>
      <c r="AC186">
        <f t="shared" si="41"/>
        <v>2</v>
      </c>
      <c r="AD186">
        <f t="shared" si="42"/>
        <v>4</v>
      </c>
      <c r="AE186">
        <f t="shared" si="43"/>
        <v>4</v>
      </c>
      <c r="AF186">
        <f t="shared" si="44"/>
        <v>3</v>
      </c>
      <c r="AH186" t="str">
        <f t="shared" si="45"/>
        <v>New Forest</v>
      </c>
      <c r="AI186">
        <f t="array" ref="AI186">IF(C186&lt;&gt;"",11-ROUNDUP(_xlfn.PERCENTRANK.EXC(IF($B$3:$B$341=$B186,C$3:C$341),C186)*10,0),"")</f>
        <v>2</v>
      </c>
      <c r="AJ186">
        <f t="array" ref="AJ186">IF(D186&lt;&gt;"",11-ROUNDUP(_xlfn.PERCENTRANK.EXC(IF($B$3:$B$341=$B186,D$3:D$341),D186)*10,0),"")</f>
        <v>7</v>
      </c>
      <c r="AK186">
        <f t="array" ref="AK186">IF(E186&lt;&gt;"",11-ROUNDUP(_xlfn.PERCENTRANK.EXC(IF($B$3:$B$341=$B186,E$3:E$341),E186)*10,0),"")</f>
        <v>5</v>
      </c>
      <c r="AL186">
        <f t="array" ref="AL186">IF(F186&lt;&gt;"",11-ROUNDUP(_xlfn.PERCENTRANK.EXC(IF($B$3:$B$341=$B186,F$3:F$341),F186)*10,0),"")</f>
        <v>9</v>
      </c>
      <c r="AM186">
        <f t="array" ref="AM186">IF(G186&lt;&gt;"",11-ROUNDUP(_xlfn.PERCENTRANK.EXC(IF($B$3:$B$341=$B186,G$3:G$341),G186)*10,0),"")</f>
        <v>4</v>
      </c>
      <c r="AO186">
        <f t="array" ref="AO186">IF(I186&lt;&gt;"",11-ROUNDUP(_xlfn.PERCENTRANK.EXC(IF($B$3:$B$341=$B186,I$3:I$341),I186)*10,0),"")</f>
        <v>4</v>
      </c>
      <c r="AP186">
        <f t="array" ref="AP186">IF(J186&lt;&gt;"",11-ROUNDUP(_xlfn.PERCENTRANK.EXC(IF($B$3:$B$341=$B186,J$3:J$341),J186)*10,0),"")</f>
        <v>9</v>
      </c>
      <c r="AQ186">
        <f t="array" ref="AQ186">IF(K186&lt;&gt;"",11-ROUNDUP(_xlfn.PERCENTRANK.EXC(IF($B$3:$B$341=$B186,K$3:K$341),K186)*10,0),"")</f>
        <v>1</v>
      </c>
      <c r="AR186">
        <f t="array" ref="AR186">IF(L186&lt;&gt;"",11-ROUNDUP(_xlfn.PERCENTRANK.EXC(IF($B$3:$B$341=$B186,L$3:L$341),L186)*10,0),"")</f>
        <v>10</v>
      </c>
      <c r="AS186">
        <f t="array" ref="AS186">IF(M186&lt;&gt;"",11-ROUNDUP(_xlfn.PERCENTRANK.EXC(IF($B$3:$B$341=$B186,M$3:M$341),M186)*10,0),"")</f>
        <v>3</v>
      </c>
      <c r="AT186">
        <f t="array" ref="AT186">IF(N186&lt;&gt;"",11-ROUNDUP(_xlfn.PERCENTRANK.EXC(IF($B$3:$B$341=$B186,N$3:N$341),N186)*10,0),"")</f>
        <v>6</v>
      </c>
      <c r="AU186">
        <f t="array" ref="AU186">IF(O186&lt;&gt;"",11-ROUNDUP(_xlfn.PERCENTRANK.EXC(IF($B$3:$B$341=$B186,O$3:O$341),O186)*10,0),"")</f>
        <v>5</v>
      </c>
      <c r="AV186">
        <f t="array" ref="AV186">IF(P186&lt;&gt;"",11-ROUNDUP(_xlfn.PERCENTRANK.EXC(IF($B$3:$B$341=$B186,P$3:P$341),P186)*10,0),"")</f>
        <v>2</v>
      </c>
    </row>
    <row r="187" spans="1:48" x14ac:dyDescent="0.2">
      <c r="A187" t="s">
        <v>200</v>
      </c>
      <c r="B187" t="s">
        <v>1034</v>
      </c>
      <c r="C187">
        <v>9.1050215065479279E-2</v>
      </c>
      <c r="D187">
        <v>5.1887620240449905E-2</v>
      </c>
      <c r="E187">
        <v>0.43829372525215149</v>
      </c>
      <c r="F187">
        <v>0.3459516167640686</v>
      </c>
      <c r="G187">
        <v>0.58706682920455933</v>
      </c>
      <c r="H187" t="s">
        <v>1139</v>
      </c>
      <c r="I187">
        <v>7.1839623153209686E-2</v>
      </c>
      <c r="J187">
        <v>6.4250931143760681E-2</v>
      </c>
      <c r="K187">
        <v>6.0013912618160248E-2</v>
      </c>
      <c r="L187">
        <v>3.3516727853566408E-3</v>
      </c>
      <c r="M187">
        <v>0.35198888182640076</v>
      </c>
      <c r="N187">
        <v>0</v>
      </c>
      <c r="O187">
        <v>1.3090495020151138E-2</v>
      </c>
      <c r="P187">
        <v>1.3280212879180908E-2</v>
      </c>
      <c r="R187" t="str">
        <f t="shared" si="31"/>
        <v>Newark and Sherwood</v>
      </c>
      <c r="S187">
        <f t="shared" si="32"/>
        <v>2</v>
      </c>
      <c r="T187">
        <f t="shared" si="33"/>
        <v>10</v>
      </c>
      <c r="U187">
        <f t="shared" si="34"/>
        <v>6</v>
      </c>
      <c r="V187">
        <f t="shared" si="35"/>
        <v>1</v>
      </c>
      <c r="W187">
        <f t="shared" si="36"/>
        <v>4</v>
      </c>
      <c r="Y187">
        <f t="shared" si="37"/>
        <v>4</v>
      </c>
      <c r="Z187">
        <f t="shared" si="38"/>
        <v>3</v>
      </c>
      <c r="AA187">
        <f t="shared" si="39"/>
        <v>3</v>
      </c>
      <c r="AB187">
        <f t="shared" si="40"/>
        <v>4</v>
      </c>
      <c r="AC187">
        <f t="shared" si="41"/>
        <v>5</v>
      </c>
      <c r="AD187">
        <f t="shared" si="42"/>
        <v>10</v>
      </c>
      <c r="AE187">
        <f t="shared" si="43"/>
        <v>4</v>
      </c>
      <c r="AF187">
        <f t="shared" si="44"/>
        <v>1</v>
      </c>
      <c r="AH187" t="str">
        <f t="shared" si="45"/>
        <v>Newark and Sherwood</v>
      </c>
      <c r="AI187">
        <f t="array" ref="AI187">IF(C187&lt;&gt;"",11-ROUNDUP(_xlfn.PERCENTRANK.EXC(IF($B$3:$B$341=$B187,C$3:C$341),C187)*10,0),"")</f>
        <v>2</v>
      </c>
      <c r="AJ187">
        <f t="array" ref="AJ187">IF(D187&lt;&gt;"",11-ROUNDUP(_xlfn.PERCENTRANK.EXC(IF($B$3:$B$341=$B187,D$3:D$341),D187)*10,0),"")</f>
        <v>10</v>
      </c>
      <c r="AK187">
        <f t="array" ref="AK187">IF(E187&lt;&gt;"",11-ROUNDUP(_xlfn.PERCENTRANK.EXC(IF($B$3:$B$341=$B187,E$3:E$341),E187)*10,0),"")</f>
        <v>6</v>
      </c>
      <c r="AL187">
        <f t="array" ref="AL187">IF(F187&lt;&gt;"",11-ROUNDUP(_xlfn.PERCENTRANK.EXC(IF($B$3:$B$341=$B187,F$3:F$341),F187)*10,0),"")</f>
        <v>1</v>
      </c>
      <c r="AM187">
        <f t="array" ref="AM187">IF(G187&lt;&gt;"",11-ROUNDUP(_xlfn.PERCENTRANK.EXC(IF($B$3:$B$341=$B187,G$3:G$341),G187)*10,0),"")</f>
        <v>4</v>
      </c>
      <c r="AO187">
        <f t="array" ref="AO187">IF(I187&lt;&gt;"",11-ROUNDUP(_xlfn.PERCENTRANK.EXC(IF($B$3:$B$341=$B187,I$3:I$341),I187)*10,0),"")</f>
        <v>6</v>
      </c>
      <c r="AP187">
        <f t="array" ref="AP187">IF(J187&lt;&gt;"",11-ROUNDUP(_xlfn.PERCENTRANK.EXC(IF($B$3:$B$341=$B187,J$3:J$341),J187)*10,0),"")</f>
        <v>4</v>
      </c>
      <c r="AQ187">
        <f t="array" ref="AQ187">IF(K187&lt;&gt;"",11-ROUNDUP(_xlfn.PERCENTRANK.EXC(IF($B$3:$B$341=$B187,K$3:K$341),K187)*10,0),"")</f>
        <v>5</v>
      </c>
      <c r="AR187">
        <f t="array" ref="AR187">IF(L187&lt;&gt;"",11-ROUNDUP(_xlfn.PERCENTRANK.EXC(IF($B$3:$B$341=$B187,L$3:L$341),L187)*10,0),"")</f>
        <v>5</v>
      </c>
      <c r="AS187">
        <f t="array" ref="AS187">IF(M187&lt;&gt;"",11-ROUNDUP(_xlfn.PERCENTRANK.EXC(IF($B$3:$B$341=$B187,M$3:M$341),M187)*10,0),"")</f>
        <v>8</v>
      </c>
      <c r="AT187">
        <f t="array" ref="AT187">IF(N187&lt;&gt;"",11-ROUNDUP(_xlfn.PERCENTRANK.EXC(IF($B$3:$B$341=$B187,N$3:N$341),N187)*10,0),"")</f>
        <v>10</v>
      </c>
      <c r="AU187">
        <f t="array" ref="AU187">IF(O187&lt;&gt;"",11-ROUNDUP(_xlfn.PERCENTRANK.EXC(IF($B$3:$B$341=$B187,O$3:O$341),O187)*10,0),"")</f>
        <v>5</v>
      </c>
      <c r="AV187">
        <f t="array" ref="AV187">IF(P187&lt;&gt;"",11-ROUNDUP(_xlfn.PERCENTRANK.EXC(IF($B$3:$B$341=$B187,P$3:P$341),P187)*10,0),"")</f>
        <v>1</v>
      </c>
    </row>
    <row r="188" spans="1:48" x14ac:dyDescent="0.2">
      <c r="A188" t="s">
        <v>274</v>
      </c>
      <c r="B188" t="s">
        <v>1036</v>
      </c>
      <c r="C188">
        <v>4.3727081269025803E-2</v>
      </c>
      <c r="D188">
        <v>7.8887544572353363E-2</v>
      </c>
      <c r="E188">
        <v>0.34537991881370544</v>
      </c>
      <c r="F188">
        <v>2.600632980465889E-2</v>
      </c>
      <c r="G188">
        <v>0.43064931035041809</v>
      </c>
      <c r="H188" t="s">
        <v>1140</v>
      </c>
      <c r="I188">
        <v>3.9970032870769501E-2</v>
      </c>
      <c r="J188">
        <v>5.0775660201907158E-3</v>
      </c>
      <c r="K188">
        <v>6.2490752898156643E-3</v>
      </c>
      <c r="L188">
        <v>6.5635326318442822E-3</v>
      </c>
      <c r="M188">
        <v>0.14902518689632416</v>
      </c>
      <c r="N188">
        <v>5.2068904042243958E-3</v>
      </c>
      <c r="O188">
        <v>4.1671805083751678E-2</v>
      </c>
      <c r="P188">
        <v>1.5383762074634433E-3</v>
      </c>
      <c r="R188" t="str">
        <f t="shared" si="31"/>
        <v>Newcastle upon Tyne</v>
      </c>
      <c r="S188">
        <f t="shared" si="32"/>
        <v>8</v>
      </c>
      <c r="T188">
        <f t="shared" si="33"/>
        <v>6</v>
      </c>
      <c r="U188">
        <f t="shared" si="34"/>
        <v>9</v>
      </c>
      <c r="V188">
        <f t="shared" si="35"/>
        <v>9</v>
      </c>
      <c r="W188">
        <f t="shared" si="36"/>
        <v>9</v>
      </c>
      <c r="Y188">
        <f t="shared" si="37"/>
        <v>5</v>
      </c>
      <c r="Z188">
        <f t="shared" si="38"/>
        <v>8</v>
      </c>
      <c r="AA188">
        <f t="shared" si="39"/>
        <v>8</v>
      </c>
      <c r="AB188">
        <f t="shared" si="40"/>
        <v>3</v>
      </c>
      <c r="AC188">
        <f t="shared" si="41"/>
        <v>8</v>
      </c>
      <c r="AD188">
        <f t="shared" si="42"/>
        <v>8</v>
      </c>
      <c r="AE188">
        <f t="shared" si="43"/>
        <v>2</v>
      </c>
      <c r="AF188">
        <f t="shared" si="44"/>
        <v>2</v>
      </c>
      <c r="AH188" t="str">
        <f t="shared" si="45"/>
        <v>Newcastle upon Tyne</v>
      </c>
      <c r="AI188">
        <f t="array" ref="AI188">IF(C188&lt;&gt;"",11-ROUNDUP(_xlfn.PERCENTRANK.EXC(IF($B$3:$B$341=$B188,C$3:C$341),C188)*10,0),"")</f>
        <v>1</v>
      </c>
      <c r="AJ188">
        <f t="array" ref="AJ188">IF(D188&lt;&gt;"",11-ROUNDUP(_xlfn.PERCENTRANK.EXC(IF($B$3:$B$341=$B188,D$3:D$341),D188)*10,0),"")</f>
        <v>2</v>
      </c>
      <c r="AK188">
        <f t="array" ref="AK188">IF(E188&lt;&gt;"",11-ROUNDUP(_xlfn.PERCENTRANK.EXC(IF($B$3:$B$341=$B188,E$3:E$341),E188)*10,0),"")</f>
        <v>9</v>
      </c>
      <c r="AL188">
        <f t="array" ref="AL188">IF(F188&lt;&gt;"",11-ROUNDUP(_xlfn.PERCENTRANK.EXC(IF($B$3:$B$341=$B188,F$3:F$341),F188)*10,0),"")</f>
        <v>10</v>
      </c>
      <c r="AM188">
        <f t="array" ref="AM188">IF(G188&lt;&gt;"",11-ROUNDUP(_xlfn.PERCENTRANK.EXC(IF($B$3:$B$341=$B188,G$3:G$341),G188)*10,0),"")</f>
        <v>10</v>
      </c>
      <c r="AO188">
        <f t="array" ref="AO188">IF(I188&lt;&gt;"",11-ROUNDUP(_xlfn.PERCENTRANK.EXC(IF($B$3:$B$341=$B188,I$3:I$341),I188)*10,0),"")</f>
        <v>1</v>
      </c>
      <c r="AP188">
        <f t="array" ref="AP188">IF(J188&lt;&gt;"",11-ROUNDUP(_xlfn.PERCENTRANK.EXC(IF($B$3:$B$341=$B188,J$3:J$341),J188)*10,0),"")</f>
        <v>5</v>
      </c>
      <c r="AQ188">
        <f t="array" ref="AQ188">IF(K188&lt;&gt;"",11-ROUNDUP(_xlfn.PERCENTRANK.EXC(IF($B$3:$B$341=$B188,K$3:K$341),K188)*10,0),"")</f>
        <v>7</v>
      </c>
      <c r="AR188">
        <f t="array" ref="AR188">IF(L188&lt;&gt;"",11-ROUNDUP(_xlfn.PERCENTRANK.EXC(IF($B$3:$B$341=$B188,L$3:L$341),L188)*10,0),"")</f>
        <v>2</v>
      </c>
      <c r="AS188">
        <f t="array" ref="AS188">IF(M188&lt;&gt;"",11-ROUNDUP(_xlfn.PERCENTRANK.EXC(IF($B$3:$B$341=$B188,M$3:M$341),M188)*10,0),"")</f>
        <v>1</v>
      </c>
      <c r="AT188">
        <f t="array" ref="AT188">IF(N188&lt;&gt;"",11-ROUNDUP(_xlfn.PERCENTRANK.EXC(IF($B$3:$B$341=$B188,N$3:N$341),N188)*10,0),"")</f>
        <v>6</v>
      </c>
      <c r="AU188">
        <f t="array" ref="AU188">IF(O188&lt;&gt;"",11-ROUNDUP(_xlfn.PERCENTRANK.EXC(IF($B$3:$B$341=$B188,O$3:O$341),O188)*10,0),"")</f>
        <v>1</v>
      </c>
      <c r="AV188">
        <f t="array" ref="AV188">IF(P188&lt;&gt;"",11-ROUNDUP(_xlfn.PERCENTRANK.EXC(IF($B$3:$B$341=$B188,P$3:P$341),P188)*10,0),"")</f>
        <v>3</v>
      </c>
    </row>
    <row r="189" spans="1:48" x14ac:dyDescent="0.2">
      <c r="A189" t="s">
        <v>213</v>
      </c>
      <c r="B189" t="s">
        <v>1034</v>
      </c>
      <c r="C189">
        <v>5.8591298758983612E-2</v>
      </c>
      <c r="D189">
        <v>6.8380147218704224E-2</v>
      </c>
      <c r="E189">
        <v>0.52791875600814819</v>
      </c>
      <c r="F189">
        <v>0.26481425762176514</v>
      </c>
      <c r="G189">
        <v>0.78906649351119995</v>
      </c>
      <c r="H189" t="s">
        <v>1139</v>
      </c>
      <c r="I189">
        <v>6.0142900794744492E-2</v>
      </c>
      <c r="J189">
        <v>5.3370613604784012E-2</v>
      </c>
      <c r="K189">
        <v>9.5433361828327179E-2</v>
      </c>
      <c r="L189">
        <v>3.1065547838807106E-2</v>
      </c>
      <c r="M189">
        <v>0.50680333375930786</v>
      </c>
      <c r="N189">
        <v>2.8281362727284431E-2</v>
      </c>
      <c r="O189">
        <v>0</v>
      </c>
      <c r="P189">
        <v>0</v>
      </c>
      <c r="R189" t="str">
        <f t="shared" si="31"/>
        <v>Newcastle-under-Lyme</v>
      </c>
      <c r="S189">
        <f t="shared" si="32"/>
        <v>6</v>
      </c>
      <c r="T189">
        <f t="shared" si="33"/>
        <v>8</v>
      </c>
      <c r="U189">
        <f t="shared" si="34"/>
        <v>4</v>
      </c>
      <c r="V189">
        <f t="shared" si="35"/>
        <v>1</v>
      </c>
      <c r="W189">
        <f t="shared" si="36"/>
        <v>1</v>
      </c>
      <c r="Y189">
        <f t="shared" si="37"/>
        <v>4</v>
      </c>
      <c r="Z189">
        <f t="shared" si="38"/>
        <v>4</v>
      </c>
      <c r="AA189">
        <f t="shared" si="39"/>
        <v>2</v>
      </c>
      <c r="AB189">
        <f t="shared" si="40"/>
        <v>2</v>
      </c>
      <c r="AC189">
        <f t="shared" si="41"/>
        <v>3</v>
      </c>
      <c r="AD189">
        <f t="shared" si="42"/>
        <v>4</v>
      </c>
      <c r="AE189">
        <f t="shared" si="43"/>
        <v>10</v>
      </c>
      <c r="AF189">
        <f t="shared" si="44"/>
        <v>10</v>
      </c>
      <c r="AH189" t="str">
        <f t="shared" si="45"/>
        <v>Newcastle-under-Lyme</v>
      </c>
      <c r="AI189">
        <f t="array" ref="AI189">IF(C189&lt;&gt;"",11-ROUNDUP(_xlfn.PERCENTRANK.EXC(IF($B$3:$B$341=$B189,C$3:C$341),C189)*10,0),"")</f>
        <v>9</v>
      </c>
      <c r="AJ189">
        <f t="array" ref="AJ189">IF(D189&lt;&gt;"",11-ROUNDUP(_xlfn.PERCENTRANK.EXC(IF($B$3:$B$341=$B189,D$3:D$341),D189)*10,0),"")</f>
        <v>8</v>
      </c>
      <c r="AK189">
        <f t="array" ref="AK189">IF(E189&lt;&gt;"",11-ROUNDUP(_xlfn.PERCENTRANK.EXC(IF($B$3:$B$341=$B189,E$3:E$341),E189)*10,0),"")</f>
        <v>3</v>
      </c>
      <c r="AL189">
        <f t="array" ref="AL189">IF(F189&lt;&gt;"",11-ROUNDUP(_xlfn.PERCENTRANK.EXC(IF($B$3:$B$341=$B189,F$3:F$341),F189)*10,0),"")</f>
        <v>2</v>
      </c>
      <c r="AM189">
        <f t="array" ref="AM189">IF(G189&lt;&gt;"",11-ROUNDUP(_xlfn.PERCENTRANK.EXC(IF($B$3:$B$341=$B189,G$3:G$341),G189)*10,0),"")</f>
        <v>1</v>
      </c>
      <c r="AO189">
        <f t="array" ref="AO189">IF(I189&lt;&gt;"",11-ROUNDUP(_xlfn.PERCENTRANK.EXC(IF($B$3:$B$341=$B189,I$3:I$341),I189)*10,0),"")</f>
        <v>7</v>
      </c>
      <c r="AP189">
        <f t="array" ref="AP189">IF(J189&lt;&gt;"",11-ROUNDUP(_xlfn.PERCENTRANK.EXC(IF($B$3:$B$341=$B189,J$3:J$341),J189)*10,0),"")</f>
        <v>6</v>
      </c>
      <c r="AQ189">
        <f t="array" ref="AQ189">IF(K189&lt;&gt;"",11-ROUNDUP(_xlfn.PERCENTRANK.EXC(IF($B$3:$B$341=$B189,K$3:K$341),K189)*10,0),"")</f>
        <v>4</v>
      </c>
      <c r="AR189">
        <f t="array" ref="AR189">IF(L189&lt;&gt;"",11-ROUNDUP(_xlfn.PERCENTRANK.EXC(IF($B$3:$B$341=$B189,L$3:L$341),L189)*10,0),"")</f>
        <v>4</v>
      </c>
      <c r="AS189">
        <f t="array" ref="AS189">IF(M189&lt;&gt;"",11-ROUNDUP(_xlfn.PERCENTRANK.EXC(IF($B$3:$B$341=$B189,M$3:M$341),M189)*10,0),"")</f>
        <v>6</v>
      </c>
      <c r="AT189">
        <f t="array" ref="AT189">IF(N189&lt;&gt;"",11-ROUNDUP(_xlfn.PERCENTRANK.EXC(IF($B$3:$B$341=$B189,N$3:N$341),N189)*10,0),"")</f>
        <v>5</v>
      </c>
      <c r="AU189">
        <f t="array" ref="AU189">IF(O189&lt;&gt;"",11-ROUNDUP(_xlfn.PERCENTRANK.EXC(IF($B$3:$B$341=$B189,O$3:O$341),O189)*10,0),"")</f>
        <v>10</v>
      </c>
      <c r="AV189">
        <f t="array" ref="AV189">IF(P189&lt;&gt;"",11-ROUNDUP(_xlfn.PERCENTRANK.EXC(IF($B$3:$B$341=$B189,P$3:P$341),P189)*10,0),"")</f>
        <v>10</v>
      </c>
    </row>
    <row r="190" spans="1:48" x14ac:dyDescent="0.2">
      <c r="A190" t="s">
        <v>315</v>
      </c>
      <c r="B190" t="s">
        <v>1035</v>
      </c>
      <c r="C190">
        <v>4.55617755651474E-2</v>
      </c>
      <c r="D190">
        <v>0.1283586323261261</v>
      </c>
      <c r="E190">
        <v>0.23045895993709564</v>
      </c>
      <c r="F190">
        <v>5.887184664607048E-2</v>
      </c>
      <c r="G190">
        <v>0.43950855731964111</v>
      </c>
      <c r="H190" t="s">
        <v>1139</v>
      </c>
      <c r="I190">
        <v>3.6834973841905594E-2</v>
      </c>
      <c r="J190">
        <v>1.2696602381765842E-2</v>
      </c>
      <c r="K190">
        <v>1.7054285854101181E-3</v>
      </c>
      <c r="L190">
        <v>3.5591551568359137E-3</v>
      </c>
      <c r="M190">
        <v>0.15044274926185608</v>
      </c>
      <c r="N190">
        <v>3.0901027843356133E-2</v>
      </c>
      <c r="O190">
        <v>3.457057848572731E-2</v>
      </c>
      <c r="P190">
        <v>7.7000957389827818E-5</v>
      </c>
      <c r="R190" t="str">
        <f t="shared" si="31"/>
        <v>Newham</v>
      </c>
      <c r="S190">
        <f t="shared" si="32"/>
        <v>8</v>
      </c>
      <c r="T190">
        <f t="shared" si="33"/>
        <v>1</v>
      </c>
      <c r="U190">
        <f t="shared" si="34"/>
        <v>10</v>
      </c>
      <c r="V190">
        <f t="shared" si="35"/>
        <v>7</v>
      </c>
      <c r="W190">
        <f t="shared" si="36"/>
        <v>9</v>
      </c>
      <c r="Y190">
        <f t="shared" si="37"/>
        <v>5</v>
      </c>
      <c r="Z190">
        <f t="shared" si="38"/>
        <v>6</v>
      </c>
      <c r="AA190">
        <f t="shared" si="39"/>
        <v>10</v>
      </c>
      <c r="AB190">
        <f t="shared" si="40"/>
        <v>4</v>
      </c>
      <c r="AC190">
        <f t="shared" si="41"/>
        <v>8</v>
      </c>
      <c r="AD190">
        <f t="shared" si="42"/>
        <v>4</v>
      </c>
      <c r="AE190">
        <f t="shared" si="43"/>
        <v>2</v>
      </c>
      <c r="AF190">
        <f t="shared" si="44"/>
        <v>3</v>
      </c>
      <c r="AH190" t="str">
        <f t="shared" si="45"/>
        <v>Newham</v>
      </c>
      <c r="AI190">
        <f t="array" ref="AI190">IF(C190&lt;&gt;"",11-ROUNDUP(_xlfn.PERCENTRANK.EXC(IF($B$3:$B$341=$B190,C$3:C$341),C190)*10,0),"")</f>
        <v>5</v>
      </c>
      <c r="AJ190">
        <f t="array" ref="AJ190">IF(D190&lt;&gt;"",11-ROUNDUP(_xlfn.PERCENTRANK.EXC(IF($B$3:$B$341=$B190,D$3:D$341),D190)*10,0),"")</f>
        <v>3</v>
      </c>
      <c r="AK190">
        <f t="array" ref="AK190">IF(E190&lt;&gt;"",11-ROUNDUP(_xlfn.PERCENTRANK.EXC(IF($B$3:$B$341=$B190,E$3:E$341),E190)*10,0),"")</f>
        <v>10</v>
      </c>
      <c r="AL190">
        <f t="array" ref="AL190">IF(F190&lt;&gt;"",11-ROUNDUP(_xlfn.PERCENTRANK.EXC(IF($B$3:$B$341=$B190,F$3:F$341),F190)*10,0),"")</f>
        <v>3</v>
      </c>
      <c r="AM190">
        <f t="array" ref="AM190">IF(G190&lt;&gt;"",11-ROUNDUP(_xlfn.PERCENTRANK.EXC(IF($B$3:$B$341=$B190,G$3:G$341),G190)*10,0),"")</f>
        <v>9</v>
      </c>
      <c r="AO190">
        <f t="array" ref="AO190">IF(I190&lt;&gt;"",11-ROUNDUP(_xlfn.PERCENTRANK.EXC(IF($B$3:$B$341=$B190,I$3:I$341),I190)*10,0),"")</f>
        <v>6</v>
      </c>
      <c r="AP190">
        <f t="array" ref="AP190">IF(J190&lt;&gt;"",11-ROUNDUP(_xlfn.PERCENTRANK.EXC(IF($B$3:$B$341=$B190,J$3:J$341),J190)*10,0),"")</f>
        <v>2</v>
      </c>
      <c r="AQ190">
        <f t="array" ref="AQ190">IF(K190&lt;&gt;"",11-ROUNDUP(_xlfn.PERCENTRANK.EXC(IF($B$3:$B$341=$B190,K$3:K$341),K190)*10,0),"")</f>
        <v>10</v>
      </c>
      <c r="AR190">
        <f t="array" ref="AR190">IF(L190&lt;&gt;"",11-ROUNDUP(_xlfn.PERCENTRANK.EXC(IF($B$3:$B$341=$B190,L$3:L$341),L190)*10,0),"")</f>
        <v>6</v>
      </c>
      <c r="AS190">
        <f t="array" ref="AS190">IF(M190&lt;&gt;"",11-ROUNDUP(_xlfn.PERCENTRANK.EXC(IF($B$3:$B$341=$B190,M$3:M$341),M190)*10,0),"")</f>
        <v>9</v>
      </c>
      <c r="AT190">
        <f t="array" ref="AT190">IF(N190&lt;&gt;"",11-ROUNDUP(_xlfn.PERCENTRANK.EXC(IF($B$3:$B$341=$B190,N$3:N$341),N190)*10,0),"")</f>
        <v>2</v>
      </c>
      <c r="AU190">
        <f t="array" ref="AU190">IF(O190&lt;&gt;"",11-ROUNDUP(_xlfn.PERCENTRANK.EXC(IF($B$3:$B$341=$B190,O$3:O$341),O190)*10,0),"")</f>
        <v>1</v>
      </c>
      <c r="AV190">
        <f t="array" ref="AV190">IF(P190&lt;&gt;"",11-ROUNDUP(_xlfn.PERCENTRANK.EXC(IF($B$3:$B$341=$B190,P$3:P$341),P190)*10,0),"")</f>
        <v>3</v>
      </c>
    </row>
    <row r="191" spans="1:48" x14ac:dyDescent="0.2">
      <c r="A191" t="s">
        <v>1022</v>
      </c>
      <c r="B191" t="s">
        <v>1038</v>
      </c>
      <c r="C191">
        <v>7.6244063675403595E-2</v>
      </c>
      <c r="D191">
        <v>6.9373831152915955E-2</v>
      </c>
      <c r="E191">
        <v>0.54601848125457764</v>
      </c>
      <c r="F191">
        <v>2.2066583856940269E-2</v>
      </c>
      <c r="G191">
        <v>0.45431485772132874</v>
      </c>
      <c r="H191" t="s">
        <v>1139</v>
      </c>
      <c r="I191">
        <v>0</v>
      </c>
      <c r="J191">
        <v>2.2496923338621855E-3</v>
      </c>
      <c r="K191">
        <v>4.7482750378549099E-3</v>
      </c>
      <c r="L191">
        <v>1.7187262419611216E-3</v>
      </c>
      <c r="M191">
        <v>6.1857551336288452E-2</v>
      </c>
      <c r="N191">
        <v>3.2528159208595753E-3</v>
      </c>
      <c r="O191">
        <v>0</v>
      </c>
      <c r="P191">
        <v>0</v>
      </c>
      <c r="R191" t="str">
        <f t="shared" si="31"/>
        <v>Norfolk</v>
      </c>
      <c r="S191">
        <f t="shared" si="32"/>
        <v>3</v>
      </c>
      <c r="T191">
        <f t="shared" si="33"/>
        <v>8</v>
      </c>
      <c r="U191">
        <f t="shared" si="34"/>
        <v>3</v>
      </c>
      <c r="V191">
        <f t="shared" si="35"/>
        <v>10</v>
      </c>
      <c r="W191">
        <f t="shared" si="36"/>
        <v>9</v>
      </c>
      <c r="Y191">
        <f t="shared" si="37"/>
        <v>10</v>
      </c>
      <c r="Z191">
        <f t="shared" si="38"/>
        <v>9</v>
      </c>
      <c r="AA191">
        <f t="shared" si="39"/>
        <v>9</v>
      </c>
      <c r="AB191">
        <f t="shared" si="40"/>
        <v>5</v>
      </c>
      <c r="AC191">
        <f t="shared" si="41"/>
        <v>10</v>
      </c>
      <c r="AD191">
        <f t="shared" si="42"/>
        <v>9</v>
      </c>
      <c r="AE191">
        <f t="shared" si="43"/>
        <v>10</v>
      </c>
      <c r="AF191">
        <f t="shared" si="44"/>
        <v>10</v>
      </c>
      <c r="AH191" t="str">
        <f t="shared" si="45"/>
        <v>Norfolk</v>
      </c>
      <c r="AI191">
        <f t="array" ref="AI191">IF(C191&lt;&gt;"",11-ROUNDUP(_xlfn.PERCENTRANK.EXC(IF($B$3:$B$341=$B191,C$3:C$341),C191)*10,0),"")</f>
        <v>6</v>
      </c>
      <c r="AJ191">
        <f t="array" ref="AJ191">IF(D191&lt;&gt;"",11-ROUNDUP(_xlfn.PERCENTRANK.EXC(IF($B$3:$B$341=$B191,D$3:D$341),D191)*10,0),"")</f>
        <v>10</v>
      </c>
      <c r="AK191">
        <f t="array" ref="AK191">IF(E191&lt;&gt;"",11-ROUNDUP(_xlfn.PERCENTRANK.EXC(IF($B$3:$B$341=$B191,E$3:E$341),E191)*10,0),"")</f>
        <v>9</v>
      </c>
      <c r="AL191">
        <f t="array" ref="AL191">IF(F191&lt;&gt;"",11-ROUNDUP(_xlfn.PERCENTRANK.EXC(IF($B$3:$B$341=$B191,F$3:F$341),F191)*10,0),"")</f>
        <v>5</v>
      </c>
      <c r="AM191">
        <f t="array" ref="AM191">IF(G191&lt;&gt;"",11-ROUNDUP(_xlfn.PERCENTRANK.EXC(IF($B$3:$B$341=$B191,G$3:G$341),G191)*10,0),"")</f>
        <v>9</v>
      </c>
      <c r="AO191">
        <f t="array" ref="AO191">IF(I191&lt;&gt;"",11-ROUNDUP(_xlfn.PERCENTRANK.EXC(IF($B$3:$B$341=$B191,I$3:I$341),I191)*10,0),"")</f>
        <v>10</v>
      </c>
      <c r="AP191">
        <f t="array" ref="AP191">IF(J191&lt;&gt;"",11-ROUNDUP(_xlfn.PERCENTRANK.EXC(IF($B$3:$B$341=$B191,J$3:J$341),J191)*10,0),"")</f>
        <v>2</v>
      </c>
      <c r="AQ191">
        <f t="array" ref="AQ191">IF(K191&lt;&gt;"",11-ROUNDUP(_xlfn.PERCENTRANK.EXC(IF($B$3:$B$341=$B191,K$3:K$341),K191)*10,0),"")</f>
        <v>2</v>
      </c>
      <c r="AR191">
        <f t="array" ref="AR191">IF(L191&lt;&gt;"",11-ROUNDUP(_xlfn.PERCENTRANK.EXC(IF($B$3:$B$341=$B191,L$3:L$341),L191)*10,0),"")</f>
        <v>3</v>
      </c>
      <c r="AS191">
        <f t="array" ref="AS191">IF(M191&lt;&gt;"",11-ROUNDUP(_xlfn.PERCENTRANK.EXC(IF($B$3:$B$341=$B191,M$3:M$341),M191)*10,0),"")</f>
        <v>3</v>
      </c>
      <c r="AT191">
        <f t="array" ref="AT191">IF(N191&lt;&gt;"",11-ROUNDUP(_xlfn.PERCENTRANK.EXC(IF($B$3:$B$341=$B191,N$3:N$341),N191)*10,0),"")</f>
        <v>8</v>
      </c>
      <c r="AU191">
        <f t="array" ref="AU191">IF(O191&lt;&gt;"",11-ROUNDUP(_xlfn.PERCENTRANK.EXC(IF($B$3:$B$341=$B191,O$3:O$341),O191)*10,0),"")</f>
        <v>10</v>
      </c>
      <c r="AV191">
        <f t="array" ref="AV191">IF(P191&lt;&gt;"",11-ROUNDUP(_xlfn.PERCENTRANK.EXC(IF($B$3:$B$341=$B191,P$3:P$341),P191)*10,0),"")</f>
        <v>10</v>
      </c>
    </row>
    <row r="192" spans="1:48" x14ac:dyDescent="0.2">
      <c r="A192" t="s">
        <v>91</v>
      </c>
      <c r="B192" t="s">
        <v>1034</v>
      </c>
      <c r="C192">
        <v>9.7826935350894928E-2</v>
      </c>
      <c r="D192">
        <v>0.13139493763446808</v>
      </c>
      <c r="E192">
        <v>0.39336493611335754</v>
      </c>
      <c r="F192">
        <v>0.19961316883563995</v>
      </c>
      <c r="G192">
        <v>0.34502804279327393</v>
      </c>
      <c r="H192" t="s">
        <v>1139</v>
      </c>
      <c r="I192">
        <v>0.20850984752178192</v>
      </c>
      <c r="J192">
        <v>5.5320210754871368E-2</v>
      </c>
      <c r="K192">
        <v>5.5444804020226002E-3</v>
      </c>
      <c r="L192">
        <v>4.1116371750831604E-2</v>
      </c>
      <c r="M192">
        <v>0.65723896026611328</v>
      </c>
      <c r="N192">
        <v>4.4233808293938637E-3</v>
      </c>
      <c r="O192">
        <v>0</v>
      </c>
      <c r="P192">
        <v>0</v>
      </c>
      <c r="R192" t="str">
        <f t="shared" si="31"/>
        <v>North Devon</v>
      </c>
      <c r="S192">
        <f t="shared" si="32"/>
        <v>1</v>
      </c>
      <c r="T192">
        <f t="shared" si="33"/>
        <v>1</v>
      </c>
      <c r="U192">
        <f t="shared" si="34"/>
        <v>8</v>
      </c>
      <c r="V192">
        <f t="shared" si="35"/>
        <v>2</v>
      </c>
      <c r="W192">
        <f t="shared" si="36"/>
        <v>10</v>
      </c>
      <c r="Y192">
        <f t="shared" si="37"/>
        <v>2</v>
      </c>
      <c r="Z192">
        <f t="shared" si="38"/>
        <v>4</v>
      </c>
      <c r="AA192">
        <f t="shared" si="39"/>
        <v>8</v>
      </c>
      <c r="AB192">
        <f t="shared" si="40"/>
        <v>2</v>
      </c>
      <c r="AC192">
        <f t="shared" si="41"/>
        <v>2</v>
      </c>
      <c r="AD192">
        <f t="shared" si="42"/>
        <v>8</v>
      </c>
      <c r="AE192">
        <f t="shared" si="43"/>
        <v>10</v>
      </c>
      <c r="AF192">
        <f t="shared" si="44"/>
        <v>10</v>
      </c>
      <c r="AH192" t="str">
        <f t="shared" si="45"/>
        <v>North Devon</v>
      </c>
      <c r="AI192">
        <f t="array" ref="AI192">IF(C192&lt;&gt;"",11-ROUNDUP(_xlfn.PERCENTRANK.EXC(IF($B$3:$B$341=$B192,C$3:C$341),C192)*10,0),"")</f>
        <v>2</v>
      </c>
      <c r="AJ192">
        <f t="array" ref="AJ192">IF(D192&lt;&gt;"",11-ROUNDUP(_xlfn.PERCENTRANK.EXC(IF($B$3:$B$341=$B192,D$3:D$341),D192)*10,0),"")</f>
        <v>1</v>
      </c>
      <c r="AK192">
        <f t="array" ref="AK192">IF(E192&lt;&gt;"",11-ROUNDUP(_xlfn.PERCENTRANK.EXC(IF($B$3:$B$341=$B192,E$3:E$341),E192)*10,0),"")</f>
        <v>8</v>
      </c>
      <c r="AL192">
        <f t="array" ref="AL192">IF(F192&lt;&gt;"",11-ROUNDUP(_xlfn.PERCENTRANK.EXC(IF($B$3:$B$341=$B192,F$3:F$341),F192)*10,0),"")</f>
        <v>4</v>
      </c>
      <c r="AM192">
        <f t="array" ref="AM192">IF(G192&lt;&gt;"",11-ROUNDUP(_xlfn.PERCENTRANK.EXC(IF($B$3:$B$341=$B192,G$3:G$341),G192)*10,0),"")</f>
        <v>10</v>
      </c>
      <c r="AO192">
        <f t="array" ref="AO192">IF(I192&lt;&gt;"",11-ROUNDUP(_xlfn.PERCENTRANK.EXC(IF($B$3:$B$341=$B192,I$3:I$341),I192)*10,0),"")</f>
        <v>2</v>
      </c>
      <c r="AP192">
        <f t="array" ref="AP192">IF(J192&lt;&gt;"",11-ROUNDUP(_xlfn.PERCENTRANK.EXC(IF($B$3:$B$341=$B192,J$3:J$341),J192)*10,0),"")</f>
        <v>6</v>
      </c>
      <c r="AQ192">
        <f t="array" ref="AQ192">IF(K192&lt;&gt;"",11-ROUNDUP(_xlfn.PERCENTRANK.EXC(IF($B$3:$B$341=$B192,K$3:K$341),K192)*10,0),"")</f>
        <v>9</v>
      </c>
      <c r="AR192">
        <f t="array" ref="AR192">IF(L192&lt;&gt;"",11-ROUNDUP(_xlfn.PERCENTRANK.EXC(IF($B$3:$B$341=$B192,L$3:L$341),L192)*10,0),"")</f>
        <v>3</v>
      </c>
      <c r="AS192">
        <f t="array" ref="AS192">IF(M192&lt;&gt;"",11-ROUNDUP(_xlfn.PERCENTRANK.EXC(IF($B$3:$B$341=$B192,M$3:M$341),M192)*10,0),"")</f>
        <v>4</v>
      </c>
      <c r="AT192">
        <f t="array" ref="AT192">IF(N192&lt;&gt;"",11-ROUNDUP(_xlfn.PERCENTRANK.EXC(IF($B$3:$B$341=$B192,N$3:N$341),N192)*10,0),"")</f>
        <v>10</v>
      </c>
      <c r="AU192">
        <f t="array" ref="AU192">IF(O192&lt;&gt;"",11-ROUNDUP(_xlfn.PERCENTRANK.EXC(IF($B$3:$B$341=$B192,O$3:O$341),O192)*10,0),"")</f>
        <v>10</v>
      </c>
      <c r="AV192">
        <f t="array" ref="AV192">IF(P192&lt;&gt;"",11-ROUNDUP(_xlfn.PERCENTRANK.EXC(IF($B$3:$B$341=$B192,P$3:P$341),P192)*10,0),"")</f>
        <v>10</v>
      </c>
    </row>
    <row r="193" spans="1:48" x14ac:dyDescent="0.2">
      <c r="A193" t="s">
        <v>86</v>
      </c>
      <c r="B193" t="s">
        <v>1034</v>
      </c>
      <c r="C193">
        <v>6.7039534449577332E-2</v>
      </c>
      <c r="D193">
        <v>4.4581793248653412E-2</v>
      </c>
      <c r="E193">
        <v>0.40601658821105957</v>
      </c>
      <c r="F193">
        <v>0.18163183331489563</v>
      </c>
      <c r="G193">
        <v>0.61865144968032837</v>
      </c>
      <c r="H193" t="s">
        <v>1139</v>
      </c>
      <c r="I193">
        <v>0</v>
      </c>
      <c r="J193">
        <v>0.12904679775238037</v>
      </c>
      <c r="K193">
        <v>0.24547435343265533</v>
      </c>
      <c r="L193">
        <v>3.8308419287204742E-2</v>
      </c>
      <c r="M193">
        <v>0.85457825660705566</v>
      </c>
      <c r="N193">
        <v>0</v>
      </c>
      <c r="O193">
        <v>3.2900173217058182E-2</v>
      </c>
      <c r="P193">
        <v>0</v>
      </c>
      <c r="R193" t="str">
        <f t="shared" si="31"/>
        <v>North East Derbyshire</v>
      </c>
      <c r="S193">
        <f t="shared" si="32"/>
        <v>5</v>
      </c>
      <c r="T193">
        <f t="shared" si="33"/>
        <v>10</v>
      </c>
      <c r="U193">
        <f t="shared" si="34"/>
        <v>7</v>
      </c>
      <c r="V193">
        <f t="shared" si="35"/>
        <v>3</v>
      </c>
      <c r="W193">
        <f t="shared" si="36"/>
        <v>3</v>
      </c>
      <c r="Y193">
        <f t="shared" si="37"/>
        <v>10</v>
      </c>
      <c r="Z193">
        <f t="shared" si="38"/>
        <v>1</v>
      </c>
      <c r="AA193">
        <f t="shared" si="39"/>
        <v>1</v>
      </c>
      <c r="AB193">
        <f t="shared" si="40"/>
        <v>2</v>
      </c>
      <c r="AC193">
        <f t="shared" si="41"/>
        <v>2</v>
      </c>
      <c r="AD193">
        <f t="shared" si="42"/>
        <v>10</v>
      </c>
      <c r="AE193">
        <f t="shared" si="43"/>
        <v>2</v>
      </c>
      <c r="AF193">
        <f t="shared" si="44"/>
        <v>10</v>
      </c>
      <c r="AH193" t="str">
        <f t="shared" si="45"/>
        <v>North East Derbyshire</v>
      </c>
      <c r="AI193">
        <f t="array" ref="AI193">IF(C193&lt;&gt;"",11-ROUNDUP(_xlfn.PERCENTRANK.EXC(IF($B$3:$B$341=$B193,C$3:C$341),C193)*10,0),"")</f>
        <v>8</v>
      </c>
      <c r="AJ193">
        <f t="array" ref="AJ193">IF(D193&lt;&gt;"",11-ROUNDUP(_xlfn.PERCENTRANK.EXC(IF($B$3:$B$341=$B193,D$3:D$341),D193)*10,0),"")</f>
        <v>10</v>
      </c>
      <c r="AK193">
        <f t="array" ref="AK193">IF(E193&lt;&gt;"",11-ROUNDUP(_xlfn.PERCENTRANK.EXC(IF($B$3:$B$341=$B193,E$3:E$341),E193)*10,0),"")</f>
        <v>7</v>
      </c>
      <c r="AL193">
        <f t="array" ref="AL193">IF(F193&lt;&gt;"",11-ROUNDUP(_xlfn.PERCENTRANK.EXC(IF($B$3:$B$341=$B193,F$3:F$341),F193)*10,0),"")</f>
        <v>4</v>
      </c>
      <c r="AM193">
        <f t="array" ref="AM193">IF(G193&lt;&gt;"",11-ROUNDUP(_xlfn.PERCENTRANK.EXC(IF($B$3:$B$341=$B193,G$3:G$341),G193)*10,0),"")</f>
        <v>3</v>
      </c>
      <c r="AO193">
        <f t="array" ref="AO193">IF(I193&lt;&gt;"",11-ROUNDUP(_xlfn.PERCENTRANK.EXC(IF($B$3:$B$341=$B193,I$3:I$341),I193)*10,0),"")</f>
        <v>10</v>
      </c>
      <c r="AP193">
        <f t="array" ref="AP193">IF(J193&lt;&gt;"",11-ROUNDUP(_xlfn.PERCENTRANK.EXC(IF($B$3:$B$341=$B193,J$3:J$341),J193)*10,0),"")</f>
        <v>1</v>
      </c>
      <c r="AQ193">
        <f t="array" ref="AQ193">IF(K193&lt;&gt;"",11-ROUNDUP(_xlfn.PERCENTRANK.EXC(IF($B$3:$B$341=$B193,K$3:K$341),K193)*10,0),"")</f>
        <v>1</v>
      </c>
      <c r="AR193">
        <f t="array" ref="AR193">IF(L193&lt;&gt;"",11-ROUNDUP(_xlfn.PERCENTRANK.EXC(IF($B$3:$B$341=$B193,L$3:L$341),L193)*10,0),"")</f>
        <v>3</v>
      </c>
      <c r="AS193">
        <f t="array" ref="AS193">IF(M193&lt;&gt;"",11-ROUNDUP(_xlfn.PERCENTRANK.EXC(IF($B$3:$B$341=$B193,M$3:M$341),M193)*10,0),"")</f>
        <v>2</v>
      </c>
      <c r="AT193">
        <f t="array" ref="AT193">IF(N193&lt;&gt;"",11-ROUNDUP(_xlfn.PERCENTRANK.EXC(IF($B$3:$B$341=$B193,N$3:N$341),N193)*10,0),"")</f>
        <v>10</v>
      </c>
      <c r="AU193">
        <f t="array" ref="AU193">IF(O193&lt;&gt;"",11-ROUNDUP(_xlfn.PERCENTRANK.EXC(IF($B$3:$B$341=$B193,O$3:O$341),O193)*10,0),"")</f>
        <v>4</v>
      </c>
      <c r="AV193">
        <f t="array" ref="AV193">IF(P193&lt;&gt;"",11-ROUNDUP(_xlfn.PERCENTRANK.EXC(IF($B$3:$B$341=$B193,P$3:P$341),P193)*10,0),"")</f>
        <v>10</v>
      </c>
    </row>
    <row r="194" spans="1:48" x14ac:dyDescent="0.2">
      <c r="A194" t="s">
        <v>25</v>
      </c>
      <c r="B194" t="s">
        <v>1037</v>
      </c>
      <c r="C194">
        <v>3.1113246455788612E-2</v>
      </c>
      <c r="D194">
        <v>4.5562509447336197E-2</v>
      </c>
      <c r="E194">
        <v>0.44802764058113098</v>
      </c>
      <c r="F194">
        <v>4.0261611342430115E-2</v>
      </c>
      <c r="G194">
        <v>0.63631743192672729</v>
      </c>
      <c r="H194" t="s">
        <v>1140</v>
      </c>
      <c r="I194">
        <v>1.4350607991218567E-2</v>
      </c>
      <c r="J194">
        <v>5.0268052145838737E-3</v>
      </c>
      <c r="K194">
        <v>6.7524248734116554E-3</v>
      </c>
      <c r="L194">
        <v>0</v>
      </c>
      <c r="M194">
        <v>8.587174117565155E-2</v>
      </c>
      <c r="N194">
        <v>1.693021331448108E-4</v>
      </c>
      <c r="O194">
        <v>0</v>
      </c>
      <c r="P194">
        <v>0</v>
      </c>
      <c r="R194" t="str">
        <f t="shared" si="31"/>
        <v>North East Lincolnshire</v>
      </c>
      <c r="S194">
        <f t="shared" si="32"/>
        <v>10</v>
      </c>
      <c r="T194">
        <f t="shared" si="33"/>
        <v>10</v>
      </c>
      <c r="U194">
        <f t="shared" si="34"/>
        <v>6</v>
      </c>
      <c r="V194">
        <f t="shared" si="35"/>
        <v>8</v>
      </c>
      <c r="W194">
        <f t="shared" si="36"/>
        <v>3</v>
      </c>
      <c r="Y194">
        <f t="shared" si="37"/>
        <v>7</v>
      </c>
      <c r="Z194">
        <f t="shared" si="38"/>
        <v>8</v>
      </c>
      <c r="AA194">
        <f t="shared" si="39"/>
        <v>8</v>
      </c>
      <c r="AB194">
        <f t="shared" si="40"/>
        <v>10</v>
      </c>
      <c r="AC194">
        <f t="shared" si="41"/>
        <v>9</v>
      </c>
      <c r="AD194">
        <f t="shared" si="42"/>
        <v>10</v>
      </c>
      <c r="AE194">
        <f t="shared" si="43"/>
        <v>10</v>
      </c>
      <c r="AF194">
        <f t="shared" si="44"/>
        <v>10</v>
      </c>
      <c r="AH194" t="str">
        <f t="shared" si="45"/>
        <v>North East Lincolnshire</v>
      </c>
      <c r="AI194">
        <f t="array" ref="AI194">IF(C194&lt;&gt;"",11-ROUNDUP(_xlfn.PERCENTRANK.EXC(IF($B$3:$B$341=$B194,C$3:C$341),C194)*10,0),"")</f>
        <v>8</v>
      </c>
      <c r="AJ194">
        <f t="array" ref="AJ194">IF(D194&lt;&gt;"",11-ROUNDUP(_xlfn.PERCENTRANK.EXC(IF($B$3:$B$341=$B194,D$3:D$341),D194)*10,0),"")</f>
        <v>10</v>
      </c>
      <c r="AK194">
        <f t="array" ref="AK194">IF(E194&lt;&gt;"",11-ROUNDUP(_xlfn.PERCENTRANK.EXC(IF($B$3:$B$341=$B194,E$3:E$341),E194)*10,0),"")</f>
        <v>7</v>
      </c>
      <c r="AL194">
        <f t="array" ref="AL194">IF(F194&lt;&gt;"",11-ROUNDUP(_xlfn.PERCENTRANK.EXC(IF($B$3:$B$341=$B194,F$3:F$341),F194)*10,0),"")</f>
        <v>6</v>
      </c>
      <c r="AM194">
        <f t="array" ref="AM194">IF(G194&lt;&gt;"",11-ROUNDUP(_xlfn.PERCENTRANK.EXC(IF($B$3:$B$341=$B194,G$3:G$341),G194)*10,0),"")</f>
        <v>2</v>
      </c>
      <c r="AO194">
        <f t="array" ref="AO194">IF(I194&lt;&gt;"",11-ROUNDUP(_xlfn.PERCENTRANK.EXC(IF($B$3:$B$341=$B194,I$3:I$341),I194)*10,0),"")</f>
        <v>6</v>
      </c>
      <c r="AP194">
        <f t="array" ref="AP194">IF(J194&lt;&gt;"",11-ROUNDUP(_xlfn.PERCENTRANK.EXC(IF($B$3:$B$341=$B194,J$3:J$341),J194)*10,0),"")</f>
        <v>8</v>
      </c>
      <c r="AQ194">
        <f t="array" ref="AQ194">IF(K194&lt;&gt;"",11-ROUNDUP(_xlfn.PERCENTRANK.EXC(IF($B$3:$B$341=$B194,K$3:K$341),K194)*10,0),"")</f>
        <v>9</v>
      </c>
      <c r="AR194">
        <f t="array" ref="AR194">IF(L194&lt;&gt;"",11-ROUNDUP(_xlfn.PERCENTRANK.EXC(IF($B$3:$B$341=$B194,L$3:L$341),L194)*10,0),"")</f>
        <v>10</v>
      </c>
      <c r="AS194">
        <f t="array" ref="AS194">IF(M194&lt;&gt;"",11-ROUNDUP(_xlfn.PERCENTRANK.EXC(IF($B$3:$B$341=$B194,M$3:M$341),M194)*10,0),"")</f>
        <v>9</v>
      </c>
      <c r="AT194">
        <f t="array" ref="AT194">IF(N194&lt;&gt;"",11-ROUNDUP(_xlfn.PERCENTRANK.EXC(IF($B$3:$B$341=$B194,N$3:N$341),N194)*10,0),"")</f>
        <v>10</v>
      </c>
      <c r="AU194">
        <f t="array" ref="AU194">IF(O194&lt;&gt;"",11-ROUNDUP(_xlfn.PERCENTRANK.EXC(IF($B$3:$B$341=$B194,O$3:O$341),O194)*10,0),"")</f>
        <v>10</v>
      </c>
      <c r="AV194">
        <f t="array" ref="AV194">IF(P194&lt;&gt;"",11-ROUNDUP(_xlfn.PERCENTRANK.EXC(IF($B$3:$B$341=$B194,P$3:P$341),P194)*10,0),"")</f>
        <v>10</v>
      </c>
    </row>
    <row r="195" spans="1:48" x14ac:dyDescent="0.2">
      <c r="A195" t="s">
        <v>133</v>
      </c>
      <c r="B195" t="s">
        <v>1034</v>
      </c>
      <c r="C195">
        <v>7.500641793012619E-2</v>
      </c>
      <c r="D195">
        <v>0.10849638283252716</v>
      </c>
      <c r="E195">
        <v>0.71547013521194458</v>
      </c>
      <c r="F195">
        <v>0.18971489369869232</v>
      </c>
      <c r="G195">
        <v>0.5030931830406189</v>
      </c>
      <c r="H195" t="s">
        <v>1139</v>
      </c>
      <c r="I195">
        <v>0.17079345881938934</v>
      </c>
      <c r="J195">
        <v>3.4949056804180145E-2</v>
      </c>
      <c r="K195">
        <v>1.0003087110817432E-2</v>
      </c>
      <c r="L195">
        <v>5.8166101574897766E-2</v>
      </c>
      <c r="M195">
        <v>0.47409695386886597</v>
      </c>
      <c r="N195">
        <v>1.965956948697567E-2</v>
      </c>
      <c r="O195">
        <v>0</v>
      </c>
      <c r="P195">
        <v>0</v>
      </c>
      <c r="R195" t="str">
        <f t="shared" si="31"/>
        <v>North Hertfordshire</v>
      </c>
      <c r="S195">
        <f t="shared" si="32"/>
        <v>4</v>
      </c>
      <c r="T195">
        <f t="shared" si="33"/>
        <v>2</v>
      </c>
      <c r="U195">
        <f t="shared" si="34"/>
        <v>1</v>
      </c>
      <c r="V195">
        <f t="shared" si="35"/>
        <v>3</v>
      </c>
      <c r="W195">
        <f t="shared" si="36"/>
        <v>7</v>
      </c>
      <c r="Y195">
        <f t="shared" si="37"/>
        <v>2</v>
      </c>
      <c r="Z195">
        <f t="shared" si="38"/>
        <v>5</v>
      </c>
      <c r="AA195">
        <f t="shared" si="39"/>
        <v>7</v>
      </c>
      <c r="AB195">
        <f t="shared" si="40"/>
        <v>1</v>
      </c>
      <c r="AC195">
        <f t="shared" si="41"/>
        <v>4</v>
      </c>
      <c r="AD195">
        <f t="shared" si="42"/>
        <v>5</v>
      </c>
      <c r="AE195">
        <f t="shared" si="43"/>
        <v>10</v>
      </c>
      <c r="AF195">
        <f t="shared" si="44"/>
        <v>10</v>
      </c>
      <c r="AH195" t="str">
        <f t="shared" si="45"/>
        <v>North Hertfordshire</v>
      </c>
      <c r="AI195">
        <f t="array" ref="AI195">IF(C195&lt;&gt;"",11-ROUNDUP(_xlfn.PERCENTRANK.EXC(IF($B$3:$B$341=$B195,C$3:C$341),C195)*10,0),"")</f>
        <v>6</v>
      </c>
      <c r="AJ195">
        <f t="array" ref="AJ195">IF(D195&lt;&gt;"",11-ROUNDUP(_xlfn.PERCENTRANK.EXC(IF($B$3:$B$341=$B195,D$3:D$341),D195)*10,0),"")</f>
        <v>2</v>
      </c>
      <c r="AK195">
        <f t="array" ref="AK195">IF(E195&lt;&gt;"",11-ROUNDUP(_xlfn.PERCENTRANK.EXC(IF($B$3:$B$341=$B195,E$3:E$341),E195)*10,0),"")</f>
        <v>1</v>
      </c>
      <c r="AL195">
        <f t="array" ref="AL195">IF(F195&lt;&gt;"",11-ROUNDUP(_xlfn.PERCENTRANK.EXC(IF($B$3:$B$341=$B195,F$3:F$341),F195)*10,0),"")</f>
        <v>4</v>
      </c>
      <c r="AM195">
        <f t="array" ref="AM195">IF(G195&lt;&gt;"",11-ROUNDUP(_xlfn.PERCENTRANK.EXC(IF($B$3:$B$341=$B195,G$3:G$341),G195)*10,0),"")</f>
        <v>7</v>
      </c>
      <c r="AO195">
        <f t="array" ref="AO195">IF(I195&lt;&gt;"",11-ROUNDUP(_xlfn.PERCENTRANK.EXC(IF($B$3:$B$341=$B195,I$3:I$341),I195)*10,0),"")</f>
        <v>3</v>
      </c>
      <c r="AP195">
        <f t="array" ref="AP195">IF(J195&lt;&gt;"",11-ROUNDUP(_xlfn.PERCENTRANK.EXC(IF($B$3:$B$341=$B195,J$3:J$341),J195)*10,0),"")</f>
        <v>9</v>
      </c>
      <c r="AQ195">
        <f t="array" ref="AQ195">IF(K195&lt;&gt;"",11-ROUNDUP(_xlfn.PERCENTRANK.EXC(IF($B$3:$B$341=$B195,K$3:K$341),K195)*10,0),"")</f>
        <v>9</v>
      </c>
      <c r="AR195">
        <f t="array" ref="AR195">IF(L195&lt;&gt;"",11-ROUNDUP(_xlfn.PERCENTRANK.EXC(IF($B$3:$B$341=$B195,L$3:L$341),L195)*10,0),"")</f>
        <v>2</v>
      </c>
      <c r="AS195">
        <f t="array" ref="AS195">IF(M195&lt;&gt;"",11-ROUNDUP(_xlfn.PERCENTRANK.EXC(IF($B$3:$B$341=$B195,M$3:M$341),M195)*10,0),"")</f>
        <v>6</v>
      </c>
      <c r="AT195">
        <f t="array" ref="AT195">IF(N195&lt;&gt;"",11-ROUNDUP(_xlfn.PERCENTRANK.EXC(IF($B$3:$B$341=$B195,N$3:N$341),N195)*10,0),"")</f>
        <v>7</v>
      </c>
      <c r="AU195">
        <f t="array" ref="AU195">IF(O195&lt;&gt;"",11-ROUNDUP(_xlfn.PERCENTRANK.EXC(IF($B$3:$B$341=$B195,O$3:O$341),O195)*10,0),"")</f>
        <v>10</v>
      </c>
      <c r="AV195">
        <f t="array" ref="AV195">IF(P195&lt;&gt;"",11-ROUNDUP(_xlfn.PERCENTRANK.EXC(IF($B$3:$B$341=$B195,P$3:P$341),P195)*10,0),"")</f>
        <v>10</v>
      </c>
    </row>
    <row r="196" spans="1:48" x14ac:dyDescent="0.2">
      <c r="A196" t="s">
        <v>170</v>
      </c>
      <c r="B196" t="s">
        <v>1034</v>
      </c>
      <c r="C196">
        <v>6.956193596124649E-2</v>
      </c>
      <c r="D196">
        <v>7.6156824827194214E-2</v>
      </c>
      <c r="E196">
        <v>0.33076277375221252</v>
      </c>
      <c r="F196">
        <v>0.1718716025352478</v>
      </c>
      <c r="G196">
        <v>0.65630918741226196</v>
      </c>
      <c r="H196" t="s">
        <v>1139</v>
      </c>
      <c r="I196">
        <v>2.2556249052286148E-2</v>
      </c>
      <c r="J196">
        <v>6.2171846628189087E-2</v>
      </c>
      <c r="K196">
        <v>1.3268381590023637E-3</v>
      </c>
      <c r="L196">
        <v>0</v>
      </c>
      <c r="M196">
        <v>0.19352883100509644</v>
      </c>
      <c r="N196">
        <v>3.257790207862854E-2</v>
      </c>
      <c r="O196">
        <v>0</v>
      </c>
      <c r="P196">
        <v>0</v>
      </c>
      <c r="R196" t="str">
        <f t="shared" ref="R196:R259" si="46">A196</f>
        <v>North Kesteven</v>
      </c>
      <c r="S196">
        <f t="shared" ref="S196:S259" si="47">IF(C196&lt;&gt;"",11-ROUNDUP(_xlfn.PERCENTRANK.EXC(C$3:C$341,C196)*10,0),"")</f>
        <v>5</v>
      </c>
      <c r="T196">
        <f t="shared" ref="T196:T259" si="48">IF(D196&lt;&gt;"",11-ROUNDUP(_xlfn.PERCENTRANK.EXC(D$3:D$341,D196)*10,0),"")</f>
        <v>6</v>
      </c>
      <c r="U196">
        <f t="shared" ref="U196:U259" si="49">IF(E196&lt;&gt;"",11-ROUNDUP(_xlfn.PERCENTRANK.EXC(E$3:E$341,E196)*10,0),"")</f>
        <v>9</v>
      </c>
      <c r="V196">
        <f t="shared" ref="V196:V259" si="50">IF(F196&lt;&gt;"",11-ROUNDUP(_xlfn.PERCENTRANK.EXC(F$3:F$341,F196)*10,0),"")</f>
        <v>3</v>
      </c>
      <c r="W196">
        <f t="shared" ref="W196:W259" si="51">IF(G196&lt;&gt;"",11-ROUNDUP(_xlfn.PERCENTRANK.EXC(G$3:G$341,G196)*10,0),"")</f>
        <v>2</v>
      </c>
      <c r="Y196">
        <f t="shared" ref="Y196:Y259" si="52">IF(I196&lt;&gt;"",11-ROUNDUP(_xlfn.PERCENTRANK.EXC(I$3:I$341,I196)*10,0),"")</f>
        <v>6</v>
      </c>
      <c r="Z196">
        <f t="shared" ref="Z196:Z259" si="53">IF(J196&lt;&gt;"",11-ROUNDUP(_xlfn.PERCENTRANK.EXC(J$3:J$341,J196)*10,0),"")</f>
        <v>3</v>
      </c>
      <c r="AA196">
        <f t="shared" ref="AA196:AA259" si="54">IF(K196&lt;&gt;"",11-ROUNDUP(_xlfn.PERCENTRANK.EXC(K$3:K$341,K196)*10,0),"")</f>
        <v>10</v>
      </c>
      <c r="AB196">
        <f t="shared" ref="AB196:AB259" si="55">IF(L196&lt;&gt;"",11-ROUNDUP(_xlfn.PERCENTRANK.EXC(L$3:L$341,L196)*10,0),"")</f>
        <v>10</v>
      </c>
      <c r="AC196">
        <f t="shared" ref="AC196:AC259" si="56">IF(M196&lt;&gt;"",11-ROUNDUP(_xlfn.PERCENTRANK.EXC(M$3:M$341,M196)*10,0),"")</f>
        <v>7</v>
      </c>
      <c r="AD196">
        <f t="shared" ref="AD196:AD259" si="57">IF(N196&lt;&gt;"",11-ROUNDUP(_xlfn.PERCENTRANK.EXC(N$3:N$341,N196)*10,0),"")</f>
        <v>3</v>
      </c>
      <c r="AE196">
        <f t="shared" ref="AE196:AE259" si="58">IF(O196&lt;&gt;"",11-ROUNDUP(_xlfn.PERCENTRANK.EXC(O$3:O$341,O196)*10,0),"")</f>
        <v>10</v>
      </c>
      <c r="AF196">
        <f t="shared" ref="AF196:AF259" si="59">IF(P196&lt;&gt;"",11-ROUNDUP(_xlfn.PERCENTRANK.EXC(P$3:P$341,P196)*10,0),"")</f>
        <v>10</v>
      </c>
      <c r="AH196" t="str">
        <f t="shared" ref="AH196:AH259" si="60">A196</f>
        <v>North Kesteven</v>
      </c>
      <c r="AI196">
        <f t="array" ref="AI196">IF(C196&lt;&gt;"",11-ROUNDUP(_xlfn.PERCENTRANK.EXC(IF($B$3:$B$341=$B196,C$3:C$341),C196)*10,0),"")</f>
        <v>7</v>
      </c>
      <c r="AJ196">
        <f t="array" ref="AJ196">IF(D196&lt;&gt;"",11-ROUNDUP(_xlfn.PERCENTRANK.EXC(IF($B$3:$B$341=$B196,D$3:D$341),D196)*10,0),"")</f>
        <v>7</v>
      </c>
      <c r="AK196">
        <f t="array" ref="AK196">IF(E196&lt;&gt;"",11-ROUNDUP(_xlfn.PERCENTRANK.EXC(IF($B$3:$B$341=$B196,E$3:E$341),E196)*10,0),"")</f>
        <v>10</v>
      </c>
      <c r="AL196">
        <f t="array" ref="AL196">IF(F196&lt;&gt;"",11-ROUNDUP(_xlfn.PERCENTRANK.EXC(IF($B$3:$B$341=$B196,F$3:F$341),F196)*10,0),"")</f>
        <v>5</v>
      </c>
      <c r="AM196">
        <f t="array" ref="AM196">IF(G196&lt;&gt;"",11-ROUNDUP(_xlfn.PERCENTRANK.EXC(IF($B$3:$B$341=$B196,G$3:G$341),G196)*10,0),"")</f>
        <v>2</v>
      </c>
      <c r="AO196">
        <f t="array" ref="AO196">IF(I196&lt;&gt;"",11-ROUNDUP(_xlfn.PERCENTRANK.EXC(IF($B$3:$B$341=$B196,I$3:I$341),I196)*10,0),"")</f>
        <v>8</v>
      </c>
      <c r="AP196">
        <f t="array" ref="AP196">IF(J196&lt;&gt;"",11-ROUNDUP(_xlfn.PERCENTRANK.EXC(IF($B$3:$B$341=$B196,J$3:J$341),J196)*10,0),"")</f>
        <v>5</v>
      </c>
      <c r="AQ196">
        <f t="array" ref="AQ196">IF(K196&lt;&gt;"",11-ROUNDUP(_xlfn.PERCENTRANK.EXC(IF($B$3:$B$341=$B196,K$3:K$341),K196)*10,0),"")</f>
        <v>10</v>
      </c>
      <c r="AR196">
        <f t="array" ref="AR196">IF(L196&lt;&gt;"",11-ROUNDUP(_xlfn.PERCENTRANK.EXC(IF($B$3:$B$341=$B196,L$3:L$341),L196)*10,0),"")</f>
        <v>10</v>
      </c>
      <c r="AS196">
        <f t="array" ref="AS196">IF(M196&lt;&gt;"",11-ROUNDUP(_xlfn.PERCENTRANK.EXC(IF($B$3:$B$341=$B196,M$3:M$341),M196)*10,0),"")</f>
        <v>10</v>
      </c>
      <c r="AT196">
        <f t="array" ref="AT196">IF(N196&lt;&gt;"",11-ROUNDUP(_xlfn.PERCENTRANK.EXC(IF($B$3:$B$341=$B196,N$3:N$341),N196)*10,0),"")</f>
        <v>5</v>
      </c>
      <c r="AU196">
        <f t="array" ref="AU196">IF(O196&lt;&gt;"",11-ROUNDUP(_xlfn.PERCENTRANK.EXC(IF($B$3:$B$341=$B196,O$3:O$341),O196)*10,0),"")</f>
        <v>10</v>
      </c>
      <c r="AV196">
        <f t="array" ref="AV196">IF(P196&lt;&gt;"",11-ROUNDUP(_xlfn.PERCENTRANK.EXC(IF($B$3:$B$341=$B196,P$3:P$341),P196)*10,0),"")</f>
        <v>10</v>
      </c>
    </row>
    <row r="197" spans="1:48" x14ac:dyDescent="0.2">
      <c r="A197" t="s">
        <v>26</v>
      </c>
      <c r="B197" t="s">
        <v>1037</v>
      </c>
      <c r="C197">
        <v>2.8862785547971725E-2</v>
      </c>
      <c r="D197">
        <v>6.2626920640468597E-2</v>
      </c>
      <c r="E197">
        <v>0.46962878108024597</v>
      </c>
      <c r="F197">
        <v>4.2898651212453842E-2</v>
      </c>
      <c r="G197">
        <v>0.75108402967453003</v>
      </c>
      <c r="H197" t="s">
        <v>1140</v>
      </c>
      <c r="I197">
        <v>5.3247329778969288E-3</v>
      </c>
      <c r="J197">
        <v>9.2124026268720627E-3</v>
      </c>
      <c r="K197">
        <v>3.6074642091989517E-2</v>
      </c>
      <c r="L197">
        <v>5.8475639671087265E-3</v>
      </c>
      <c r="M197">
        <v>0.10601012408733368</v>
      </c>
      <c r="N197">
        <v>3.2285766792483628E-4</v>
      </c>
      <c r="O197">
        <v>1.7724340781569481E-2</v>
      </c>
      <c r="P197">
        <v>0</v>
      </c>
      <c r="R197" t="str">
        <f t="shared" si="46"/>
        <v>North Lincolnshire</v>
      </c>
      <c r="S197">
        <f t="shared" si="47"/>
        <v>10</v>
      </c>
      <c r="T197">
        <f t="shared" si="48"/>
        <v>8</v>
      </c>
      <c r="U197">
        <f t="shared" si="49"/>
        <v>5</v>
      </c>
      <c r="V197">
        <f t="shared" si="50"/>
        <v>8</v>
      </c>
      <c r="W197">
        <f t="shared" si="51"/>
        <v>1</v>
      </c>
      <c r="Y197">
        <f t="shared" si="52"/>
        <v>9</v>
      </c>
      <c r="Z197">
        <f t="shared" si="53"/>
        <v>7</v>
      </c>
      <c r="AA197">
        <f t="shared" si="54"/>
        <v>4</v>
      </c>
      <c r="AB197">
        <f t="shared" si="55"/>
        <v>4</v>
      </c>
      <c r="AC197">
        <f t="shared" si="56"/>
        <v>8</v>
      </c>
      <c r="AD197">
        <f t="shared" si="57"/>
        <v>10</v>
      </c>
      <c r="AE197">
        <f t="shared" si="58"/>
        <v>3</v>
      </c>
      <c r="AF197">
        <f t="shared" si="59"/>
        <v>10</v>
      </c>
      <c r="AH197" t="str">
        <f t="shared" si="60"/>
        <v>North Lincolnshire</v>
      </c>
      <c r="AI197">
        <f t="array" ref="AI197">IF(C197&lt;&gt;"",11-ROUNDUP(_xlfn.PERCENTRANK.EXC(IF($B$3:$B$341=$B197,C$3:C$341),C197)*10,0),"")</f>
        <v>9</v>
      </c>
      <c r="AJ197">
        <f t="array" ref="AJ197">IF(D197&lt;&gt;"",11-ROUNDUP(_xlfn.PERCENTRANK.EXC(IF($B$3:$B$341=$B197,D$3:D$341),D197)*10,0),"")</f>
        <v>8</v>
      </c>
      <c r="AK197">
        <f t="array" ref="AK197">IF(E197&lt;&gt;"",11-ROUNDUP(_xlfn.PERCENTRANK.EXC(IF($B$3:$B$341=$B197,E$3:E$341),E197)*10,0),"")</f>
        <v>7</v>
      </c>
      <c r="AL197">
        <f t="array" ref="AL197">IF(F197&lt;&gt;"",11-ROUNDUP(_xlfn.PERCENTRANK.EXC(IF($B$3:$B$341=$B197,F$3:F$341),F197)*10,0),"")</f>
        <v>6</v>
      </c>
      <c r="AM197">
        <f t="array" ref="AM197">IF(G197&lt;&gt;"",11-ROUNDUP(_xlfn.PERCENTRANK.EXC(IF($B$3:$B$341=$B197,G$3:G$341),G197)*10,0),"")</f>
        <v>1</v>
      </c>
      <c r="AO197">
        <f t="array" ref="AO197">IF(I197&lt;&gt;"",11-ROUNDUP(_xlfn.PERCENTRANK.EXC(IF($B$3:$B$341=$B197,I$3:I$341),I197)*10,0),"")</f>
        <v>8</v>
      </c>
      <c r="AP197">
        <f t="array" ref="AP197">IF(J197&lt;&gt;"",11-ROUNDUP(_xlfn.PERCENTRANK.EXC(IF($B$3:$B$341=$B197,J$3:J$341),J197)*10,0),"")</f>
        <v>4</v>
      </c>
      <c r="AQ197">
        <f t="array" ref="AQ197">IF(K197&lt;&gt;"",11-ROUNDUP(_xlfn.PERCENTRANK.EXC(IF($B$3:$B$341=$B197,K$3:K$341),K197)*10,0),"")</f>
        <v>2</v>
      </c>
      <c r="AR197">
        <f t="array" ref="AR197">IF(L197&lt;&gt;"",11-ROUNDUP(_xlfn.PERCENTRANK.EXC(IF($B$3:$B$341=$B197,L$3:L$341),L197)*10,0),"")</f>
        <v>2</v>
      </c>
      <c r="AS197">
        <f t="array" ref="AS197">IF(M197&lt;&gt;"",11-ROUNDUP(_xlfn.PERCENTRANK.EXC(IF($B$3:$B$341=$B197,M$3:M$341),M197)*10,0),"")</f>
        <v>8</v>
      </c>
      <c r="AT197">
        <f t="array" ref="AT197">IF(N197&lt;&gt;"",11-ROUNDUP(_xlfn.PERCENTRANK.EXC(IF($B$3:$B$341=$B197,N$3:N$341),N197)*10,0),"")</f>
        <v>10</v>
      </c>
      <c r="AU197">
        <f t="array" ref="AU197">IF(O197&lt;&gt;"",11-ROUNDUP(_xlfn.PERCENTRANK.EXC(IF($B$3:$B$341=$B197,O$3:O$341),O197)*10,0),"")</f>
        <v>3</v>
      </c>
      <c r="AV197">
        <f t="array" ref="AV197">IF(P197&lt;&gt;"",11-ROUNDUP(_xlfn.PERCENTRANK.EXC(IF($B$3:$B$341=$B197,P$3:P$341),P197)*10,0),"")</f>
        <v>10</v>
      </c>
    </row>
    <row r="198" spans="1:48" x14ac:dyDescent="0.2">
      <c r="A198" t="s">
        <v>178</v>
      </c>
      <c r="B198" t="s">
        <v>1034</v>
      </c>
      <c r="C198">
        <v>9.2285089194774628E-2</v>
      </c>
      <c r="D198">
        <v>0.10731206089258194</v>
      </c>
      <c r="E198">
        <v>0.28409570455551147</v>
      </c>
      <c r="F198">
        <v>0.13342157006263733</v>
      </c>
      <c r="G198">
        <v>0.37347960472106934</v>
      </c>
      <c r="H198" t="s">
        <v>1139</v>
      </c>
      <c r="I198">
        <v>0.17433036863803864</v>
      </c>
      <c r="J198">
        <v>5.1170632243156433E-2</v>
      </c>
      <c r="K198">
        <v>5.1819182932376862E-2</v>
      </c>
      <c r="L198">
        <v>7.7955767512321472E-2</v>
      </c>
      <c r="M198">
        <v>0.63434725999832153</v>
      </c>
      <c r="N198">
        <v>6.2432419508695602E-2</v>
      </c>
      <c r="O198">
        <v>0</v>
      </c>
      <c r="P198">
        <v>0</v>
      </c>
      <c r="R198" t="str">
        <f t="shared" si="46"/>
        <v>North Norfolk</v>
      </c>
      <c r="S198">
        <f t="shared" si="47"/>
        <v>1</v>
      </c>
      <c r="T198">
        <f t="shared" si="48"/>
        <v>2</v>
      </c>
      <c r="U198">
        <f t="shared" si="49"/>
        <v>10</v>
      </c>
      <c r="V198">
        <f t="shared" si="50"/>
        <v>5</v>
      </c>
      <c r="W198">
        <f t="shared" si="51"/>
        <v>10</v>
      </c>
      <c r="Y198">
        <f t="shared" si="52"/>
        <v>2</v>
      </c>
      <c r="Z198">
        <f t="shared" si="53"/>
        <v>4</v>
      </c>
      <c r="AA198">
        <f t="shared" si="54"/>
        <v>3</v>
      </c>
      <c r="AB198">
        <f t="shared" si="55"/>
        <v>1</v>
      </c>
      <c r="AC198">
        <f t="shared" si="56"/>
        <v>3</v>
      </c>
      <c r="AD198">
        <f t="shared" si="57"/>
        <v>2</v>
      </c>
      <c r="AE198">
        <f t="shared" si="58"/>
        <v>10</v>
      </c>
      <c r="AF198">
        <f t="shared" si="59"/>
        <v>10</v>
      </c>
      <c r="AH198" t="str">
        <f t="shared" si="60"/>
        <v>North Norfolk</v>
      </c>
      <c r="AI198">
        <f t="array" ref="AI198">IF(C198&lt;&gt;"",11-ROUNDUP(_xlfn.PERCENTRANK.EXC(IF($B$3:$B$341=$B198,C$3:C$341),C198)*10,0),"")</f>
        <v>2</v>
      </c>
      <c r="AJ198">
        <f t="array" ref="AJ198">IF(D198&lt;&gt;"",11-ROUNDUP(_xlfn.PERCENTRANK.EXC(IF($B$3:$B$341=$B198,D$3:D$341),D198)*10,0),"")</f>
        <v>2</v>
      </c>
      <c r="AK198">
        <f t="array" ref="AK198">IF(E198&lt;&gt;"",11-ROUNDUP(_xlfn.PERCENTRANK.EXC(IF($B$3:$B$341=$B198,E$3:E$341),E198)*10,0),"")</f>
        <v>10</v>
      </c>
      <c r="AL198">
        <f t="array" ref="AL198">IF(F198&lt;&gt;"",11-ROUNDUP(_xlfn.PERCENTRANK.EXC(IF($B$3:$B$341=$B198,F$3:F$341),F198)*10,0),"")</f>
        <v>8</v>
      </c>
      <c r="AM198">
        <f t="array" ref="AM198">IF(G198&lt;&gt;"",11-ROUNDUP(_xlfn.PERCENTRANK.EXC(IF($B$3:$B$341=$B198,G$3:G$341),G198)*10,0),"")</f>
        <v>10</v>
      </c>
      <c r="AO198">
        <f t="array" ref="AO198">IF(I198&lt;&gt;"",11-ROUNDUP(_xlfn.PERCENTRANK.EXC(IF($B$3:$B$341=$B198,I$3:I$341),I198)*10,0),"")</f>
        <v>3</v>
      </c>
      <c r="AP198">
        <f t="array" ref="AP198">IF(J198&lt;&gt;"",11-ROUNDUP(_xlfn.PERCENTRANK.EXC(IF($B$3:$B$341=$B198,J$3:J$341),J198)*10,0),"")</f>
        <v>7</v>
      </c>
      <c r="AQ198">
        <f t="array" ref="AQ198">IF(K198&lt;&gt;"",11-ROUNDUP(_xlfn.PERCENTRANK.EXC(IF($B$3:$B$341=$B198,K$3:K$341),K198)*10,0),"")</f>
        <v>5</v>
      </c>
      <c r="AR198">
        <f t="array" ref="AR198">IF(L198&lt;&gt;"",11-ROUNDUP(_xlfn.PERCENTRANK.EXC(IF($B$3:$B$341=$B198,L$3:L$341),L198)*10,0),"")</f>
        <v>1</v>
      </c>
      <c r="AS198">
        <f t="array" ref="AS198">IF(M198&lt;&gt;"",11-ROUNDUP(_xlfn.PERCENTRANK.EXC(IF($B$3:$B$341=$B198,M$3:M$341),M198)*10,0),"")</f>
        <v>4</v>
      </c>
      <c r="AT198">
        <f t="array" ref="AT198">IF(N198&lt;&gt;"",11-ROUNDUP(_xlfn.PERCENTRANK.EXC(IF($B$3:$B$341=$B198,N$3:N$341),N198)*10,0),"")</f>
        <v>3</v>
      </c>
      <c r="AU198">
        <f t="array" ref="AU198">IF(O198&lt;&gt;"",11-ROUNDUP(_xlfn.PERCENTRANK.EXC(IF($B$3:$B$341=$B198,O$3:O$341),O198)*10,0),"")</f>
        <v>10</v>
      </c>
      <c r="AV198">
        <f t="array" ref="AV198">IF(P198&lt;&gt;"",11-ROUNDUP(_xlfn.PERCENTRANK.EXC(IF($B$3:$B$341=$B198,P$3:P$341),P198)*10,0),"")</f>
        <v>10</v>
      </c>
    </row>
    <row r="199" spans="1:48" x14ac:dyDescent="0.2">
      <c r="A199" t="s">
        <v>37</v>
      </c>
      <c r="B199" t="s">
        <v>1037</v>
      </c>
      <c r="C199">
        <v>4.2672984302043915E-2</v>
      </c>
      <c r="D199">
        <v>9.3732722103595734E-2</v>
      </c>
      <c r="E199">
        <v>0.61152470111846924</v>
      </c>
      <c r="F199">
        <v>3.9305344223976135E-2</v>
      </c>
      <c r="G199">
        <v>0.50163167715072632</v>
      </c>
      <c r="H199" t="s">
        <v>1140</v>
      </c>
      <c r="I199">
        <v>2.2009897977113724E-2</v>
      </c>
      <c r="J199">
        <v>7.7695455402135849E-3</v>
      </c>
      <c r="K199">
        <v>1.8302485346794128E-2</v>
      </c>
      <c r="L199">
        <v>6.2934464949648827E-5</v>
      </c>
      <c r="M199">
        <v>0.14592213928699493</v>
      </c>
      <c r="N199">
        <v>5.3599374368786812E-3</v>
      </c>
      <c r="O199">
        <v>0</v>
      </c>
      <c r="P199">
        <v>0</v>
      </c>
      <c r="R199" t="str">
        <f t="shared" si="46"/>
        <v>North Somerset</v>
      </c>
      <c r="S199">
        <f t="shared" si="47"/>
        <v>8</v>
      </c>
      <c r="T199">
        <f t="shared" si="48"/>
        <v>4</v>
      </c>
      <c r="U199">
        <f t="shared" si="49"/>
        <v>2</v>
      </c>
      <c r="V199">
        <f t="shared" si="50"/>
        <v>8</v>
      </c>
      <c r="W199">
        <f t="shared" si="51"/>
        <v>7</v>
      </c>
      <c r="Y199">
        <f t="shared" si="52"/>
        <v>6</v>
      </c>
      <c r="Z199">
        <f t="shared" si="53"/>
        <v>7</v>
      </c>
      <c r="AA199">
        <f t="shared" si="54"/>
        <v>6</v>
      </c>
      <c r="AB199">
        <f t="shared" si="55"/>
        <v>6</v>
      </c>
      <c r="AC199">
        <f t="shared" si="56"/>
        <v>8</v>
      </c>
      <c r="AD199">
        <f t="shared" si="57"/>
        <v>8</v>
      </c>
      <c r="AE199">
        <f t="shared" si="58"/>
        <v>10</v>
      </c>
      <c r="AF199">
        <f t="shared" si="59"/>
        <v>10</v>
      </c>
      <c r="AH199" t="str">
        <f t="shared" si="60"/>
        <v>North Somerset</v>
      </c>
      <c r="AI199">
        <f t="array" ref="AI199">IF(C199&lt;&gt;"",11-ROUNDUP(_xlfn.PERCENTRANK.EXC(IF($B$3:$B$341=$B199,C$3:C$341),C199)*10,0),"")</f>
        <v>3</v>
      </c>
      <c r="AJ199">
        <f t="array" ref="AJ199">IF(D199&lt;&gt;"",11-ROUNDUP(_xlfn.PERCENTRANK.EXC(IF($B$3:$B$341=$B199,D$3:D$341),D199)*10,0),"")</f>
        <v>2</v>
      </c>
      <c r="AK199">
        <f t="array" ref="AK199">IF(E199&lt;&gt;"",11-ROUNDUP(_xlfn.PERCENTRANK.EXC(IF($B$3:$B$341=$B199,E$3:E$341),E199)*10,0),"")</f>
        <v>3</v>
      </c>
      <c r="AL199">
        <f t="array" ref="AL199">IF(F199&lt;&gt;"",11-ROUNDUP(_xlfn.PERCENTRANK.EXC(IF($B$3:$B$341=$B199,F$3:F$341),F199)*10,0),"")</f>
        <v>7</v>
      </c>
      <c r="AM199">
        <f t="array" ref="AM199">IF(G199&lt;&gt;"",11-ROUNDUP(_xlfn.PERCENTRANK.EXC(IF($B$3:$B$341=$B199,G$3:G$341),G199)*10,0),"")</f>
        <v>7</v>
      </c>
      <c r="AO199">
        <f t="array" ref="AO199">IF(I199&lt;&gt;"",11-ROUNDUP(_xlfn.PERCENTRANK.EXC(IF($B$3:$B$341=$B199,I$3:I$341),I199)*10,0),"")</f>
        <v>4</v>
      </c>
      <c r="AP199">
        <f t="array" ref="AP199">IF(J199&lt;&gt;"",11-ROUNDUP(_xlfn.PERCENTRANK.EXC(IF($B$3:$B$341=$B199,J$3:J$341),J199)*10,0),"")</f>
        <v>5</v>
      </c>
      <c r="AQ199">
        <f t="array" ref="AQ199">IF(K199&lt;&gt;"",11-ROUNDUP(_xlfn.PERCENTRANK.EXC(IF($B$3:$B$341=$B199,K$3:K$341),K199)*10,0),"")</f>
        <v>5</v>
      </c>
      <c r="AR199">
        <f t="array" ref="AR199">IF(L199&lt;&gt;"",11-ROUNDUP(_xlfn.PERCENTRANK.EXC(IF($B$3:$B$341=$B199,L$3:L$341),L199)*10,0),"")</f>
        <v>5</v>
      </c>
      <c r="AS199">
        <f t="array" ref="AS199">IF(M199&lt;&gt;"",11-ROUNDUP(_xlfn.PERCENTRANK.EXC(IF($B$3:$B$341=$B199,M$3:M$341),M199)*10,0),"")</f>
        <v>5</v>
      </c>
      <c r="AT199">
        <f t="array" ref="AT199">IF(N199&lt;&gt;"",11-ROUNDUP(_xlfn.PERCENTRANK.EXC(IF($B$3:$B$341=$B199,N$3:N$341),N199)*10,0),"")</f>
        <v>6</v>
      </c>
      <c r="AU199">
        <f t="array" ref="AU199">IF(O199&lt;&gt;"",11-ROUNDUP(_xlfn.PERCENTRANK.EXC(IF($B$3:$B$341=$B199,O$3:O$341),O199)*10,0),"")</f>
        <v>10</v>
      </c>
      <c r="AV199">
        <f t="array" ref="AV199">IF(P199&lt;&gt;"",11-ROUNDUP(_xlfn.PERCENTRANK.EXC(IF($B$3:$B$341=$B199,P$3:P$341),P199)*10,0),"")</f>
        <v>10</v>
      </c>
    </row>
    <row r="200" spans="1:48" x14ac:dyDescent="0.2">
      <c r="A200" t="s">
        <v>275</v>
      </c>
      <c r="B200" t="s">
        <v>1036</v>
      </c>
      <c r="C200">
        <v>3.4483104944229126E-2</v>
      </c>
      <c r="D200">
        <v>5.2498038858175278E-2</v>
      </c>
      <c r="E200">
        <v>0.49586185812950134</v>
      </c>
      <c r="F200">
        <v>4.494810476899147E-2</v>
      </c>
      <c r="G200">
        <v>0.50042307376861572</v>
      </c>
      <c r="H200" t="s">
        <v>1140</v>
      </c>
      <c r="I200">
        <v>9.3496618792414665E-3</v>
      </c>
      <c r="J200">
        <v>3.5879653878509998E-3</v>
      </c>
      <c r="K200">
        <v>3.8011480122804642E-2</v>
      </c>
      <c r="L200">
        <v>3.006557933986187E-3</v>
      </c>
      <c r="M200">
        <v>0.10435479134321213</v>
      </c>
      <c r="N200">
        <v>1.2085989146726206E-4</v>
      </c>
      <c r="O200">
        <v>0</v>
      </c>
      <c r="P200">
        <v>0</v>
      </c>
      <c r="R200" t="str">
        <f t="shared" si="46"/>
        <v>North Tyneside</v>
      </c>
      <c r="S200">
        <f t="shared" si="47"/>
        <v>9</v>
      </c>
      <c r="T200">
        <f t="shared" si="48"/>
        <v>10</v>
      </c>
      <c r="U200">
        <f t="shared" si="49"/>
        <v>5</v>
      </c>
      <c r="V200">
        <f t="shared" si="50"/>
        <v>8</v>
      </c>
      <c r="W200">
        <f t="shared" si="51"/>
        <v>7</v>
      </c>
      <c r="Y200">
        <f t="shared" si="52"/>
        <v>8</v>
      </c>
      <c r="Z200">
        <f t="shared" si="53"/>
        <v>9</v>
      </c>
      <c r="AA200">
        <f t="shared" si="54"/>
        <v>4</v>
      </c>
      <c r="AB200">
        <f t="shared" si="55"/>
        <v>5</v>
      </c>
      <c r="AC200">
        <f t="shared" si="56"/>
        <v>9</v>
      </c>
      <c r="AD200">
        <f t="shared" si="57"/>
        <v>10</v>
      </c>
      <c r="AE200">
        <f t="shared" si="58"/>
        <v>10</v>
      </c>
      <c r="AF200">
        <f t="shared" si="59"/>
        <v>10</v>
      </c>
      <c r="AH200" t="str">
        <f t="shared" si="60"/>
        <v>North Tyneside</v>
      </c>
      <c r="AI200">
        <f t="array" ref="AI200">IF(C200&lt;&gt;"",11-ROUNDUP(_xlfn.PERCENTRANK.EXC(IF($B$3:$B$341=$B200,C$3:C$341),C200)*10,0),"")</f>
        <v>4</v>
      </c>
      <c r="AJ200">
        <f t="array" ref="AJ200">IF(D200&lt;&gt;"",11-ROUNDUP(_xlfn.PERCENTRANK.EXC(IF($B$3:$B$341=$B200,D$3:D$341),D200)*10,0),"")</f>
        <v>9</v>
      </c>
      <c r="AK200">
        <f t="array" ref="AK200">IF(E200&lt;&gt;"",11-ROUNDUP(_xlfn.PERCENTRANK.EXC(IF($B$3:$B$341=$B200,E$3:E$341),E200)*10,0),"")</f>
        <v>3</v>
      </c>
      <c r="AL200">
        <f t="array" ref="AL200">IF(F200&lt;&gt;"",11-ROUNDUP(_xlfn.PERCENTRANK.EXC(IF($B$3:$B$341=$B200,F$3:F$341),F200)*10,0),"")</f>
        <v>7</v>
      </c>
      <c r="AM200">
        <f t="array" ref="AM200">IF(G200&lt;&gt;"",11-ROUNDUP(_xlfn.PERCENTRANK.EXC(IF($B$3:$B$341=$B200,G$3:G$341),G200)*10,0),"")</f>
        <v>7</v>
      </c>
      <c r="AO200">
        <f t="array" ref="AO200">IF(I200&lt;&gt;"",11-ROUNDUP(_xlfn.PERCENTRANK.EXC(IF($B$3:$B$341=$B200,I$3:I$341),I200)*10,0),"")</f>
        <v>5</v>
      </c>
      <c r="AP200">
        <f t="array" ref="AP200">IF(J200&lt;&gt;"",11-ROUNDUP(_xlfn.PERCENTRANK.EXC(IF($B$3:$B$341=$B200,J$3:J$341),J200)*10,0),"")</f>
        <v>8</v>
      </c>
      <c r="AQ200">
        <f t="array" ref="AQ200">IF(K200&lt;&gt;"",11-ROUNDUP(_xlfn.PERCENTRANK.EXC(IF($B$3:$B$341=$B200,K$3:K$341),K200)*10,0),"")</f>
        <v>2</v>
      </c>
      <c r="AR200">
        <f t="array" ref="AR200">IF(L200&lt;&gt;"",11-ROUNDUP(_xlfn.PERCENTRANK.EXC(IF($B$3:$B$341=$B200,L$3:L$341),L200)*10,0),"")</f>
        <v>4</v>
      </c>
      <c r="AS200">
        <f t="array" ref="AS200">IF(M200&lt;&gt;"",11-ROUNDUP(_xlfn.PERCENTRANK.EXC(IF($B$3:$B$341=$B200,M$3:M$341),M200)*10,0),"")</f>
        <v>3</v>
      </c>
      <c r="AT200">
        <f t="array" ref="AT200">IF(N200&lt;&gt;"",11-ROUNDUP(_xlfn.PERCENTRANK.EXC(IF($B$3:$B$341=$B200,N$3:N$341),N200)*10,0),"")</f>
        <v>10</v>
      </c>
      <c r="AU200">
        <f t="array" ref="AU200">IF(O200&lt;&gt;"",11-ROUNDUP(_xlfn.PERCENTRANK.EXC(IF($B$3:$B$341=$B200,O$3:O$341),O200)*10,0),"")</f>
        <v>10</v>
      </c>
      <c r="AV200">
        <f t="array" ref="AV200">IF(P200&lt;&gt;"",11-ROUNDUP(_xlfn.PERCENTRANK.EXC(IF($B$3:$B$341=$B200,P$3:P$341),P200)*10,0),"")</f>
        <v>10</v>
      </c>
    </row>
    <row r="201" spans="1:48" x14ac:dyDescent="0.2">
      <c r="A201" t="s">
        <v>232</v>
      </c>
      <c r="B201" t="s">
        <v>1034</v>
      </c>
      <c r="C201">
        <v>5.5955663323402405E-2</v>
      </c>
      <c r="D201">
        <v>7.2379991412162781E-2</v>
      </c>
      <c r="E201">
        <v>0.4160400927066803</v>
      </c>
      <c r="F201">
        <v>0.46788504719734192</v>
      </c>
      <c r="G201">
        <v>0.80261337757110596</v>
      </c>
      <c r="H201" t="s">
        <v>1139</v>
      </c>
      <c r="I201">
        <v>1.609010505490005E-3</v>
      </c>
      <c r="J201">
        <v>8.1958971917629242E-2</v>
      </c>
      <c r="K201">
        <v>0.15164923667907715</v>
      </c>
      <c r="L201">
        <v>2.8559936210513115E-2</v>
      </c>
      <c r="M201">
        <v>0.40094530582427979</v>
      </c>
      <c r="N201">
        <v>2.6990553364157677E-2</v>
      </c>
      <c r="O201">
        <v>2.4336284026503563E-2</v>
      </c>
      <c r="P201">
        <v>0</v>
      </c>
      <c r="R201" t="str">
        <f t="shared" si="46"/>
        <v>North Warwickshire</v>
      </c>
      <c r="S201">
        <f t="shared" si="47"/>
        <v>7</v>
      </c>
      <c r="T201">
        <f t="shared" si="48"/>
        <v>7</v>
      </c>
      <c r="U201">
        <f t="shared" si="49"/>
        <v>7</v>
      </c>
      <c r="V201">
        <f t="shared" si="50"/>
        <v>1</v>
      </c>
      <c r="W201">
        <f t="shared" si="51"/>
        <v>1</v>
      </c>
      <c r="Y201">
        <f t="shared" si="52"/>
        <v>9</v>
      </c>
      <c r="Z201">
        <f t="shared" si="53"/>
        <v>2</v>
      </c>
      <c r="AA201">
        <f t="shared" si="54"/>
        <v>2</v>
      </c>
      <c r="AB201">
        <f t="shared" si="55"/>
        <v>2</v>
      </c>
      <c r="AC201">
        <f t="shared" si="56"/>
        <v>4</v>
      </c>
      <c r="AD201">
        <f t="shared" si="57"/>
        <v>4</v>
      </c>
      <c r="AE201">
        <f t="shared" si="58"/>
        <v>3</v>
      </c>
      <c r="AF201">
        <f t="shared" si="59"/>
        <v>10</v>
      </c>
      <c r="AH201" t="str">
        <f t="shared" si="60"/>
        <v>North Warwickshire</v>
      </c>
      <c r="AI201">
        <f t="array" ref="AI201">IF(C201&lt;&gt;"",11-ROUNDUP(_xlfn.PERCENTRANK.EXC(IF($B$3:$B$341=$B201,C$3:C$341),C201)*10,0),"")</f>
        <v>10</v>
      </c>
      <c r="AJ201">
        <f t="array" ref="AJ201">IF(D201&lt;&gt;"",11-ROUNDUP(_xlfn.PERCENTRANK.EXC(IF($B$3:$B$341=$B201,D$3:D$341),D201)*10,0),"")</f>
        <v>7</v>
      </c>
      <c r="AK201">
        <f t="array" ref="AK201">IF(E201&lt;&gt;"",11-ROUNDUP(_xlfn.PERCENTRANK.EXC(IF($B$3:$B$341=$B201,E$3:E$341),E201)*10,0),"")</f>
        <v>7</v>
      </c>
      <c r="AL201">
        <f t="array" ref="AL201">IF(F201&lt;&gt;"",11-ROUNDUP(_xlfn.PERCENTRANK.EXC(IF($B$3:$B$341=$B201,F$3:F$341),F201)*10,0),"")</f>
        <v>1</v>
      </c>
      <c r="AM201">
        <f t="array" ref="AM201">IF(G201&lt;&gt;"",11-ROUNDUP(_xlfn.PERCENTRANK.EXC(IF($B$3:$B$341=$B201,G$3:G$341),G201)*10,0),"")</f>
        <v>1</v>
      </c>
      <c r="AO201">
        <f t="array" ref="AO201">IF(I201&lt;&gt;"",11-ROUNDUP(_xlfn.PERCENTRANK.EXC(IF($B$3:$B$341=$B201,I$3:I$341),I201)*10,0),"")</f>
        <v>10</v>
      </c>
      <c r="AP201">
        <f t="array" ref="AP201">IF(J201&lt;&gt;"",11-ROUNDUP(_xlfn.PERCENTRANK.EXC(IF($B$3:$B$341=$B201,J$3:J$341),J201)*10,0),"")</f>
        <v>3</v>
      </c>
      <c r="AQ201">
        <f t="array" ref="AQ201">IF(K201&lt;&gt;"",11-ROUNDUP(_xlfn.PERCENTRANK.EXC(IF($B$3:$B$341=$B201,K$3:K$341),K201)*10,0),"")</f>
        <v>2</v>
      </c>
      <c r="AR201">
        <f t="array" ref="AR201">IF(L201&lt;&gt;"",11-ROUNDUP(_xlfn.PERCENTRANK.EXC(IF($B$3:$B$341=$B201,L$3:L$341),L201)*10,0),"")</f>
        <v>4</v>
      </c>
      <c r="AS201">
        <f t="array" ref="AS201">IF(M201&lt;&gt;"",11-ROUNDUP(_xlfn.PERCENTRANK.EXC(IF($B$3:$B$341=$B201,M$3:M$341),M201)*10,0),"")</f>
        <v>7</v>
      </c>
      <c r="AT201">
        <f t="array" ref="AT201">IF(N201&lt;&gt;"",11-ROUNDUP(_xlfn.PERCENTRANK.EXC(IF($B$3:$B$341=$B201,N$3:N$341),N201)*10,0),"")</f>
        <v>6</v>
      </c>
      <c r="AU201">
        <f t="array" ref="AU201">IF(O201&lt;&gt;"",11-ROUNDUP(_xlfn.PERCENTRANK.EXC(IF($B$3:$B$341=$B201,O$3:O$341),O201)*10,0),"")</f>
        <v>4</v>
      </c>
      <c r="AV201">
        <f t="array" ref="AV201">IF(P201&lt;&gt;"",11-ROUNDUP(_xlfn.PERCENTRANK.EXC(IF($B$3:$B$341=$B201,P$3:P$341),P201)*10,0),"")</f>
        <v>10</v>
      </c>
    </row>
    <row r="202" spans="1:48" x14ac:dyDescent="0.2">
      <c r="A202" t="s">
        <v>165</v>
      </c>
      <c r="B202" t="s">
        <v>1034</v>
      </c>
      <c r="C202">
        <v>5.7246379554271698E-2</v>
      </c>
      <c r="D202">
        <v>9.7893118858337402E-2</v>
      </c>
      <c r="E202">
        <v>0.34149348735809326</v>
      </c>
      <c r="F202">
        <v>0.55849093198776245</v>
      </c>
      <c r="G202">
        <v>0.78293359279632568</v>
      </c>
      <c r="H202" t="s">
        <v>1139</v>
      </c>
      <c r="I202">
        <v>2.7960056439042091E-2</v>
      </c>
      <c r="J202">
        <v>7.6747506856918335E-2</v>
      </c>
      <c r="K202">
        <v>0.16228245198726654</v>
      </c>
      <c r="L202">
        <v>2.6990015059709549E-2</v>
      </c>
      <c r="M202">
        <v>0.50778889656066895</v>
      </c>
      <c r="N202">
        <v>1.1036749929189682E-2</v>
      </c>
      <c r="O202">
        <v>1.637660525739193E-2</v>
      </c>
      <c r="P202">
        <v>0</v>
      </c>
      <c r="R202" t="str">
        <f t="shared" si="46"/>
        <v>North West Leicestershire</v>
      </c>
      <c r="S202">
        <f t="shared" si="47"/>
        <v>6</v>
      </c>
      <c r="T202">
        <f t="shared" si="48"/>
        <v>4</v>
      </c>
      <c r="U202">
        <f t="shared" si="49"/>
        <v>9</v>
      </c>
      <c r="V202">
        <f t="shared" si="50"/>
        <v>1</v>
      </c>
      <c r="W202">
        <f t="shared" si="51"/>
        <v>1</v>
      </c>
      <c r="Y202">
        <f t="shared" si="52"/>
        <v>6</v>
      </c>
      <c r="Z202">
        <f t="shared" si="53"/>
        <v>2</v>
      </c>
      <c r="AA202">
        <f t="shared" si="54"/>
        <v>1</v>
      </c>
      <c r="AB202">
        <f t="shared" si="55"/>
        <v>3</v>
      </c>
      <c r="AC202">
        <f t="shared" si="56"/>
        <v>3</v>
      </c>
      <c r="AD202">
        <f t="shared" si="57"/>
        <v>6</v>
      </c>
      <c r="AE202">
        <f t="shared" si="58"/>
        <v>3</v>
      </c>
      <c r="AF202">
        <f t="shared" si="59"/>
        <v>10</v>
      </c>
      <c r="AH202" t="str">
        <f t="shared" si="60"/>
        <v>North West Leicestershire</v>
      </c>
      <c r="AI202">
        <f t="array" ref="AI202">IF(C202&lt;&gt;"",11-ROUNDUP(_xlfn.PERCENTRANK.EXC(IF($B$3:$B$341=$B202,C$3:C$341),C202)*10,0),"")</f>
        <v>9</v>
      </c>
      <c r="AJ202">
        <f t="array" ref="AJ202">IF(D202&lt;&gt;"",11-ROUNDUP(_xlfn.PERCENTRANK.EXC(IF($B$3:$B$341=$B202,D$3:D$341),D202)*10,0),"")</f>
        <v>4</v>
      </c>
      <c r="AK202">
        <f t="array" ref="AK202">IF(E202&lt;&gt;"",11-ROUNDUP(_xlfn.PERCENTRANK.EXC(IF($B$3:$B$341=$B202,E$3:E$341),E202)*10,0),"")</f>
        <v>9</v>
      </c>
      <c r="AL202">
        <f t="array" ref="AL202">IF(F202&lt;&gt;"",11-ROUNDUP(_xlfn.PERCENTRANK.EXC(IF($B$3:$B$341=$B202,F$3:F$341),F202)*10,0),"")</f>
        <v>1</v>
      </c>
      <c r="AM202">
        <f t="array" ref="AM202">IF(G202&lt;&gt;"",11-ROUNDUP(_xlfn.PERCENTRANK.EXC(IF($B$3:$B$341=$B202,G$3:G$341),G202)*10,0),"")</f>
        <v>1</v>
      </c>
      <c r="AO202">
        <f t="array" ref="AO202">IF(I202&lt;&gt;"",11-ROUNDUP(_xlfn.PERCENTRANK.EXC(IF($B$3:$B$341=$B202,I$3:I$341),I202)*10,0),"")</f>
        <v>8</v>
      </c>
      <c r="AP202">
        <f t="array" ref="AP202">IF(J202&lt;&gt;"",11-ROUNDUP(_xlfn.PERCENTRANK.EXC(IF($B$3:$B$341=$B202,J$3:J$341),J202)*10,0),"")</f>
        <v>3</v>
      </c>
      <c r="AQ202">
        <f t="array" ref="AQ202">IF(K202&lt;&gt;"",11-ROUNDUP(_xlfn.PERCENTRANK.EXC(IF($B$3:$B$341=$B202,K$3:K$341),K202)*10,0),"")</f>
        <v>2</v>
      </c>
      <c r="AR202">
        <f t="array" ref="AR202">IF(L202&lt;&gt;"",11-ROUNDUP(_xlfn.PERCENTRANK.EXC(IF($B$3:$B$341=$B202,L$3:L$341),L202)*10,0),"")</f>
        <v>4</v>
      </c>
      <c r="AS202">
        <f t="array" ref="AS202">IF(M202&lt;&gt;"",11-ROUNDUP(_xlfn.PERCENTRANK.EXC(IF($B$3:$B$341=$B202,M$3:M$341),M202)*10,0),"")</f>
        <v>5</v>
      </c>
      <c r="AT202">
        <f t="array" ref="AT202">IF(N202&lt;&gt;"",11-ROUNDUP(_xlfn.PERCENTRANK.EXC(IF($B$3:$B$341=$B202,N$3:N$341),N202)*10,0),"")</f>
        <v>8</v>
      </c>
      <c r="AU202">
        <f t="array" ref="AU202">IF(O202&lt;&gt;"",11-ROUNDUP(_xlfn.PERCENTRANK.EXC(IF($B$3:$B$341=$B202,O$3:O$341),O202)*10,0),"")</f>
        <v>4</v>
      </c>
      <c r="AV202">
        <f t="array" ref="AV202">IF(P202&lt;&gt;"",11-ROUNDUP(_xlfn.PERCENTRANK.EXC(IF($B$3:$B$341=$B202,P$3:P$341),P202)*10,0),"")</f>
        <v>10</v>
      </c>
    </row>
    <row r="203" spans="1:48" x14ac:dyDescent="0.2">
      <c r="A203" t="s">
        <v>1023</v>
      </c>
      <c r="B203" t="s">
        <v>1038</v>
      </c>
      <c r="C203">
        <v>8.7984085083007812E-2</v>
      </c>
      <c r="D203">
        <v>9.4153709709644318E-2</v>
      </c>
      <c r="E203">
        <v>0.63578474521636963</v>
      </c>
      <c r="F203">
        <v>1.6065672039985657E-2</v>
      </c>
      <c r="G203">
        <v>0.51342439651489258</v>
      </c>
      <c r="H203" t="s">
        <v>1139</v>
      </c>
      <c r="I203">
        <v>0</v>
      </c>
      <c r="J203">
        <v>1.7795502208173275E-4</v>
      </c>
      <c r="K203">
        <v>1.3643217971548438E-3</v>
      </c>
      <c r="L203">
        <v>0</v>
      </c>
      <c r="M203">
        <v>5.5912099778652191E-2</v>
      </c>
      <c r="N203">
        <v>4.6524489298462868E-3</v>
      </c>
      <c r="O203">
        <v>0</v>
      </c>
      <c r="P203">
        <v>0</v>
      </c>
      <c r="R203" t="str">
        <f t="shared" si="46"/>
        <v>North Yorkshire</v>
      </c>
      <c r="S203">
        <f t="shared" si="47"/>
        <v>2</v>
      </c>
      <c r="T203">
        <f t="shared" si="48"/>
        <v>4</v>
      </c>
      <c r="U203">
        <f t="shared" si="49"/>
        <v>2</v>
      </c>
      <c r="V203">
        <f t="shared" si="50"/>
        <v>10</v>
      </c>
      <c r="W203">
        <f t="shared" si="51"/>
        <v>7</v>
      </c>
      <c r="Y203">
        <f t="shared" si="52"/>
        <v>10</v>
      </c>
      <c r="Z203">
        <f t="shared" si="53"/>
        <v>10</v>
      </c>
      <c r="AA203">
        <f t="shared" si="54"/>
        <v>10</v>
      </c>
      <c r="AB203">
        <f t="shared" si="55"/>
        <v>10</v>
      </c>
      <c r="AC203">
        <f t="shared" si="56"/>
        <v>10</v>
      </c>
      <c r="AD203">
        <f t="shared" si="57"/>
        <v>8</v>
      </c>
      <c r="AE203">
        <f t="shared" si="58"/>
        <v>10</v>
      </c>
      <c r="AF203">
        <f t="shared" si="59"/>
        <v>10</v>
      </c>
      <c r="AH203" t="str">
        <f t="shared" si="60"/>
        <v>North Yorkshire</v>
      </c>
      <c r="AI203">
        <f t="array" ref="AI203">IF(C203&lt;&gt;"",11-ROUNDUP(_xlfn.PERCENTRANK.EXC(IF($B$3:$B$341=$B203,C$3:C$341),C203)*10,0),"")</f>
        <v>2</v>
      </c>
      <c r="AJ203">
        <f t="array" ref="AJ203">IF(D203&lt;&gt;"",11-ROUNDUP(_xlfn.PERCENTRANK.EXC(IF($B$3:$B$341=$B203,D$3:D$341),D203)*10,0),"")</f>
        <v>3</v>
      </c>
      <c r="AK203">
        <f t="array" ref="AK203">IF(E203&lt;&gt;"",11-ROUNDUP(_xlfn.PERCENTRANK.EXC(IF($B$3:$B$341=$B203,E$3:E$341),E203)*10,0),"")</f>
        <v>6</v>
      </c>
      <c r="AL203">
        <f t="array" ref="AL203">IF(F203&lt;&gt;"",11-ROUNDUP(_xlfn.PERCENTRANK.EXC(IF($B$3:$B$341=$B203,F$3:F$341),F203)*10,0),"")</f>
        <v>10</v>
      </c>
      <c r="AM203">
        <f t="array" ref="AM203">IF(G203&lt;&gt;"",11-ROUNDUP(_xlfn.PERCENTRANK.EXC(IF($B$3:$B$341=$B203,G$3:G$341),G203)*10,0),"")</f>
        <v>7</v>
      </c>
      <c r="AO203">
        <f t="array" ref="AO203">IF(I203&lt;&gt;"",11-ROUNDUP(_xlfn.PERCENTRANK.EXC(IF($B$3:$B$341=$B203,I$3:I$341),I203)*10,0),"")</f>
        <v>10</v>
      </c>
      <c r="AP203">
        <f t="array" ref="AP203">IF(J203&lt;&gt;"",11-ROUNDUP(_xlfn.PERCENTRANK.EXC(IF($B$3:$B$341=$B203,J$3:J$341),J203)*10,0),"")</f>
        <v>7</v>
      </c>
      <c r="AQ203">
        <f t="array" ref="AQ203">IF(K203&lt;&gt;"",11-ROUNDUP(_xlfn.PERCENTRANK.EXC(IF($B$3:$B$341=$B203,K$3:K$341),K203)*10,0),"")</f>
        <v>7</v>
      </c>
      <c r="AR203">
        <f t="array" ref="AR203">IF(L203&lt;&gt;"",11-ROUNDUP(_xlfn.PERCENTRANK.EXC(IF($B$3:$B$341=$B203,L$3:L$341),L203)*10,0),"")</f>
        <v>10</v>
      </c>
      <c r="AS203">
        <f t="array" ref="AS203">IF(M203&lt;&gt;"",11-ROUNDUP(_xlfn.PERCENTRANK.EXC(IF($B$3:$B$341=$B203,M$3:M$341),M203)*10,0),"")</f>
        <v>4</v>
      </c>
      <c r="AT203">
        <f t="array" ref="AT203">IF(N203&lt;&gt;"",11-ROUNDUP(_xlfn.PERCENTRANK.EXC(IF($B$3:$B$341=$B203,N$3:N$341),N203)*10,0),"")</f>
        <v>5</v>
      </c>
      <c r="AU203">
        <f t="array" ref="AU203">IF(O203&lt;&gt;"",11-ROUNDUP(_xlfn.PERCENTRANK.EXC(IF($B$3:$B$341=$B203,O$3:O$341),O203)*10,0),"")</f>
        <v>10</v>
      </c>
      <c r="AV203">
        <f t="array" ref="AV203">IF(P203&lt;&gt;"",11-ROUNDUP(_xlfn.PERCENTRANK.EXC(IF($B$3:$B$341=$B203,P$3:P$341),P203)*10,0),"")</f>
        <v>10</v>
      </c>
    </row>
    <row r="204" spans="1:48" x14ac:dyDescent="0.2">
      <c r="A204" t="s">
        <v>185</v>
      </c>
      <c r="B204" t="s">
        <v>1034</v>
      </c>
      <c r="C204">
        <v>6.2047738581895828E-2</v>
      </c>
      <c r="D204">
        <v>6.2112219631671906E-2</v>
      </c>
      <c r="E204">
        <v>0.48209047317504883</v>
      </c>
      <c r="F204">
        <v>0.122965969145298</v>
      </c>
      <c r="G204">
        <v>0.65377342700958252</v>
      </c>
      <c r="H204" t="s">
        <v>1140</v>
      </c>
      <c r="I204">
        <v>0.12609489262104034</v>
      </c>
      <c r="J204">
        <v>4.4817235320806503E-2</v>
      </c>
      <c r="K204">
        <v>1.3339935801923275E-2</v>
      </c>
      <c r="L204">
        <v>0</v>
      </c>
      <c r="M204">
        <v>0.37475624680519104</v>
      </c>
      <c r="N204">
        <v>6.536661833524704E-2</v>
      </c>
      <c r="O204">
        <v>4.7386176884174347E-2</v>
      </c>
      <c r="P204">
        <v>0</v>
      </c>
      <c r="R204" t="str">
        <f t="shared" si="46"/>
        <v>Northampton</v>
      </c>
      <c r="S204">
        <f t="shared" si="47"/>
        <v>6</v>
      </c>
      <c r="T204">
        <f t="shared" si="48"/>
        <v>9</v>
      </c>
      <c r="U204">
        <f t="shared" si="49"/>
        <v>5</v>
      </c>
      <c r="V204">
        <f t="shared" si="50"/>
        <v>5</v>
      </c>
      <c r="W204">
        <f t="shared" si="51"/>
        <v>2</v>
      </c>
      <c r="Y204">
        <f t="shared" si="52"/>
        <v>3</v>
      </c>
      <c r="Z204">
        <f t="shared" si="53"/>
        <v>4</v>
      </c>
      <c r="AA204">
        <f t="shared" si="54"/>
        <v>7</v>
      </c>
      <c r="AB204">
        <f t="shared" si="55"/>
        <v>10</v>
      </c>
      <c r="AC204">
        <f t="shared" si="56"/>
        <v>5</v>
      </c>
      <c r="AD204">
        <f t="shared" si="57"/>
        <v>2</v>
      </c>
      <c r="AE204">
        <f t="shared" si="58"/>
        <v>2</v>
      </c>
      <c r="AF204">
        <f t="shared" si="59"/>
        <v>10</v>
      </c>
      <c r="AH204" t="str">
        <f t="shared" si="60"/>
        <v>Northampton</v>
      </c>
      <c r="AI204">
        <f t="array" ref="AI204">IF(C204&lt;&gt;"",11-ROUNDUP(_xlfn.PERCENTRANK.EXC(IF($B$3:$B$341=$B204,C$3:C$341),C204)*10,0),"")</f>
        <v>9</v>
      </c>
      <c r="AJ204">
        <f t="array" ref="AJ204">IF(D204&lt;&gt;"",11-ROUNDUP(_xlfn.PERCENTRANK.EXC(IF($B$3:$B$341=$B204,D$3:D$341),D204)*10,0),"")</f>
        <v>9</v>
      </c>
      <c r="AK204">
        <f t="array" ref="AK204">IF(E204&lt;&gt;"",11-ROUNDUP(_xlfn.PERCENTRANK.EXC(IF($B$3:$B$341=$B204,E$3:E$341),E204)*10,0),"")</f>
        <v>4</v>
      </c>
      <c r="AL204">
        <f t="array" ref="AL204">IF(F204&lt;&gt;"",11-ROUNDUP(_xlfn.PERCENTRANK.EXC(IF($B$3:$B$341=$B204,F$3:F$341),F204)*10,0),"")</f>
        <v>8</v>
      </c>
      <c r="AM204">
        <f t="array" ref="AM204">IF(G204&lt;&gt;"",11-ROUNDUP(_xlfn.PERCENTRANK.EXC(IF($B$3:$B$341=$B204,G$3:G$341),G204)*10,0),"")</f>
        <v>3</v>
      </c>
      <c r="AO204">
        <f t="array" ref="AO204">IF(I204&lt;&gt;"",11-ROUNDUP(_xlfn.PERCENTRANK.EXC(IF($B$3:$B$341=$B204,I$3:I$341),I204)*10,0),"")</f>
        <v>4</v>
      </c>
      <c r="AP204">
        <f t="array" ref="AP204">IF(J204&lt;&gt;"",11-ROUNDUP(_xlfn.PERCENTRANK.EXC(IF($B$3:$B$341=$B204,J$3:J$341),J204)*10,0),"")</f>
        <v>7</v>
      </c>
      <c r="AQ204">
        <f t="array" ref="AQ204">IF(K204&lt;&gt;"",11-ROUNDUP(_xlfn.PERCENTRANK.EXC(IF($B$3:$B$341=$B204,K$3:K$341),K204)*10,0),"")</f>
        <v>8</v>
      </c>
      <c r="AR204">
        <f t="array" ref="AR204">IF(L204&lt;&gt;"",11-ROUNDUP(_xlfn.PERCENTRANK.EXC(IF($B$3:$B$341=$B204,L$3:L$341),L204)*10,0),"")</f>
        <v>10</v>
      </c>
      <c r="AS204">
        <f t="array" ref="AS204">IF(M204&lt;&gt;"",11-ROUNDUP(_xlfn.PERCENTRANK.EXC(IF($B$3:$B$341=$B204,M$3:M$341),M204)*10,0),"")</f>
        <v>8</v>
      </c>
      <c r="AT204">
        <f t="array" ref="AT204">IF(N204&lt;&gt;"",11-ROUNDUP(_xlfn.PERCENTRANK.EXC(IF($B$3:$B$341=$B204,N$3:N$341),N204)*10,0),"")</f>
        <v>3</v>
      </c>
      <c r="AU204">
        <f t="array" ref="AU204">IF(O204&lt;&gt;"",11-ROUNDUP(_xlfn.PERCENTRANK.EXC(IF($B$3:$B$341=$B204,O$3:O$341),O204)*10,0),"")</f>
        <v>3</v>
      </c>
      <c r="AV204">
        <f t="array" ref="AV204">IF(P204&lt;&gt;"",11-ROUNDUP(_xlfn.PERCENTRANK.EXC(IF($B$3:$B$341=$B204,P$3:P$341),P204)*10,0),"")</f>
        <v>10</v>
      </c>
    </row>
    <row r="205" spans="1:48" x14ac:dyDescent="0.2">
      <c r="A205" t="s">
        <v>1024</v>
      </c>
      <c r="B205" t="s">
        <v>1038</v>
      </c>
      <c r="C205">
        <v>6.7211359739303589E-2</v>
      </c>
      <c r="D205">
        <v>7.9504445195198059E-2</v>
      </c>
      <c r="E205">
        <v>0.6192171573638916</v>
      </c>
      <c r="F205">
        <v>2.9222158715128899E-2</v>
      </c>
      <c r="G205">
        <v>0.70162397623062134</v>
      </c>
      <c r="H205" t="s">
        <v>1139</v>
      </c>
      <c r="I205">
        <v>3.4478381276130676E-3</v>
      </c>
      <c r="J205">
        <v>9.4805844128131866E-4</v>
      </c>
      <c r="K205">
        <v>4.8944014124572277E-3</v>
      </c>
      <c r="L205">
        <v>0</v>
      </c>
      <c r="M205">
        <v>0.10240740329027176</v>
      </c>
      <c r="N205">
        <v>1.9190214516129345E-4</v>
      </c>
      <c r="O205">
        <v>0</v>
      </c>
      <c r="P205">
        <v>0</v>
      </c>
      <c r="R205" t="str">
        <f t="shared" si="46"/>
        <v>Northamptonshire</v>
      </c>
      <c r="S205">
        <f t="shared" si="47"/>
        <v>5</v>
      </c>
      <c r="T205">
        <f t="shared" si="48"/>
        <v>6</v>
      </c>
      <c r="U205">
        <f t="shared" si="49"/>
        <v>2</v>
      </c>
      <c r="V205">
        <f t="shared" si="50"/>
        <v>9</v>
      </c>
      <c r="W205">
        <f t="shared" si="51"/>
        <v>2</v>
      </c>
      <c r="Y205">
        <f t="shared" si="52"/>
        <v>9</v>
      </c>
      <c r="Z205">
        <f t="shared" si="53"/>
        <v>10</v>
      </c>
      <c r="AA205">
        <f t="shared" si="54"/>
        <v>9</v>
      </c>
      <c r="AB205">
        <f t="shared" si="55"/>
        <v>10</v>
      </c>
      <c r="AC205">
        <f t="shared" si="56"/>
        <v>9</v>
      </c>
      <c r="AD205">
        <f t="shared" si="57"/>
        <v>10</v>
      </c>
      <c r="AE205">
        <f t="shared" si="58"/>
        <v>10</v>
      </c>
      <c r="AF205">
        <f t="shared" si="59"/>
        <v>10</v>
      </c>
      <c r="AH205" t="str">
        <f t="shared" si="60"/>
        <v>Northamptonshire</v>
      </c>
      <c r="AI205">
        <f t="array" ref="AI205">IF(C205&lt;&gt;"",11-ROUNDUP(_xlfn.PERCENTRANK.EXC(IF($B$3:$B$341=$B205,C$3:C$341),C205)*10,0),"")</f>
        <v>9</v>
      </c>
      <c r="AJ205">
        <f t="array" ref="AJ205">IF(D205&lt;&gt;"",11-ROUNDUP(_xlfn.PERCENTRANK.EXC(IF($B$3:$B$341=$B205,D$3:D$341),D205)*10,0),"")</f>
        <v>7</v>
      </c>
      <c r="AK205">
        <f t="array" ref="AK205">IF(E205&lt;&gt;"",11-ROUNDUP(_xlfn.PERCENTRANK.EXC(IF($B$3:$B$341=$B205,E$3:E$341),E205)*10,0),"")</f>
        <v>7</v>
      </c>
      <c r="AL205">
        <f t="array" ref="AL205">IF(F205&lt;&gt;"",11-ROUNDUP(_xlfn.PERCENTRANK.EXC(IF($B$3:$B$341=$B205,F$3:F$341),F205)*10,0),"")</f>
        <v>1</v>
      </c>
      <c r="AM205">
        <f t="array" ref="AM205">IF(G205&lt;&gt;"",11-ROUNDUP(_xlfn.PERCENTRANK.EXC(IF($B$3:$B$341=$B205,G$3:G$341),G205)*10,0),"")</f>
        <v>1</v>
      </c>
      <c r="AO205">
        <f t="array" ref="AO205">IF(I205&lt;&gt;"",11-ROUNDUP(_xlfn.PERCENTRANK.EXC(IF($B$3:$B$341=$B205,I$3:I$341),I205)*10,0),"")</f>
        <v>4</v>
      </c>
      <c r="AP205">
        <f t="array" ref="AP205">IF(J205&lt;&gt;"",11-ROUNDUP(_xlfn.PERCENTRANK.EXC(IF($B$3:$B$341=$B205,J$3:J$341),J205)*10,0),"")</f>
        <v>4</v>
      </c>
      <c r="AQ205">
        <f t="array" ref="AQ205">IF(K205&lt;&gt;"",11-ROUNDUP(_xlfn.PERCENTRANK.EXC(IF($B$3:$B$341=$B205,K$3:K$341),K205)*10,0),"")</f>
        <v>2</v>
      </c>
      <c r="AR205">
        <f t="array" ref="AR205">IF(L205&lt;&gt;"",11-ROUNDUP(_xlfn.PERCENTRANK.EXC(IF($B$3:$B$341=$B205,L$3:L$341),L205)*10,0),"")</f>
        <v>10</v>
      </c>
      <c r="AS205">
        <f t="array" ref="AS205">IF(M205&lt;&gt;"",11-ROUNDUP(_xlfn.PERCENTRANK.EXC(IF($B$3:$B$341=$B205,M$3:M$341),M205)*10,0),"")</f>
        <v>2</v>
      </c>
      <c r="AT205">
        <f t="array" ref="AT205">IF(N205&lt;&gt;"",11-ROUNDUP(_xlfn.PERCENTRANK.EXC(IF($B$3:$B$341=$B205,N$3:N$341),N205)*10,0),"")</f>
        <v>10</v>
      </c>
      <c r="AU205">
        <f t="array" ref="AU205">IF(O205&lt;&gt;"",11-ROUNDUP(_xlfn.PERCENTRANK.EXC(IF($B$3:$B$341=$B205,O$3:O$341),O205)*10,0),"")</f>
        <v>10</v>
      </c>
      <c r="AV205">
        <f t="array" ref="AV205">IF(P205&lt;&gt;"",11-ROUNDUP(_xlfn.PERCENTRANK.EXC(IF($B$3:$B$341=$B205,P$3:P$341),P205)*10,0),"")</f>
        <v>10</v>
      </c>
    </row>
    <row r="206" spans="1:48" x14ac:dyDescent="0.2">
      <c r="A206" t="s">
        <v>67</v>
      </c>
      <c r="B206" t="s">
        <v>1037</v>
      </c>
      <c r="C206">
        <v>4.0805447846651077E-2</v>
      </c>
      <c r="D206">
        <v>8.6079709231853485E-2</v>
      </c>
      <c r="E206">
        <v>0.5430830717086792</v>
      </c>
      <c r="F206">
        <v>3.7587352097034454E-2</v>
      </c>
      <c r="G206">
        <v>0.47537770867347717</v>
      </c>
      <c r="H206" t="s">
        <v>1140</v>
      </c>
      <c r="I206">
        <v>5.6147333234548569E-3</v>
      </c>
      <c r="J206">
        <v>2.1454621106386185E-2</v>
      </c>
      <c r="K206">
        <v>7.2844023816287518E-3</v>
      </c>
      <c r="L206">
        <v>5.0560845993459225E-3</v>
      </c>
      <c r="M206">
        <v>9.2770203948020935E-2</v>
      </c>
      <c r="N206">
        <v>7.0119582116603851E-2</v>
      </c>
      <c r="O206">
        <v>0</v>
      </c>
      <c r="P206">
        <v>0</v>
      </c>
      <c r="R206" t="str">
        <f t="shared" si="46"/>
        <v>Northumberland</v>
      </c>
      <c r="S206">
        <f t="shared" si="47"/>
        <v>8</v>
      </c>
      <c r="T206">
        <f t="shared" si="48"/>
        <v>5</v>
      </c>
      <c r="U206">
        <f t="shared" si="49"/>
        <v>4</v>
      </c>
      <c r="V206">
        <f t="shared" si="50"/>
        <v>8</v>
      </c>
      <c r="W206">
        <f t="shared" si="51"/>
        <v>8</v>
      </c>
      <c r="Y206">
        <f t="shared" si="52"/>
        <v>9</v>
      </c>
      <c r="Z206">
        <f t="shared" si="53"/>
        <v>6</v>
      </c>
      <c r="AA206">
        <f t="shared" si="54"/>
        <v>8</v>
      </c>
      <c r="AB206">
        <f t="shared" si="55"/>
        <v>4</v>
      </c>
      <c r="AC206">
        <f t="shared" si="56"/>
        <v>9</v>
      </c>
      <c r="AD206">
        <f t="shared" si="57"/>
        <v>2</v>
      </c>
      <c r="AE206">
        <f t="shared" si="58"/>
        <v>10</v>
      </c>
      <c r="AF206">
        <f t="shared" si="59"/>
        <v>10</v>
      </c>
      <c r="AH206" t="str">
        <f t="shared" si="60"/>
        <v>Northumberland</v>
      </c>
      <c r="AI206">
        <f t="array" ref="AI206">IF(C206&lt;&gt;"",11-ROUNDUP(_xlfn.PERCENTRANK.EXC(IF($B$3:$B$341=$B206,C$3:C$341),C206)*10,0),"")</f>
        <v>4</v>
      </c>
      <c r="AJ206">
        <f t="array" ref="AJ206">IF(D206&lt;&gt;"",11-ROUNDUP(_xlfn.PERCENTRANK.EXC(IF($B$3:$B$341=$B206,D$3:D$341),D206)*10,0),"")</f>
        <v>4</v>
      </c>
      <c r="AK206">
        <f t="array" ref="AK206">IF(E206&lt;&gt;"",11-ROUNDUP(_xlfn.PERCENTRANK.EXC(IF($B$3:$B$341=$B206,E$3:E$341),E206)*10,0),"")</f>
        <v>5</v>
      </c>
      <c r="AL206">
        <f t="array" ref="AL206">IF(F206&lt;&gt;"",11-ROUNDUP(_xlfn.PERCENTRANK.EXC(IF($B$3:$B$341=$B206,F$3:F$341),F206)*10,0),"")</f>
        <v>7</v>
      </c>
      <c r="AM206">
        <f t="array" ref="AM206">IF(G206&lt;&gt;"",11-ROUNDUP(_xlfn.PERCENTRANK.EXC(IF($B$3:$B$341=$B206,G$3:G$341),G206)*10,0),"")</f>
        <v>7</v>
      </c>
      <c r="AO206">
        <f t="array" ref="AO206">IF(I206&lt;&gt;"",11-ROUNDUP(_xlfn.PERCENTRANK.EXC(IF($B$3:$B$341=$B206,I$3:I$341),I206)*10,0),"")</f>
        <v>8</v>
      </c>
      <c r="AP206">
        <f t="array" ref="AP206">IF(J206&lt;&gt;"",11-ROUNDUP(_xlfn.PERCENTRANK.EXC(IF($B$3:$B$341=$B206,J$3:J$341),J206)*10,0),"")</f>
        <v>1</v>
      </c>
      <c r="AQ206">
        <f t="array" ref="AQ206">IF(K206&lt;&gt;"",11-ROUNDUP(_xlfn.PERCENTRANK.EXC(IF($B$3:$B$341=$B206,K$3:K$341),K206)*10,0),"")</f>
        <v>8</v>
      </c>
      <c r="AR206">
        <f t="array" ref="AR206">IF(L206&lt;&gt;"",11-ROUNDUP(_xlfn.PERCENTRANK.EXC(IF($B$3:$B$341=$B206,L$3:L$341),L206)*10,0),"")</f>
        <v>3</v>
      </c>
      <c r="AS206">
        <f t="array" ref="AS206">IF(M206&lt;&gt;"",11-ROUNDUP(_xlfn.PERCENTRANK.EXC(IF($B$3:$B$341=$B206,M$3:M$341),M206)*10,0),"")</f>
        <v>9</v>
      </c>
      <c r="AT206">
        <f t="array" ref="AT206">IF(N206&lt;&gt;"",11-ROUNDUP(_xlfn.PERCENTRANK.EXC(IF($B$3:$B$341=$B206,N$3:N$341),N206)*10,0),"")</f>
        <v>2</v>
      </c>
      <c r="AU206">
        <f t="array" ref="AU206">IF(O206&lt;&gt;"",11-ROUNDUP(_xlfn.PERCENTRANK.EXC(IF($B$3:$B$341=$B206,O$3:O$341),O206)*10,0),"")</f>
        <v>10</v>
      </c>
      <c r="AV206">
        <f t="array" ref="AV206">IF(P206&lt;&gt;"",11-ROUNDUP(_xlfn.PERCENTRANK.EXC(IF($B$3:$B$341=$B206,P$3:P$341),P206)*10,0),"")</f>
        <v>10</v>
      </c>
    </row>
    <row r="207" spans="1:48" x14ac:dyDescent="0.2">
      <c r="A207" t="s">
        <v>179</v>
      </c>
      <c r="B207" t="s">
        <v>1034</v>
      </c>
      <c r="C207">
        <v>8.5692420601844788E-2</v>
      </c>
      <c r="D207">
        <v>6.6947057843208313E-2</v>
      </c>
      <c r="E207">
        <v>0.47026523947715759</v>
      </c>
      <c r="F207">
        <v>0.12067506462335587</v>
      </c>
      <c r="G207">
        <v>0.32670027017593384</v>
      </c>
      <c r="H207" t="s">
        <v>1139</v>
      </c>
      <c r="I207">
        <v>0.38375481963157654</v>
      </c>
      <c r="J207">
        <v>5.0957217812538147E-2</v>
      </c>
      <c r="K207">
        <v>6.4097881317138672E-2</v>
      </c>
      <c r="L207">
        <v>0</v>
      </c>
      <c r="M207">
        <v>1.2150651216506958</v>
      </c>
      <c r="N207">
        <v>0.11050644516944885</v>
      </c>
      <c r="O207">
        <v>0.1374715119600296</v>
      </c>
      <c r="P207">
        <v>0</v>
      </c>
      <c r="R207" t="str">
        <f t="shared" si="46"/>
        <v>Norwich</v>
      </c>
      <c r="S207">
        <f t="shared" si="47"/>
        <v>2</v>
      </c>
      <c r="T207">
        <f t="shared" si="48"/>
        <v>8</v>
      </c>
      <c r="U207">
        <f t="shared" si="49"/>
        <v>5</v>
      </c>
      <c r="V207">
        <f t="shared" si="50"/>
        <v>5</v>
      </c>
      <c r="W207">
        <f t="shared" si="51"/>
        <v>10</v>
      </c>
      <c r="Y207">
        <f t="shared" si="52"/>
        <v>1</v>
      </c>
      <c r="Z207">
        <f t="shared" si="53"/>
        <v>4</v>
      </c>
      <c r="AA207">
        <f t="shared" si="54"/>
        <v>3</v>
      </c>
      <c r="AB207">
        <f t="shared" si="55"/>
        <v>10</v>
      </c>
      <c r="AC207">
        <f t="shared" si="56"/>
        <v>1</v>
      </c>
      <c r="AD207">
        <f t="shared" si="57"/>
        <v>1</v>
      </c>
      <c r="AE207">
        <f t="shared" si="58"/>
        <v>1</v>
      </c>
      <c r="AF207">
        <f t="shared" si="59"/>
        <v>10</v>
      </c>
      <c r="AH207" t="str">
        <f t="shared" si="60"/>
        <v>Norwich</v>
      </c>
      <c r="AI207">
        <f t="array" ref="AI207">IF(C207&lt;&gt;"",11-ROUNDUP(_xlfn.PERCENTRANK.EXC(IF($B$3:$B$341=$B207,C$3:C$341),C207)*10,0),"")</f>
        <v>3</v>
      </c>
      <c r="AJ207">
        <f t="array" ref="AJ207">IF(D207&lt;&gt;"",11-ROUNDUP(_xlfn.PERCENTRANK.EXC(IF($B$3:$B$341=$B207,D$3:D$341),D207)*10,0),"")</f>
        <v>8</v>
      </c>
      <c r="AK207">
        <f t="array" ref="AK207">IF(E207&lt;&gt;"",11-ROUNDUP(_xlfn.PERCENTRANK.EXC(IF($B$3:$B$341=$B207,E$3:E$341),E207)*10,0),"")</f>
        <v>5</v>
      </c>
      <c r="AL207">
        <f t="array" ref="AL207">IF(F207&lt;&gt;"",11-ROUNDUP(_xlfn.PERCENTRANK.EXC(IF($B$3:$B$341=$B207,F$3:F$341),F207)*10,0),"")</f>
        <v>8</v>
      </c>
      <c r="AM207">
        <f t="array" ref="AM207">IF(G207&lt;&gt;"",11-ROUNDUP(_xlfn.PERCENTRANK.EXC(IF($B$3:$B$341=$B207,G$3:G$341),G207)*10,0),"")</f>
        <v>10</v>
      </c>
      <c r="AO207">
        <f t="array" ref="AO207">IF(I207&lt;&gt;"",11-ROUNDUP(_xlfn.PERCENTRANK.EXC(IF($B$3:$B$341=$B207,I$3:I$341),I207)*10,0),"")</f>
        <v>1</v>
      </c>
      <c r="AP207">
        <f t="array" ref="AP207">IF(J207&lt;&gt;"",11-ROUNDUP(_xlfn.PERCENTRANK.EXC(IF($B$3:$B$341=$B207,J$3:J$341),J207)*10,0),"")</f>
        <v>7</v>
      </c>
      <c r="AQ207">
        <f t="array" ref="AQ207">IF(K207&lt;&gt;"",11-ROUNDUP(_xlfn.PERCENTRANK.EXC(IF($B$3:$B$341=$B207,K$3:K$341),K207)*10,0),"")</f>
        <v>5</v>
      </c>
      <c r="AR207">
        <f t="array" ref="AR207">IF(L207&lt;&gt;"",11-ROUNDUP(_xlfn.PERCENTRANK.EXC(IF($B$3:$B$341=$B207,L$3:L$341),L207)*10,0),"")</f>
        <v>10</v>
      </c>
      <c r="AS207">
        <f t="array" ref="AS207">IF(M207&lt;&gt;"",11-ROUNDUP(_xlfn.PERCENTRANK.EXC(IF($B$3:$B$341=$B207,M$3:M$341),M207)*10,0),"")</f>
        <v>1</v>
      </c>
      <c r="AT207">
        <f t="array" ref="AT207">IF(N207&lt;&gt;"",11-ROUNDUP(_xlfn.PERCENTRANK.EXC(IF($B$3:$B$341=$B207,N$3:N$341),N207)*10,0),"")</f>
        <v>2</v>
      </c>
      <c r="AU207">
        <f t="array" ref="AU207">IF(O207&lt;&gt;"",11-ROUNDUP(_xlfn.PERCENTRANK.EXC(IF($B$3:$B$341=$B207,O$3:O$341),O207)*10,0),"")</f>
        <v>2</v>
      </c>
      <c r="AV207">
        <f t="array" ref="AV207">IF(P207&lt;&gt;"",11-ROUNDUP(_xlfn.PERCENTRANK.EXC(IF($B$3:$B$341=$B207,P$3:P$341),P207)*10,0),"")</f>
        <v>10</v>
      </c>
    </row>
    <row r="208" spans="1:48" x14ac:dyDescent="0.2">
      <c r="A208" t="s">
        <v>31</v>
      </c>
      <c r="B208" t="s">
        <v>1037</v>
      </c>
      <c r="C208">
        <v>3.3062417060136795E-2</v>
      </c>
      <c r="D208">
        <v>6.5743975341320038E-2</v>
      </c>
      <c r="E208">
        <v>0.30776837468147278</v>
      </c>
      <c r="F208">
        <v>3.9099432528018951E-2</v>
      </c>
      <c r="G208">
        <v>0.50655966997146606</v>
      </c>
      <c r="H208" t="s">
        <v>1140</v>
      </c>
      <c r="I208">
        <v>4.3400529772043228E-2</v>
      </c>
      <c r="J208">
        <v>4.044603556394577E-3</v>
      </c>
      <c r="K208">
        <v>7.6394103467464447E-2</v>
      </c>
      <c r="L208">
        <v>1.7856873571872711E-2</v>
      </c>
      <c r="M208">
        <v>0.27178561687469482</v>
      </c>
      <c r="N208">
        <v>2.0202260464429855E-2</v>
      </c>
      <c r="O208">
        <v>3.8739558309316635E-2</v>
      </c>
      <c r="P208">
        <v>4.5845628483220935E-4</v>
      </c>
      <c r="R208" t="str">
        <f t="shared" si="46"/>
        <v>Nottingham</v>
      </c>
      <c r="S208">
        <f t="shared" si="47"/>
        <v>9</v>
      </c>
      <c r="T208">
        <f t="shared" si="48"/>
        <v>8</v>
      </c>
      <c r="U208">
        <f t="shared" si="49"/>
        <v>10</v>
      </c>
      <c r="V208">
        <f t="shared" si="50"/>
        <v>8</v>
      </c>
      <c r="W208">
        <f t="shared" si="51"/>
        <v>7</v>
      </c>
      <c r="Y208">
        <f t="shared" si="52"/>
        <v>5</v>
      </c>
      <c r="Z208">
        <f t="shared" si="53"/>
        <v>9</v>
      </c>
      <c r="AA208">
        <f t="shared" si="54"/>
        <v>3</v>
      </c>
      <c r="AB208">
        <f t="shared" si="55"/>
        <v>3</v>
      </c>
      <c r="AC208">
        <f t="shared" si="56"/>
        <v>6</v>
      </c>
      <c r="AD208">
        <f t="shared" si="57"/>
        <v>5</v>
      </c>
      <c r="AE208">
        <f t="shared" si="58"/>
        <v>2</v>
      </c>
      <c r="AF208">
        <f t="shared" si="59"/>
        <v>3</v>
      </c>
      <c r="AH208" t="str">
        <f t="shared" si="60"/>
        <v>Nottingham</v>
      </c>
      <c r="AI208">
        <f t="array" ref="AI208">IF(C208&lt;&gt;"",11-ROUNDUP(_xlfn.PERCENTRANK.EXC(IF($B$3:$B$341=$B208,C$3:C$341),C208)*10,0),"")</f>
        <v>7</v>
      </c>
      <c r="AJ208">
        <f t="array" ref="AJ208">IF(D208&lt;&gt;"",11-ROUNDUP(_xlfn.PERCENTRANK.EXC(IF($B$3:$B$341=$B208,D$3:D$341),D208)*10,0),"")</f>
        <v>7</v>
      </c>
      <c r="AK208">
        <f t="array" ref="AK208">IF(E208&lt;&gt;"",11-ROUNDUP(_xlfn.PERCENTRANK.EXC(IF($B$3:$B$341=$B208,E$3:E$341),E208)*10,0),"")</f>
        <v>10</v>
      </c>
      <c r="AL208">
        <f t="array" ref="AL208">IF(F208&lt;&gt;"",11-ROUNDUP(_xlfn.PERCENTRANK.EXC(IF($B$3:$B$341=$B208,F$3:F$341),F208)*10,0),"")</f>
        <v>7</v>
      </c>
      <c r="AM208">
        <f t="array" ref="AM208">IF(G208&lt;&gt;"",11-ROUNDUP(_xlfn.PERCENTRANK.EXC(IF($B$3:$B$341=$B208,G$3:G$341),G208)*10,0),"")</f>
        <v>7</v>
      </c>
      <c r="AO208">
        <f t="array" ref="AO208">IF(I208&lt;&gt;"",11-ROUNDUP(_xlfn.PERCENTRANK.EXC(IF($B$3:$B$341=$B208,I$3:I$341),I208)*10,0),"")</f>
        <v>2</v>
      </c>
      <c r="AP208">
        <f t="array" ref="AP208">IF(J208&lt;&gt;"",11-ROUNDUP(_xlfn.PERCENTRANK.EXC(IF($B$3:$B$341=$B208,J$3:J$341),J208)*10,0),"")</f>
        <v>8</v>
      </c>
      <c r="AQ208">
        <f t="array" ref="AQ208">IF(K208&lt;&gt;"",11-ROUNDUP(_xlfn.PERCENTRANK.EXC(IF($B$3:$B$341=$B208,K$3:K$341),K208)*10,0),"")</f>
        <v>1</v>
      </c>
      <c r="AR208">
        <f t="array" ref="AR208">IF(L208&lt;&gt;"",11-ROUNDUP(_xlfn.PERCENTRANK.EXC(IF($B$3:$B$341=$B208,L$3:L$341),L208)*10,0),"")</f>
        <v>1</v>
      </c>
      <c r="AS208">
        <f t="array" ref="AS208">IF(M208&lt;&gt;"",11-ROUNDUP(_xlfn.PERCENTRANK.EXC(IF($B$3:$B$341=$B208,M$3:M$341),M208)*10,0),"")</f>
        <v>2</v>
      </c>
      <c r="AT208">
        <f t="array" ref="AT208">IF(N208&lt;&gt;"",11-ROUNDUP(_xlfn.PERCENTRANK.EXC(IF($B$3:$B$341=$B208,N$3:N$341),N208)*10,0),"")</f>
        <v>3</v>
      </c>
      <c r="AU208">
        <f t="array" ref="AU208">IF(O208&lt;&gt;"",11-ROUNDUP(_xlfn.PERCENTRANK.EXC(IF($B$3:$B$341=$B208,O$3:O$341),O208)*10,0),"")</f>
        <v>1</v>
      </c>
      <c r="AV208">
        <f t="array" ref="AV208">IF(P208&lt;&gt;"",11-ROUNDUP(_xlfn.PERCENTRANK.EXC(IF($B$3:$B$341=$B208,P$3:P$341),P208)*10,0),"")</f>
        <v>3</v>
      </c>
    </row>
    <row r="209" spans="1:48" x14ac:dyDescent="0.2">
      <c r="A209" t="s">
        <v>1025</v>
      </c>
      <c r="B209" t="s">
        <v>1038</v>
      </c>
      <c r="C209">
        <v>7.4193201959133148E-2</v>
      </c>
      <c r="D209">
        <v>6.9390863180160522E-2</v>
      </c>
      <c r="E209">
        <v>0.61038076877593994</v>
      </c>
      <c r="F209">
        <v>2.0594364032149315E-2</v>
      </c>
      <c r="G209">
        <v>0.56342136859893799</v>
      </c>
      <c r="H209" t="s">
        <v>1139</v>
      </c>
      <c r="I209">
        <v>1.172867720015347E-3</v>
      </c>
      <c r="J209">
        <v>0</v>
      </c>
      <c r="K209">
        <v>7.4486224912106991E-4</v>
      </c>
      <c r="L209">
        <v>2.133391797542572E-3</v>
      </c>
      <c r="M209">
        <v>2.6805087924003601E-2</v>
      </c>
      <c r="N209">
        <v>1.913973712362349E-3</v>
      </c>
      <c r="O209">
        <v>5.0597550580278039E-4</v>
      </c>
      <c r="P209">
        <v>0</v>
      </c>
      <c r="R209" t="str">
        <f t="shared" si="46"/>
        <v>Nottinghamshire</v>
      </c>
      <c r="S209">
        <f t="shared" si="47"/>
        <v>4</v>
      </c>
      <c r="T209">
        <f t="shared" si="48"/>
        <v>8</v>
      </c>
      <c r="U209">
        <f t="shared" si="49"/>
        <v>2</v>
      </c>
      <c r="V209">
        <f t="shared" si="50"/>
        <v>10</v>
      </c>
      <c r="W209">
        <f t="shared" si="51"/>
        <v>5</v>
      </c>
      <c r="Y209">
        <f t="shared" si="52"/>
        <v>9</v>
      </c>
      <c r="Z209">
        <f t="shared" si="53"/>
        <v>10</v>
      </c>
      <c r="AA209">
        <f t="shared" si="54"/>
        <v>10</v>
      </c>
      <c r="AB209">
        <f t="shared" si="55"/>
        <v>5</v>
      </c>
      <c r="AC209">
        <f t="shared" si="56"/>
        <v>10</v>
      </c>
      <c r="AD209">
        <f t="shared" si="57"/>
        <v>10</v>
      </c>
      <c r="AE209">
        <f t="shared" si="58"/>
        <v>5</v>
      </c>
      <c r="AF209">
        <f t="shared" si="59"/>
        <v>10</v>
      </c>
      <c r="AH209" t="str">
        <f t="shared" si="60"/>
        <v>Nottinghamshire</v>
      </c>
      <c r="AI209">
        <f t="array" ref="AI209">IF(C209&lt;&gt;"",11-ROUNDUP(_xlfn.PERCENTRANK.EXC(IF($B$3:$B$341=$B209,C$3:C$341),C209)*10,0),"")</f>
        <v>7</v>
      </c>
      <c r="AJ209">
        <f t="array" ref="AJ209">IF(D209&lt;&gt;"",11-ROUNDUP(_xlfn.PERCENTRANK.EXC(IF($B$3:$B$341=$B209,D$3:D$341),D209)*10,0),"")</f>
        <v>9</v>
      </c>
      <c r="AK209">
        <f t="array" ref="AK209">IF(E209&lt;&gt;"",11-ROUNDUP(_xlfn.PERCENTRANK.EXC(IF($B$3:$B$341=$B209,E$3:E$341),E209)*10,0),"")</f>
        <v>8</v>
      </c>
      <c r="AL209">
        <f t="array" ref="AL209">IF(F209&lt;&gt;"",11-ROUNDUP(_xlfn.PERCENTRANK.EXC(IF($B$3:$B$341=$B209,F$3:F$341),F209)*10,0),"")</f>
        <v>6</v>
      </c>
      <c r="AM209">
        <f t="array" ref="AM209">IF(G209&lt;&gt;"",11-ROUNDUP(_xlfn.PERCENTRANK.EXC(IF($B$3:$B$341=$B209,G$3:G$341),G209)*10,0),"")</f>
        <v>5</v>
      </c>
      <c r="AO209">
        <f t="array" ref="AO209">IF(I209&lt;&gt;"",11-ROUNDUP(_xlfn.PERCENTRANK.EXC(IF($B$3:$B$341=$B209,I$3:I$341),I209)*10,0),"")</f>
        <v>6</v>
      </c>
      <c r="AP209">
        <f t="array" ref="AP209">IF(J209&lt;&gt;"",11-ROUNDUP(_xlfn.PERCENTRANK.EXC(IF($B$3:$B$341=$B209,J$3:J$341),J209)*10,0),"")</f>
        <v>10</v>
      </c>
      <c r="AQ209">
        <f t="array" ref="AQ209">IF(K209&lt;&gt;"",11-ROUNDUP(_xlfn.PERCENTRANK.EXC(IF($B$3:$B$341=$B209,K$3:K$341),K209)*10,0),"")</f>
        <v>9</v>
      </c>
      <c r="AR209">
        <f t="array" ref="AR209">IF(L209&lt;&gt;"",11-ROUNDUP(_xlfn.PERCENTRANK.EXC(IF($B$3:$B$341=$B209,L$3:L$341),L209)*10,0),"")</f>
        <v>2</v>
      </c>
      <c r="AS209">
        <f t="array" ref="AS209">IF(M209&lt;&gt;"",11-ROUNDUP(_xlfn.PERCENTRANK.EXC(IF($B$3:$B$341=$B209,M$3:M$341),M209)*10,0),"")</f>
        <v>8</v>
      </c>
      <c r="AT209">
        <f t="array" ref="AT209">IF(N209&lt;&gt;"",11-ROUNDUP(_xlfn.PERCENTRANK.EXC(IF($B$3:$B$341=$B209,N$3:N$341),N209)*10,0),"")</f>
        <v>9</v>
      </c>
      <c r="AU209">
        <f t="array" ref="AU209">IF(O209&lt;&gt;"",11-ROUNDUP(_xlfn.PERCENTRANK.EXC(IF($B$3:$B$341=$B209,O$3:O$341),O209)*10,0),"")</f>
        <v>2</v>
      </c>
      <c r="AV209">
        <f t="array" ref="AV209">IF(P209&lt;&gt;"",11-ROUNDUP(_xlfn.PERCENTRANK.EXC(IF($B$3:$B$341=$B209,P$3:P$341),P209)*10,0),"")</f>
        <v>10</v>
      </c>
    </row>
    <row r="210" spans="1:48" x14ac:dyDescent="0.2">
      <c r="A210" t="s">
        <v>233</v>
      </c>
      <c r="B210" t="s">
        <v>1034</v>
      </c>
      <c r="C210">
        <v>5.9609852731227875E-2</v>
      </c>
      <c r="D210">
        <v>5.0237640738487244E-2</v>
      </c>
      <c r="E210">
        <v>0.53008854389190674</v>
      </c>
      <c r="F210">
        <v>0.17356695234775543</v>
      </c>
      <c r="G210">
        <v>0.61398762464523315</v>
      </c>
      <c r="H210" t="s">
        <v>1139</v>
      </c>
      <c r="I210">
        <v>0.12344320118427277</v>
      </c>
      <c r="J210">
        <v>3.823205828666687E-2</v>
      </c>
      <c r="K210">
        <v>6.0707870870828629E-2</v>
      </c>
      <c r="L210">
        <v>1.3902565697208047E-3</v>
      </c>
      <c r="M210">
        <v>0.37820771336555481</v>
      </c>
      <c r="N210">
        <v>2.6504427194595337E-2</v>
      </c>
      <c r="O210">
        <v>6.3430458307266235E-2</v>
      </c>
      <c r="P210">
        <v>0</v>
      </c>
      <c r="R210" t="str">
        <f t="shared" si="46"/>
        <v>Nuneaton and Bedworth</v>
      </c>
      <c r="S210">
        <f t="shared" si="47"/>
        <v>6</v>
      </c>
      <c r="T210">
        <f t="shared" si="48"/>
        <v>10</v>
      </c>
      <c r="U210">
        <f t="shared" si="49"/>
        <v>4</v>
      </c>
      <c r="V210">
        <f t="shared" si="50"/>
        <v>3</v>
      </c>
      <c r="W210">
        <f t="shared" si="51"/>
        <v>3</v>
      </c>
      <c r="Y210">
        <f t="shared" si="52"/>
        <v>3</v>
      </c>
      <c r="Z210">
        <f t="shared" si="53"/>
        <v>5</v>
      </c>
      <c r="AA210">
        <f t="shared" si="54"/>
        <v>3</v>
      </c>
      <c r="AB210">
        <f t="shared" si="55"/>
        <v>5</v>
      </c>
      <c r="AC210">
        <f t="shared" si="56"/>
        <v>5</v>
      </c>
      <c r="AD210">
        <f t="shared" si="57"/>
        <v>4</v>
      </c>
      <c r="AE210">
        <f t="shared" si="58"/>
        <v>2</v>
      </c>
      <c r="AF210">
        <f t="shared" si="59"/>
        <v>10</v>
      </c>
      <c r="AH210" t="str">
        <f t="shared" si="60"/>
        <v>Nuneaton and Bedworth</v>
      </c>
      <c r="AI210">
        <f t="array" ref="AI210">IF(C210&lt;&gt;"",11-ROUNDUP(_xlfn.PERCENTRANK.EXC(IF($B$3:$B$341=$B210,C$3:C$341),C210)*10,0),"")</f>
        <v>9</v>
      </c>
      <c r="AJ210">
        <f t="array" ref="AJ210">IF(D210&lt;&gt;"",11-ROUNDUP(_xlfn.PERCENTRANK.EXC(IF($B$3:$B$341=$B210,D$3:D$341),D210)*10,0),"")</f>
        <v>10</v>
      </c>
      <c r="AK210">
        <f t="array" ref="AK210">IF(E210&lt;&gt;"",11-ROUNDUP(_xlfn.PERCENTRANK.EXC(IF($B$3:$B$341=$B210,E$3:E$341),E210)*10,0),"")</f>
        <v>3</v>
      </c>
      <c r="AL210">
        <f t="array" ref="AL210">IF(F210&lt;&gt;"",11-ROUNDUP(_xlfn.PERCENTRANK.EXC(IF($B$3:$B$341=$B210,F$3:F$341),F210)*10,0),"")</f>
        <v>5</v>
      </c>
      <c r="AM210">
        <f t="array" ref="AM210">IF(G210&lt;&gt;"",11-ROUNDUP(_xlfn.PERCENTRANK.EXC(IF($B$3:$B$341=$B210,G$3:G$341),G210)*10,0),"")</f>
        <v>3</v>
      </c>
      <c r="AO210">
        <f t="array" ref="AO210">IF(I210&lt;&gt;"",11-ROUNDUP(_xlfn.PERCENTRANK.EXC(IF($B$3:$B$341=$B210,I$3:I$341),I210)*10,0),"")</f>
        <v>5</v>
      </c>
      <c r="AP210">
        <f t="array" ref="AP210">IF(J210&lt;&gt;"",11-ROUNDUP(_xlfn.PERCENTRANK.EXC(IF($B$3:$B$341=$B210,J$3:J$341),J210)*10,0),"")</f>
        <v>8</v>
      </c>
      <c r="AQ210">
        <f t="array" ref="AQ210">IF(K210&lt;&gt;"",11-ROUNDUP(_xlfn.PERCENTRANK.EXC(IF($B$3:$B$341=$B210,K$3:K$341),K210)*10,0),"")</f>
        <v>5</v>
      </c>
      <c r="AR210">
        <f t="array" ref="AR210">IF(L210&lt;&gt;"",11-ROUNDUP(_xlfn.PERCENTRANK.EXC(IF($B$3:$B$341=$B210,L$3:L$341),L210)*10,0),"")</f>
        <v>5</v>
      </c>
      <c r="AS210">
        <f t="array" ref="AS210">IF(M210&lt;&gt;"",11-ROUNDUP(_xlfn.PERCENTRANK.EXC(IF($B$3:$B$341=$B210,M$3:M$341),M210)*10,0),"")</f>
        <v>8</v>
      </c>
      <c r="AT210">
        <f t="array" ref="AT210">IF(N210&lt;&gt;"",11-ROUNDUP(_xlfn.PERCENTRANK.EXC(IF($B$3:$B$341=$B210,N$3:N$341),N210)*10,0),"")</f>
        <v>6</v>
      </c>
      <c r="AU210">
        <f t="array" ref="AU210">IF(O210&lt;&gt;"",11-ROUNDUP(_xlfn.PERCENTRANK.EXC(IF($B$3:$B$341=$B210,O$3:O$341),O210)*10,0),"")</f>
        <v>3</v>
      </c>
      <c r="AV210">
        <f t="array" ref="AV210">IF(P210&lt;&gt;"",11-ROUNDUP(_xlfn.PERCENTRANK.EXC(IF($B$3:$B$341=$B210,P$3:P$341),P210)*10,0),"")</f>
        <v>10</v>
      </c>
    </row>
    <row r="211" spans="1:48" x14ac:dyDescent="0.2">
      <c r="A211" t="s">
        <v>166</v>
      </c>
      <c r="B211" t="s">
        <v>1034</v>
      </c>
      <c r="C211">
        <v>7.9187966883182526E-2</v>
      </c>
      <c r="D211">
        <v>5.8302544057369232E-2</v>
      </c>
      <c r="E211">
        <v>0.66260164976119995</v>
      </c>
      <c r="F211">
        <v>0.14728358387947083</v>
      </c>
      <c r="G211">
        <v>0.53759902715682983</v>
      </c>
      <c r="H211" t="s">
        <v>1139</v>
      </c>
      <c r="I211">
        <v>5.3920815698802471E-3</v>
      </c>
      <c r="J211">
        <v>3.6049913614988327E-2</v>
      </c>
      <c r="K211">
        <v>7.3948544450104237E-3</v>
      </c>
      <c r="L211">
        <v>0</v>
      </c>
      <c r="M211">
        <v>0.21583731472492218</v>
      </c>
      <c r="N211">
        <v>5.0813006237149239E-3</v>
      </c>
      <c r="O211">
        <v>0</v>
      </c>
      <c r="P211">
        <v>0</v>
      </c>
      <c r="R211" t="str">
        <f t="shared" si="46"/>
        <v>Oadby and Wigston</v>
      </c>
      <c r="S211">
        <f t="shared" si="47"/>
        <v>3</v>
      </c>
      <c r="T211">
        <f t="shared" si="48"/>
        <v>9</v>
      </c>
      <c r="U211">
        <f t="shared" si="49"/>
        <v>1</v>
      </c>
      <c r="V211">
        <f t="shared" si="50"/>
        <v>4</v>
      </c>
      <c r="W211">
        <f t="shared" si="51"/>
        <v>6</v>
      </c>
      <c r="Y211">
        <f t="shared" si="52"/>
        <v>9</v>
      </c>
      <c r="Z211">
        <f t="shared" si="53"/>
        <v>5</v>
      </c>
      <c r="AA211">
        <f t="shared" si="54"/>
        <v>8</v>
      </c>
      <c r="AB211">
        <f t="shared" si="55"/>
        <v>10</v>
      </c>
      <c r="AC211">
        <f t="shared" si="56"/>
        <v>7</v>
      </c>
      <c r="AD211">
        <f t="shared" si="57"/>
        <v>8</v>
      </c>
      <c r="AE211">
        <f t="shared" si="58"/>
        <v>10</v>
      </c>
      <c r="AF211">
        <f t="shared" si="59"/>
        <v>10</v>
      </c>
      <c r="AH211" t="str">
        <f t="shared" si="60"/>
        <v>Oadby and Wigston</v>
      </c>
      <c r="AI211">
        <f t="array" ref="AI211">IF(C211&lt;&gt;"",11-ROUNDUP(_xlfn.PERCENTRANK.EXC(IF($B$3:$B$341=$B211,C$3:C$341),C211)*10,0),"")</f>
        <v>4</v>
      </c>
      <c r="AJ211">
        <f t="array" ref="AJ211">IF(D211&lt;&gt;"",11-ROUNDUP(_xlfn.PERCENTRANK.EXC(IF($B$3:$B$341=$B211,D$3:D$341),D211)*10,0),"")</f>
        <v>9</v>
      </c>
      <c r="AK211">
        <f t="array" ref="AK211">IF(E211&lt;&gt;"",11-ROUNDUP(_xlfn.PERCENTRANK.EXC(IF($B$3:$B$341=$B211,E$3:E$341),E211)*10,0),"")</f>
        <v>1</v>
      </c>
      <c r="AL211">
        <f t="array" ref="AL211">IF(F211&lt;&gt;"",11-ROUNDUP(_xlfn.PERCENTRANK.EXC(IF($B$3:$B$341=$B211,F$3:F$341),F211)*10,0),"")</f>
        <v>7</v>
      </c>
      <c r="AM211">
        <f t="array" ref="AM211">IF(G211&lt;&gt;"",11-ROUNDUP(_xlfn.PERCENTRANK.EXC(IF($B$3:$B$341=$B211,G$3:G$341),G211)*10,0),"")</f>
        <v>6</v>
      </c>
      <c r="AO211">
        <f t="array" ref="AO211">IF(I211&lt;&gt;"",11-ROUNDUP(_xlfn.PERCENTRANK.EXC(IF($B$3:$B$341=$B211,I$3:I$341),I211)*10,0),"")</f>
        <v>9</v>
      </c>
      <c r="AP211">
        <f t="array" ref="AP211">IF(J211&lt;&gt;"",11-ROUNDUP(_xlfn.PERCENTRANK.EXC(IF($B$3:$B$341=$B211,J$3:J$341),J211)*10,0),"")</f>
        <v>8</v>
      </c>
      <c r="AQ211">
        <f t="array" ref="AQ211">IF(K211&lt;&gt;"",11-ROUNDUP(_xlfn.PERCENTRANK.EXC(IF($B$3:$B$341=$B211,K$3:K$341),K211)*10,0),"")</f>
        <v>9</v>
      </c>
      <c r="AR211">
        <f t="array" ref="AR211">IF(L211&lt;&gt;"",11-ROUNDUP(_xlfn.PERCENTRANK.EXC(IF($B$3:$B$341=$B211,L$3:L$341),L211)*10,0),"")</f>
        <v>10</v>
      </c>
      <c r="AS211">
        <f t="array" ref="AS211">IF(M211&lt;&gt;"",11-ROUNDUP(_xlfn.PERCENTRANK.EXC(IF($B$3:$B$341=$B211,M$3:M$341),M211)*10,0),"")</f>
        <v>10</v>
      </c>
      <c r="AT211">
        <f t="array" ref="AT211">IF(N211&lt;&gt;"",11-ROUNDUP(_xlfn.PERCENTRANK.EXC(IF($B$3:$B$341=$B211,N$3:N$341),N211)*10,0),"")</f>
        <v>9</v>
      </c>
      <c r="AU211">
        <f t="array" ref="AU211">IF(O211&lt;&gt;"",11-ROUNDUP(_xlfn.PERCENTRANK.EXC(IF($B$3:$B$341=$B211,O$3:O$341),O211)*10,0),"")</f>
        <v>10</v>
      </c>
      <c r="AV211">
        <f t="array" ref="AV211">IF(P211&lt;&gt;"",11-ROUNDUP(_xlfn.PERCENTRANK.EXC(IF($B$3:$B$341=$B211,P$3:P$341),P211)*10,0),"")</f>
        <v>10</v>
      </c>
    </row>
    <row r="212" spans="1:48" x14ac:dyDescent="0.2">
      <c r="A212" t="s">
        <v>258</v>
      </c>
      <c r="B212" t="s">
        <v>1036</v>
      </c>
      <c r="C212">
        <v>3.0971897765994072E-2</v>
      </c>
      <c r="D212">
        <v>7.1780368685722351E-2</v>
      </c>
      <c r="E212">
        <v>0.38461700081825256</v>
      </c>
      <c r="F212">
        <v>4.245937243103981E-2</v>
      </c>
      <c r="G212">
        <v>0.49726185202598572</v>
      </c>
      <c r="H212" t="s">
        <v>1139</v>
      </c>
      <c r="I212">
        <v>9.2923054471611977E-3</v>
      </c>
      <c r="J212">
        <v>2.9944288544356823E-3</v>
      </c>
      <c r="K212">
        <v>8.0518806353211403E-3</v>
      </c>
      <c r="L212">
        <v>0</v>
      </c>
      <c r="M212">
        <v>5.6689590215682983E-2</v>
      </c>
      <c r="N212">
        <v>3.2919440418481827E-2</v>
      </c>
      <c r="O212">
        <v>1.5799094690009952E-3</v>
      </c>
      <c r="P212">
        <v>4.2957868427038193E-3</v>
      </c>
      <c r="R212" t="str">
        <f t="shared" si="46"/>
        <v>Oldham</v>
      </c>
      <c r="S212">
        <f t="shared" si="47"/>
        <v>10</v>
      </c>
      <c r="T212">
        <f t="shared" si="48"/>
        <v>7</v>
      </c>
      <c r="U212">
        <f t="shared" si="49"/>
        <v>8</v>
      </c>
      <c r="V212">
        <f t="shared" si="50"/>
        <v>8</v>
      </c>
      <c r="W212">
        <f t="shared" si="51"/>
        <v>7</v>
      </c>
      <c r="Y212">
        <f t="shared" si="52"/>
        <v>8</v>
      </c>
      <c r="Z212">
        <f t="shared" si="53"/>
        <v>9</v>
      </c>
      <c r="AA212">
        <f t="shared" si="54"/>
        <v>8</v>
      </c>
      <c r="AB212">
        <f t="shared" si="55"/>
        <v>10</v>
      </c>
      <c r="AC212">
        <f t="shared" si="56"/>
        <v>10</v>
      </c>
      <c r="AD212">
        <f t="shared" si="57"/>
        <v>3</v>
      </c>
      <c r="AE212">
        <f t="shared" si="58"/>
        <v>5</v>
      </c>
      <c r="AF212">
        <f t="shared" si="59"/>
        <v>2</v>
      </c>
      <c r="AH212" t="str">
        <f t="shared" si="60"/>
        <v>Oldham</v>
      </c>
      <c r="AI212">
        <f t="array" ref="AI212">IF(C212&lt;&gt;"",11-ROUNDUP(_xlfn.PERCENTRANK.EXC(IF($B$3:$B$341=$B212,C$3:C$341),C212)*10,0),"")</f>
        <v>7</v>
      </c>
      <c r="AJ212">
        <f t="array" ref="AJ212">IF(D212&lt;&gt;"",11-ROUNDUP(_xlfn.PERCENTRANK.EXC(IF($B$3:$B$341=$B212,D$3:D$341),D212)*10,0),"")</f>
        <v>4</v>
      </c>
      <c r="AK212">
        <f t="array" ref="AK212">IF(E212&lt;&gt;"",11-ROUNDUP(_xlfn.PERCENTRANK.EXC(IF($B$3:$B$341=$B212,E$3:E$341),E212)*10,0),"")</f>
        <v>7</v>
      </c>
      <c r="AL212">
        <f t="array" ref="AL212">IF(F212&lt;&gt;"",11-ROUNDUP(_xlfn.PERCENTRANK.EXC(IF($B$3:$B$341=$B212,F$3:F$341),F212)*10,0),"")</f>
        <v>8</v>
      </c>
      <c r="AM212">
        <f t="array" ref="AM212">IF(G212&lt;&gt;"",11-ROUNDUP(_xlfn.PERCENTRANK.EXC(IF($B$3:$B$341=$B212,G$3:G$341),G212)*10,0),"")</f>
        <v>8</v>
      </c>
      <c r="AO212">
        <f t="array" ref="AO212">IF(I212&lt;&gt;"",11-ROUNDUP(_xlfn.PERCENTRANK.EXC(IF($B$3:$B$341=$B212,I$3:I$341),I212)*10,0),"")</f>
        <v>6</v>
      </c>
      <c r="AP212">
        <f t="array" ref="AP212">IF(J212&lt;&gt;"",11-ROUNDUP(_xlfn.PERCENTRANK.EXC(IF($B$3:$B$341=$B212,J$3:J$341),J212)*10,0),"")</f>
        <v>9</v>
      </c>
      <c r="AQ212">
        <f t="array" ref="AQ212">IF(K212&lt;&gt;"",11-ROUNDUP(_xlfn.PERCENTRANK.EXC(IF($B$3:$B$341=$B212,K$3:K$341),K212)*10,0),"")</f>
        <v>5</v>
      </c>
      <c r="AR212">
        <f t="array" ref="AR212">IF(L212&lt;&gt;"",11-ROUNDUP(_xlfn.PERCENTRANK.EXC(IF($B$3:$B$341=$B212,L$3:L$341),L212)*10,0),"")</f>
        <v>10</v>
      </c>
      <c r="AS212">
        <f t="array" ref="AS212">IF(M212&lt;&gt;"",11-ROUNDUP(_xlfn.PERCENTRANK.EXC(IF($B$3:$B$341=$B212,M$3:M$341),M212)*10,0),"")</f>
        <v>9</v>
      </c>
      <c r="AT212">
        <f t="array" ref="AT212">IF(N212&lt;&gt;"",11-ROUNDUP(_xlfn.PERCENTRANK.EXC(IF($B$3:$B$341=$B212,N$3:N$341),N212)*10,0),"")</f>
        <v>2</v>
      </c>
      <c r="AU212">
        <f t="array" ref="AU212">IF(O212&lt;&gt;"",11-ROUNDUP(_xlfn.PERCENTRANK.EXC(IF($B$3:$B$341=$B212,O$3:O$341),O212)*10,0),"")</f>
        <v>4</v>
      </c>
      <c r="AV212">
        <f t="array" ref="AV212">IF(P212&lt;&gt;"",11-ROUNDUP(_xlfn.PERCENTRANK.EXC(IF($B$3:$B$341=$B212,P$3:P$341),P212)*10,0),"")</f>
        <v>2</v>
      </c>
    </row>
    <row r="213" spans="1:48" x14ac:dyDescent="0.2">
      <c r="A213" t="s">
        <v>203</v>
      </c>
      <c r="B213" t="s">
        <v>1034</v>
      </c>
      <c r="C213">
        <v>6.8545907735824585E-2</v>
      </c>
      <c r="D213">
        <v>9.6765249967575073E-2</v>
      </c>
      <c r="E213">
        <v>0.55618941783905029</v>
      </c>
      <c r="F213">
        <v>0.18366067111492157</v>
      </c>
      <c r="G213">
        <v>0.44711586833000183</v>
      </c>
      <c r="H213" t="s">
        <v>1140</v>
      </c>
      <c r="I213">
        <v>0.24412067234516144</v>
      </c>
      <c r="J213">
        <v>5.6427836418151855E-2</v>
      </c>
      <c r="K213">
        <v>4.5389097183942795E-2</v>
      </c>
      <c r="L213">
        <v>0</v>
      </c>
      <c r="M213">
        <v>1.0041481256484985</v>
      </c>
      <c r="N213">
        <v>0.1038815975189209</v>
      </c>
      <c r="O213">
        <v>0</v>
      </c>
      <c r="P213">
        <v>0</v>
      </c>
      <c r="R213" t="str">
        <f t="shared" si="46"/>
        <v>Oxford</v>
      </c>
      <c r="S213">
        <f t="shared" si="47"/>
        <v>5</v>
      </c>
      <c r="T213">
        <f t="shared" si="48"/>
        <v>4</v>
      </c>
      <c r="U213">
        <f t="shared" si="49"/>
        <v>3</v>
      </c>
      <c r="V213">
        <f t="shared" si="50"/>
        <v>3</v>
      </c>
      <c r="W213">
        <f t="shared" si="51"/>
        <v>9</v>
      </c>
      <c r="Y213">
        <f t="shared" si="52"/>
        <v>1</v>
      </c>
      <c r="Z213">
        <f t="shared" si="53"/>
        <v>3</v>
      </c>
      <c r="AA213">
        <f t="shared" si="54"/>
        <v>4</v>
      </c>
      <c r="AB213">
        <f t="shared" si="55"/>
        <v>10</v>
      </c>
      <c r="AC213">
        <f t="shared" si="56"/>
        <v>1</v>
      </c>
      <c r="AD213">
        <f t="shared" si="57"/>
        <v>2</v>
      </c>
      <c r="AE213">
        <f t="shared" si="58"/>
        <v>10</v>
      </c>
      <c r="AF213">
        <f t="shared" si="59"/>
        <v>10</v>
      </c>
      <c r="AH213" t="str">
        <f t="shared" si="60"/>
        <v>Oxford</v>
      </c>
      <c r="AI213">
        <f t="array" ref="AI213">IF(C213&lt;&gt;"",11-ROUNDUP(_xlfn.PERCENTRANK.EXC(IF($B$3:$B$341=$B213,C$3:C$341),C213)*10,0),"")</f>
        <v>7</v>
      </c>
      <c r="AJ213">
        <f t="array" ref="AJ213">IF(D213&lt;&gt;"",11-ROUNDUP(_xlfn.PERCENTRANK.EXC(IF($B$3:$B$341=$B213,D$3:D$341),D213)*10,0),"")</f>
        <v>4</v>
      </c>
      <c r="AK213">
        <f t="array" ref="AK213">IF(E213&lt;&gt;"",11-ROUNDUP(_xlfn.PERCENTRANK.EXC(IF($B$3:$B$341=$B213,E$3:E$341),E213)*10,0),"")</f>
        <v>3</v>
      </c>
      <c r="AL213">
        <f t="array" ref="AL213">IF(F213&lt;&gt;"",11-ROUNDUP(_xlfn.PERCENTRANK.EXC(IF($B$3:$B$341=$B213,F$3:F$341),F213)*10,0),"")</f>
        <v>4</v>
      </c>
      <c r="AM213">
        <f t="array" ref="AM213">IF(G213&lt;&gt;"",11-ROUNDUP(_xlfn.PERCENTRANK.EXC(IF($B$3:$B$341=$B213,G$3:G$341),G213)*10,0),"")</f>
        <v>9</v>
      </c>
      <c r="AO213">
        <f t="array" ref="AO213">IF(I213&lt;&gt;"",11-ROUNDUP(_xlfn.PERCENTRANK.EXC(IF($B$3:$B$341=$B213,I$3:I$341),I213)*10,0),"")</f>
        <v>2</v>
      </c>
      <c r="AP213">
        <f t="array" ref="AP213">IF(J213&lt;&gt;"",11-ROUNDUP(_xlfn.PERCENTRANK.EXC(IF($B$3:$B$341=$B213,J$3:J$341),J213)*10,0),"")</f>
        <v>6</v>
      </c>
      <c r="AQ213">
        <f t="array" ref="AQ213">IF(K213&lt;&gt;"",11-ROUNDUP(_xlfn.PERCENTRANK.EXC(IF($B$3:$B$341=$B213,K$3:K$341),K213)*10,0),"")</f>
        <v>6</v>
      </c>
      <c r="AR213">
        <f t="array" ref="AR213">IF(L213&lt;&gt;"",11-ROUNDUP(_xlfn.PERCENTRANK.EXC(IF($B$3:$B$341=$B213,L$3:L$341),L213)*10,0),"")</f>
        <v>10</v>
      </c>
      <c r="AS213">
        <f t="array" ref="AS213">IF(M213&lt;&gt;"",11-ROUNDUP(_xlfn.PERCENTRANK.EXC(IF($B$3:$B$341=$B213,M$3:M$341),M213)*10,0),"")</f>
        <v>2</v>
      </c>
      <c r="AT213">
        <f t="array" ref="AT213">IF(N213&lt;&gt;"",11-ROUNDUP(_xlfn.PERCENTRANK.EXC(IF($B$3:$B$341=$B213,N$3:N$341),N213)*10,0),"")</f>
        <v>2</v>
      </c>
      <c r="AU213">
        <f t="array" ref="AU213">IF(O213&lt;&gt;"",11-ROUNDUP(_xlfn.PERCENTRANK.EXC(IF($B$3:$B$341=$B213,O$3:O$341),O213)*10,0),"")</f>
        <v>10</v>
      </c>
      <c r="AV213">
        <f t="array" ref="AV213">IF(P213&lt;&gt;"",11-ROUNDUP(_xlfn.PERCENTRANK.EXC(IF($B$3:$B$341=$B213,P$3:P$341),P213)*10,0),"")</f>
        <v>10</v>
      </c>
    </row>
    <row r="214" spans="1:48" x14ac:dyDescent="0.2">
      <c r="A214" t="s">
        <v>1026</v>
      </c>
      <c r="B214" t="s">
        <v>1038</v>
      </c>
      <c r="C214">
        <v>7.8326642513275146E-2</v>
      </c>
      <c r="D214">
        <v>8.9419528841972351E-2</v>
      </c>
      <c r="E214">
        <v>0.6839134693145752</v>
      </c>
      <c r="F214">
        <v>2.0830536261200905E-2</v>
      </c>
      <c r="G214">
        <v>0.52433806657791138</v>
      </c>
      <c r="H214" t="s">
        <v>1139</v>
      </c>
      <c r="I214">
        <v>6.1204559169709682E-3</v>
      </c>
      <c r="J214">
        <v>1.0457258904352784E-3</v>
      </c>
      <c r="K214">
        <v>2.1466976031661034E-3</v>
      </c>
      <c r="L214">
        <v>1.9730675830942346E-6</v>
      </c>
      <c r="M214">
        <v>2.8463473543524742E-2</v>
      </c>
      <c r="N214">
        <v>9.2636346817016602E-3</v>
      </c>
      <c r="O214">
        <v>0</v>
      </c>
      <c r="P214">
        <v>0</v>
      </c>
      <c r="R214" t="str">
        <f t="shared" si="46"/>
        <v>Oxfordshire</v>
      </c>
      <c r="S214">
        <f t="shared" si="47"/>
        <v>3</v>
      </c>
      <c r="T214">
        <f t="shared" si="48"/>
        <v>5</v>
      </c>
      <c r="U214">
        <f t="shared" si="49"/>
        <v>1</v>
      </c>
      <c r="V214">
        <f t="shared" si="50"/>
        <v>10</v>
      </c>
      <c r="W214">
        <f t="shared" si="51"/>
        <v>6</v>
      </c>
      <c r="Y214">
        <f t="shared" si="52"/>
        <v>8</v>
      </c>
      <c r="Z214">
        <f t="shared" si="53"/>
        <v>10</v>
      </c>
      <c r="AA214">
        <f t="shared" si="54"/>
        <v>10</v>
      </c>
      <c r="AB214">
        <f t="shared" si="55"/>
        <v>6</v>
      </c>
      <c r="AC214">
        <f t="shared" si="56"/>
        <v>10</v>
      </c>
      <c r="AD214">
        <f t="shared" si="57"/>
        <v>7</v>
      </c>
      <c r="AE214">
        <f t="shared" si="58"/>
        <v>10</v>
      </c>
      <c r="AF214">
        <f t="shared" si="59"/>
        <v>10</v>
      </c>
      <c r="AH214" t="str">
        <f t="shared" si="60"/>
        <v>Oxfordshire</v>
      </c>
      <c r="AI214">
        <f t="array" ref="AI214">IF(C214&lt;&gt;"",11-ROUNDUP(_xlfn.PERCENTRANK.EXC(IF($B$3:$B$341=$B214,C$3:C$341),C214)*10,0),"")</f>
        <v>3</v>
      </c>
      <c r="AJ214">
        <f t="array" ref="AJ214">IF(D214&lt;&gt;"",11-ROUNDUP(_xlfn.PERCENTRANK.EXC(IF($B$3:$B$341=$B214,D$3:D$341),D214)*10,0),"")</f>
        <v>5</v>
      </c>
      <c r="AK214">
        <f t="array" ref="AK214">IF(E214&lt;&gt;"",11-ROUNDUP(_xlfn.PERCENTRANK.EXC(IF($B$3:$B$341=$B214,E$3:E$341),E214)*10,0),"")</f>
        <v>3</v>
      </c>
      <c r="AL214">
        <f t="array" ref="AL214">IF(F214&lt;&gt;"",11-ROUNDUP(_xlfn.PERCENTRANK.EXC(IF($B$3:$B$341=$B214,F$3:F$341),F214)*10,0),"")</f>
        <v>6</v>
      </c>
      <c r="AM214">
        <f t="array" ref="AM214">IF(G214&lt;&gt;"",11-ROUNDUP(_xlfn.PERCENTRANK.EXC(IF($B$3:$B$341=$B214,G$3:G$341),G214)*10,0),"")</f>
        <v>7</v>
      </c>
      <c r="AO214">
        <f t="array" ref="AO214">IF(I214&lt;&gt;"",11-ROUNDUP(_xlfn.PERCENTRANK.EXC(IF($B$3:$B$341=$B214,I$3:I$341),I214)*10,0),"")</f>
        <v>2</v>
      </c>
      <c r="AP214">
        <f t="array" ref="AP214">IF(J214&lt;&gt;"",11-ROUNDUP(_xlfn.PERCENTRANK.EXC(IF($B$3:$B$341=$B214,J$3:J$341),J214)*10,0),"")</f>
        <v>4</v>
      </c>
      <c r="AQ214">
        <f t="array" ref="AQ214">IF(K214&lt;&gt;"",11-ROUNDUP(_xlfn.PERCENTRANK.EXC(IF($B$3:$B$341=$B214,K$3:K$341),K214)*10,0),"")</f>
        <v>6</v>
      </c>
      <c r="AR214">
        <f t="array" ref="AR214">IF(L214&lt;&gt;"",11-ROUNDUP(_xlfn.PERCENTRANK.EXC(IF($B$3:$B$341=$B214,L$3:L$341),L214)*10,0),"")</f>
        <v>6</v>
      </c>
      <c r="AS214">
        <f t="array" ref="AS214">IF(M214&lt;&gt;"",11-ROUNDUP(_xlfn.PERCENTRANK.EXC(IF($B$3:$B$341=$B214,M$3:M$341),M214)*10,0),"")</f>
        <v>8</v>
      </c>
      <c r="AT214">
        <f t="array" ref="AT214">IF(N214&lt;&gt;"",11-ROUNDUP(_xlfn.PERCENTRANK.EXC(IF($B$3:$B$341=$B214,N$3:N$341),N214)*10,0),"")</f>
        <v>3</v>
      </c>
      <c r="AU214">
        <f t="array" ref="AU214">IF(O214&lt;&gt;"",11-ROUNDUP(_xlfn.PERCENTRANK.EXC(IF($B$3:$B$341=$B214,O$3:O$341),O214)*10,0),"")</f>
        <v>10</v>
      </c>
      <c r="AV214">
        <f t="array" ref="AV214">IF(P214&lt;&gt;"",11-ROUNDUP(_xlfn.PERCENTRANK.EXC(IF($B$3:$B$341=$B214,P$3:P$341),P214)*10,0),"")</f>
        <v>10</v>
      </c>
    </row>
    <row r="215" spans="1:48" x14ac:dyDescent="0.2">
      <c r="A215" t="s">
        <v>153</v>
      </c>
      <c r="B215" t="s">
        <v>1034</v>
      </c>
      <c r="C215">
        <v>4.9619410187005997E-2</v>
      </c>
      <c r="D215">
        <v>9.901215136051178E-2</v>
      </c>
      <c r="E215">
        <v>0.36419647932052612</v>
      </c>
      <c r="F215">
        <v>0.10444276034832001</v>
      </c>
      <c r="G215">
        <v>0.52007079124450684</v>
      </c>
      <c r="H215" t="s">
        <v>1139</v>
      </c>
      <c r="I215">
        <v>3.9472132921218872E-3</v>
      </c>
      <c r="J215">
        <v>2.7748320251703262E-2</v>
      </c>
      <c r="K215">
        <v>7.7353596687316895E-2</v>
      </c>
      <c r="L215">
        <v>4.4774360954761505E-2</v>
      </c>
      <c r="M215">
        <v>0.37798985838890076</v>
      </c>
      <c r="N215">
        <v>3.708140691742301E-3</v>
      </c>
      <c r="O215">
        <v>2.3624366149306297E-2</v>
      </c>
      <c r="P215">
        <v>0</v>
      </c>
      <c r="R215" t="str">
        <f t="shared" si="46"/>
        <v>Pendle</v>
      </c>
      <c r="S215">
        <f t="shared" si="47"/>
        <v>7</v>
      </c>
      <c r="T215">
        <f t="shared" si="48"/>
        <v>3</v>
      </c>
      <c r="U215">
        <f t="shared" si="49"/>
        <v>9</v>
      </c>
      <c r="V215">
        <f t="shared" si="50"/>
        <v>5</v>
      </c>
      <c r="W215">
        <f t="shared" si="51"/>
        <v>6</v>
      </c>
      <c r="Y215">
        <f t="shared" si="52"/>
        <v>9</v>
      </c>
      <c r="Z215">
        <f t="shared" si="53"/>
        <v>6</v>
      </c>
      <c r="AA215">
        <f t="shared" si="54"/>
        <v>3</v>
      </c>
      <c r="AB215">
        <f t="shared" si="55"/>
        <v>2</v>
      </c>
      <c r="AC215">
        <f t="shared" si="56"/>
        <v>5</v>
      </c>
      <c r="AD215">
        <f t="shared" si="57"/>
        <v>9</v>
      </c>
      <c r="AE215">
        <f t="shared" si="58"/>
        <v>3</v>
      </c>
      <c r="AF215">
        <f t="shared" si="59"/>
        <v>10</v>
      </c>
      <c r="AH215" t="str">
        <f t="shared" si="60"/>
        <v>Pendle</v>
      </c>
      <c r="AI215">
        <f t="array" ref="AI215">IF(C215&lt;&gt;"",11-ROUNDUP(_xlfn.PERCENTRANK.EXC(IF($B$3:$B$341=$B215,C$3:C$341),C215)*10,0),"")</f>
        <v>10</v>
      </c>
      <c r="AJ215">
        <f t="array" ref="AJ215">IF(D215&lt;&gt;"",11-ROUNDUP(_xlfn.PERCENTRANK.EXC(IF($B$3:$B$341=$B215,D$3:D$341),D215)*10,0),"")</f>
        <v>4</v>
      </c>
      <c r="AK215">
        <f t="array" ref="AK215">IF(E215&lt;&gt;"",11-ROUNDUP(_xlfn.PERCENTRANK.EXC(IF($B$3:$B$341=$B215,E$3:E$341),E215)*10,0),"")</f>
        <v>9</v>
      </c>
      <c r="AL215">
        <f t="array" ref="AL215">IF(F215&lt;&gt;"",11-ROUNDUP(_xlfn.PERCENTRANK.EXC(IF($B$3:$B$341=$B215,F$3:F$341),F215)*10,0),"")</f>
        <v>9</v>
      </c>
      <c r="AM215">
        <f t="array" ref="AM215">IF(G215&lt;&gt;"",11-ROUNDUP(_xlfn.PERCENTRANK.EXC(IF($B$3:$B$341=$B215,G$3:G$341),G215)*10,0),"")</f>
        <v>7</v>
      </c>
      <c r="AO215">
        <f t="array" ref="AO215">IF(I215&lt;&gt;"",11-ROUNDUP(_xlfn.PERCENTRANK.EXC(IF($B$3:$B$341=$B215,I$3:I$341),I215)*10,0),"")</f>
        <v>9</v>
      </c>
      <c r="AP215">
        <f t="array" ref="AP215">IF(J215&lt;&gt;"",11-ROUNDUP(_xlfn.PERCENTRANK.EXC(IF($B$3:$B$341=$B215,J$3:J$341),J215)*10,0),"")</f>
        <v>9</v>
      </c>
      <c r="AQ215">
        <f t="array" ref="AQ215">IF(K215&lt;&gt;"",11-ROUNDUP(_xlfn.PERCENTRANK.EXC(IF($B$3:$B$341=$B215,K$3:K$341),K215)*10,0),"")</f>
        <v>4</v>
      </c>
      <c r="AR215">
        <f t="array" ref="AR215">IF(L215&lt;&gt;"",11-ROUNDUP(_xlfn.PERCENTRANK.EXC(IF($B$3:$B$341=$B215,L$3:L$341),L215)*10,0),"")</f>
        <v>3</v>
      </c>
      <c r="AS215">
        <f t="array" ref="AS215">IF(M215&lt;&gt;"",11-ROUNDUP(_xlfn.PERCENTRANK.EXC(IF($B$3:$B$341=$B215,M$3:M$341),M215)*10,0),"")</f>
        <v>8</v>
      </c>
      <c r="AT215">
        <f t="array" ref="AT215">IF(N215&lt;&gt;"",11-ROUNDUP(_xlfn.PERCENTRANK.EXC(IF($B$3:$B$341=$B215,N$3:N$341),N215)*10,0),"")</f>
        <v>10</v>
      </c>
      <c r="AU215">
        <f t="array" ref="AU215">IF(O215&lt;&gt;"",11-ROUNDUP(_xlfn.PERCENTRANK.EXC(IF($B$3:$B$341=$B215,O$3:O$341),O215)*10,0),"")</f>
        <v>4</v>
      </c>
      <c r="AV215">
        <f t="array" ref="AV215">IF(P215&lt;&gt;"",11-ROUNDUP(_xlfn.PERCENTRANK.EXC(IF($B$3:$B$341=$B215,P$3:P$341),P215)*10,0),"")</f>
        <v>10</v>
      </c>
    </row>
    <row r="216" spans="1:48" x14ac:dyDescent="0.2">
      <c r="A216" t="s">
        <v>42</v>
      </c>
      <c r="B216" t="s">
        <v>1037</v>
      </c>
      <c r="C216">
        <v>3.0523780733346939E-2</v>
      </c>
      <c r="D216">
        <v>6.1569686979055405E-2</v>
      </c>
      <c r="E216">
        <v>0.43974986672401428</v>
      </c>
      <c r="F216">
        <v>6.4565077424049377E-2</v>
      </c>
      <c r="G216">
        <v>0.59909844398498535</v>
      </c>
      <c r="H216" t="s">
        <v>1139</v>
      </c>
      <c r="I216">
        <v>1.6864124685525894E-2</v>
      </c>
      <c r="J216">
        <v>6.3405153341591358E-3</v>
      </c>
      <c r="K216">
        <v>7.603128906339407E-3</v>
      </c>
      <c r="L216">
        <v>0</v>
      </c>
      <c r="M216">
        <v>0.10066872090101242</v>
      </c>
      <c r="N216">
        <v>6.5945126116275787E-3</v>
      </c>
      <c r="O216">
        <v>7.8446725383400917E-3</v>
      </c>
      <c r="P216">
        <v>0</v>
      </c>
      <c r="R216" t="str">
        <f t="shared" si="46"/>
        <v>Peterborough</v>
      </c>
      <c r="S216">
        <f t="shared" si="47"/>
        <v>10</v>
      </c>
      <c r="T216">
        <f t="shared" si="48"/>
        <v>9</v>
      </c>
      <c r="U216">
        <f t="shared" si="49"/>
        <v>6</v>
      </c>
      <c r="V216">
        <f t="shared" si="50"/>
        <v>6</v>
      </c>
      <c r="W216">
        <f t="shared" si="51"/>
        <v>3</v>
      </c>
      <c r="Y216">
        <f t="shared" si="52"/>
        <v>7</v>
      </c>
      <c r="Z216">
        <f t="shared" si="53"/>
        <v>8</v>
      </c>
      <c r="AA216">
        <f t="shared" si="54"/>
        <v>8</v>
      </c>
      <c r="AB216">
        <f t="shared" si="55"/>
        <v>10</v>
      </c>
      <c r="AC216">
        <f t="shared" si="56"/>
        <v>9</v>
      </c>
      <c r="AD216">
        <f t="shared" si="57"/>
        <v>7</v>
      </c>
      <c r="AE216">
        <f t="shared" si="58"/>
        <v>4</v>
      </c>
      <c r="AF216">
        <f t="shared" si="59"/>
        <v>10</v>
      </c>
      <c r="AH216" t="str">
        <f t="shared" si="60"/>
        <v>Peterborough</v>
      </c>
      <c r="AI216">
        <f t="array" ref="AI216">IF(C216&lt;&gt;"",11-ROUNDUP(_xlfn.PERCENTRANK.EXC(IF($B$3:$B$341=$B216,C$3:C$341),C216)*10,0),"")</f>
        <v>9</v>
      </c>
      <c r="AJ216">
        <f t="array" ref="AJ216">IF(D216&lt;&gt;"",11-ROUNDUP(_xlfn.PERCENTRANK.EXC(IF($B$3:$B$341=$B216,D$3:D$341),D216)*10,0),"")</f>
        <v>8</v>
      </c>
      <c r="AK216">
        <f t="array" ref="AK216">IF(E216&lt;&gt;"",11-ROUNDUP(_xlfn.PERCENTRANK.EXC(IF($B$3:$B$341=$B216,E$3:E$341),E216)*10,0),"")</f>
        <v>8</v>
      </c>
      <c r="AL216">
        <f t="array" ref="AL216">IF(F216&lt;&gt;"",11-ROUNDUP(_xlfn.PERCENTRANK.EXC(IF($B$3:$B$341=$B216,F$3:F$341),F216)*10,0),"")</f>
        <v>2</v>
      </c>
      <c r="AM216">
        <f t="array" ref="AM216">IF(G216&lt;&gt;"",11-ROUNDUP(_xlfn.PERCENTRANK.EXC(IF($B$3:$B$341=$B216,G$3:G$341),G216)*10,0),"")</f>
        <v>3</v>
      </c>
      <c r="AO216">
        <f t="array" ref="AO216">IF(I216&lt;&gt;"",11-ROUNDUP(_xlfn.PERCENTRANK.EXC(IF($B$3:$B$341=$B216,I$3:I$341),I216)*10,0),"")</f>
        <v>6</v>
      </c>
      <c r="AP216">
        <f t="array" ref="AP216">IF(J216&lt;&gt;"",11-ROUNDUP(_xlfn.PERCENTRANK.EXC(IF($B$3:$B$341=$B216,J$3:J$341),J216)*10,0),"")</f>
        <v>6</v>
      </c>
      <c r="AQ216">
        <f t="array" ref="AQ216">IF(K216&lt;&gt;"",11-ROUNDUP(_xlfn.PERCENTRANK.EXC(IF($B$3:$B$341=$B216,K$3:K$341),K216)*10,0),"")</f>
        <v>8</v>
      </c>
      <c r="AR216">
        <f t="array" ref="AR216">IF(L216&lt;&gt;"",11-ROUNDUP(_xlfn.PERCENTRANK.EXC(IF($B$3:$B$341=$B216,L$3:L$341),L216)*10,0),"")</f>
        <v>10</v>
      </c>
      <c r="AS216">
        <f t="array" ref="AS216">IF(M216&lt;&gt;"",11-ROUNDUP(_xlfn.PERCENTRANK.EXC(IF($B$3:$B$341=$B216,M$3:M$341),M216)*10,0),"")</f>
        <v>8</v>
      </c>
      <c r="AT216">
        <f t="array" ref="AT216">IF(N216&lt;&gt;"",11-ROUNDUP(_xlfn.PERCENTRANK.EXC(IF($B$3:$B$341=$B216,N$3:N$341),N216)*10,0),"")</f>
        <v>5</v>
      </c>
      <c r="AU216">
        <f t="array" ref="AU216">IF(O216&lt;&gt;"",11-ROUNDUP(_xlfn.PERCENTRANK.EXC(IF($B$3:$B$341=$B216,O$3:O$341),O216)*10,0),"")</f>
        <v>4</v>
      </c>
      <c r="AV216">
        <f t="array" ref="AV216">IF(P216&lt;&gt;"",11-ROUNDUP(_xlfn.PERCENTRANK.EXC(IF($B$3:$B$341=$B216,P$3:P$341),P216)*10,0),"")</f>
        <v>10</v>
      </c>
    </row>
    <row r="217" spans="1:48" x14ac:dyDescent="0.2">
      <c r="A217" t="s">
        <v>39</v>
      </c>
      <c r="B217" t="s">
        <v>1037</v>
      </c>
      <c r="C217">
        <v>4.1853208094835281E-2</v>
      </c>
      <c r="D217">
        <v>6.3532479107379913E-2</v>
      </c>
      <c r="E217">
        <v>0.49505865573883057</v>
      </c>
      <c r="F217">
        <v>5.0508219748735428E-2</v>
      </c>
      <c r="G217">
        <v>0.47121819853782654</v>
      </c>
      <c r="H217" t="s">
        <v>1139</v>
      </c>
      <c r="I217">
        <v>0</v>
      </c>
      <c r="J217">
        <v>4.3962034396827221E-3</v>
      </c>
      <c r="K217">
        <v>8.6909206584095955E-3</v>
      </c>
      <c r="L217">
        <v>4.1723730973899364E-3</v>
      </c>
      <c r="M217">
        <v>0.14016731083393097</v>
      </c>
      <c r="N217">
        <v>7.7962344512343407E-3</v>
      </c>
      <c r="O217">
        <v>0</v>
      </c>
      <c r="P217">
        <v>1.233880128711462E-2</v>
      </c>
      <c r="R217" t="str">
        <f t="shared" si="46"/>
        <v>Plymouth</v>
      </c>
      <c r="S217">
        <f t="shared" si="47"/>
        <v>8</v>
      </c>
      <c r="T217">
        <f t="shared" si="48"/>
        <v>8</v>
      </c>
      <c r="U217">
        <f t="shared" si="49"/>
        <v>5</v>
      </c>
      <c r="V217">
        <f t="shared" si="50"/>
        <v>7</v>
      </c>
      <c r="W217">
        <f t="shared" si="51"/>
        <v>8</v>
      </c>
      <c r="Y217">
        <f t="shared" si="52"/>
        <v>10</v>
      </c>
      <c r="Z217">
        <f t="shared" si="53"/>
        <v>9</v>
      </c>
      <c r="AA217">
        <f t="shared" si="54"/>
        <v>7</v>
      </c>
      <c r="AB217">
        <f t="shared" si="55"/>
        <v>4</v>
      </c>
      <c r="AC217">
        <f t="shared" si="56"/>
        <v>8</v>
      </c>
      <c r="AD217">
        <f t="shared" si="57"/>
        <v>7</v>
      </c>
      <c r="AE217">
        <f t="shared" si="58"/>
        <v>10</v>
      </c>
      <c r="AF217">
        <f t="shared" si="59"/>
        <v>1</v>
      </c>
      <c r="AH217" t="str">
        <f t="shared" si="60"/>
        <v>Plymouth</v>
      </c>
      <c r="AI217">
        <f t="array" ref="AI217">IF(C217&lt;&gt;"",11-ROUNDUP(_xlfn.PERCENTRANK.EXC(IF($B$3:$B$341=$B217,C$3:C$341),C217)*10,0),"")</f>
        <v>3</v>
      </c>
      <c r="AJ217">
        <f t="array" ref="AJ217">IF(D217&lt;&gt;"",11-ROUNDUP(_xlfn.PERCENTRANK.EXC(IF($B$3:$B$341=$B217,D$3:D$341),D217)*10,0),"")</f>
        <v>7</v>
      </c>
      <c r="AK217">
        <f t="array" ref="AK217">IF(E217&lt;&gt;"",11-ROUNDUP(_xlfn.PERCENTRANK.EXC(IF($B$3:$B$341=$B217,E$3:E$341),E217)*10,0),"")</f>
        <v>6</v>
      </c>
      <c r="AL217">
        <f t="array" ref="AL217">IF(F217&lt;&gt;"",11-ROUNDUP(_xlfn.PERCENTRANK.EXC(IF($B$3:$B$341=$B217,F$3:F$341),F217)*10,0),"")</f>
        <v>4</v>
      </c>
      <c r="AM217">
        <f t="array" ref="AM217">IF(G217&lt;&gt;"",11-ROUNDUP(_xlfn.PERCENTRANK.EXC(IF($B$3:$B$341=$B217,G$3:G$341),G217)*10,0),"")</f>
        <v>8</v>
      </c>
      <c r="AO217">
        <f t="array" ref="AO217">IF(I217&lt;&gt;"",11-ROUNDUP(_xlfn.PERCENTRANK.EXC(IF($B$3:$B$341=$B217,I$3:I$341),I217)*10,0),"")</f>
        <v>10</v>
      </c>
      <c r="AP217">
        <f t="array" ref="AP217">IF(J217&lt;&gt;"",11-ROUNDUP(_xlfn.PERCENTRANK.EXC(IF($B$3:$B$341=$B217,J$3:J$341),J217)*10,0),"")</f>
        <v>8</v>
      </c>
      <c r="AQ217">
        <f t="array" ref="AQ217">IF(K217&lt;&gt;"",11-ROUNDUP(_xlfn.PERCENTRANK.EXC(IF($B$3:$B$341=$B217,K$3:K$341),K217)*10,0),"")</f>
        <v>7</v>
      </c>
      <c r="AR217">
        <f t="array" ref="AR217">IF(L217&lt;&gt;"",11-ROUNDUP(_xlfn.PERCENTRANK.EXC(IF($B$3:$B$341=$B217,L$3:L$341),L217)*10,0),"")</f>
        <v>3</v>
      </c>
      <c r="AS217">
        <f t="array" ref="AS217">IF(M217&lt;&gt;"",11-ROUNDUP(_xlfn.PERCENTRANK.EXC(IF($B$3:$B$341=$B217,M$3:M$341),M217)*10,0),"")</f>
        <v>6</v>
      </c>
      <c r="AT217">
        <f t="array" ref="AT217">IF(N217&lt;&gt;"",11-ROUNDUP(_xlfn.PERCENTRANK.EXC(IF($B$3:$B$341=$B217,N$3:N$341),N217)*10,0),"")</f>
        <v>5</v>
      </c>
      <c r="AU217">
        <f t="array" ref="AU217">IF(O217&lt;&gt;"",11-ROUNDUP(_xlfn.PERCENTRANK.EXC(IF($B$3:$B$341=$B217,O$3:O$341),O217)*10,0),"")</f>
        <v>10</v>
      </c>
      <c r="AV217">
        <f t="array" ref="AV217">IF(P217&lt;&gt;"",11-ROUNDUP(_xlfn.PERCENTRANK.EXC(IF($B$3:$B$341=$B217,P$3:P$341),P217)*10,0),"")</f>
        <v>1</v>
      </c>
    </row>
    <row r="218" spans="1:48" x14ac:dyDescent="0.2">
      <c r="A218" t="s">
        <v>55</v>
      </c>
      <c r="B218" t="s">
        <v>1037</v>
      </c>
      <c r="C218">
        <v>4.1562937200069427E-2</v>
      </c>
      <c r="D218">
        <v>8.1357039511203766E-2</v>
      </c>
      <c r="E218">
        <v>0.42854839563369751</v>
      </c>
      <c r="F218">
        <v>4.8084687441587448E-2</v>
      </c>
      <c r="G218">
        <v>0.51094186305999756</v>
      </c>
      <c r="H218" t="s">
        <v>1140</v>
      </c>
      <c r="I218">
        <v>3.0117843300104141E-2</v>
      </c>
      <c r="J218">
        <v>3.9310003630816936E-3</v>
      </c>
      <c r="K218">
        <v>2.7511594817042351E-2</v>
      </c>
      <c r="L218">
        <v>0</v>
      </c>
      <c r="M218">
        <v>0.24957674741744995</v>
      </c>
      <c r="N218">
        <v>2.1794058382511139E-2</v>
      </c>
      <c r="O218">
        <v>8.1783190369606018E-2</v>
      </c>
      <c r="P218">
        <v>0</v>
      </c>
      <c r="R218" t="str">
        <f t="shared" si="46"/>
        <v>Portsmouth</v>
      </c>
      <c r="S218">
        <f t="shared" si="47"/>
        <v>8</v>
      </c>
      <c r="T218">
        <f t="shared" si="48"/>
        <v>6</v>
      </c>
      <c r="U218">
        <f t="shared" si="49"/>
        <v>7</v>
      </c>
      <c r="V218">
        <f t="shared" si="50"/>
        <v>7</v>
      </c>
      <c r="W218">
        <f t="shared" si="51"/>
        <v>7</v>
      </c>
      <c r="Y218">
        <f t="shared" si="52"/>
        <v>6</v>
      </c>
      <c r="Z218">
        <f t="shared" si="53"/>
        <v>9</v>
      </c>
      <c r="AA218">
        <f t="shared" si="54"/>
        <v>5</v>
      </c>
      <c r="AB218">
        <f t="shared" si="55"/>
        <v>10</v>
      </c>
      <c r="AC218">
        <f t="shared" si="56"/>
        <v>6</v>
      </c>
      <c r="AD218">
        <f t="shared" si="57"/>
        <v>5</v>
      </c>
      <c r="AE218">
        <f t="shared" si="58"/>
        <v>2</v>
      </c>
      <c r="AF218">
        <f t="shared" si="59"/>
        <v>10</v>
      </c>
      <c r="AH218" t="str">
        <f t="shared" si="60"/>
        <v>Portsmouth</v>
      </c>
      <c r="AI218">
        <f t="array" ref="AI218">IF(C218&lt;&gt;"",11-ROUNDUP(_xlfn.PERCENTRANK.EXC(IF($B$3:$B$341=$B218,C$3:C$341),C218)*10,0),"")</f>
        <v>4</v>
      </c>
      <c r="AJ218">
        <f t="array" ref="AJ218">IF(D218&lt;&gt;"",11-ROUNDUP(_xlfn.PERCENTRANK.EXC(IF($B$3:$B$341=$B218,D$3:D$341),D218)*10,0),"")</f>
        <v>5</v>
      </c>
      <c r="AK218">
        <f t="array" ref="AK218">IF(E218&lt;&gt;"",11-ROUNDUP(_xlfn.PERCENTRANK.EXC(IF($B$3:$B$341=$B218,E$3:E$341),E218)*10,0),"")</f>
        <v>8</v>
      </c>
      <c r="AL218">
        <f t="array" ref="AL218">IF(F218&lt;&gt;"",11-ROUNDUP(_xlfn.PERCENTRANK.EXC(IF($B$3:$B$341=$B218,F$3:F$341),F218)*10,0),"")</f>
        <v>5</v>
      </c>
      <c r="AM218">
        <f t="array" ref="AM218">IF(G218&lt;&gt;"",11-ROUNDUP(_xlfn.PERCENTRANK.EXC(IF($B$3:$B$341=$B218,G$3:G$341),G218)*10,0),"")</f>
        <v>6</v>
      </c>
      <c r="AO218">
        <f t="array" ref="AO218">IF(I218&lt;&gt;"",11-ROUNDUP(_xlfn.PERCENTRANK.EXC(IF($B$3:$B$341=$B218,I$3:I$341),I218)*10,0),"")</f>
        <v>3</v>
      </c>
      <c r="AP218">
        <f t="array" ref="AP218">IF(J218&lt;&gt;"",11-ROUNDUP(_xlfn.PERCENTRANK.EXC(IF($B$3:$B$341=$B218,J$3:J$341),J218)*10,0),"")</f>
        <v>9</v>
      </c>
      <c r="AQ218">
        <f t="array" ref="AQ218">IF(K218&lt;&gt;"",11-ROUNDUP(_xlfn.PERCENTRANK.EXC(IF($B$3:$B$341=$B218,K$3:K$341),K218)*10,0),"")</f>
        <v>4</v>
      </c>
      <c r="AR218">
        <f t="array" ref="AR218">IF(L218&lt;&gt;"",11-ROUNDUP(_xlfn.PERCENTRANK.EXC(IF($B$3:$B$341=$B218,L$3:L$341),L218)*10,0),"")</f>
        <v>10</v>
      </c>
      <c r="AS218">
        <f t="array" ref="AS218">IF(M218&lt;&gt;"",11-ROUNDUP(_xlfn.PERCENTRANK.EXC(IF($B$3:$B$341=$B218,M$3:M$341),M218)*10,0),"")</f>
        <v>2</v>
      </c>
      <c r="AT218">
        <f t="array" ref="AT218">IF(N218&lt;&gt;"",11-ROUNDUP(_xlfn.PERCENTRANK.EXC(IF($B$3:$B$341=$B218,N$3:N$341),N218)*10,0),"")</f>
        <v>3</v>
      </c>
      <c r="AU218">
        <f t="array" ref="AU218">IF(O218&lt;&gt;"",11-ROUNDUP(_xlfn.PERCENTRANK.EXC(IF($B$3:$B$341=$B218,O$3:O$341),O218)*10,0),"")</f>
        <v>1</v>
      </c>
      <c r="AV218">
        <f t="array" ref="AV218">IF(P218&lt;&gt;"",11-ROUNDUP(_xlfn.PERCENTRANK.EXC(IF($B$3:$B$341=$B218,P$3:P$341),P218)*10,0),"")</f>
        <v>10</v>
      </c>
    </row>
    <row r="219" spans="1:48" x14ac:dyDescent="0.2">
      <c r="A219" t="s">
        <v>154</v>
      </c>
      <c r="B219" t="s">
        <v>1034</v>
      </c>
      <c r="C219">
        <v>6.9894358515739441E-2</v>
      </c>
      <c r="D219">
        <v>5.8705605566501617E-2</v>
      </c>
      <c r="E219">
        <v>0.55554026365280151</v>
      </c>
      <c r="F219">
        <v>4.96663898229599E-2</v>
      </c>
      <c r="G219">
        <v>0.45760595798492432</v>
      </c>
      <c r="H219" t="s">
        <v>1140</v>
      </c>
      <c r="I219">
        <v>5.5382966995239258E-2</v>
      </c>
      <c r="J219">
        <v>7.3272630572319031E-2</v>
      </c>
      <c r="K219">
        <v>1.5532940626144409E-2</v>
      </c>
      <c r="L219">
        <v>5.2169255912303925E-2</v>
      </c>
      <c r="M219">
        <v>0.40717729926109314</v>
      </c>
      <c r="N219">
        <v>1.9921049475669861E-2</v>
      </c>
      <c r="O219">
        <v>0.10996250808238983</v>
      </c>
      <c r="P219">
        <v>9.6411356935277581E-4</v>
      </c>
      <c r="R219" t="str">
        <f t="shared" si="46"/>
        <v>Preston</v>
      </c>
      <c r="S219">
        <f t="shared" si="47"/>
        <v>5</v>
      </c>
      <c r="T219">
        <f t="shared" si="48"/>
        <v>9</v>
      </c>
      <c r="U219">
        <f t="shared" si="49"/>
        <v>3</v>
      </c>
      <c r="V219">
        <f t="shared" si="50"/>
        <v>7</v>
      </c>
      <c r="W219">
        <f t="shared" si="51"/>
        <v>8</v>
      </c>
      <c r="Y219">
        <f t="shared" si="52"/>
        <v>5</v>
      </c>
      <c r="Z219">
        <f t="shared" si="53"/>
        <v>2</v>
      </c>
      <c r="AA219">
        <f t="shared" si="54"/>
        <v>6</v>
      </c>
      <c r="AB219">
        <f t="shared" si="55"/>
        <v>1</v>
      </c>
      <c r="AC219">
        <f t="shared" si="56"/>
        <v>4</v>
      </c>
      <c r="AD219">
        <f t="shared" si="57"/>
        <v>5</v>
      </c>
      <c r="AE219">
        <f t="shared" si="58"/>
        <v>1</v>
      </c>
      <c r="AF219">
        <f t="shared" si="59"/>
        <v>2</v>
      </c>
      <c r="AH219" t="str">
        <f t="shared" si="60"/>
        <v>Preston</v>
      </c>
      <c r="AI219">
        <f t="array" ref="AI219">IF(C219&lt;&gt;"",11-ROUNDUP(_xlfn.PERCENTRANK.EXC(IF($B$3:$B$341=$B219,C$3:C$341),C219)*10,0),"")</f>
        <v>7</v>
      </c>
      <c r="AJ219">
        <f t="array" ref="AJ219">IF(D219&lt;&gt;"",11-ROUNDUP(_xlfn.PERCENTRANK.EXC(IF($B$3:$B$341=$B219,D$3:D$341),D219)*10,0),"")</f>
        <v>9</v>
      </c>
      <c r="AK219">
        <f t="array" ref="AK219">IF(E219&lt;&gt;"",11-ROUNDUP(_xlfn.PERCENTRANK.EXC(IF($B$3:$B$341=$B219,E$3:E$341),E219)*10,0),"")</f>
        <v>3</v>
      </c>
      <c r="AL219">
        <f t="array" ref="AL219">IF(F219&lt;&gt;"",11-ROUNDUP(_xlfn.PERCENTRANK.EXC(IF($B$3:$B$341=$B219,F$3:F$341),F219)*10,0),"")</f>
        <v>10</v>
      </c>
      <c r="AM219">
        <f t="array" ref="AM219">IF(G219&lt;&gt;"",11-ROUNDUP(_xlfn.PERCENTRANK.EXC(IF($B$3:$B$341=$B219,G$3:G$341),G219)*10,0),"")</f>
        <v>8</v>
      </c>
      <c r="AO219">
        <f t="array" ref="AO219">IF(I219&lt;&gt;"",11-ROUNDUP(_xlfn.PERCENTRANK.EXC(IF($B$3:$B$341=$B219,I$3:I$341),I219)*10,0),"")</f>
        <v>7</v>
      </c>
      <c r="AP219">
        <f t="array" ref="AP219">IF(J219&lt;&gt;"",11-ROUNDUP(_xlfn.PERCENTRANK.EXC(IF($B$3:$B$341=$B219,J$3:J$341),J219)*10,0),"")</f>
        <v>3</v>
      </c>
      <c r="AQ219">
        <f t="array" ref="AQ219">IF(K219&lt;&gt;"",11-ROUNDUP(_xlfn.PERCENTRANK.EXC(IF($B$3:$B$341=$B219,K$3:K$341),K219)*10,0),"")</f>
        <v>8</v>
      </c>
      <c r="AR219">
        <f t="array" ref="AR219">IF(L219&lt;&gt;"",11-ROUNDUP(_xlfn.PERCENTRANK.EXC(IF($B$3:$B$341=$B219,L$3:L$341),L219)*10,0),"")</f>
        <v>2</v>
      </c>
      <c r="AS219">
        <f t="array" ref="AS219">IF(M219&lt;&gt;"",11-ROUNDUP(_xlfn.PERCENTRANK.EXC(IF($B$3:$B$341=$B219,M$3:M$341),M219)*10,0),"")</f>
        <v>7</v>
      </c>
      <c r="AT219">
        <f t="array" ref="AT219">IF(N219&lt;&gt;"",11-ROUNDUP(_xlfn.PERCENTRANK.EXC(IF($B$3:$B$341=$B219,N$3:N$341),N219)*10,0),"")</f>
        <v>6</v>
      </c>
      <c r="AU219">
        <f t="array" ref="AU219">IF(O219&lt;&gt;"",11-ROUNDUP(_xlfn.PERCENTRANK.EXC(IF($B$3:$B$341=$B219,O$3:O$341),O219)*10,0),"")</f>
        <v>2</v>
      </c>
      <c r="AV219">
        <f t="array" ref="AV219">IF(P219&lt;&gt;"",11-ROUNDUP(_xlfn.PERCENTRANK.EXC(IF($B$3:$B$341=$B219,P$3:P$341),P219)*10,0),"")</f>
        <v>2</v>
      </c>
    </row>
    <row r="220" spans="1:48" x14ac:dyDescent="0.2">
      <c r="A220" t="s">
        <v>49</v>
      </c>
      <c r="B220" t="s">
        <v>1037</v>
      </c>
      <c r="C220">
        <v>3.8898203521966934E-2</v>
      </c>
      <c r="D220">
        <v>6.3112743198871613E-2</v>
      </c>
      <c r="E220">
        <v>0.6094743013381958</v>
      </c>
      <c r="F220">
        <v>6.2020368874073029E-2</v>
      </c>
      <c r="G220">
        <v>0.58934217691421509</v>
      </c>
      <c r="H220" t="s">
        <v>1140</v>
      </c>
      <c r="I220">
        <v>5.9679493308067322E-2</v>
      </c>
      <c r="J220">
        <v>8.7782992050051689E-3</v>
      </c>
      <c r="K220">
        <v>5.6163862347602844E-2</v>
      </c>
      <c r="L220">
        <v>6.2979445792734623E-3</v>
      </c>
      <c r="M220">
        <v>0.28850480914115906</v>
      </c>
      <c r="N220">
        <v>1.3417870737612247E-2</v>
      </c>
      <c r="O220">
        <v>0</v>
      </c>
      <c r="P220">
        <v>0</v>
      </c>
      <c r="R220" t="str">
        <f t="shared" si="46"/>
        <v>Reading</v>
      </c>
      <c r="S220">
        <f t="shared" si="47"/>
        <v>8</v>
      </c>
      <c r="T220">
        <f t="shared" si="48"/>
        <v>8</v>
      </c>
      <c r="U220">
        <f t="shared" si="49"/>
        <v>2</v>
      </c>
      <c r="V220">
        <f t="shared" si="50"/>
        <v>7</v>
      </c>
      <c r="W220">
        <f t="shared" si="51"/>
        <v>4</v>
      </c>
      <c r="Y220">
        <f t="shared" si="52"/>
        <v>4</v>
      </c>
      <c r="Z220">
        <f t="shared" si="53"/>
        <v>7</v>
      </c>
      <c r="AA220">
        <f t="shared" si="54"/>
        <v>3</v>
      </c>
      <c r="AB220">
        <f t="shared" si="55"/>
        <v>3</v>
      </c>
      <c r="AC220">
        <f t="shared" si="56"/>
        <v>6</v>
      </c>
      <c r="AD220">
        <f t="shared" si="57"/>
        <v>6</v>
      </c>
      <c r="AE220">
        <f t="shared" si="58"/>
        <v>10</v>
      </c>
      <c r="AF220">
        <f t="shared" si="59"/>
        <v>10</v>
      </c>
      <c r="AH220" t="str">
        <f t="shared" si="60"/>
        <v>Reading</v>
      </c>
      <c r="AI220">
        <f t="array" ref="AI220">IF(C220&lt;&gt;"",11-ROUNDUP(_xlfn.PERCENTRANK.EXC(IF($B$3:$B$341=$B220,C$3:C$341),C220)*10,0),"")</f>
        <v>4</v>
      </c>
      <c r="AJ220">
        <f t="array" ref="AJ220">IF(D220&lt;&gt;"",11-ROUNDUP(_xlfn.PERCENTRANK.EXC(IF($B$3:$B$341=$B220,D$3:D$341),D220)*10,0),"")</f>
        <v>7</v>
      </c>
      <c r="AK220">
        <f t="array" ref="AK220">IF(E220&lt;&gt;"",11-ROUNDUP(_xlfn.PERCENTRANK.EXC(IF($B$3:$B$341=$B220,E$3:E$341),E220)*10,0),"")</f>
        <v>3</v>
      </c>
      <c r="AL220">
        <f t="array" ref="AL220">IF(F220&lt;&gt;"",11-ROUNDUP(_xlfn.PERCENTRANK.EXC(IF($B$3:$B$341=$B220,F$3:F$341),F220)*10,0),"")</f>
        <v>2</v>
      </c>
      <c r="AM220">
        <f t="array" ref="AM220">IF(G220&lt;&gt;"",11-ROUNDUP(_xlfn.PERCENTRANK.EXC(IF($B$3:$B$341=$B220,G$3:G$341),G220)*10,0),"")</f>
        <v>4</v>
      </c>
      <c r="AO220">
        <f t="array" ref="AO220">IF(I220&lt;&gt;"",11-ROUNDUP(_xlfn.PERCENTRANK.EXC(IF($B$3:$B$341=$B220,I$3:I$341),I220)*10,0),"")</f>
        <v>1</v>
      </c>
      <c r="AP220">
        <f t="array" ref="AP220">IF(J220&lt;&gt;"",11-ROUNDUP(_xlfn.PERCENTRANK.EXC(IF($B$3:$B$341=$B220,J$3:J$341),J220)*10,0),"")</f>
        <v>5</v>
      </c>
      <c r="AQ220">
        <f t="array" ref="AQ220">IF(K220&lt;&gt;"",11-ROUNDUP(_xlfn.PERCENTRANK.EXC(IF($B$3:$B$341=$B220,K$3:K$341),K220)*10,0),"")</f>
        <v>2</v>
      </c>
      <c r="AR220">
        <f t="array" ref="AR220">IF(L220&lt;&gt;"",11-ROUNDUP(_xlfn.PERCENTRANK.EXC(IF($B$3:$B$341=$B220,L$3:L$341),L220)*10,0),"")</f>
        <v>2</v>
      </c>
      <c r="AS220">
        <f t="array" ref="AS220">IF(M220&lt;&gt;"",11-ROUNDUP(_xlfn.PERCENTRANK.EXC(IF($B$3:$B$341=$B220,M$3:M$341),M220)*10,0),"")</f>
        <v>2</v>
      </c>
      <c r="AT220">
        <f t="array" ref="AT220">IF(N220&lt;&gt;"",11-ROUNDUP(_xlfn.PERCENTRANK.EXC(IF($B$3:$B$341=$B220,N$3:N$341),N220)*10,0),"")</f>
        <v>4</v>
      </c>
      <c r="AU220">
        <f t="array" ref="AU220">IF(O220&lt;&gt;"",11-ROUNDUP(_xlfn.PERCENTRANK.EXC(IF($B$3:$B$341=$B220,O$3:O$341),O220)*10,0),"")</f>
        <v>10</v>
      </c>
      <c r="AV220">
        <f t="array" ref="AV220">IF(P220&lt;&gt;"",11-ROUNDUP(_xlfn.PERCENTRANK.EXC(IF($B$3:$B$341=$B220,P$3:P$341),P220)*10,0),"")</f>
        <v>10</v>
      </c>
    </row>
    <row r="221" spans="1:48" x14ac:dyDescent="0.2">
      <c r="A221" t="s">
        <v>316</v>
      </c>
      <c r="B221" t="s">
        <v>1035</v>
      </c>
      <c r="C221">
        <v>3.4035105258226395E-2</v>
      </c>
      <c r="D221">
        <v>0.14250227808952332</v>
      </c>
      <c r="E221">
        <v>0.51877862215042114</v>
      </c>
      <c r="F221">
        <v>2.1059427410364151E-2</v>
      </c>
      <c r="G221">
        <v>0.43476691842079163</v>
      </c>
      <c r="H221" t="s">
        <v>1139</v>
      </c>
      <c r="I221">
        <v>4.6597812324762344E-2</v>
      </c>
      <c r="J221">
        <v>6.7754834890365601E-3</v>
      </c>
      <c r="K221">
        <v>2.4465769529342651E-3</v>
      </c>
      <c r="L221">
        <v>6.7709698341786861E-3</v>
      </c>
      <c r="M221">
        <v>0.1816786527633667</v>
      </c>
      <c r="N221">
        <v>8.8344269897788763E-4</v>
      </c>
      <c r="O221">
        <v>8.2515552639961243E-3</v>
      </c>
      <c r="P221">
        <v>0</v>
      </c>
      <c r="R221" t="str">
        <f t="shared" si="46"/>
        <v>Redbridge</v>
      </c>
      <c r="S221">
        <f t="shared" si="47"/>
        <v>9</v>
      </c>
      <c r="T221">
        <f t="shared" si="48"/>
        <v>1</v>
      </c>
      <c r="U221">
        <f t="shared" si="49"/>
        <v>4</v>
      </c>
      <c r="V221">
        <f t="shared" si="50"/>
        <v>10</v>
      </c>
      <c r="W221">
        <f t="shared" si="51"/>
        <v>9</v>
      </c>
      <c r="Y221">
        <f t="shared" si="52"/>
        <v>5</v>
      </c>
      <c r="Z221">
        <f t="shared" si="53"/>
        <v>7</v>
      </c>
      <c r="AA221">
        <f t="shared" si="54"/>
        <v>10</v>
      </c>
      <c r="AB221">
        <f t="shared" si="55"/>
        <v>3</v>
      </c>
      <c r="AC221">
        <f t="shared" si="56"/>
        <v>7</v>
      </c>
      <c r="AD221">
        <f t="shared" si="57"/>
        <v>10</v>
      </c>
      <c r="AE221">
        <f t="shared" si="58"/>
        <v>4</v>
      </c>
      <c r="AF221">
        <f t="shared" si="59"/>
        <v>10</v>
      </c>
      <c r="AH221" t="str">
        <f t="shared" si="60"/>
        <v>Redbridge</v>
      </c>
      <c r="AI221">
        <f t="array" ref="AI221">IF(C221&lt;&gt;"",11-ROUNDUP(_xlfn.PERCENTRANK.EXC(IF($B$3:$B$341=$B221,C$3:C$341),C221)*10,0),"")</f>
        <v>9</v>
      </c>
      <c r="AJ221">
        <f t="array" ref="AJ221">IF(D221&lt;&gt;"",11-ROUNDUP(_xlfn.PERCENTRANK.EXC(IF($B$3:$B$341=$B221,D$3:D$341),D221)*10,0),"")</f>
        <v>1</v>
      </c>
      <c r="AK221">
        <f t="array" ref="AK221">IF(E221&lt;&gt;"",11-ROUNDUP(_xlfn.PERCENTRANK.EXC(IF($B$3:$B$341=$B221,E$3:E$341),E221)*10,0),"")</f>
        <v>4</v>
      </c>
      <c r="AL221">
        <f t="array" ref="AL221">IF(F221&lt;&gt;"",11-ROUNDUP(_xlfn.PERCENTRANK.EXC(IF($B$3:$B$341=$B221,F$3:F$341),F221)*10,0),"")</f>
        <v>9</v>
      </c>
      <c r="AM221">
        <f t="array" ref="AM221">IF(G221&lt;&gt;"",11-ROUNDUP(_xlfn.PERCENTRANK.EXC(IF($B$3:$B$341=$B221,G$3:G$341),G221)*10,0),"")</f>
        <v>9</v>
      </c>
      <c r="AO221">
        <f t="array" ref="AO221">IF(I221&lt;&gt;"",11-ROUNDUP(_xlfn.PERCENTRANK.EXC(IF($B$3:$B$341=$B221,I$3:I$341),I221)*10,0),"")</f>
        <v>4</v>
      </c>
      <c r="AP221">
        <f t="array" ref="AP221">IF(J221&lt;&gt;"",11-ROUNDUP(_xlfn.PERCENTRANK.EXC(IF($B$3:$B$341=$B221,J$3:J$341),J221)*10,0),"")</f>
        <v>8</v>
      </c>
      <c r="AQ221">
        <f t="array" ref="AQ221">IF(K221&lt;&gt;"",11-ROUNDUP(_xlfn.PERCENTRANK.EXC(IF($B$3:$B$341=$B221,K$3:K$341),K221)*10,0),"")</f>
        <v>9</v>
      </c>
      <c r="AR221">
        <f t="array" ref="AR221">IF(L221&lt;&gt;"",11-ROUNDUP(_xlfn.PERCENTRANK.EXC(IF($B$3:$B$341=$B221,L$3:L$341),L221)*10,0),"")</f>
        <v>3</v>
      </c>
      <c r="AS221">
        <f t="array" ref="AS221">IF(M221&lt;&gt;"",11-ROUNDUP(_xlfn.PERCENTRANK.EXC(IF($B$3:$B$341=$B221,M$3:M$341),M221)*10,0),"")</f>
        <v>8</v>
      </c>
      <c r="AT221">
        <f t="array" ref="AT221">IF(N221&lt;&gt;"",11-ROUNDUP(_xlfn.PERCENTRANK.EXC(IF($B$3:$B$341=$B221,N$3:N$341),N221)*10,0),"")</f>
        <v>10</v>
      </c>
      <c r="AU221">
        <f t="array" ref="AU221">IF(O221&lt;&gt;"",11-ROUNDUP(_xlfn.PERCENTRANK.EXC(IF($B$3:$B$341=$B221,O$3:O$341),O221)*10,0),"")</f>
        <v>2</v>
      </c>
      <c r="AV221">
        <f t="array" ref="AV221">IF(P221&lt;&gt;"",11-ROUNDUP(_xlfn.PERCENTRANK.EXC(IF($B$3:$B$341=$B221,P$3:P$341),P221)*10,0),"")</f>
        <v>10</v>
      </c>
    </row>
    <row r="222" spans="1:48" x14ac:dyDescent="0.2">
      <c r="A222" t="s">
        <v>16</v>
      </c>
      <c r="B222" t="s">
        <v>1037</v>
      </c>
      <c r="C222">
        <v>3.3710155636072159E-2</v>
      </c>
      <c r="D222">
        <v>5.2247438579797745E-2</v>
      </c>
      <c r="E222">
        <v>0.43568393588066101</v>
      </c>
      <c r="F222">
        <v>1.7831584438681602E-2</v>
      </c>
      <c r="G222">
        <v>0.69022154808044434</v>
      </c>
      <c r="H222" t="s">
        <v>1140</v>
      </c>
      <c r="I222">
        <v>0</v>
      </c>
      <c r="J222">
        <v>2.8782922308892012E-3</v>
      </c>
      <c r="K222">
        <v>3.9180582389235497E-3</v>
      </c>
      <c r="L222">
        <v>1.37717333927867E-5</v>
      </c>
      <c r="M222">
        <v>4.7781161963939667E-2</v>
      </c>
      <c r="N222">
        <v>3.1644678674638271E-3</v>
      </c>
      <c r="O222">
        <v>0</v>
      </c>
      <c r="P222">
        <v>2.6510586030781269E-3</v>
      </c>
      <c r="R222" t="str">
        <f t="shared" si="46"/>
        <v>Redcar and Cleveland</v>
      </c>
      <c r="S222">
        <f t="shared" si="47"/>
        <v>9</v>
      </c>
      <c r="T222">
        <f t="shared" si="48"/>
        <v>10</v>
      </c>
      <c r="U222">
        <f t="shared" si="49"/>
        <v>6</v>
      </c>
      <c r="V222">
        <f t="shared" si="50"/>
        <v>10</v>
      </c>
      <c r="W222">
        <f t="shared" si="51"/>
        <v>2</v>
      </c>
      <c r="Y222">
        <f t="shared" si="52"/>
        <v>10</v>
      </c>
      <c r="Z222">
        <f t="shared" si="53"/>
        <v>9</v>
      </c>
      <c r="AA222">
        <f t="shared" si="54"/>
        <v>9</v>
      </c>
      <c r="AB222">
        <f t="shared" si="55"/>
        <v>6</v>
      </c>
      <c r="AC222">
        <f t="shared" si="56"/>
        <v>10</v>
      </c>
      <c r="AD222">
        <f t="shared" si="57"/>
        <v>9</v>
      </c>
      <c r="AE222">
        <f t="shared" si="58"/>
        <v>10</v>
      </c>
      <c r="AF222">
        <f t="shared" si="59"/>
        <v>2</v>
      </c>
      <c r="AH222" t="str">
        <f t="shared" si="60"/>
        <v>Redcar and Cleveland</v>
      </c>
      <c r="AI222">
        <f t="array" ref="AI222">IF(C222&lt;&gt;"",11-ROUNDUP(_xlfn.PERCENTRANK.EXC(IF($B$3:$B$341=$B222,C$3:C$341),C222)*10,0),"")</f>
        <v>6</v>
      </c>
      <c r="AJ222">
        <f t="array" ref="AJ222">IF(D222&lt;&gt;"",11-ROUNDUP(_xlfn.PERCENTRANK.EXC(IF($B$3:$B$341=$B222,D$3:D$341),D222)*10,0),"")</f>
        <v>10</v>
      </c>
      <c r="AK222">
        <f t="array" ref="AK222">IF(E222&lt;&gt;"",11-ROUNDUP(_xlfn.PERCENTRANK.EXC(IF($B$3:$B$341=$B222,E$3:E$341),E222)*10,0),"")</f>
        <v>8</v>
      </c>
      <c r="AL222">
        <f t="array" ref="AL222">IF(F222&lt;&gt;"",11-ROUNDUP(_xlfn.PERCENTRANK.EXC(IF($B$3:$B$341=$B222,F$3:F$341),F222)*10,0),"")</f>
        <v>10</v>
      </c>
      <c r="AM222">
        <f t="array" ref="AM222">IF(G222&lt;&gt;"",11-ROUNDUP(_xlfn.PERCENTRANK.EXC(IF($B$3:$B$341=$B222,G$3:G$341),G222)*10,0),"")</f>
        <v>1</v>
      </c>
      <c r="AO222">
        <f t="array" ref="AO222">IF(I222&lt;&gt;"",11-ROUNDUP(_xlfn.PERCENTRANK.EXC(IF($B$3:$B$341=$B222,I$3:I$341),I222)*10,0),"")</f>
        <v>10</v>
      </c>
      <c r="AP222">
        <f t="array" ref="AP222">IF(J222&lt;&gt;"",11-ROUNDUP(_xlfn.PERCENTRANK.EXC(IF($B$3:$B$341=$B222,J$3:J$341),J222)*10,0),"")</f>
        <v>10</v>
      </c>
      <c r="AQ222">
        <f t="array" ref="AQ222">IF(K222&lt;&gt;"",11-ROUNDUP(_xlfn.PERCENTRANK.EXC(IF($B$3:$B$341=$B222,K$3:K$341),K222)*10,0),"")</f>
        <v>9</v>
      </c>
      <c r="AR222">
        <f t="array" ref="AR222">IF(L222&lt;&gt;"",11-ROUNDUP(_xlfn.PERCENTRANK.EXC(IF($B$3:$B$341=$B222,L$3:L$341),L222)*10,0),"")</f>
        <v>6</v>
      </c>
      <c r="AS222">
        <f t="array" ref="AS222">IF(M222&lt;&gt;"",11-ROUNDUP(_xlfn.PERCENTRANK.EXC(IF($B$3:$B$341=$B222,M$3:M$341),M222)*10,0),"")</f>
        <v>10</v>
      </c>
      <c r="AT222">
        <f t="array" ref="AT222">IF(N222&lt;&gt;"",11-ROUNDUP(_xlfn.PERCENTRANK.EXC(IF($B$3:$B$341=$B222,N$3:N$341),N222)*10,0),"")</f>
        <v>8</v>
      </c>
      <c r="AU222">
        <f t="array" ref="AU222">IF(O222&lt;&gt;"",11-ROUNDUP(_xlfn.PERCENTRANK.EXC(IF($B$3:$B$341=$B222,O$3:O$341),O222)*10,0),"")</f>
        <v>10</v>
      </c>
      <c r="AV222">
        <f t="array" ref="AV222">IF(P222&lt;&gt;"",11-ROUNDUP(_xlfn.PERCENTRANK.EXC(IF($B$3:$B$341=$B222,P$3:P$341),P222)*10,0),"")</f>
        <v>2</v>
      </c>
    </row>
    <row r="223" spans="1:48" x14ac:dyDescent="0.2">
      <c r="A223" t="s">
        <v>244</v>
      </c>
      <c r="B223" t="s">
        <v>1034</v>
      </c>
      <c r="C223">
        <v>5.6004166603088379E-2</v>
      </c>
      <c r="D223">
        <v>8.3080388605594635E-2</v>
      </c>
      <c r="E223">
        <v>0.39514851570129395</v>
      </c>
      <c r="F223">
        <v>0.10689301043748856</v>
      </c>
      <c r="G223">
        <v>0.55014646053314209</v>
      </c>
      <c r="H223" t="s">
        <v>1139</v>
      </c>
      <c r="I223">
        <v>5.2356021478772163E-3</v>
      </c>
      <c r="J223">
        <v>0</v>
      </c>
      <c r="K223">
        <v>0.16862590610980988</v>
      </c>
      <c r="L223">
        <v>0</v>
      </c>
      <c r="M223">
        <v>0.6405215859413147</v>
      </c>
      <c r="N223">
        <v>0</v>
      </c>
      <c r="O223">
        <v>0</v>
      </c>
      <c r="P223">
        <v>0</v>
      </c>
      <c r="R223" t="str">
        <f t="shared" si="46"/>
        <v>Redditch</v>
      </c>
      <c r="S223">
        <f t="shared" si="47"/>
        <v>7</v>
      </c>
      <c r="T223">
        <f t="shared" si="48"/>
        <v>6</v>
      </c>
      <c r="U223">
        <f t="shared" si="49"/>
        <v>8</v>
      </c>
      <c r="V223">
        <f t="shared" si="50"/>
        <v>5</v>
      </c>
      <c r="W223">
        <f t="shared" si="51"/>
        <v>5</v>
      </c>
      <c r="Y223">
        <f t="shared" si="52"/>
        <v>9</v>
      </c>
      <c r="Z223">
        <f t="shared" si="53"/>
        <v>10</v>
      </c>
      <c r="AA223">
        <f t="shared" si="54"/>
        <v>1</v>
      </c>
      <c r="AB223">
        <f t="shared" si="55"/>
        <v>10</v>
      </c>
      <c r="AC223">
        <f t="shared" si="56"/>
        <v>2</v>
      </c>
      <c r="AD223">
        <f t="shared" si="57"/>
        <v>10</v>
      </c>
      <c r="AE223">
        <f t="shared" si="58"/>
        <v>10</v>
      </c>
      <c r="AF223">
        <f t="shared" si="59"/>
        <v>10</v>
      </c>
      <c r="AH223" t="str">
        <f t="shared" si="60"/>
        <v>Redditch</v>
      </c>
      <c r="AI223">
        <f t="array" ref="AI223">IF(C223&lt;&gt;"",11-ROUNDUP(_xlfn.PERCENTRANK.EXC(IF($B$3:$B$341=$B223,C$3:C$341),C223)*10,0),"")</f>
        <v>10</v>
      </c>
      <c r="AJ223">
        <f t="array" ref="AJ223">IF(D223&lt;&gt;"",11-ROUNDUP(_xlfn.PERCENTRANK.EXC(IF($B$3:$B$341=$B223,D$3:D$341),D223)*10,0),"")</f>
        <v>6</v>
      </c>
      <c r="AK223">
        <f t="array" ref="AK223">IF(E223&lt;&gt;"",11-ROUNDUP(_xlfn.PERCENTRANK.EXC(IF($B$3:$B$341=$B223,E$3:E$341),E223)*10,0),"")</f>
        <v>7</v>
      </c>
      <c r="AL223">
        <f t="array" ref="AL223">IF(F223&lt;&gt;"",11-ROUNDUP(_xlfn.PERCENTRANK.EXC(IF($B$3:$B$341=$B223,F$3:F$341),F223)*10,0),"")</f>
        <v>9</v>
      </c>
      <c r="AM223">
        <f t="array" ref="AM223">IF(G223&lt;&gt;"",11-ROUNDUP(_xlfn.PERCENTRANK.EXC(IF($B$3:$B$341=$B223,G$3:G$341),G223)*10,0),"")</f>
        <v>5</v>
      </c>
      <c r="AO223">
        <f t="array" ref="AO223">IF(I223&lt;&gt;"",11-ROUNDUP(_xlfn.PERCENTRANK.EXC(IF($B$3:$B$341=$B223,I$3:I$341),I223)*10,0),"")</f>
        <v>9</v>
      </c>
      <c r="AP223">
        <f t="array" ref="AP223">IF(J223&lt;&gt;"",11-ROUNDUP(_xlfn.PERCENTRANK.EXC(IF($B$3:$B$341=$B223,J$3:J$341),J223)*10,0),"")</f>
        <v>10</v>
      </c>
      <c r="AQ223">
        <f t="array" ref="AQ223">IF(K223&lt;&gt;"",11-ROUNDUP(_xlfn.PERCENTRANK.EXC(IF($B$3:$B$341=$B223,K$3:K$341),K223)*10,0),"")</f>
        <v>2</v>
      </c>
      <c r="AR223">
        <f t="array" ref="AR223">IF(L223&lt;&gt;"",11-ROUNDUP(_xlfn.PERCENTRANK.EXC(IF($B$3:$B$341=$B223,L$3:L$341),L223)*10,0),"")</f>
        <v>10</v>
      </c>
      <c r="AS223">
        <f t="array" ref="AS223">IF(M223&lt;&gt;"",11-ROUNDUP(_xlfn.PERCENTRANK.EXC(IF($B$3:$B$341=$B223,M$3:M$341),M223)*10,0),"")</f>
        <v>4</v>
      </c>
      <c r="AT223">
        <f t="array" ref="AT223">IF(N223&lt;&gt;"",11-ROUNDUP(_xlfn.PERCENTRANK.EXC(IF($B$3:$B$341=$B223,N$3:N$341),N223)*10,0),"")</f>
        <v>10</v>
      </c>
      <c r="AU223">
        <f t="array" ref="AU223">IF(O223&lt;&gt;"",11-ROUNDUP(_xlfn.PERCENTRANK.EXC(IF($B$3:$B$341=$B223,O$3:O$341),O223)*10,0),"")</f>
        <v>10</v>
      </c>
      <c r="AV223">
        <f t="array" ref="AV223">IF(P223&lt;&gt;"",11-ROUNDUP(_xlfn.PERCENTRANK.EXC(IF($B$3:$B$341=$B223,P$3:P$341),P223)*10,0),"")</f>
        <v>10</v>
      </c>
    </row>
    <row r="224" spans="1:48" x14ac:dyDescent="0.2">
      <c r="A224" t="s">
        <v>225</v>
      </c>
      <c r="B224" t="s">
        <v>1034</v>
      </c>
      <c r="C224">
        <v>5.6623078882694244E-2</v>
      </c>
      <c r="D224">
        <v>0.12618516385555267</v>
      </c>
      <c r="E224">
        <v>0.79583925008773804</v>
      </c>
      <c r="F224">
        <v>4.5632246881723404E-2</v>
      </c>
      <c r="G224">
        <v>0.5982021689414978</v>
      </c>
      <c r="H224" t="s">
        <v>1140</v>
      </c>
      <c r="I224">
        <v>0.45642811059951782</v>
      </c>
      <c r="J224">
        <v>0.14783906936645508</v>
      </c>
      <c r="K224">
        <v>0.16784188151359558</v>
      </c>
      <c r="L224">
        <v>0.10637865960597992</v>
      </c>
      <c r="M224">
        <v>2.2099485397338867</v>
      </c>
      <c r="N224">
        <v>3.1974922865629196E-2</v>
      </c>
      <c r="O224">
        <v>0</v>
      </c>
      <c r="P224">
        <v>0</v>
      </c>
      <c r="R224" t="str">
        <f t="shared" si="46"/>
        <v>Reigate and Banstead</v>
      </c>
      <c r="S224">
        <f t="shared" si="47"/>
        <v>6</v>
      </c>
      <c r="T224">
        <f t="shared" si="48"/>
        <v>1</v>
      </c>
      <c r="U224">
        <f t="shared" si="49"/>
        <v>1</v>
      </c>
      <c r="V224">
        <f t="shared" si="50"/>
        <v>8</v>
      </c>
      <c r="W224">
        <f t="shared" si="51"/>
        <v>4</v>
      </c>
      <c r="Y224">
        <f t="shared" si="52"/>
        <v>1</v>
      </c>
      <c r="Z224">
        <f t="shared" si="53"/>
        <v>1</v>
      </c>
      <c r="AA224">
        <f t="shared" si="54"/>
        <v>1</v>
      </c>
      <c r="AB224">
        <f t="shared" si="55"/>
        <v>1</v>
      </c>
      <c r="AC224">
        <f t="shared" si="56"/>
        <v>1</v>
      </c>
      <c r="AD224">
        <f t="shared" si="57"/>
        <v>3</v>
      </c>
      <c r="AE224">
        <f t="shared" si="58"/>
        <v>10</v>
      </c>
      <c r="AF224">
        <f t="shared" si="59"/>
        <v>10</v>
      </c>
      <c r="AH224" t="str">
        <f t="shared" si="60"/>
        <v>Reigate and Banstead</v>
      </c>
      <c r="AI224">
        <f t="array" ref="AI224">IF(C224&lt;&gt;"",11-ROUNDUP(_xlfn.PERCENTRANK.EXC(IF($B$3:$B$341=$B224,C$3:C$341),C224)*10,0),"")</f>
        <v>10</v>
      </c>
      <c r="AJ224">
        <f t="array" ref="AJ224">IF(D224&lt;&gt;"",11-ROUNDUP(_xlfn.PERCENTRANK.EXC(IF($B$3:$B$341=$B224,D$3:D$341),D224)*10,0),"")</f>
        <v>2</v>
      </c>
      <c r="AK224">
        <f t="array" ref="AK224">IF(E224&lt;&gt;"",11-ROUNDUP(_xlfn.PERCENTRANK.EXC(IF($B$3:$B$341=$B224,E$3:E$341),E224)*10,0),"")</f>
        <v>1</v>
      </c>
      <c r="AL224">
        <f t="array" ref="AL224">IF(F224&lt;&gt;"",11-ROUNDUP(_xlfn.PERCENTRANK.EXC(IF($B$3:$B$341=$B224,F$3:F$341),F224)*10,0),"")</f>
        <v>10</v>
      </c>
      <c r="AM224">
        <f t="array" ref="AM224">IF(G224&lt;&gt;"",11-ROUNDUP(_xlfn.PERCENTRANK.EXC(IF($B$3:$B$341=$B224,G$3:G$341),G224)*10,0),"")</f>
        <v>4</v>
      </c>
      <c r="AO224">
        <f t="array" ref="AO224">IF(I224&lt;&gt;"",11-ROUNDUP(_xlfn.PERCENTRANK.EXC(IF($B$3:$B$341=$B224,I$3:I$341),I224)*10,0),"")</f>
        <v>1</v>
      </c>
      <c r="AP224">
        <f t="array" ref="AP224">IF(J224&lt;&gt;"",11-ROUNDUP(_xlfn.PERCENTRANK.EXC(IF($B$3:$B$341=$B224,J$3:J$341),J224)*10,0),"")</f>
        <v>1</v>
      </c>
      <c r="AQ224">
        <f t="array" ref="AQ224">IF(K224&lt;&gt;"",11-ROUNDUP(_xlfn.PERCENTRANK.EXC(IF($B$3:$B$341=$B224,K$3:K$341),K224)*10,0),"")</f>
        <v>2</v>
      </c>
      <c r="AR224">
        <f t="array" ref="AR224">IF(L224&lt;&gt;"",11-ROUNDUP(_xlfn.PERCENTRANK.EXC(IF($B$3:$B$341=$B224,L$3:L$341),L224)*10,0),"")</f>
        <v>1</v>
      </c>
      <c r="AS224">
        <f t="array" ref="AS224">IF(M224&lt;&gt;"",11-ROUNDUP(_xlfn.PERCENTRANK.EXC(IF($B$3:$B$341=$B224,M$3:M$341),M224)*10,0),"")</f>
        <v>1</v>
      </c>
      <c r="AT224">
        <f t="array" ref="AT224">IF(N224&lt;&gt;"",11-ROUNDUP(_xlfn.PERCENTRANK.EXC(IF($B$3:$B$341=$B224,N$3:N$341),N224)*10,0),"")</f>
        <v>5</v>
      </c>
      <c r="AU224">
        <f t="array" ref="AU224">IF(O224&lt;&gt;"",11-ROUNDUP(_xlfn.PERCENTRANK.EXC(IF($B$3:$B$341=$B224,O$3:O$341),O224)*10,0),"")</f>
        <v>10</v>
      </c>
      <c r="AV224">
        <f t="array" ref="AV224">IF(P224&lt;&gt;"",11-ROUNDUP(_xlfn.PERCENTRANK.EXC(IF($B$3:$B$341=$B224,P$3:P$341),P224)*10,0),"")</f>
        <v>10</v>
      </c>
    </row>
    <row r="225" spans="1:48" x14ac:dyDescent="0.2">
      <c r="A225" t="s">
        <v>155</v>
      </c>
      <c r="B225" t="s">
        <v>1034</v>
      </c>
      <c r="C225">
        <v>9.2712864279747009E-2</v>
      </c>
      <c r="D225">
        <v>7.2843477129936218E-2</v>
      </c>
      <c r="E225">
        <v>0.45904436707496643</v>
      </c>
      <c r="F225">
        <v>0.25908726453781128</v>
      </c>
      <c r="G225">
        <v>0.45226547122001648</v>
      </c>
      <c r="H225" t="s">
        <v>1139</v>
      </c>
      <c r="I225">
        <v>5.5753845721483231E-2</v>
      </c>
      <c r="J225">
        <v>8.7753847241401672E-2</v>
      </c>
      <c r="K225">
        <v>8.2461535930633545E-2</v>
      </c>
      <c r="L225">
        <v>5.292307585477829E-2</v>
      </c>
      <c r="M225">
        <v>0.38756921887397766</v>
      </c>
      <c r="N225">
        <v>1.3126804493367672E-2</v>
      </c>
      <c r="O225">
        <v>0</v>
      </c>
      <c r="P225">
        <v>7.2615384124219418E-3</v>
      </c>
      <c r="R225" t="str">
        <f t="shared" si="46"/>
        <v>Ribble Valley</v>
      </c>
      <c r="S225">
        <f t="shared" si="47"/>
        <v>1</v>
      </c>
      <c r="T225">
        <f t="shared" si="48"/>
        <v>7</v>
      </c>
      <c r="U225">
        <f t="shared" si="49"/>
        <v>6</v>
      </c>
      <c r="V225">
        <f t="shared" si="50"/>
        <v>2</v>
      </c>
      <c r="W225">
        <f t="shared" si="51"/>
        <v>9</v>
      </c>
      <c r="Y225">
        <f t="shared" si="52"/>
        <v>5</v>
      </c>
      <c r="Z225">
        <f t="shared" si="53"/>
        <v>1</v>
      </c>
      <c r="AA225">
        <f t="shared" si="54"/>
        <v>3</v>
      </c>
      <c r="AB225">
        <f t="shared" si="55"/>
        <v>1</v>
      </c>
      <c r="AC225">
        <f t="shared" si="56"/>
        <v>5</v>
      </c>
      <c r="AD225">
        <f t="shared" si="57"/>
        <v>6</v>
      </c>
      <c r="AE225">
        <f t="shared" si="58"/>
        <v>10</v>
      </c>
      <c r="AF225">
        <f t="shared" si="59"/>
        <v>1</v>
      </c>
      <c r="AH225" t="str">
        <f t="shared" si="60"/>
        <v>Ribble Valley</v>
      </c>
      <c r="AI225">
        <f t="array" ref="AI225">IF(C225&lt;&gt;"",11-ROUNDUP(_xlfn.PERCENTRANK.EXC(IF($B$3:$B$341=$B225,C$3:C$341),C225)*10,0),"")</f>
        <v>2</v>
      </c>
      <c r="AJ225">
        <f t="array" ref="AJ225">IF(D225&lt;&gt;"",11-ROUNDUP(_xlfn.PERCENTRANK.EXC(IF($B$3:$B$341=$B225,D$3:D$341),D225)*10,0),"")</f>
        <v>7</v>
      </c>
      <c r="AK225">
        <f t="array" ref="AK225">IF(E225&lt;&gt;"",11-ROUNDUP(_xlfn.PERCENTRANK.EXC(IF($B$3:$B$341=$B225,E$3:E$341),E225)*10,0),"")</f>
        <v>5</v>
      </c>
      <c r="AL225">
        <f t="array" ref="AL225">IF(F225&lt;&gt;"",11-ROUNDUP(_xlfn.PERCENTRANK.EXC(IF($B$3:$B$341=$B225,F$3:F$341),F225)*10,0),"")</f>
        <v>2</v>
      </c>
      <c r="AM225">
        <f t="array" ref="AM225">IF(G225&lt;&gt;"",11-ROUNDUP(_xlfn.PERCENTRANK.EXC(IF($B$3:$B$341=$B225,G$3:G$341),G225)*10,0),"")</f>
        <v>8</v>
      </c>
      <c r="AO225">
        <f t="array" ref="AO225">IF(I225&lt;&gt;"",11-ROUNDUP(_xlfn.PERCENTRANK.EXC(IF($B$3:$B$341=$B225,I$3:I$341),I225)*10,0),"")</f>
        <v>7</v>
      </c>
      <c r="AP225">
        <f t="array" ref="AP225">IF(J225&lt;&gt;"",11-ROUNDUP(_xlfn.PERCENTRANK.EXC(IF($B$3:$B$341=$B225,J$3:J$341),J225)*10,0),"")</f>
        <v>2</v>
      </c>
      <c r="AQ225">
        <f t="array" ref="AQ225">IF(K225&lt;&gt;"",11-ROUNDUP(_xlfn.PERCENTRANK.EXC(IF($B$3:$B$341=$B225,K$3:K$341),K225)*10,0),"")</f>
        <v>4</v>
      </c>
      <c r="AR225">
        <f t="array" ref="AR225">IF(L225&lt;&gt;"",11-ROUNDUP(_xlfn.PERCENTRANK.EXC(IF($B$3:$B$341=$B225,L$3:L$341),L225)*10,0),"")</f>
        <v>2</v>
      </c>
      <c r="AS225">
        <f t="array" ref="AS225">IF(M225&lt;&gt;"",11-ROUNDUP(_xlfn.PERCENTRANK.EXC(IF($B$3:$B$341=$B225,M$3:M$341),M225)*10,0),"")</f>
        <v>7</v>
      </c>
      <c r="AT225">
        <f t="array" ref="AT225">IF(N225&lt;&gt;"",11-ROUNDUP(_xlfn.PERCENTRANK.EXC(IF($B$3:$B$341=$B225,N$3:N$341),N225)*10,0),"")</f>
        <v>7</v>
      </c>
      <c r="AU225">
        <f t="array" ref="AU225">IF(O225&lt;&gt;"",11-ROUNDUP(_xlfn.PERCENTRANK.EXC(IF($B$3:$B$341=$B225,O$3:O$341),O225)*10,0),"")</f>
        <v>10</v>
      </c>
      <c r="AV225">
        <f t="array" ref="AV225">IF(P225&lt;&gt;"",11-ROUNDUP(_xlfn.PERCENTRANK.EXC(IF($B$3:$B$341=$B225,P$3:P$341),P225)*10,0),"")</f>
        <v>1</v>
      </c>
    </row>
    <row r="226" spans="1:48" x14ac:dyDescent="0.2">
      <c r="A226" t="s">
        <v>317</v>
      </c>
      <c r="B226" t="s">
        <v>1035</v>
      </c>
      <c r="C226">
        <v>6.3526123762130737E-2</v>
      </c>
      <c r="D226">
        <v>0.11330956965684891</v>
      </c>
      <c r="E226">
        <v>0.76628684997558594</v>
      </c>
      <c r="F226">
        <v>2.5837402790784836E-2</v>
      </c>
      <c r="G226">
        <v>0.46070185303688049</v>
      </c>
      <c r="H226" t="s">
        <v>1139</v>
      </c>
      <c r="I226">
        <v>3.2845001667737961E-2</v>
      </c>
      <c r="J226">
        <v>1.0142309591174126E-2</v>
      </c>
      <c r="K226">
        <v>3.4776058048009872E-2</v>
      </c>
      <c r="L226">
        <v>9.0437009930610657E-3</v>
      </c>
      <c r="M226">
        <v>0.25822964310646057</v>
      </c>
      <c r="N226">
        <v>8.0886771902441978E-3</v>
      </c>
      <c r="O226">
        <v>0</v>
      </c>
      <c r="P226">
        <v>0</v>
      </c>
      <c r="R226" t="str">
        <f t="shared" si="46"/>
        <v>Richmond upon Thames</v>
      </c>
      <c r="S226">
        <f t="shared" si="47"/>
        <v>6</v>
      </c>
      <c r="T226">
        <f t="shared" si="48"/>
        <v>2</v>
      </c>
      <c r="U226">
        <f t="shared" si="49"/>
        <v>1</v>
      </c>
      <c r="V226">
        <f t="shared" si="50"/>
        <v>9</v>
      </c>
      <c r="W226">
        <f t="shared" si="51"/>
        <v>8</v>
      </c>
      <c r="Y226">
        <f t="shared" si="52"/>
        <v>6</v>
      </c>
      <c r="Z226">
        <f t="shared" si="53"/>
        <v>7</v>
      </c>
      <c r="AA226">
        <f t="shared" si="54"/>
        <v>4</v>
      </c>
      <c r="AB226">
        <f t="shared" si="55"/>
        <v>3</v>
      </c>
      <c r="AC226">
        <f t="shared" si="56"/>
        <v>6</v>
      </c>
      <c r="AD226">
        <f t="shared" si="57"/>
        <v>7</v>
      </c>
      <c r="AE226">
        <f t="shared" si="58"/>
        <v>10</v>
      </c>
      <c r="AF226">
        <f t="shared" si="59"/>
        <v>10</v>
      </c>
      <c r="AH226" t="str">
        <f t="shared" si="60"/>
        <v>Richmond upon Thames</v>
      </c>
      <c r="AI226">
        <f t="array" ref="AI226">IF(C226&lt;&gt;"",11-ROUNDUP(_xlfn.PERCENTRANK.EXC(IF($B$3:$B$341=$B226,C$3:C$341),C226)*10,0),"")</f>
        <v>1</v>
      </c>
      <c r="AJ226">
        <f t="array" ref="AJ226">IF(D226&lt;&gt;"",11-ROUNDUP(_xlfn.PERCENTRANK.EXC(IF($B$3:$B$341=$B226,D$3:D$341),D226)*10,0),"")</f>
        <v>5</v>
      </c>
      <c r="AK226">
        <f t="array" ref="AK226">IF(E226&lt;&gt;"",11-ROUNDUP(_xlfn.PERCENTRANK.EXC(IF($B$3:$B$341=$B226,E$3:E$341),E226)*10,0),"")</f>
        <v>1</v>
      </c>
      <c r="AL226">
        <f t="array" ref="AL226">IF(F226&lt;&gt;"",11-ROUNDUP(_xlfn.PERCENTRANK.EXC(IF($B$3:$B$341=$B226,F$3:F$341),F226)*10,0),"")</f>
        <v>8</v>
      </c>
      <c r="AM226">
        <f t="array" ref="AM226">IF(G226&lt;&gt;"",11-ROUNDUP(_xlfn.PERCENTRANK.EXC(IF($B$3:$B$341=$B226,G$3:G$341),G226)*10,0),"")</f>
        <v>8</v>
      </c>
      <c r="AO226">
        <f t="array" ref="AO226">IF(I226&lt;&gt;"",11-ROUNDUP(_xlfn.PERCENTRANK.EXC(IF($B$3:$B$341=$B226,I$3:I$341),I226)*10,0),"")</f>
        <v>6</v>
      </c>
      <c r="AP226">
        <f t="array" ref="AP226">IF(J226&lt;&gt;"",11-ROUNDUP(_xlfn.PERCENTRANK.EXC(IF($B$3:$B$341=$B226,J$3:J$341),J226)*10,0),"")</f>
        <v>5</v>
      </c>
      <c r="AQ226">
        <f t="array" ref="AQ226">IF(K226&lt;&gt;"",11-ROUNDUP(_xlfn.PERCENTRANK.EXC(IF($B$3:$B$341=$B226,K$3:K$341),K226)*10,0),"")</f>
        <v>1</v>
      </c>
      <c r="AR226">
        <f t="array" ref="AR226">IF(L226&lt;&gt;"",11-ROUNDUP(_xlfn.PERCENTRANK.EXC(IF($B$3:$B$341=$B226,L$3:L$341),L226)*10,0),"")</f>
        <v>3</v>
      </c>
      <c r="AS226">
        <f t="array" ref="AS226">IF(M226&lt;&gt;"",11-ROUNDUP(_xlfn.PERCENTRANK.EXC(IF($B$3:$B$341=$B226,M$3:M$341),M226)*10,0),"")</f>
        <v>5</v>
      </c>
      <c r="AT226">
        <f t="array" ref="AT226">IF(N226&lt;&gt;"",11-ROUNDUP(_xlfn.PERCENTRANK.EXC(IF($B$3:$B$341=$B226,N$3:N$341),N226)*10,0),"")</f>
        <v>6</v>
      </c>
      <c r="AU226">
        <f t="array" ref="AU226">IF(O226&lt;&gt;"",11-ROUNDUP(_xlfn.PERCENTRANK.EXC(IF($B$3:$B$341=$B226,O$3:O$341),O226)*10,0),"")</f>
        <v>10</v>
      </c>
      <c r="AV226">
        <f t="array" ref="AV226">IF(P226&lt;&gt;"",11-ROUNDUP(_xlfn.PERCENTRANK.EXC(IF($B$3:$B$341=$B226,P$3:P$341),P226)*10,0),"")</f>
        <v>10</v>
      </c>
    </row>
    <row r="227" spans="1:48" x14ac:dyDescent="0.2">
      <c r="A227" t="s">
        <v>191</v>
      </c>
      <c r="B227" t="s">
        <v>1034</v>
      </c>
      <c r="C227">
        <v>0.10133292526006699</v>
      </c>
      <c r="D227">
        <v>0.16663087904453278</v>
      </c>
      <c r="E227">
        <v>0.6175575852394104</v>
      </c>
      <c r="F227">
        <v>0.23584118485450745</v>
      </c>
      <c r="G227">
        <v>0.41510981321334839</v>
      </c>
      <c r="H227" t="s">
        <v>1139</v>
      </c>
      <c r="I227">
        <v>6.6816478967666626E-2</v>
      </c>
      <c r="J227">
        <v>6.0674156993627548E-2</v>
      </c>
      <c r="K227">
        <v>9.1385766863822937E-3</v>
      </c>
      <c r="L227">
        <v>0</v>
      </c>
      <c r="M227">
        <v>0.34456929564476013</v>
      </c>
      <c r="N227">
        <v>1.3472403399646282E-2</v>
      </c>
      <c r="O227">
        <v>0</v>
      </c>
      <c r="P227">
        <v>0</v>
      </c>
      <c r="R227" t="str">
        <f t="shared" si="46"/>
        <v>Richmondshire</v>
      </c>
      <c r="S227">
        <f t="shared" si="47"/>
        <v>1</v>
      </c>
      <c r="T227">
        <f t="shared" si="48"/>
        <v>1</v>
      </c>
      <c r="U227">
        <f t="shared" si="49"/>
        <v>2</v>
      </c>
      <c r="V227">
        <f t="shared" si="50"/>
        <v>2</v>
      </c>
      <c r="W227">
        <f t="shared" si="51"/>
        <v>9</v>
      </c>
      <c r="Y227">
        <f t="shared" si="52"/>
        <v>4</v>
      </c>
      <c r="Z227">
        <f t="shared" si="53"/>
        <v>3</v>
      </c>
      <c r="AA227">
        <f t="shared" si="54"/>
        <v>7</v>
      </c>
      <c r="AB227">
        <f t="shared" si="55"/>
        <v>10</v>
      </c>
      <c r="AC227">
        <f t="shared" si="56"/>
        <v>5</v>
      </c>
      <c r="AD227">
        <f t="shared" si="57"/>
        <v>6</v>
      </c>
      <c r="AE227">
        <f t="shared" si="58"/>
        <v>10</v>
      </c>
      <c r="AF227">
        <f t="shared" si="59"/>
        <v>10</v>
      </c>
      <c r="AH227" t="str">
        <f t="shared" si="60"/>
        <v>Richmondshire</v>
      </c>
      <c r="AI227">
        <f t="array" ref="AI227">IF(C227&lt;&gt;"",11-ROUNDUP(_xlfn.PERCENTRANK.EXC(IF($B$3:$B$341=$B227,C$3:C$341),C227)*10,0),"")</f>
        <v>1</v>
      </c>
      <c r="AJ227">
        <f t="array" ref="AJ227">IF(D227&lt;&gt;"",11-ROUNDUP(_xlfn.PERCENTRANK.EXC(IF($B$3:$B$341=$B227,D$3:D$341),D227)*10,0),"")</f>
        <v>1</v>
      </c>
      <c r="AK227">
        <f t="array" ref="AK227">IF(E227&lt;&gt;"",11-ROUNDUP(_xlfn.PERCENTRANK.EXC(IF($B$3:$B$341=$B227,E$3:E$341),E227)*10,0),"")</f>
        <v>2</v>
      </c>
      <c r="AL227">
        <f t="array" ref="AL227">IF(F227&lt;&gt;"",11-ROUNDUP(_xlfn.PERCENTRANK.EXC(IF($B$3:$B$341=$B227,F$3:F$341),F227)*10,0),"")</f>
        <v>3</v>
      </c>
      <c r="AM227">
        <f t="array" ref="AM227">IF(G227&lt;&gt;"",11-ROUNDUP(_xlfn.PERCENTRANK.EXC(IF($B$3:$B$341=$B227,G$3:G$341),G227)*10,0),"")</f>
        <v>9</v>
      </c>
      <c r="AO227">
        <f t="array" ref="AO227">IF(I227&lt;&gt;"",11-ROUNDUP(_xlfn.PERCENTRANK.EXC(IF($B$3:$B$341=$B227,I$3:I$341),I227)*10,0),"")</f>
        <v>7</v>
      </c>
      <c r="AP227">
        <f t="array" ref="AP227">IF(J227&lt;&gt;"",11-ROUNDUP(_xlfn.PERCENTRANK.EXC(IF($B$3:$B$341=$B227,J$3:J$341),J227)*10,0),"")</f>
        <v>5</v>
      </c>
      <c r="AQ227">
        <f t="array" ref="AQ227">IF(K227&lt;&gt;"",11-ROUNDUP(_xlfn.PERCENTRANK.EXC(IF($B$3:$B$341=$B227,K$3:K$341),K227)*10,0),"")</f>
        <v>9</v>
      </c>
      <c r="AR227">
        <f t="array" ref="AR227">IF(L227&lt;&gt;"",11-ROUNDUP(_xlfn.PERCENTRANK.EXC(IF($B$3:$B$341=$B227,L$3:L$341),L227)*10,0),"")</f>
        <v>10</v>
      </c>
      <c r="AS227">
        <f t="array" ref="AS227">IF(M227&lt;&gt;"",11-ROUNDUP(_xlfn.PERCENTRANK.EXC(IF($B$3:$B$341=$B227,M$3:M$341),M227)*10,0),"")</f>
        <v>9</v>
      </c>
      <c r="AT227">
        <f t="array" ref="AT227">IF(N227&lt;&gt;"",11-ROUNDUP(_xlfn.PERCENTRANK.EXC(IF($B$3:$B$341=$B227,N$3:N$341),N227)*10,0),"")</f>
        <v>7</v>
      </c>
      <c r="AU227">
        <f t="array" ref="AU227">IF(O227&lt;&gt;"",11-ROUNDUP(_xlfn.PERCENTRANK.EXC(IF($B$3:$B$341=$B227,O$3:O$341),O227)*10,0),"")</f>
        <v>10</v>
      </c>
      <c r="AV227">
        <f t="array" ref="AV227">IF(P227&lt;&gt;"",11-ROUNDUP(_xlfn.PERCENTRANK.EXC(IF($B$3:$B$341=$B227,P$3:P$341),P227)*10,0),"")</f>
        <v>10</v>
      </c>
    </row>
    <row r="228" spans="1:48" x14ac:dyDescent="0.2">
      <c r="A228" t="s">
        <v>259</v>
      </c>
      <c r="B228" t="s">
        <v>1036</v>
      </c>
      <c r="C228">
        <v>2.5320140644907951E-2</v>
      </c>
      <c r="D228">
        <v>7.3410362005233765E-2</v>
      </c>
      <c r="E228">
        <v>0.37645596265792847</v>
      </c>
      <c r="F228">
        <v>7.425834983587265E-2</v>
      </c>
      <c r="G228">
        <v>0.61049532890319824</v>
      </c>
      <c r="H228" t="s">
        <v>1139</v>
      </c>
      <c r="I228">
        <v>4.9845268949866295E-3</v>
      </c>
      <c r="J228">
        <v>4.3223756365478039E-3</v>
      </c>
      <c r="K228">
        <v>7.0675439201295376E-3</v>
      </c>
      <c r="L228">
        <v>0</v>
      </c>
      <c r="M228">
        <v>5.6338027119636536E-2</v>
      </c>
      <c r="N228">
        <v>2.552945539355278E-2</v>
      </c>
      <c r="O228">
        <v>1.0378300212323666E-2</v>
      </c>
      <c r="P228">
        <v>0</v>
      </c>
      <c r="R228" t="str">
        <f t="shared" si="46"/>
        <v>Rochdale</v>
      </c>
      <c r="S228">
        <f t="shared" si="47"/>
        <v>10</v>
      </c>
      <c r="T228">
        <f t="shared" si="48"/>
        <v>7</v>
      </c>
      <c r="U228">
        <f t="shared" si="49"/>
        <v>8</v>
      </c>
      <c r="V228">
        <f t="shared" si="50"/>
        <v>6</v>
      </c>
      <c r="W228">
        <f t="shared" si="51"/>
        <v>3</v>
      </c>
      <c r="Y228">
        <f t="shared" si="52"/>
        <v>9</v>
      </c>
      <c r="Z228">
        <f t="shared" si="53"/>
        <v>9</v>
      </c>
      <c r="AA228">
        <f t="shared" si="54"/>
        <v>8</v>
      </c>
      <c r="AB228">
        <f t="shared" si="55"/>
        <v>10</v>
      </c>
      <c r="AC228">
        <f t="shared" si="56"/>
        <v>10</v>
      </c>
      <c r="AD228">
        <f t="shared" si="57"/>
        <v>4</v>
      </c>
      <c r="AE228">
        <f t="shared" si="58"/>
        <v>4</v>
      </c>
      <c r="AF228">
        <f t="shared" si="59"/>
        <v>10</v>
      </c>
      <c r="AH228" t="str">
        <f t="shared" si="60"/>
        <v>Rochdale</v>
      </c>
      <c r="AI228">
        <f t="array" ref="AI228">IF(C228&lt;&gt;"",11-ROUNDUP(_xlfn.PERCENTRANK.EXC(IF($B$3:$B$341=$B228,C$3:C$341),C228)*10,0),"")</f>
        <v>10</v>
      </c>
      <c r="AJ228">
        <f t="array" ref="AJ228">IF(D228&lt;&gt;"",11-ROUNDUP(_xlfn.PERCENTRANK.EXC(IF($B$3:$B$341=$B228,D$3:D$341),D228)*10,0),"")</f>
        <v>3</v>
      </c>
      <c r="AK228">
        <f t="array" ref="AK228">IF(E228&lt;&gt;"",11-ROUNDUP(_xlfn.PERCENTRANK.EXC(IF($B$3:$B$341=$B228,E$3:E$341),E228)*10,0),"")</f>
        <v>8</v>
      </c>
      <c r="AL228">
        <f t="array" ref="AL228">IF(F228&lt;&gt;"",11-ROUNDUP(_xlfn.PERCENTRANK.EXC(IF($B$3:$B$341=$B228,F$3:F$341),F228)*10,0),"")</f>
        <v>3</v>
      </c>
      <c r="AM228">
        <f t="array" ref="AM228">IF(G228&lt;&gt;"",11-ROUNDUP(_xlfn.PERCENTRANK.EXC(IF($B$3:$B$341=$B228,G$3:G$341),G228)*10,0),"")</f>
        <v>2</v>
      </c>
      <c r="AO228">
        <f t="array" ref="AO228">IF(I228&lt;&gt;"",11-ROUNDUP(_xlfn.PERCENTRANK.EXC(IF($B$3:$B$341=$B228,I$3:I$341),I228)*10,0),"")</f>
        <v>9</v>
      </c>
      <c r="AP228">
        <f t="array" ref="AP228">IF(J228&lt;&gt;"",11-ROUNDUP(_xlfn.PERCENTRANK.EXC(IF($B$3:$B$341=$B228,J$3:J$341),J228)*10,0),"")</f>
        <v>6</v>
      </c>
      <c r="AQ228">
        <f t="array" ref="AQ228">IF(K228&lt;&gt;"",11-ROUNDUP(_xlfn.PERCENTRANK.EXC(IF($B$3:$B$341=$B228,K$3:K$341),K228)*10,0),"")</f>
        <v>6</v>
      </c>
      <c r="AR228">
        <f t="array" ref="AR228">IF(L228&lt;&gt;"",11-ROUNDUP(_xlfn.PERCENTRANK.EXC(IF($B$3:$B$341=$B228,L$3:L$341),L228)*10,0),"")</f>
        <v>10</v>
      </c>
      <c r="AS228">
        <f t="array" ref="AS228">IF(M228&lt;&gt;"",11-ROUNDUP(_xlfn.PERCENTRANK.EXC(IF($B$3:$B$341=$B228,M$3:M$341),M228)*10,0),"")</f>
        <v>9</v>
      </c>
      <c r="AT228">
        <f t="array" ref="AT228">IF(N228&lt;&gt;"",11-ROUNDUP(_xlfn.PERCENTRANK.EXC(IF($B$3:$B$341=$B228,N$3:N$341),N228)*10,0),"")</f>
        <v>3</v>
      </c>
      <c r="AU228">
        <f t="array" ref="AU228">IF(O228&lt;&gt;"",11-ROUNDUP(_xlfn.PERCENTRANK.EXC(IF($B$3:$B$341=$B228,O$3:O$341),O228)*10,0),"")</f>
        <v>2</v>
      </c>
      <c r="AV228">
        <f t="array" ref="AV228">IF(P228&lt;&gt;"",11-ROUNDUP(_xlfn.PERCENTRANK.EXC(IF($B$3:$B$341=$B228,P$3:P$341),P228)*10,0),"")</f>
        <v>10</v>
      </c>
    </row>
    <row r="229" spans="1:48" x14ac:dyDescent="0.2">
      <c r="A229" t="s">
        <v>110</v>
      </c>
      <c r="B229" t="s">
        <v>1034</v>
      </c>
      <c r="C229">
        <v>9.9961258471012115E-2</v>
      </c>
      <c r="D229">
        <v>0.11448141187429428</v>
      </c>
      <c r="E229">
        <v>0.64668208360671997</v>
      </c>
      <c r="F229">
        <v>0.13056497275829315</v>
      </c>
      <c r="G229">
        <v>0.470162034034729</v>
      </c>
      <c r="H229" t="s">
        <v>1139</v>
      </c>
      <c r="I229">
        <v>0.15632803738117218</v>
      </c>
      <c r="J229">
        <v>5.4140444844961166E-2</v>
      </c>
      <c r="K229">
        <v>1.5682749450206757E-2</v>
      </c>
      <c r="L229">
        <v>0</v>
      </c>
      <c r="M229">
        <v>0.47537708282470703</v>
      </c>
      <c r="N229">
        <v>7.1161715313792229E-3</v>
      </c>
      <c r="O229">
        <v>0</v>
      </c>
      <c r="P229">
        <v>0</v>
      </c>
      <c r="R229" t="str">
        <f t="shared" si="46"/>
        <v>Rochford</v>
      </c>
      <c r="S229">
        <f t="shared" si="47"/>
        <v>1</v>
      </c>
      <c r="T229">
        <f t="shared" si="48"/>
        <v>2</v>
      </c>
      <c r="U229">
        <f t="shared" si="49"/>
        <v>2</v>
      </c>
      <c r="V229">
        <f t="shared" si="50"/>
        <v>5</v>
      </c>
      <c r="W229">
        <f t="shared" si="51"/>
        <v>8</v>
      </c>
      <c r="Y229">
        <f t="shared" si="52"/>
        <v>2</v>
      </c>
      <c r="Z229">
        <f t="shared" si="53"/>
        <v>4</v>
      </c>
      <c r="AA229">
        <f t="shared" si="54"/>
        <v>6</v>
      </c>
      <c r="AB229">
        <f t="shared" si="55"/>
        <v>10</v>
      </c>
      <c r="AC229">
        <f t="shared" si="56"/>
        <v>4</v>
      </c>
      <c r="AD229">
        <f t="shared" si="57"/>
        <v>7</v>
      </c>
      <c r="AE229">
        <f t="shared" si="58"/>
        <v>10</v>
      </c>
      <c r="AF229">
        <f t="shared" si="59"/>
        <v>10</v>
      </c>
      <c r="AH229" t="str">
        <f t="shared" si="60"/>
        <v>Rochford</v>
      </c>
      <c r="AI229">
        <f t="array" ref="AI229">IF(C229&lt;&gt;"",11-ROUNDUP(_xlfn.PERCENTRANK.EXC(IF($B$3:$B$341=$B229,C$3:C$341),C229)*10,0),"")</f>
        <v>1</v>
      </c>
      <c r="AJ229">
        <f t="array" ref="AJ229">IF(D229&lt;&gt;"",11-ROUNDUP(_xlfn.PERCENTRANK.EXC(IF($B$3:$B$341=$B229,D$3:D$341),D229)*10,0),"")</f>
        <v>2</v>
      </c>
      <c r="AK229">
        <f t="array" ref="AK229">IF(E229&lt;&gt;"",11-ROUNDUP(_xlfn.PERCENTRANK.EXC(IF($B$3:$B$341=$B229,E$3:E$341),E229)*10,0),"")</f>
        <v>1</v>
      </c>
      <c r="AL229">
        <f t="array" ref="AL229">IF(F229&lt;&gt;"",11-ROUNDUP(_xlfn.PERCENTRANK.EXC(IF($B$3:$B$341=$B229,F$3:F$341),F229)*10,0),"")</f>
        <v>8</v>
      </c>
      <c r="AM229">
        <f t="array" ref="AM229">IF(G229&lt;&gt;"",11-ROUNDUP(_xlfn.PERCENTRANK.EXC(IF($B$3:$B$341=$B229,G$3:G$341),G229)*10,0),"")</f>
        <v>8</v>
      </c>
      <c r="AO229">
        <f t="array" ref="AO229">IF(I229&lt;&gt;"",11-ROUNDUP(_xlfn.PERCENTRANK.EXC(IF($B$3:$B$341=$B229,I$3:I$341),I229)*10,0),"")</f>
        <v>4</v>
      </c>
      <c r="AP229">
        <f t="array" ref="AP229">IF(J229&lt;&gt;"",11-ROUNDUP(_xlfn.PERCENTRANK.EXC(IF($B$3:$B$341=$B229,J$3:J$341),J229)*10,0),"")</f>
        <v>6</v>
      </c>
      <c r="AQ229">
        <f t="array" ref="AQ229">IF(K229&lt;&gt;"",11-ROUNDUP(_xlfn.PERCENTRANK.EXC(IF($B$3:$B$341=$B229,K$3:K$341),K229)*10,0),"")</f>
        <v>8</v>
      </c>
      <c r="AR229">
        <f t="array" ref="AR229">IF(L229&lt;&gt;"",11-ROUNDUP(_xlfn.PERCENTRANK.EXC(IF($B$3:$B$341=$B229,L$3:L$341),L229)*10,0),"")</f>
        <v>10</v>
      </c>
      <c r="AS229">
        <f t="array" ref="AS229">IF(M229&lt;&gt;"",11-ROUNDUP(_xlfn.PERCENTRANK.EXC(IF($B$3:$B$341=$B229,M$3:M$341),M229)*10,0),"")</f>
        <v>6</v>
      </c>
      <c r="AT229">
        <f t="array" ref="AT229">IF(N229&lt;&gt;"",11-ROUNDUP(_xlfn.PERCENTRANK.EXC(IF($B$3:$B$341=$B229,N$3:N$341),N229)*10,0),"")</f>
        <v>9</v>
      </c>
      <c r="AU229">
        <f t="array" ref="AU229">IF(O229&lt;&gt;"",11-ROUNDUP(_xlfn.PERCENTRANK.EXC(IF($B$3:$B$341=$B229,O$3:O$341),O229)*10,0),"")</f>
        <v>10</v>
      </c>
      <c r="AV229">
        <f t="array" ref="AV229">IF(P229&lt;&gt;"",11-ROUNDUP(_xlfn.PERCENTRANK.EXC(IF($B$3:$B$341=$B229,P$3:P$341),P229)*10,0),"")</f>
        <v>10</v>
      </c>
    </row>
    <row r="230" spans="1:48" x14ac:dyDescent="0.2">
      <c r="A230" t="s">
        <v>156</v>
      </c>
      <c r="B230" t="s">
        <v>1034</v>
      </c>
      <c r="C230">
        <v>6.532645970582962E-2</v>
      </c>
      <c r="D230">
        <v>0.10731105506420135</v>
      </c>
      <c r="E230">
        <v>0.55694288015365601</v>
      </c>
      <c r="F230">
        <v>0.1467914879322052</v>
      </c>
      <c r="G230">
        <v>0.52964848279953003</v>
      </c>
      <c r="H230" t="s">
        <v>1139</v>
      </c>
      <c r="I230">
        <v>9.9880140624009073E-5</v>
      </c>
      <c r="J230">
        <v>3.7355173379182816E-2</v>
      </c>
      <c r="K230">
        <v>2.1174591034650803E-2</v>
      </c>
      <c r="L230">
        <v>0</v>
      </c>
      <c r="M230">
        <v>0.26797842979431152</v>
      </c>
      <c r="N230">
        <v>5.1354346796870232E-3</v>
      </c>
      <c r="O230">
        <v>0</v>
      </c>
      <c r="P230">
        <v>0</v>
      </c>
      <c r="R230" t="str">
        <f t="shared" si="46"/>
        <v>Rossendale</v>
      </c>
      <c r="S230">
        <f t="shared" si="47"/>
        <v>5</v>
      </c>
      <c r="T230">
        <f t="shared" si="48"/>
        <v>2</v>
      </c>
      <c r="U230">
        <f t="shared" si="49"/>
        <v>3</v>
      </c>
      <c r="V230">
        <f t="shared" si="50"/>
        <v>4</v>
      </c>
      <c r="W230">
        <f t="shared" si="51"/>
        <v>6</v>
      </c>
      <c r="Y230">
        <f t="shared" si="52"/>
        <v>10</v>
      </c>
      <c r="Z230">
        <f t="shared" si="53"/>
        <v>5</v>
      </c>
      <c r="AA230">
        <f t="shared" si="54"/>
        <v>5</v>
      </c>
      <c r="AB230">
        <f t="shared" si="55"/>
        <v>10</v>
      </c>
      <c r="AC230">
        <f t="shared" si="56"/>
        <v>6</v>
      </c>
      <c r="AD230">
        <f t="shared" si="57"/>
        <v>8</v>
      </c>
      <c r="AE230">
        <f t="shared" si="58"/>
        <v>10</v>
      </c>
      <c r="AF230">
        <f t="shared" si="59"/>
        <v>10</v>
      </c>
      <c r="AH230" t="str">
        <f t="shared" si="60"/>
        <v>Rossendale</v>
      </c>
      <c r="AI230">
        <f t="array" ref="AI230">IF(C230&lt;&gt;"",11-ROUNDUP(_xlfn.PERCENTRANK.EXC(IF($B$3:$B$341=$B230,C$3:C$341),C230)*10,0),"")</f>
        <v>8</v>
      </c>
      <c r="AJ230">
        <f t="array" ref="AJ230">IF(D230&lt;&gt;"",11-ROUNDUP(_xlfn.PERCENTRANK.EXC(IF($B$3:$B$341=$B230,D$3:D$341),D230)*10,0),"")</f>
        <v>3</v>
      </c>
      <c r="AK230">
        <f t="array" ref="AK230">IF(E230&lt;&gt;"",11-ROUNDUP(_xlfn.PERCENTRANK.EXC(IF($B$3:$B$341=$B230,E$3:E$341),E230)*10,0),"")</f>
        <v>3</v>
      </c>
      <c r="AL230">
        <f t="array" ref="AL230">IF(F230&lt;&gt;"",11-ROUNDUP(_xlfn.PERCENTRANK.EXC(IF($B$3:$B$341=$B230,F$3:F$341),F230)*10,0),"")</f>
        <v>7</v>
      </c>
      <c r="AM230">
        <f t="array" ref="AM230">IF(G230&lt;&gt;"",11-ROUNDUP(_xlfn.PERCENTRANK.EXC(IF($B$3:$B$341=$B230,G$3:G$341),G230)*10,0),"")</f>
        <v>6</v>
      </c>
      <c r="AO230">
        <f t="array" ref="AO230">IF(I230&lt;&gt;"",11-ROUNDUP(_xlfn.PERCENTRANK.EXC(IF($B$3:$B$341=$B230,I$3:I$341),I230)*10,0),"")</f>
        <v>10</v>
      </c>
      <c r="AP230">
        <f t="array" ref="AP230">IF(J230&lt;&gt;"",11-ROUNDUP(_xlfn.PERCENTRANK.EXC(IF($B$3:$B$341=$B230,J$3:J$341),J230)*10,0),"")</f>
        <v>8</v>
      </c>
      <c r="AQ230">
        <f t="array" ref="AQ230">IF(K230&lt;&gt;"",11-ROUNDUP(_xlfn.PERCENTRANK.EXC(IF($B$3:$B$341=$B230,K$3:K$341),K230)*10,0),"")</f>
        <v>7</v>
      </c>
      <c r="AR230">
        <f t="array" ref="AR230">IF(L230&lt;&gt;"",11-ROUNDUP(_xlfn.PERCENTRANK.EXC(IF($B$3:$B$341=$B230,L$3:L$341),L230)*10,0),"")</f>
        <v>10</v>
      </c>
      <c r="AS230">
        <f t="array" ref="AS230">IF(M230&lt;&gt;"",11-ROUNDUP(_xlfn.PERCENTRANK.EXC(IF($B$3:$B$341=$B230,M$3:M$341),M230)*10,0),"")</f>
        <v>9</v>
      </c>
      <c r="AT230">
        <f t="array" ref="AT230">IF(N230&lt;&gt;"",11-ROUNDUP(_xlfn.PERCENTRANK.EXC(IF($B$3:$B$341=$B230,N$3:N$341),N230)*10,0),"")</f>
        <v>9</v>
      </c>
      <c r="AU230">
        <f t="array" ref="AU230">IF(O230&lt;&gt;"",11-ROUNDUP(_xlfn.PERCENTRANK.EXC(IF($B$3:$B$341=$B230,O$3:O$341),O230)*10,0),"")</f>
        <v>10</v>
      </c>
      <c r="AV230">
        <f t="array" ref="AV230">IF(P230&lt;&gt;"",11-ROUNDUP(_xlfn.PERCENTRANK.EXC(IF($B$3:$B$341=$B230,P$3:P$341),P230)*10,0),"")</f>
        <v>10</v>
      </c>
    </row>
    <row r="231" spans="1:48" x14ac:dyDescent="0.2">
      <c r="A231" t="s">
        <v>99</v>
      </c>
      <c r="B231" t="s">
        <v>1034</v>
      </c>
      <c r="C231">
        <v>8.3874166011810303E-2</v>
      </c>
      <c r="D231">
        <v>9.1644078493118286E-2</v>
      </c>
      <c r="E231">
        <v>0.45139557123184204</v>
      </c>
      <c r="F231">
        <v>0.11528509855270386</v>
      </c>
      <c r="G231">
        <v>0.41044622659683228</v>
      </c>
      <c r="H231" t="s">
        <v>1139</v>
      </c>
      <c r="I231">
        <v>0.12437546998262405</v>
      </c>
      <c r="J231">
        <v>5.6472368538379669E-2</v>
      </c>
      <c r="K231">
        <v>4.0651023387908936E-2</v>
      </c>
      <c r="L231">
        <v>0</v>
      </c>
      <c r="M231">
        <v>0.3358062207698822</v>
      </c>
      <c r="N231">
        <v>6.0875840485095978E-2</v>
      </c>
      <c r="O231">
        <v>0</v>
      </c>
      <c r="P231">
        <v>0</v>
      </c>
      <c r="R231" t="str">
        <f t="shared" si="46"/>
        <v>Rother</v>
      </c>
      <c r="S231">
        <f t="shared" si="47"/>
        <v>2</v>
      </c>
      <c r="T231">
        <f t="shared" si="48"/>
        <v>4</v>
      </c>
      <c r="U231">
        <f t="shared" si="49"/>
        <v>6</v>
      </c>
      <c r="V231">
        <f t="shared" si="50"/>
        <v>5</v>
      </c>
      <c r="W231">
        <f t="shared" si="51"/>
        <v>10</v>
      </c>
      <c r="Y231">
        <f t="shared" si="52"/>
        <v>3</v>
      </c>
      <c r="Z231">
        <f t="shared" si="53"/>
        <v>3</v>
      </c>
      <c r="AA231">
        <f t="shared" si="54"/>
        <v>4</v>
      </c>
      <c r="AB231">
        <f t="shared" si="55"/>
        <v>10</v>
      </c>
      <c r="AC231">
        <f t="shared" si="56"/>
        <v>5</v>
      </c>
      <c r="AD231">
        <f t="shared" si="57"/>
        <v>2</v>
      </c>
      <c r="AE231">
        <f t="shared" si="58"/>
        <v>10</v>
      </c>
      <c r="AF231">
        <f t="shared" si="59"/>
        <v>10</v>
      </c>
      <c r="AH231" t="str">
        <f t="shared" si="60"/>
        <v>Rother</v>
      </c>
      <c r="AI231">
        <f t="array" ref="AI231">IF(C231&lt;&gt;"",11-ROUNDUP(_xlfn.PERCENTRANK.EXC(IF($B$3:$B$341=$B231,C$3:C$341),C231)*10,0),"")</f>
        <v>3</v>
      </c>
      <c r="AJ231">
        <f t="array" ref="AJ231">IF(D231&lt;&gt;"",11-ROUNDUP(_xlfn.PERCENTRANK.EXC(IF($B$3:$B$341=$B231,D$3:D$341),D231)*10,0),"")</f>
        <v>5</v>
      </c>
      <c r="AK231">
        <f t="array" ref="AK231">IF(E231&lt;&gt;"",11-ROUNDUP(_xlfn.PERCENTRANK.EXC(IF($B$3:$B$341=$B231,E$3:E$341),E231)*10,0),"")</f>
        <v>5</v>
      </c>
      <c r="AL231">
        <f t="array" ref="AL231">IF(F231&lt;&gt;"",11-ROUNDUP(_xlfn.PERCENTRANK.EXC(IF($B$3:$B$341=$B231,F$3:F$341),F231)*10,0),"")</f>
        <v>8</v>
      </c>
      <c r="AM231">
        <f t="array" ref="AM231">IF(G231&lt;&gt;"",11-ROUNDUP(_xlfn.PERCENTRANK.EXC(IF($B$3:$B$341=$B231,G$3:G$341),G231)*10,0),"")</f>
        <v>9</v>
      </c>
      <c r="AO231">
        <f t="array" ref="AO231">IF(I231&lt;&gt;"",11-ROUNDUP(_xlfn.PERCENTRANK.EXC(IF($B$3:$B$341=$B231,I$3:I$341),I231)*10,0),"")</f>
        <v>4</v>
      </c>
      <c r="AP231">
        <f t="array" ref="AP231">IF(J231&lt;&gt;"",11-ROUNDUP(_xlfn.PERCENTRANK.EXC(IF($B$3:$B$341=$B231,J$3:J$341),J231)*10,0),"")</f>
        <v>6</v>
      </c>
      <c r="AQ231">
        <f t="array" ref="AQ231">IF(K231&lt;&gt;"",11-ROUNDUP(_xlfn.PERCENTRANK.EXC(IF($B$3:$B$341=$B231,K$3:K$341),K231)*10,0),"")</f>
        <v>6</v>
      </c>
      <c r="AR231">
        <f t="array" ref="AR231">IF(L231&lt;&gt;"",11-ROUNDUP(_xlfn.PERCENTRANK.EXC(IF($B$3:$B$341=$B231,L$3:L$341),L231)*10,0),"")</f>
        <v>10</v>
      </c>
      <c r="AS231">
        <f t="array" ref="AS231">IF(M231&lt;&gt;"",11-ROUNDUP(_xlfn.PERCENTRANK.EXC(IF($B$3:$B$341=$B231,M$3:M$341),M231)*10,0),"")</f>
        <v>9</v>
      </c>
      <c r="AT231">
        <f t="array" ref="AT231">IF(N231&lt;&gt;"",11-ROUNDUP(_xlfn.PERCENTRANK.EXC(IF($B$3:$B$341=$B231,N$3:N$341),N231)*10,0),"")</f>
        <v>3</v>
      </c>
      <c r="AU231">
        <f t="array" ref="AU231">IF(O231&lt;&gt;"",11-ROUNDUP(_xlfn.PERCENTRANK.EXC(IF($B$3:$B$341=$B231,O$3:O$341),O231)*10,0),"")</f>
        <v>10</v>
      </c>
      <c r="AV231">
        <f t="array" ref="AV231">IF(P231&lt;&gt;"",11-ROUNDUP(_xlfn.PERCENTRANK.EXC(IF($B$3:$B$341=$B231,P$3:P$341),P231)*10,0),"")</f>
        <v>10</v>
      </c>
    </row>
    <row r="232" spans="1:48" x14ac:dyDescent="0.2">
      <c r="A232" t="s">
        <v>272</v>
      </c>
      <c r="B232" t="s">
        <v>1036</v>
      </c>
      <c r="C232">
        <v>2.8534075245261192E-2</v>
      </c>
      <c r="D232">
        <v>6.783604621887207E-2</v>
      </c>
      <c r="E232">
        <v>0.42546084523200989</v>
      </c>
      <c r="F232">
        <v>4.6053696423768997E-2</v>
      </c>
      <c r="G232">
        <v>0.5632861852645874</v>
      </c>
      <c r="H232" t="s">
        <v>1140</v>
      </c>
      <c r="I232">
        <v>3.815655829384923E-3</v>
      </c>
      <c r="J232">
        <v>3.3967262133955956E-3</v>
      </c>
      <c r="K232">
        <v>1.1858348734676838E-2</v>
      </c>
      <c r="L232">
        <v>2.5399965234100819E-3</v>
      </c>
      <c r="M232">
        <v>4.9879040569067001E-2</v>
      </c>
      <c r="N232">
        <v>9.7039114916697145E-4</v>
      </c>
      <c r="O232">
        <v>0</v>
      </c>
      <c r="P232">
        <v>0</v>
      </c>
      <c r="R232" t="str">
        <f t="shared" si="46"/>
        <v>Rotherham</v>
      </c>
      <c r="S232">
        <f t="shared" si="47"/>
        <v>10</v>
      </c>
      <c r="T232">
        <f t="shared" si="48"/>
        <v>8</v>
      </c>
      <c r="U232">
        <f t="shared" si="49"/>
        <v>7</v>
      </c>
      <c r="V232">
        <f t="shared" si="50"/>
        <v>8</v>
      </c>
      <c r="W232">
        <f t="shared" si="51"/>
        <v>5</v>
      </c>
      <c r="Y232">
        <f t="shared" si="52"/>
        <v>9</v>
      </c>
      <c r="Z232">
        <f t="shared" si="53"/>
        <v>9</v>
      </c>
      <c r="AA232">
        <f t="shared" si="54"/>
        <v>7</v>
      </c>
      <c r="AB232">
        <f t="shared" si="55"/>
        <v>5</v>
      </c>
      <c r="AC232">
        <f t="shared" si="56"/>
        <v>10</v>
      </c>
      <c r="AD232">
        <f t="shared" si="57"/>
        <v>10</v>
      </c>
      <c r="AE232">
        <f t="shared" si="58"/>
        <v>10</v>
      </c>
      <c r="AF232">
        <f t="shared" si="59"/>
        <v>10</v>
      </c>
      <c r="AH232" t="str">
        <f t="shared" si="60"/>
        <v>Rotherham</v>
      </c>
      <c r="AI232">
        <f t="array" ref="AI232">IF(C232&lt;&gt;"",11-ROUNDUP(_xlfn.PERCENTRANK.EXC(IF($B$3:$B$341=$B232,C$3:C$341),C232)*10,0),"")</f>
        <v>8</v>
      </c>
      <c r="AJ232">
        <f t="array" ref="AJ232">IF(D232&lt;&gt;"",11-ROUNDUP(_xlfn.PERCENTRANK.EXC(IF($B$3:$B$341=$B232,D$3:D$341),D232)*10,0),"")</f>
        <v>6</v>
      </c>
      <c r="AK232">
        <f t="array" ref="AK232">IF(E232&lt;&gt;"",11-ROUNDUP(_xlfn.PERCENTRANK.EXC(IF($B$3:$B$341=$B232,E$3:E$341),E232)*10,0),"")</f>
        <v>4</v>
      </c>
      <c r="AL232">
        <f t="array" ref="AL232">IF(F232&lt;&gt;"",11-ROUNDUP(_xlfn.PERCENTRANK.EXC(IF($B$3:$B$341=$B232,F$3:F$341),F232)*10,0),"")</f>
        <v>7</v>
      </c>
      <c r="AM232">
        <f t="array" ref="AM232">IF(G232&lt;&gt;"",11-ROUNDUP(_xlfn.PERCENTRANK.EXC(IF($B$3:$B$341=$B232,G$3:G$341),G232)*10,0),"")</f>
        <v>5</v>
      </c>
      <c r="AO232">
        <f t="array" ref="AO232">IF(I232&lt;&gt;"",11-ROUNDUP(_xlfn.PERCENTRANK.EXC(IF($B$3:$B$341=$B232,I$3:I$341),I232)*10,0),"")</f>
        <v>10</v>
      </c>
      <c r="AP232">
        <f t="array" ref="AP232">IF(J232&lt;&gt;"",11-ROUNDUP(_xlfn.PERCENTRANK.EXC(IF($B$3:$B$341=$B232,J$3:J$341),J232)*10,0),"")</f>
        <v>9</v>
      </c>
      <c r="AQ232">
        <f t="array" ref="AQ232">IF(K232&lt;&gt;"",11-ROUNDUP(_xlfn.PERCENTRANK.EXC(IF($B$3:$B$341=$B232,K$3:K$341),K232)*10,0),"")</f>
        <v>5</v>
      </c>
      <c r="AR232">
        <f t="array" ref="AR232">IF(L232&lt;&gt;"",11-ROUNDUP(_xlfn.PERCENTRANK.EXC(IF($B$3:$B$341=$B232,L$3:L$341),L232)*10,0),"")</f>
        <v>4</v>
      </c>
      <c r="AS232">
        <f t="array" ref="AS232">IF(M232&lt;&gt;"",11-ROUNDUP(_xlfn.PERCENTRANK.EXC(IF($B$3:$B$341=$B232,M$3:M$341),M232)*10,0),"")</f>
        <v>10</v>
      </c>
      <c r="AT232">
        <f t="array" ref="AT232">IF(N232&lt;&gt;"",11-ROUNDUP(_xlfn.PERCENTRANK.EXC(IF($B$3:$B$341=$B232,N$3:N$341),N232)*10,0),"")</f>
        <v>9</v>
      </c>
      <c r="AU232">
        <f t="array" ref="AU232">IF(O232&lt;&gt;"",11-ROUNDUP(_xlfn.PERCENTRANK.EXC(IF($B$3:$B$341=$B232,O$3:O$341),O232)*10,0),"")</f>
        <v>10</v>
      </c>
      <c r="AV232">
        <f t="array" ref="AV232">IF(P232&lt;&gt;"",11-ROUNDUP(_xlfn.PERCENTRANK.EXC(IF($B$3:$B$341=$B232,P$3:P$341),P232)*10,0),"")</f>
        <v>10</v>
      </c>
    </row>
    <row r="233" spans="1:48" x14ac:dyDescent="0.2">
      <c r="A233" t="s">
        <v>234</v>
      </c>
      <c r="B233" t="s">
        <v>1034</v>
      </c>
      <c r="C233">
        <v>8.1727676093578339E-2</v>
      </c>
      <c r="D233">
        <v>6.0148954391479492E-2</v>
      </c>
      <c r="E233">
        <v>0.4965435266494751</v>
      </c>
      <c r="F233">
        <v>0.47079330682754517</v>
      </c>
      <c r="G233">
        <v>0.71956759691238403</v>
      </c>
      <c r="H233" t="s">
        <v>1139</v>
      </c>
      <c r="I233">
        <v>3.6750998347997665E-2</v>
      </c>
      <c r="J233">
        <v>6.4913451671600342E-2</v>
      </c>
      <c r="K233">
        <v>9.7203731536865234E-2</v>
      </c>
      <c r="L233">
        <v>0</v>
      </c>
      <c r="M233">
        <v>0.48528629541397095</v>
      </c>
      <c r="N233">
        <v>4.1477549821138382E-2</v>
      </c>
      <c r="O233">
        <v>0</v>
      </c>
      <c r="P233">
        <v>0</v>
      </c>
      <c r="R233" t="str">
        <f t="shared" si="46"/>
        <v>Rugby</v>
      </c>
      <c r="S233">
        <f t="shared" si="47"/>
        <v>3</v>
      </c>
      <c r="T233">
        <f t="shared" si="48"/>
        <v>9</v>
      </c>
      <c r="U233">
        <f t="shared" si="49"/>
        <v>5</v>
      </c>
      <c r="V233">
        <f t="shared" si="50"/>
        <v>1</v>
      </c>
      <c r="W233">
        <f t="shared" si="51"/>
        <v>1</v>
      </c>
      <c r="Y233">
        <f t="shared" si="52"/>
        <v>5</v>
      </c>
      <c r="Z233">
        <f t="shared" si="53"/>
        <v>3</v>
      </c>
      <c r="AA233">
        <f t="shared" si="54"/>
        <v>2</v>
      </c>
      <c r="AB233">
        <f t="shared" si="55"/>
        <v>10</v>
      </c>
      <c r="AC233">
        <f t="shared" si="56"/>
        <v>4</v>
      </c>
      <c r="AD233">
        <f t="shared" si="57"/>
        <v>3</v>
      </c>
      <c r="AE233">
        <f t="shared" si="58"/>
        <v>10</v>
      </c>
      <c r="AF233">
        <f t="shared" si="59"/>
        <v>10</v>
      </c>
      <c r="AH233" t="str">
        <f t="shared" si="60"/>
        <v>Rugby</v>
      </c>
      <c r="AI233">
        <f t="array" ref="AI233">IF(C233&lt;&gt;"",11-ROUNDUP(_xlfn.PERCENTRANK.EXC(IF($B$3:$B$341=$B233,C$3:C$341),C233)*10,0),"")</f>
        <v>4</v>
      </c>
      <c r="AJ233">
        <f t="array" ref="AJ233">IF(D233&lt;&gt;"",11-ROUNDUP(_xlfn.PERCENTRANK.EXC(IF($B$3:$B$341=$B233,D$3:D$341),D233)*10,0),"")</f>
        <v>9</v>
      </c>
      <c r="AK233">
        <f t="array" ref="AK233">IF(E233&lt;&gt;"",11-ROUNDUP(_xlfn.PERCENTRANK.EXC(IF($B$3:$B$341=$B233,E$3:E$341),E233)*10,0),"")</f>
        <v>4</v>
      </c>
      <c r="AL233">
        <f t="array" ref="AL233">IF(F233&lt;&gt;"",11-ROUNDUP(_xlfn.PERCENTRANK.EXC(IF($B$3:$B$341=$B233,F$3:F$341),F233)*10,0),"")</f>
        <v>1</v>
      </c>
      <c r="AM233">
        <f t="array" ref="AM233">IF(G233&lt;&gt;"",11-ROUNDUP(_xlfn.PERCENTRANK.EXC(IF($B$3:$B$341=$B233,G$3:G$341),G233)*10,0),"")</f>
        <v>1</v>
      </c>
      <c r="AO233">
        <f t="array" ref="AO233">IF(I233&lt;&gt;"",11-ROUNDUP(_xlfn.PERCENTRANK.EXC(IF($B$3:$B$341=$B233,I$3:I$341),I233)*10,0),"")</f>
        <v>8</v>
      </c>
      <c r="AP233">
        <f t="array" ref="AP233">IF(J233&lt;&gt;"",11-ROUNDUP(_xlfn.PERCENTRANK.EXC(IF($B$3:$B$341=$B233,J$3:J$341),J233)*10,0),"")</f>
        <v>4</v>
      </c>
      <c r="AQ233">
        <f t="array" ref="AQ233">IF(K233&lt;&gt;"",11-ROUNDUP(_xlfn.PERCENTRANK.EXC(IF($B$3:$B$341=$B233,K$3:K$341),K233)*10,0),"")</f>
        <v>3</v>
      </c>
      <c r="AR233">
        <f t="array" ref="AR233">IF(L233&lt;&gt;"",11-ROUNDUP(_xlfn.PERCENTRANK.EXC(IF($B$3:$B$341=$B233,L$3:L$341),L233)*10,0),"")</f>
        <v>10</v>
      </c>
      <c r="AS233">
        <f t="array" ref="AS233">IF(M233&lt;&gt;"",11-ROUNDUP(_xlfn.PERCENTRANK.EXC(IF($B$3:$B$341=$B233,M$3:M$341),M233)*10,0),"")</f>
        <v>6</v>
      </c>
      <c r="AT233">
        <f t="array" ref="AT233">IF(N233&lt;&gt;"",11-ROUNDUP(_xlfn.PERCENTRANK.EXC(IF($B$3:$B$341=$B233,N$3:N$341),N233)*10,0),"")</f>
        <v>4</v>
      </c>
      <c r="AU233">
        <f t="array" ref="AU233">IF(O233&lt;&gt;"",11-ROUNDUP(_xlfn.PERCENTRANK.EXC(IF($B$3:$B$341=$B233,O$3:O$341),O233)*10,0),"")</f>
        <v>10</v>
      </c>
      <c r="AV233">
        <f t="array" ref="AV233">IF(P233&lt;&gt;"",11-ROUNDUP(_xlfn.PERCENTRANK.EXC(IF($B$3:$B$341=$B233,P$3:P$341),P233)*10,0),"")</f>
        <v>10</v>
      </c>
    </row>
    <row r="234" spans="1:48" x14ac:dyDescent="0.2">
      <c r="A234" t="s">
        <v>226</v>
      </c>
      <c r="B234" t="s">
        <v>1034</v>
      </c>
      <c r="C234">
        <v>7.6113045215606689E-2</v>
      </c>
      <c r="D234">
        <v>0.14571824669837952</v>
      </c>
      <c r="E234">
        <v>0.84185546636581421</v>
      </c>
      <c r="F234">
        <v>0.66586905717849731</v>
      </c>
      <c r="G234">
        <v>0.81934505701065063</v>
      </c>
      <c r="H234" t="s">
        <v>1139</v>
      </c>
      <c r="I234">
        <v>0.1286141574382782</v>
      </c>
      <c r="J234">
        <v>0.12674476206302643</v>
      </c>
      <c r="K234">
        <v>4.7981057316064835E-2</v>
      </c>
      <c r="L234">
        <v>6.380857527256012E-2</v>
      </c>
      <c r="M234">
        <v>0.70139580965042114</v>
      </c>
      <c r="N234">
        <v>3.3169014453887939</v>
      </c>
      <c r="O234">
        <v>2.1256232261657715</v>
      </c>
      <c r="P234">
        <v>0</v>
      </c>
      <c r="R234" t="str">
        <f t="shared" si="46"/>
        <v>Runnymede</v>
      </c>
      <c r="S234">
        <f t="shared" si="47"/>
        <v>3</v>
      </c>
      <c r="T234">
        <f t="shared" si="48"/>
        <v>1</v>
      </c>
      <c r="U234">
        <f t="shared" si="49"/>
        <v>1</v>
      </c>
      <c r="V234">
        <f t="shared" si="50"/>
        <v>1</v>
      </c>
      <c r="W234">
        <f t="shared" si="51"/>
        <v>1</v>
      </c>
      <c r="Y234">
        <f t="shared" si="52"/>
        <v>3</v>
      </c>
      <c r="Z234">
        <f t="shared" si="53"/>
        <v>1</v>
      </c>
      <c r="AA234">
        <f t="shared" si="54"/>
        <v>4</v>
      </c>
      <c r="AB234">
        <f t="shared" si="55"/>
        <v>1</v>
      </c>
      <c r="AC234">
        <f t="shared" si="56"/>
        <v>2</v>
      </c>
      <c r="AD234">
        <f t="shared" si="57"/>
        <v>1</v>
      </c>
      <c r="AE234">
        <f t="shared" si="58"/>
        <v>1</v>
      </c>
      <c r="AF234">
        <f t="shared" si="59"/>
        <v>10</v>
      </c>
      <c r="AH234" t="str">
        <f t="shared" si="60"/>
        <v>Runnymede</v>
      </c>
      <c r="AI234">
        <f t="array" ref="AI234">IF(C234&lt;&gt;"",11-ROUNDUP(_xlfn.PERCENTRANK.EXC(IF($B$3:$B$341=$B234,C$3:C$341),C234)*10,0),"")</f>
        <v>5</v>
      </c>
      <c r="AJ234">
        <f t="array" ref="AJ234">IF(D234&lt;&gt;"",11-ROUNDUP(_xlfn.PERCENTRANK.EXC(IF($B$3:$B$341=$B234,D$3:D$341),D234)*10,0),"")</f>
        <v>1</v>
      </c>
      <c r="AK234">
        <f t="array" ref="AK234">IF(E234&lt;&gt;"",11-ROUNDUP(_xlfn.PERCENTRANK.EXC(IF($B$3:$B$341=$B234,E$3:E$341),E234)*10,0),"")</f>
        <v>1</v>
      </c>
      <c r="AL234">
        <f t="array" ref="AL234">IF(F234&lt;&gt;"",11-ROUNDUP(_xlfn.PERCENTRANK.EXC(IF($B$3:$B$341=$B234,F$3:F$341),F234)*10,0),"")</f>
        <v>1</v>
      </c>
      <c r="AM234">
        <f t="array" ref="AM234">IF(G234&lt;&gt;"",11-ROUNDUP(_xlfn.PERCENTRANK.EXC(IF($B$3:$B$341=$B234,G$3:G$341),G234)*10,0),"")</f>
        <v>1</v>
      </c>
      <c r="AO234">
        <f t="array" ref="AO234">IF(I234&lt;&gt;"",11-ROUNDUP(_xlfn.PERCENTRANK.EXC(IF($B$3:$B$341=$B234,I$3:I$341),I234)*10,0),"")</f>
        <v>4</v>
      </c>
      <c r="AP234">
        <f t="array" ref="AP234">IF(J234&lt;&gt;"",11-ROUNDUP(_xlfn.PERCENTRANK.EXC(IF($B$3:$B$341=$B234,J$3:J$341),J234)*10,0),"")</f>
        <v>1</v>
      </c>
      <c r="AQ234">
        <f t="array" ref="AQ234">IF(K234&lt;&gt;"",11-ROUNDUP(_xlfn.PERCENTRANK.EXC(IF($B$3:$B$341=$B234,K$3:K$341),K234)*10,0),"")</f>
        <v>6</v>
      </c>
      <c r="AR234">
        <f t="array" ref="AR234">IF(L234&lt;&gt;"",11-ROUNDUP(_xlfn.PERCENTRANK.EXC(IF($B$3:$B$341=$B234,L$3:L$341),L234)*10,0),"")</f>
        <v>1</v>
      </c>
      <c r="AS234">
        <f t="array" ref="AS234">IF(M234&lt;&gt;"",11-ROUNDUP(_xlfn.PERCENTRANK.EXC(IF($B$3:$B$341=$B234,M$3:M$341),M234)*10,0),"")</f>
        <v>3</v>
      </c>
      <c r="AT234">
        <f t="array" ref="AT234">IF(N234&lt;&gt;"",11-ROUNDUP(_xlfn.PERCENTRANK.EXC(IF($B$3:$B$341=$B234,N$3:N$341),N234)*10,0),"")</f>
        <v>1</v>
      </c>
      <c r="AU234">
        <f t="array" ref="AU234">IF(O234&lt;&gt;"",11-ROUNDUP(_xlfn.PERCENTRANK.EXC(IF($B$3:$B$341=$B234,O$3:O$341),O234)*10,0),"")</f>
        <v>1</v>
      </c>
      <c r="AV234">
        <f t="array" ref="AV234">IF(P234&lt;&gt;"",11-ROUNDUP(_xlfn.PERCENTRANK.EXC(IF($B$3:$B$341=$B234,P$3:P$341),P234)*10,0),"")</f>
        <v>10</v>
      </c>
    </row>
    <row r="235" spans="1:48" x14ac:dyDescent="0.2">
      <c r="A235" t="s">
        <v>201</v>
      </c>
      <c r="B235" t="s">
        <v>1034</v>
      </c>
      <c r="C235">
        <v>8.3242639899253845E-2</v>
      </c>
      <c r="D235">
        <v>0.11044859141111374</v>
      </c>
      <c r="E235">
        <v>0.4737667441368103</v>
      </c>
      <c r="F235">
        <v>0.17223121225833893</v>
      </c>
      <c r="G235">
        <v>0.59950673580169678</v>
      </c>
      <c r="H235" t="s">
        <v>1139</v>
      </c>
      <c r="I235">
        <v>6.4003594219684601E-2</v>
      </c>
      <c r="J235">
        <v>9.0459413826465607E-2</v>
      </c>
      <c r="K235">
        <v>2.6455819606781006E-2</v>
      </c>
      <c r="L235">
        <v>0</v>
      </c>
      <c r="M235">
        <v>0.39106649160385132</v>
      </c>
      <c r="N235">
        <v>1.4328486286103725E-2</v>
      </c>
      <c r="O235">
        <v>7.9367458820343018E-2</v>
      </c>
      <c r="P235">
        <v>0</v>
      </c>
      <c r="R235" t="str">
        <f t="shared" si="46"/>
        <v>Rushcliffe</v>
      </c>
      <c r="S235">
        <f t="shared" si="47"/>
        <v>2</v>
      </c>
      <c r="T235">
        <f t="shared" si="48"/>
        <v>2</v>
      </c>
      <c r="U235">
        <f t="shared" si="49"/>
        <v>5</v>
      </c>
      <c r="V235">
        <f t="shared" si="50"/>
        <v>3</v>
      </c>
      <c r="W235">
        <f t="shared" si="51"/>
        <v>3</v>
      </c>
      <c r="Y235">
        <f t="shared" si="52"/>
        <v>4</v>
      </c>
      <c r="Z235">
        <f t="shared" si="53"/>
        <v>1</v>
      </c>
      <c r="AA235">
        <f t="shared" si="54"/>
        <v>5</v>
      </c>
      <c r="AB235">
        <f t="shared" si="55"/>
        <v>10</v>
      </c>
      <c r="AC235">
        <f t="shared" si="56"/>
        <v>4</v>
      </c>
      <c r="AD235">
        <f t="shared" si="57"/>
        <v>6</v>
      </c>
      <c r="AE235">
        <f t="shared" si="58"/>
        <v>2</v>
      </c>
      <c r="AF235">
        <f t="shared" si="59"/>
        <v>10</v>
      </c>
      <c r="AH235" t="str">
        <f t="shared" si="60"/>
        <v>Rushcliffe</v>
      </c>
      <c r="AI235">
        <f t="array" ref="AI235">IF(C235&lt;&gt;"",11-ROUNDUP(_xlfn.PERCENTRANK.EXC(IF($B$3:$B$341=$B235,C$3:C$341),C235)*10,0),"")</f>
        <v>4</v>
      </c>
      <c r="AJ235">
        <f t="array" ref="AJ235">IF(D235&lt;&gt;"",11-ROUNDUP(_xlfn.PERCENTRANK.EXC(IF($B$3:$B$341=$B235,D$3:D$341),D235)*10,0),"")</f>
        <v>2</v>
      </c>
      <c r="AK235">
        <f t="array" ref="AK235">IF(E235&lt;&gt;"",11-ROUNDUP(_xlfn.PERCENTRANK.EXC(IF($B$3:$B$341=$B235,E$3:E$341),E235)*10,0),"")</f>
        <v>5</v>
      </c>
      <c r="AL235">
        <f t="array" ref="AL235">IF(F235&lt;&gt;"",11-ROUNDUP(_xlfn.PERCENTRANK.EXC(IF($B$3:$B$341=$B235,F$3:F$341),F235)*10,0),"")</f>
        <v>5</v>
      </c>
      <c r="AM235">
        <f t="array" ref="AM235">IF(G235&lt;&gt;"",11-ROUNDUP(_xlfn.PERCENTRANK.EXC(IF($B$3:$B$341=$B235,G$3:G$341),G235)*10,0),"")</f>
        <v>4</v>
      </c>
      <c r="AO235">
        <f t="array" ref="AO235">IF(I235&lt;&gt;"",11-ROUNDUP(_xlfn.PERCENTRANK.EXC(IF($B$3:$B$341=$B235,I$3:I$341),I235)*10,0),"")</f>
        <v>7</v>
      </c>
      <c r="AP235">
        <f t="array" ref="AP235">IF(J235&lt;&gt;"",11-ROUNDUP(_xlfn.PERCENTRANK.EXC(IF($B$3:$B$341=$B235,J$3:J$341),J235)*10,0),"")</f>
        <v>2</v>
      </c>
      <c r="AQ235">
        <f t="array" ref="AQ235">IF(K235&lt;&gt;"",11-ROUNDUP(_xlfn.PERCENTRANK.EXC(IF($B$3:$B$341=$B235,K$3:K$341),K235)*10,0),"")</f>
        <v>7</v>
      </c>
      <c r="AR235">
        <f t="array" ref="AR235">IF(L235&lt;&gt;"",11-ROUNDUP(_xlfn.PERCENTRANK.EXC(IF($B$3:$B$341=$B235,L$3:L$341),L235)*10,0),"")</f>
        <v>10</v>
      </c>
      <c r="AS235">
        <f t="array" ref="AS235">IF(M235&lt;&gt;"",11-ROUNDUP(_xlfn.PERCENTRANK.EXC(IF($B$3:$B$341=$B235,M$3:M$341),M235)*10,0),"")</f>
        <v>7</v>
      </c>
      <c r="AT235">
        <f t="array" ref="AT235">IF(N235&lt;&gt;"",11-ROUNDUP(_xlfn.PERCENTRANK.EXC(IF($B$3:$B$341=$B235,N$3:N$341),N235)*10,0),"")</f>
        <v>7</v>
      </c>
      <c r="AU235">
        <f t="array" ref="AU235">IF(O235&lt;&gt;"",11-ROUNDUP(_xlfn.PERCENTRANK.EXC(IF($B$3:$B$341=$B235,O$3:O$341),O235)*10,0),"")</f>
        <v>3</v>
      </c>
      <c r="AV235">
        <f t="array" ref="AV235">IF(P235&lt;&gt;"",11-ROUNDUP(_xlfn.PERCENTRANK.EXC(IF($B$3:$B$341=$B235,P$3:P$341),P235)*10,0),"")</f>
        <v>10</v>
      </c>
    </row>
    <row r="236" spans="1:48" x14ac:dyDescent="0.2">
      <c r="A236" t="s">
        <v>127</v>
      </c>
      <c r="B236" t="s">
        <v>1034</v>
      </c>
      <c r="C236">
        <v>8.7464936077594757E-2</v>
      </c>
      <c r="D236">
        <v>7.9853616654872894E-2</v>
      </c>
      <c r="E236">
        <v>0.64192706346511841</v>
      </c>
      <c r="F236">
        <v>0.17665679752826691</v>
      </c>
      <c r="G236">
        <v>0.55652493238449097</v>
      </c>
      <c r="H236" t="s">
        <v>1140</v>
      </c>
      <c r="I236">
        <v>0.16436237096786499</v>
      </c>
      <c r="J236">
        <v>4.2154114693403244E-2</v>
      </c>
      <c r="K236">
        <v>0.12945954501628876</v>
      </c>
      <c r="L236">
        <v>0</v>
      </c>
      <c r="M236">
        <v>0.80150824785232544</v>
      </c>
      <c r="N236">
        <v>0.13601763546466827</v>
      </c>
      <c r="O236">
        <v>0.23581166565418243</v>
      </c>
      <c r="P236">
        <v>6.1297494918107986E-2</v>
      </c>
      <c r="R236" t="str">
        <f t="shared" si="46"/>
        <v>Rushmoor</v>
      </c>
      <c r="S236">
        <f t="shared" si="47"/>
        <v>2</v>
      </c>
      <c r="T236">
        <f t="shared" si="48"/>
        <v>6</v>
      </c>
      <c r="U236">
        <f t="shared" si="49"/>
        <v>2</v>
      </c>
      <c r="V236">
        <f t="shared" si="50"/>
        <v>3</v>
      </c>
      <c r="W236">
        <f t="shared" si="51"/>
        <v>5</v>
      </c>
      <c r="Y236">
        <f t="shared" si="52"/>
        <v>2</v>
      </c>
      <c r="Z236">
        <f t="shared" si="53"/>
        <v>4</v>
      </c>
      <c r="AA236">
        <f t="shared" si="54"/>
        <v>2</v>
      </c>
      <c r="AB236">
        <f t="shared" si="55"/>
        <v>10</v>
      </c>
      <c r="AC236">
        <f t="shared" si="56"/>
        <v>2</v>
      </c>
      <c r="AD236">
        <f t="shared" si="57"/>
        <v>1</v>
      </c>
      <c r="AE236">
        <f t="shared" si="58"/>
        <v>1</v>
      </c>
      <c r="AF236">
        <f t="shared" si="59"/>
        <v>1</v>
      </c>
      <c r="AH236" t="str">
        <f t="shared" si="60"/>
        <v>Rushmoor</v>
      </c>
      <c r="AI236">
        <f t="array" ref="AI236">IF(C236&lt;&gt;"",11-ROUNDUP(_xlfn.PERCENTRANK.EXC(IF($B$3:$B$341=$B236,C$3:C$341),C236)*10,0),"")</f>
        <v>3</v>
      </c>
      <c r="AJ236">
        <f t="array" ref="AJ236">IF(D236&lt;&gt;"",11-ROUNDUP(_xlfn.PERCENTRANK.EXC(IF($B$3:$B$341=$B236,D$3:D$341),D236)*10,0),"")</f>
        <v>6</v>
      </c>
      <c r="AK236">
        <f t="array" ref="AK236">IF(E236&lt;&gt;"",11-ROUNDUP(_xlfn.PERCENTRANK.EXC(IF($B$3:$B$341=$B236,E$3:E$341),E236)*10,0),"")</f>
        <v>2</v>
      </c>
      <c r="AL236">
        <f t="array" ref="AL236">IF(F236&lt;&gt;"",11-ROUNDUP(_xlfn.PERCENTRANK.EXC(IF($B$3:$B$341=$B236,F$3:F$341),F236)*10,0),"")</f>
        <v>5</v>
      </c>
      <c r="AM236">
        <f t="array" ref="AM236">IF(G236&lt;&gt;"",11-ROUNDUP(_xlfn.PERCENTRANK.EXC(IF($B$3:$B$341=$B236,G$3:G$341),G236)*10,0),"")</f>
        <v>5</v>
      </c>
      <c r="AO236">
        <f t="array" ref="AO236">IF(I236&lt;&gt;"",11-ROUNDUP(_xlfn.PERCENTRANK.EXC(IF($B$3:$B$341=$B236,I$3:I$341),I236)*10,0),"")</f>
        <v>3</v>
      </c>
      <c r="AP236">
        <f t="array" ref="AP236">IF(J236&lt;&gt;"",11-ROUNDUP(_xlfn.PERCENTRANK.EXC(IF($B$3:$B$341=$B236,J$3:J$341),J236)*10,0),"")</f>
        <v>8</v>
      </c>
      <c r="AQ236">
        <f t="array" ref="AQ236">IF(K236&lt;&gt;"",11-ROUNDUP(_xlfn.PERCENTRANK.EXC(IF($B$3:$B$341=$B236,K$3:K$341),K236)*10,0),"")</f>
        <v>3</v>
      </c>
      <c r="AR236">
        <f t="array" ref="AR236">IF(L236&lt;&gt;"",11-ROUNDUP(_xlfn.PERCENTRANK.EXC(IF($B$3:$B$341=$B236,L$3:L$341),L236)*10,0),"")</f>
        <v>10</v>
      </c>
      <c r="AS236">
        <f t="array" ref="AS236">IF(M236&lt;&gt;"",11-ROUNDUP(_xlfn.PERCENTRANK.EXC(IF($B$3:$B$341=$B236,M$3:M$341),M236)*10,0),"")</f>
        <v>3</v>
      </c>
      <c r="AT236">
        <f t="array" ref="AT236">IF(N236&lt;&gt;"",11-ROUNDUP(_xlfn.PERCENTRANK.EXC(IF($B$3:$B$341=$B236,N$3:N$341),N236)*10,0),"")</f>
        <v>2</v>
      </c>
      <c r="AU236">
        <f t="array" ref="AU236">IF(O236&lt;&gt;"",11-ROUNDUP(_xlfn.PERCENTRANK.EXC(IF($B$3:$B$341=$B236,O$3:O$341),O236)*10,0),"")</f>
        <v>1</v>
      </c>
      <c r="AV236">
        <f t="array" ref="AV236">IF(P236&lt;&gt;"",11-ROUNDUP(_xlfn.PERCENTRANK.EXC(IF($B$3:$B$341=$B236,P$3:P$341),P236)*10,0),"")</f>
        <v>1</v>
      </c>
    </row>
    <row r="237" spans="1:48" x14ac:dyDescent="0.2">
      <c r="A237" t="s">
        <v>30</v>
      </c>
      <c r="B237" t="s">
        <v>1037</v>
      </c>
      <c r="C237">
        <v>4.6828892081975937E-2</v>
      </c>
      <c r="D237">
        <v>0.11798948794603348</v>
      </c>
      <c r="E237">
        <v>0.72378188371658325</v>
      </c>
      <c r="F237">
        <v>3.6038566380739212E-2</v>
      </c>
      <c r="G237">
        <v>0.53106778860092163</v>
      </c>
      <c r="H237" t="s">
        <v>1140</v>
      </c>
      <c r="I237">
        <v>1.465743500739336E-2</v>
      </c>
      <c r="J237">
        <v>7.9289739951491356E-3</v>
      </c>
      <c r="K237">
        <v>8.7944604456424713E-3</v>
      </c>
      <c r="L237">
        <v>0</v>
      </c>
      <c r="M237">
        <v>8.5627339780330658E-2</v>
      </c>
      <c r="N237">
        <v>5.4778014309704304E-3</v>
      </c>
      <c r="O237">
        <v>0</v>
      </c>
      <c r="P237">
        <v>0</v>
      </c>
      <c r="R237" t="str">
        <f t="shared" si="46"/>
        <v>Rutland</v>
      </c>
      <c r="S237">
        <f t="shared" si="47"/>
        <v>7</v>
      </c>
      <c r="T237">
        <f t="shared" si="48"/>
        <v>2</v>
      </c>
      <c r="U237">
        <f t="shared" si="49"/>
        <v>1</v>
      </c>
      <c r="V237">
        <f t="shared" si="50"/>
        <v>9</v>
      </c>
      <c r="W237">
        <f t="shared" si="51"/>
        <v>6</v>
      </c>
      <c r="Y237">
        <f t="shared" si="52"/>
        <v>7</v>
      </c>
      <c r="Z237">
        <f t="shared" si="53"/>
        <v>7</v>
      </c>
      <c r="AA237">
        <f t="shared" si="54"/>
        <v>7</v>
      </c>
      <c r="AB237">
        <f t="shared" si="55"/>
        <v>10</v>
      </c>
      <c r="AC237">
        <f t="shared" si="56"/>
        <v>9</v>
      </c>
      <c r="AD237">
        <f t="shared" si="57"/>
        <v>8</v>
      </c>
      <c r="AE237">
        <f t="shared" si="58"/>
        <v>10</v>
      </c>
      <c r="AF237">
        <f t="shared" si="59"/>
        <v>10</v>
      </c>
      <c r="AH237" t="str">
        <f t="shared" si="60"/>
        <v>Rutland</v>
      </c>
      <c r="AI237">
        <f t="array" ref="AI237">IF(C237&lt;&gt;"",11-ROUNDUP(_xlfn.PERCENTRANK.EXC(IF($B$3:$B$341=$B237,C$3:C$341),C237)*10,0),"")</f>
        <v>2</v>
      </c>
      <c r="AJ237">
        <f t="array" ref="AJ237">IF(D237&lt;&gt;"",11-ROUNDUP(_xlfn.PERCENTRANK.EXC(IF($B$3:$B$341=$B237,D$3:D$341),D237)*10,0),"")</f>
        <v>1</v>
      </c>
      <c r="AK237">
        <f t="array" ref="AK237">IF(E237&lt;&gt;"",11-ROUNDUP(_xlfn.PERCENTRANK.EXC(IF($B$3:$B$341=$B237,E$3:E$341),E237)*10,0),"")</f>
        <v>1</v>
      </c>
      <c r="AL237">
        <f t="array" ref="AL237">IF(F237&lt;&gt;"",11-ROUNDUP(_xlfn.PERCENTRANK.EXC(IF($B$3:$B$341=$B237,F$3:F$341),F237)*10,0),"")</f>
        <v>8</v>
      </c>
      <c r="AM237">
        <f t="array" ref="AM237">IF(G237&lt;&gt;"",11-ROUNDUP(_xlfn.PERCENTRANK.EXC(IF($B$3:$B$341=$B237,G$3:G$341),G237)*10,0),"")</f>
        <v>6</v>
      </c>
      <c r="AO237">
        <f t="array" ref="AO237">IF(I237&lt;&gt;"",11-ROUNDUP(_xlfn.PERCENTRANK.EXC(IF($B$3:$B$341=$B237,I$3:I$341),I237)*10,0),"")</f>
        <v>6</v>
      </c>
      <c r="AP237">
        <f t="array" ref="AP237">IF(J237&lt;&gt;"",11-ROUNDUP(_xlfn.PERCENTRANK.EXC(IF($B$3:$B$341=$B237,J$3:J$341),J237)*10,0),"")</f>
        <v>5</v>
      </c>
      <c r="AQ237">
        <f t="array" ref="AQ237">IF(K237&lt;&gt;"",11-ROUNDUP(_xlfn.PERCENTRANK.EXC(IF($B$3:$B$341=$B237,K$3:K$341),K237)*10,0),"")</f>
        <v>7</v>
      </c>
      <c r="AR237">
        <f t="array" ref="AR237">IF(L237&lt;&gt;"",11-ROUNDUP(_xlfn.PERCENTRANK.EXC(IF($B$3:$B$341=$B237,L$3:L$341),L237)*10,0),"")</f>
        <v>10</v>
      </c>
      <c r="AS237">
        <f t="array" ref="AS237">IF(M237&lt;&gt;"",11-ROUNDUP(_xlfn.PERCENTRANK.EXC(IF($B$3:$B$341=$B237,M$3:M$341),M237)*10,0),"")</f>
        <v>9</v>
      </c>
      <c r="AT237">
        <f t="array" ref="AT237">IF(N237&lt;&gt;"",11-ROUNDUP(_xlfn.PERCENTRANK.EXC(IF($B$3:$B$341=$B237,N$3:N$341),N237)*10,0),"")</f>
        <v>6</v>
      </c>
      <c r="AU237">
        <f t="array" ref="AU237">IF(O237&lt;&gt;"",11-ROUNDUP(_xlfn.PERCENTRANK.EXC(IF($B$3:$B$341=$B237,O$3:O$341),O237)*10,0),"")</f>
        <v>10</v>
      </c>
      <c r="AV237">
        <f t="array" ref="AV237">IF(P237&lt;&gt;"",11-ROUNDUP(_xlfn.PERCENTRANK.EXC(IF($B$3:$B$341=$B237,P$3:P$341),P237)*10,0),"")</f>
        <v>10</v>
      </c>
    </row>
    <row r="238" spans="1:48" x14ac:dyDescent="0.2">
      <c r="A238" t="s">
        <v>192</v>
      </c>
      <c r="B238" t="s">
        <v>1034</v>
      </c>
      <c r="C238">
        <v>0.11604099720716476</v>
      </c>
      <c r="D238">
        <v>3.6307588219642639E-2</v>
      </c>
      <c r="E238">
        <v>0.30836185812950134</v>
      </c>
      <c r="F238">
        <v>0.11367042362689972</v>
      </c>
      <c r="G238">
        <v>0.52970844507217407</v>
      </c>
      <c r="H238" t="s">
        <v>1139</v>
      </c>
      <c r="I238">
        <v>0.10481471568346024</v>
      </c>
      <c r="J238">
        <v>6.9245330989360809E-2</v>
      </c>
      <c r="K238">
        <v>4.0573437581770122E-4</v>
      </c>
      <c r="L238">
        <v>0.10657289624214172</v>
      </c>
      <c r="M238">
        <v>0.51379495859146118</v>
      </c>
      <c r="N238">
        <v>1.4126712456345558E-2</v>
      </c>
      <c r="O238">
        <v>0</v>
      </c>
      <c r="P238">
        <v>0</v>
      </c>
      <c r="R238" t="str">
        <f t="shared" si="46"/>
        <v>Ryedale</v>
      </c>
      <c r="S238">
        <f t="shared" si="47"/>
        <v>1</v>
      </c>
      <c r="T238">
        <f t="shared" si="48"/>
        <v>10</v>
      </c>
      <c r="U238">
        <f t="shared" si="49"/>
        <v>10</v>
      </c>
      <c r="V238">
        <f t="shared" si="50"/>
        <v>5</v>
      </c>
      <c r="W238">
        <f t="shared" si="51"/>
        <v>6</v>
      </c>
      <c r="Y238">
        <f t="shared" si="52"/>
        <v>3</v>
      </c>
      <c r="Z238">
        <f t="shared" si="53"/>
        <v>2</v>
      </c>
      <c r="AA238">
        <f t="shared" si="54"/>
        <v>10</v>
      </c>
      <c r="AB238">
        <f t="shared" si="55"/>
        <v>1</v>
      </c>
      <c r="AC238">
        <f t="shared" si="56"/>
        <v>3</v>
      </c>
      <c r="AD238">
        <f t="shared" si="57"/>
        <v>6</v>
      </c>
      <c r="AE238">
        <f t="shared" si="58"/>
        <v>10</v>
      </c>
      <c r="AF238">
        <f t="shared" si="59"/>
        <v>10</v>
      </c>
      <c r="AH238" t="str">
        <f t="shared" si="60"/>
        <v>Ryedale</v>
      </c>
      <c r="AI238">
        <f t="array" ref="AI238">IF(C238&lt;&gt;"",11-ROUNDUP(_xlfn.PERCENTRANK.EXC(IF($B$3:$B$341=$B238,C$3:C$341),C238)*10,0),"")</f>
        <v>1</v>
      </c>
      <c r="AJ238">
        <f t="array" ref="AJ238">IF(D238&lt;&gt;"",11-ROUNDUP(_xlfn.PERCENTRANK.EXC(IF($B$3:$B$341=$B238,D$3:D$341),D238)*10,0),"")</f>
        <v>10</v>
      </c>
      <c r="AK238">
        <f t="array" ref="AK238">IF(E238&lt;&gt;"",11-ROUNDUP(_xlfn.PERCENTRANK.EXC(IF($B$3:$B$341=$B238,E$3:E$341),E238)*10,0),"")</f>
        <v>10</v>
      </c>
      <c r="AL238">
        <f t="array" ref="AL238">IF(F238&lt;&gt;"",11-ROUNDUP(_xlfn.PERCENTRANK.EXC(IF($B$3:$B$341=$B238,F$3:F$341),F238)*10,0),"")</f>
        <v>9</v>
      </c>
      <c r="AM238">
        <f t="array" ref="AM238">IF(G238&lt;&gt;"",11-ROUNDUP(_xlfn.PERCENTRANK.EXC(IF($B$3:$B$341=$B238,G$3:G$341),G238)*10,0),"")</f>
        <v>6</v>
      </c>
      <c r="AO238">
        <f t="array" ref="AO238">IF(I238&lt;&gt;"",11-ROUNDUP(_xlfn.PERCENTRANK.EXC(IF($B$3:$B$341=$B238,I$3:I$341),I238)*10,0),"")</f>
        <v>5</v>
      </c>
      <c r="AP238">
        <f t="array" ref="AP238">IF(J238&lt;&gt;"",11-ROUNDUP(_xlfn.PERCENTRANK.EXC(IF($B$3:$B$341=$B238,J$3:J$341),J238)*10,0),"")</f>
        <v>4</v>
      </c>
      <c r="AQ238">
        <f t="array" ref="AQ238">IF(K238&lt;&gt;"",11-ROUNDUP(_xlfn.PERCENTRANK.EXC(IF($B$3:$B$341=$B238,K$3:K$341),K238)*10,0),"")</f>
        <v>10</v>
      </c>
      <c r="AR238">
        <f t="array" ref="AR238">IF(L238&lt;&gt;"",11-ROUNDUP(_xlfn.PERCENTRANK.EXC(IF($B$3:$B$341=$B238,L$3:L$341),L238)*10,0),"")</f>
        <v>1</v>
      </c>
      <c r="AS238">
        <f t="array" ref="AS238">IF(M238&lt;&gt;"",11-ROUNDUP(_xlfn.PERCENTRANK.EXC(IF($B$3:$B$341=$B238,M$3:M$341),M238)*10,0),"")</f>
        <v>5</v>
      </c>
      <c r="AT238">
        <f t="array" ref="AT238">IF(N238&lt;&gt;"",11-ROUNDUP(_xlfn.PERCENTRANK.EXC(IF($B$3:$B$341=$B238,N$3:N$341),N238)*10,0),"")</f>
        <v>7</v>
      </c>
      <c r="AU238">
        <f t="array" ref="AU238">IF(O238&lt;&gt;"",11-ROUNDUP(_xlfn.PERCENTRANK.EXC(IF($B$3:$B$341=$B238,O$3:O$341),O238)*10,0),"")</f>
        <v>10</v>
      </c>
      <c r="AV238">
        <f t="array" ref="AV238">IF(P238&lt;&gt;"",11-ROUNDUP(_xlfn.PERCENTRANK.EXC(IF($B$3:$B$341=$B238,P$3:P$341),P238)*10,0),"")</f>
        <v>10</v>
      </c>
    </row>
    <row r="239" spans="1:48" x14ac:dyDescent="0.2">
      <c r="A239" t="s">
        <v>260</v>
      </c>
      <c r="B239" t="s">
        <v>1036</v>
      </c>
      <c r="C239">
        <v>3.729972243309021E-2</v>
      </c>
      <c r="D239">
        <v>5.0796020776033401E-2</v>
      </c>
      <c r="E239">
        <v>0.39561885595321655</v>
      </c>
      <c r="F239">
        <v>9.9891282618045807E-2</v>
      </c>
      <c r="G239">
        <v>0.6658400297164917</v>
      </c>
      <c r="H239" t="s">
        <v>1139</v>
      </c>
      <c r="I239">
        <v>9.5935361459851265E-3</v>
      </c>
      <c r="J239">
        <v>3.5980227403342724E-3</v>
      </c>
      <c r="K239">
        <v>2.8262522537261248E-3</v>
      </c>
      <c r="L239">
        <v>4.1411207057535648E-3</v>
      </c>
      <c r="M239">
        <v>7.9167217016220093E-2</v>
      </c>
      <c r="N239">
        <v>0</v>
      </c>
      <c r="O239">
        <v>0</v>
      </c>
      <c r="P239">
        <v>0</v>
      </c>
      <c r="R239" t="str">
        <f t="shared" si="46"/>
        <v>Salford</v>
      </c>
      <c r="S239">
        <f t="shared" si="47"/>
        <v>8</v>
      </c>
      <c r="T239">
        <f t="shared" si="48"/>
        <v>10</v>
      </c>
      <c r="U239">
        <f t="shared" si="49"/>
        <v>8</v>
      </c>
      <c r="V239">
        <f t="shared" si="50"/>
        <v>5</v>
      </c>
      <c r="W239">
        <f t="shared" si="51"/>
        <v>2</v>
      </c>
      <c r="Y239">
        <f t="shared" si="52"/>
        <v>8</v>
      </c>
      <c r="Z239">
        <f t="shared" si="53"/>
        <v>9</v>
      </c>
      <c r="AA239">
        <f t="shared" si="54"/>
        <v>9</v>
      </c>
      <c r="AB239">
        <f t="shared" si="55"/>
        <v>4</v>
      </c>
      <c r="AC239">
        <f t="shared" si="56"/>
        <v>9</v>
      </c>
      <c r="AD239">
        <f t="shared" si="57"/>
        <v>10</v>
      </c>
      <c r="AE239">
        <f t="shared" si="58"/>
        <v>10</v>
      </c>
      <c r="AF239">
        <f t="shared" si="59"/>
        <v>10</v>
      </c>
      <c r="AH239" t="str">
        <f t="shared" si="60"/>
        <v>Salford</v>
      </c>
      <c r="AI239">
        <f t="array" ref="AI239">IF(C239&lt;&gt;"",11-ROUNDUP(_xlfn.PERCENTRANK.EXC(IF($B$3:$B$341=$B239,C$3:C$341),C239)*10,0),"")</f>
        <v>2</v>
      </c>
      <c r="AJ239">
        <f t="array" ref="AJ239">IF(D239&lt;&gt;"",11-ROUNDUP(_xlfn.PERCENTRANK.EXC(IF($B$3:$B$341=$B239,D$3:D$341),D239)*10,0),"")</f>
        <v>9</v>
      </c>
      <c r="AK239">
        <f t="array" ref="AK239">IF(E239&lt;&gt;"",11-ROUNDUP(_xlfn.PERCENTRANK.EXC(IF($B$3:$B$341=$B239,E$3:E$341),E239)*10,0),"")</f>
        <v>6</v>
      </c>
      <c r="AL239">
        <f t="array" ref="AL239">IF(F239&lt;&gt;"",11-ROUNDUP(_xlfn.PERCENTRANK.EXC(IF($B$3:$B$341=$B239,F$3:F$341),F239)*10,0),"")</f>
        <v>2</v>
      </c>
      <c r="AM239">
        <f t="array" ref="AM239">IF(G239&lt;&gt;"",11-ROUNDUP(_xlfn.PERCENTRANK.EXC(IF($B$3:$B$341=$B239,G$3:G$341),G239)*10,0),"")</f>
        <v>2</v>
      </c>
      <c r="AO239">
        <f t="array" ref="AO239">IF(I239&lt;&gt;"",11-ROUNDUP(_xlfn.PERCENTRANK.EXC(IF($B$3:$B$341=$B239,I$3:I$341),I239)*10,0),"")</f>
        <v>5</v>
      </c>
      <c r="AP239">
        <f t="array" ref="AP239">IF(J239&lt;&gt;"",11-ROUNDUP(_xlfn.PERCENTRANK.EXC(IF($B$3:$B$341=$B239,J$3:J$341),J239)*10,0),"")</f>
        <v>8</v>
      </c>
      <c r="AQ239">
        <f t="array" ref="AQ239">IF(K239&lt;&gt;"",11-ROUNDUP(_xlfn.PERCENTRANK.EXC(IF($B$3:$B$341=$B239,K$3:K$341),K239)*10,0),"")</f>
        <v>10</v>
      </c>
      <c r="AR239">
        <f t="array" ref="AR239">IF(L239&lt;&gt;"",11-ROUNDUP(_xlfn.PERCENTRANK.EXC(IF($B$3:$B$341=$B239,L$3:L$341),L239)*10,0),"")</f>
        <v>3</v>
      </c>
      <c r="AS239">
        <f t="array" ref="AS239">IF(M239&lt;&gt;"",11-ROUNDUP(_xlfn.PERCENTRANK.EXC(IF($B$3:$B$341=$B239,M$3:M$341),M239)*10,0),"")</f>
        <v>8</v>
      </c>
      <c r="AT239">
        <f t="array" ref="AT239">IF(N239&lt;&gt;"",11-ROUNDUP(_xlfn.PERCENTRANK.EXC(IF($B$3:$B$341=$B239,N$3:N$341),N239)*10,0),"")</f>
        <v>10</v>
      </c>
      <c r="AU239">
        <f t="array" ref="AU239">IF(O239&lt;&gt;"",11-ROUNDUP(_xlfn.PERCENTRANK.EXC(IF($B$3:$B$341=$B239,O$3:O$341),O239)*10,0),"")</f>
        <v>10</v>
      </c>
      <c r="AV239">
        <f t="array" ref="AV239">IF(P239&lt;&gt;"",11-ROUNDUP(_xlfn.PERCENTRANK.EXC(IF($B$3:$B$341=$B239,P$3:P$341),P239)*10,0),"")</f>
        <v>10</v>
      </c>
    </row>
    <row r="240" spans="1:48" x14ac:dyDescent="0.2">
      <c r="A240" t="s">
        <v>281</v>
      </c>
      <c r="B240" t="s">
        <v>1036</v>
      </c>
      <c r="C240">
        <v>2.6099566370248795E-2</v>
      </c>
      <c r="D240">
        <v>6.6214829683303833E-2</v>
      </c>
      <c r="E240">
        <v>0.31639918684959412</v>
      </c>
      <c r="F240">
        <v>7.8670524060726166E-2</v>
      </c>
      <c r="G240">
        <v>0.58646953105926514</v>
      </c>
      <c r="H240" t="s">
        <v>1140</v>
      </c>
      <c r="I240">
        <v>8.1064049154520035E-3</v>
      </c>
      <c r="J240">
        <v>2.384773688390851E-3</v>
      </c>
      <c r="K240">
        <v>5.8189695701003075E-3</v>
      </c>
      <c r="L240">
        <v>0</v>
      </c>
      <c r="M240">
        <v>7.2739504277706146E-2</v>
      </c>
      <c r="N240">
        <v>4.0310672484338284E-3</v>
      </c>
      <c r="O240">
        <v>8.6265532299876213E-3</v>
      </c>
      <c r="P240">
        <v>6.4486224437132478E-4</v>
      </c>
      <c r="R240" t="str">
        <f t="shared" si="46"/>
        <v>Sandwell</v>
      </c>
      <c r="S240">
        <f t="shared" si="47"/>
        <v>10</v>
      </c>
      <c r="T240">
        <f t="shared" si="48"/>
        <v>8</v>
      </c>
      <c r="U240">
        <f t="shared" si="49"/>
        <v>10</v>
      </c>
      <c r="V240">
        <f t="shared" si="50"/>
        <v>6</v>
      </c>
      <c r="W240">
        <f t="shared" si="51"/>
        <v>4</v>
      </c>
      <c r="Y240">
        <f t="shared" si="52"/>
        <v>8</v>
      </c>
      <c r="Z240">
        <f t="shared" si="53"/>
        <v>9</v>
      </c>
      <c r="AA240">
        <f t="shared" si="54"/>
        <v>8</v>
      </c>
      <c r="AB240">
        <f t="shared" si="55"/>
        <v>10</v>
      </c>
      <c r="AC240">
        <f t="shared" si="56"/>
        <v>9</v>
      </c>
      <c r="AD240">
        <f t="shared" si="57"/>
        <v>9</v>
      </c>
      <c r="AE240">
        <f t="shared" si="58"/>
        <v>4</v>
      </c>
      <c r="AF240">
        <f t="shared" si="59"/>
        <v>2</v>
      </c>
      <c r="AH240" t="str">
        <f t="shared" si="60"/>
        <v>Sandwell</v>
      </c>
      <c r="AI240">
        <f t="array" ref="AI240">IF(C240&lt;&gt;"",11-ROUNDUP(_xlfn.PERCENTRANK.EXC(IF($B$3:$B$341=$B240,C$3:C$341),C240)*10,0),"")</f>
        <v>10</v>
      </c>
      <c r="AJ240">
        <f t="array" ref="AJ240">IF(D240&lt;&gt;"",11-ROUNDUP(_xlfn.PERCENTRANK.EXC(IF($B$3:$B$341=$B240,D$3:D$341),D240)*10,0),"")</f>
        <v>6</v>
      </c>
      <c r="AK240">
        <f t="array" ref="AK240">IF(E240&lt;&gt;"",11-ROUNDUP(_xlfn.PERCENTRANK.EXC(IF($B$3:$B$341=$B240,E$3:E$341),E240)*10,0),"")</f>
        <v>9</v>
      </c>
      <c r="AL240">
        <f t="array" ref="AL240">IF(F240&lt;&gt;"",11-ROUNDUP(_xlfn.PERCENTRANK.EXC(IF($B$3:$B$341=$B240,F$3:F$341),F240)*10,0),"")</f>
        <v>2</v>
      </c>
      <c r="AM240">
        <f t="array" ref="AM240">IF(G240&lt;&gt;"",11-ROUNDUP(_xlfn.PERCENTRANK.EXC(IF($B$3:$B$341=$B240,G$3:G$341),G240)*10,0),"")</f>
        <v>3</v>
      </c>
      <c r="AO240">
        <f t="array" ref="AO240">IF(I240&lt;&gt;"",11-ROUNDUP(_xlfn.PERCENTRANK.EXC(IF($B$3:$B$341=$B240,I$3:I$341),I240)*10,0),"")</f>
        <v>7</v>
      </c>
      <c r="AP240">
        <f t="array" ref="AP240">IF(J240&lt;&gt;"",11-ROUNDUP(_xlfn.PERCENTRANK.EXC(IF($B$3:$B$341=$B240,J$3:J$341),J240)*10,0),"")</f>
        <v>9</v>
      </c>
      <c r="AQ240">
        <f t="array" ref="AQ240">IF(K240&lt;&gt;"",11-ROUNDUP(_xlfn.PERCENTRANK.EXC(IF($B$3:$B$341=$B240,K$3:K$341),K240)*10,0),"")</f>
        <v>7</v>
      </c>
      <c r="AR240">
        <f t="array" ref="AR240">IF(L240&lt;&gt;"",11-ROUNDUP(_xlfn.PERCENTRANK.EXC(IF($B$3:$B$341=$B240,L$3:L$341),L240)*10,0),"")</f>
        <v>10</v>
      </c>
      <c r="AS240">
        <f t="array" ref="AS240">IF(M240&lt;&gt;"",11-ROUNDUP(_xlfn.PERCENTRANK.EXC(IF($B$3:$B$341=$B240,M$3:M$341),M240)*10,0),"")</f>
        <v>8</v>
      </c>
      <c r="AT240">
        <f t="array" ref="AT240">IF(N240&lt;&gt;"",11-ROUNDUP(_xlfn.PERCENTRANK.EXC(IF($B$3:$B$341=$B240,N$3:N$341),N240)*10,0),"")</f>
        <v>8</v>
      </c>
      <c r="AU240">
        <f t="array" ref="AU240">IF(O240&lt;&gt;"",11-ROUNDUP(_xlfn.PERCENTRANK.EXC(IF($B$3:$B$341=$B240,O$3:O$341),O240)*10,0),"")</f>
        <v>2</v>
      </c>
      <c r="AV240">
        <f t="array" ref="AV240">IF(P240&lt;&gt;"",11-ROUNDUP(_xlfn.PERCENTRANK.EXC(IF($B$3:$B$341=$B240,P$3:P$341),P240)*10,0),"")</f>
        <v>4</v>
      </c>
    </row>
    <row r="241" spans="1:48" x14ac:dyDescent="0.2">
      <c r="A241" t="s">
        <v>193</v>
      </c>
      <c r="B241" t="s">
        <v>1034</v>
      </c>
      <c r="C241">
        <v>0.11564226448535919</v>
      </c>
      <c r="D241">
        <v>0.10537254810333252</v>
      </c>
      <c r="E241">
        <v>0.42319971323013306</v>
      </c>
      <c r="F241">
        <v>0.16448110342025757</v>
      </c>
      <c r="G241">
        <v>0.28391113877296448</v>
      </c>
      <c r="H241" t="s">
        <v>1139</v>
      </c>
      <c r="I241">
        <v>0.34804049134254456</v>
      </c>
      <c r="J241">
        <v>4.7409258782863617E-2</v>
      </c>
      <c r="K241">
        <v>0.18293003737926483</v>
      </c>
      <c r="L241">
        <v>0.11724092811346054</v>
      </c>
      <c r="M241">
        <v>1.162677526473999</v>
      </c>
      <c r="N241">
        <v>2.8260257095098495E-2</v>
      </c>
      <c r="O241">
        <v>0</v>
      </c>
      <c r="P241">
        <v>6.1152026057243347E-2</v>
      </c>
      <c r="R241" t="str">
        <f t="shared" si="46"/>
        <v>Scarborough</v>
      </c>
      <c r="S241">
        <f t="shared" si="47"/>
        <v>1</v>
      </c>
      <c r="T241">
        <f t="shared" si="48"/>
        <v>3</v>
      </c>
      <c r="U241">
        <f t="shared" si="49"/>
        <v>7</v>
      </c>
      <c r="V241">
        <f t="shared" si="50"/>
        <v>3</v>
      </c>
      <c r="W241">
        <f t="shared" si="51"/>
        <v>10</v>
      </c>
      <c r="Y241">
        <f t="shared" si="52"/>
        <v>1</v>
      </c>
      <c r="Z241">
        <f t="shared" si="53"/>
        <v>4</v>
      </c>
      <c r="AA241">
        <f t="shared" si="54"/>
        <v>1</v>
      </c>
      <c r="AB241">
        <f t="shared" si="55"/>
        <v>1</v>
      </c>
      <c r="AC241">
        <f t="shared" si="56"/>
        <v>1</v>
      </c>
      <c r="AD241">
        <f t="shared" si="57"/>
        <v>4</v>
      </c>
      <c r="AE241">
        <f t="shared" si="58"/>
        <v>10</v>
      </c>
      <c r="AF241">
        <f t="shared" si="59"/>
        <v>1</v>
      </c>
      <c r="AH241" t="str">
        <f t="shared" si="60"/>
        <v>Scarborough</v>
      </c>
      <c r="AI241">
        <f t="array" ref="AI241">IF(C241&lt;&gt;"",11-ROUNDUP(_xlfn.PERCENTRANK.EXC(IF($B$3:$B$341=$B241,C$3:C$341),C241)*10,0),"")</f>
        <v>1</v>
      </c>
      <c r="AJ241">
        <f t="array" ref="AJ241">IF(D241&lt;&gt;"",11-ROUNDUP(_xlfn.PERCENTRANK.EXC(IF($B$3:$B$341=$B241,D$3:D$341),D241)*10,0),"")</f>
        <v>3</v>
      </c>
      <c r="AK241">
        <f t="array" ref="AK241">IF(E241&lt;&gt;"",11-ROUNDUP(_xlfn.PERCENTRANK.EXC(IF($B$3:$B$341=$B241,E$3:E$341),E241)*10,0),"")</f>
        <v>7</v>
      </c>
      <c r="AL241">
        <f t="array" ref="AL241">IF(F241&lt;&gt;"",11-ROUNDUP(_xlfn.PERCENTRANK.EXC(IF($B$3:$B$341=$B241,F$3:F$341),F241)*10,0),"")</f>
        <v>6</v>
      </c>
      <c r="AM241">
        <f t="array" ref="AM241">IF(G241&lt;&gt;"",11-ROUNDUP(_xlfn.PERCENTRANK.EXC(IF($B$3:$B$341=$B241,G$3:G$341),G241)*10,0),"")</f>
        <v>10</v>
      </c>
      <c r="AO241">
        <f t="array" ref="AO241">IF(I241&lt;&gt;"",11-ROUNDUP(_xlfn.PERCENTRANK.EXC(IF($B$3:$B$341=$B241,I$3:I$341),I241)*10,0),"")</f>
        <v>1</v>
      </c>
      <c r="AP241">
        <f t="array" ref="AP241">IF(J241&lt;&gt;"",11-ROUNDUP(_xlfn.PERCENTRANK.EXC(IF($B$3:$B$341=$B241,J$3:J$341),J241)*10,0),"")</f>
        <v>7</v>
      </c>
      <c r="AQ241">
        <f t="array" ref="AQ241">IF(K241&lt;&gt;"",11-ROUNDUP(_xlfn.PERCENTRANK.EXC(IF($B$3:$B$341=$B241,K$3:K$341),K241)*10,0),"")</f>
        <v>2</v>
      </c>
      <c r="AR241">
        <f t="array" ref="AR241">IF(L241&lt;&gt;"",11-ROUNDUP(_xlfn.PERCENTRANK.EXC(IF($B$3:$B$341=$B241,L$3:L$341),L241)*10,0),"")</f>
        <v>1</v>
      </c>
      <c r="AS241">
        <f t="array" ref="AS241">IF(M241&lt;&gt;"",11-ROUNDUP(_xlfn.PERCENTRANK.EXC(IF($B$3:$B$341=$B241,M$3:M$341),M241)*10,0),"")</f>
        <v>1</v>
      </c>
      <c r="AT241">
        <f t="array" ref="AT241">IF(N241&lt;&gt;"",11-ROUNDUP(_xlfn.PERCENTRANK.EXC(IF($B$3:$B$341=$B241,N$3:N$341),N241)*10,0),"")</f>
        <v>5</v>
      </c>
      <c r="AU241">
        <f t="array" ref="AU241">IF(O241&lt;&gt;"",11-ROUNDUP(_xlfn.PERCENTRANK.EXC(IF($B$3:$B$341=$B241,O$3:O$341),O241)*10,0),"")</f>
        <v>10</v>
      </c>
      <c r="AV241">
        <f t="array" ref="AV241">IF(P241&lt;&gt;"",11-ROUNDUP(_xlfn.PERCENTRANK.EXC(IF($B$3:$B$341=$B241,P$3:P$341),P241)*10,0),"")</f>
        <v>1</v>
      </c>
    </row>
    <row r="242" spans="1:48" x14ac:dyDescent="0.2">
      <c r="A242" t="s">
        <v>208</v>
      </c>
      <c r="B242" t="s">
        <v>1034</v>
      </c>
      <c r="C242">
        <v>8.9958801865577698E-2</v>
      </c>
      <c r="D242">
        <v>7.295430451631546E-2</v>
      </c>
      <c r="E242">
        <v>0.32593896985054016</v>
      </c>
      <c r="F242">
        <v>0.27780082821846008</v>
      </c>
      <c r="G242">
        <v>0.55390471220016479</v>
      </c>
      <c r="H242" t="s">
        <v>1139</v>
      </c>
      <c r="I242">
        <v>7.4692390859127045E-2</v>
      </c>
      <c r="J242">
        <v>8.0584600567817688E-2</v>
      </c>
      <c r="K242">
        <v>5.1990062929689884E-3</v>
      </c>
      <c r="L242">
        <v>0</v>
      </c>
      <c r="M242">
        <v>0.36109986901283264</v>
      </c>
      <c r="N242">
        <v>3.7657313048839569E-2</v>
      </c>
      <c r="O242">
        <v>0</v>
      </c>
      <c r="P242">
        <v>0</v>
      </c>
      <c r="R242" t="str">
        <f t="shared" si="46"/>
        <v>Sedgemoor</v>
      </c>
      <c r="S242">
        <f t="shared" si="47"/>
        <v>2</v>
      </c>
      <c r="T242">
        <f t="shared" si="48"/>
        <v>7</v>
      </c>
      <c r="U242">
        <f t="shared" si="49"/>
        <v>10</v>
      </c>
      <c r="V242">
        <f t="shared" si="50"/>
        <v>1</v>
      </c>
      <c r="W242">
        <f t="shared" si="51"/>
        <v>5</v>
      </c>
      <c r="Y242">
        <f t="shared" si="52"/>
        <v>4</v>
      </c>
      <c r="Z242">
        <f t="shared" si="53"/>
        <v>2</v>
      </c>
      <c r="AA242">
        <f t="shared" si="54"/>
        <v>8</v>
      </c>
      <c r="AB242">
        <f t="shared" si="55"/>
        <v>10</v>
      </c>
      <c r="AC242">
        <f t="shared" si="56"/>
        <v>5</v>
      </c>
      <c r="AD242">
        <f t="shared" si="57"/>
        <v>3</v>
      </c>
      <c r="AE242">
        <f t="shared" si="58"/>
        <v>10</v>
      </c>
      <c r="AF242">
        <f t="shared" si="59"/>
        <v>10</v>
      </c>
      <c r="AH242" t="str">
        <f t="shared" si="60"/>
        <v>Sedgemoor</v>
      </c>
      <c r="AI242">
        <f t="array" ref="AI242">IF(C242&lt;&gt;"",11-ROUNDUP(_xlfn.PERCENTRANK.EXC(IF($B$3:$B$341=$B242,C$3:C$341),C242)*10,0),"")</f>
        <v>3</v>
      </c>
      <c r="AJ242">
        <f t="array" ref="AJ242">IF(D242&lt;&gt;"",11-ROUNDUP(_xlfn.PERCENTRANK.EXC(IF($B$3:$B$341=$B242,D$3:D$341),D242)*10,0),"")</f>
        <v>7</v>
      </c>
      <c r="AK242">
        <f t="array" ref="AK242">IF(E242&lt;&gt;"",11-ROUNDUP(_xlfn.PERCENTRANK.EXC(IF($B$3:$B$341=$B242,E$3:E$341),E242)*10,0),"")</f>
        <v>10</v>
      </c>
      <c r="AL242">
        <f t="array" ref="AL242">IF(F242&lt;&gt;"",11-ROUNDUP(_xlfn.PERCENTRANK.EXC(IF($B$3:$B$341=$B242,F$3:F$341),F242)*10,0),"")</f>
        <v>2</v>
      </c>
      <c r="AM242">
        <f t="array" ref="AM242">IF(G242&lt;&gt;"",11-ROUNDUP(_xlfn.PERCENTRANK.EXC(IF($B$3:$B$341=$B242,G$3:G$341),G242)*10,0),"")</f>
        <v>5</v>
      </c>
      <c r="AO242">
        <f t="array" ref="AO242">IF(I242&lt;&gt;"",11-ROUNDUP(_xlfn.PERCENTRANK.EXC(IF($B$3:$B$341=$B242,I$3:I$341),I242)*10,0),"")</f>
        <v>6</v>
      </c>
      <c r="AP242">
        <f t="array" ref="AP242">IF(J242&lt;&gt;"",11-ROUNDUP(_xlfn.PERCENTRANK.EXC(IF($B$3:$B$341=$B242,J$3:J$341),J242)*10,0),"")</f>
        <v>3</v>
      </c>
      <c r="AQ242">
        <f t="array" ref="AQ242">IF(K242&lt;&gt;"",11-ROUNDUP(_xlfn.PERCENTRANK.EXC(IF($B$3:$B$341=$B242,K$3:K$341),K242)*10,0),"")</f>
        <v>9</v>
      </c>
      <c r="AR242">
        <f t="array" ref="AR242">IF(L242&lt;&gt;"",11-ROUNDUP(_xlfn.PERCENTRANK.EXC(IF($B$3:$B$341=$B242,L$3:L$341),L242)*10,0),"")</f>
        <v>10</v>
      </c>
      <c r="AS242">
        <f t="array" ref="AS242">IF(M242&lt;&gt;"",11-ROUNDUP(_xlfn.PERCENTRANK.EXC(IF($B$3:$B$341=$B242,M$3:M$341),M242)*10,0),"")</f>
        <v>8</v>
      </c>
      <c r="AT242">
        <f t="array" ref="AT242">IF(N242&lt;&gt;"",11-ROUNDUP(_xlfn.PERCENTRANK.EXC(IF($B$3:$B$341=$B242,N$3:N$341),N242)*10,0),"")</f>
        <v>4</v>
      </c>
      <c r="AU242">
        <f t="array" ref="AU242">IF(O242&lt;&gt;"",11-ROUNDUP(_xlfn.PERCENTRANK.EXC(IF($B$3:$B$341=$B242,O$3:O$341),O242)*10,0),"")</f>
        <v>10</v>
      </c>
      <c r="AV242">
        <f t="array" ref="AV242">IF(P242&lt;&gt;"",11-ROUNDUP(_xlfn.PERCENTRANK.EXC(IF($B$3:$B$341=$B242,P$3:P$341),P242)*10,0),"")</f>
        <v>10</v>
      </c>
    </row>
    <row r="243" spans="1:48" x14ac:dyDescent="0.2">
      <c r="A243" t="s">
        <v>268</v>
      </c>
      <c r="B243" t="s">
        <v>1036</v>
      </c>
      <c r="C243">
        <v>4.0263839066028595E-2</v>
      </c>
      <c r="D243">
        <v>6.0768891125917435E-2</v>
      </c>
      <c r="E243">
        <v>0.51434028148651123</v>
      </c>
      <c r="F243">
        <v>4.1277013719081879E-2</v>
      </c>
      <c r="G243">
        <v>0.48274785280227661</v>
      </c>
      <c r="H243" t="s">
        <v>1140</v>
      </c>
      <c r="I243">
        <v>6.7421277053654194E-3</v>
      </c>
      <c r="J243">
        <v>5.2014971151947975E-3</v>
      </c>
      <c r="K243">
        <v>3.7453770637512207E-2</v>
      </c>
      <c r="L243">
        <v>3.3392789773643017E-3</v>
      </c>
      <c r="M243">
        <v>0.10926509648561478</v>
      </c>
      <c r="N243">
        <v>1.7803576774895191E-3</v>
      </c>
      <c r="O243">
        <v>0</v>
      </c>
      <c r="P243">
        <v>0</v>
      </c>
      <c r="R243" t="str">
        <f t="shared" si="46"/>
        <v>Sefton</v>
      </c>
      <c r="S243">
        <f t="shared" si="47"/>
        <v>8</v>
      </c>
      <c r="T243">
        <f t="shared" si="48"/>
        <v>9</v>
      </c>
      <c r="U243">
        <f t="shared" si="49"/>
        <v>4</v>
      </c>
      <c r="V243">
        <f t="shared" si="50"/>
        <v>8</v>
      </c>
      <c r="W243">
        <f t="shared" si="51"/>
        <v>8</v>
      </c>
      <c r="Y243">
        <f t="shared" si="52"/>
        <v>8</v>
      </c>
      <c r="Z243">
        <f t="shared" si="53"/>
        <v>8</v>
      </c>
      <c r="AA243">
        <f t="shared" si="54"/>
        <v>4</v>
      </c>
      <c r="AB243">
        <f t="shared" si="55"/>
        <v>4</v>
      </c>
      <c r="AC243">
        <f t="shared" si="56"/>
        <v>8</v>
      </c>
      <c r="AD243">
        <f t="shared" si="57"/>
        <v>10</v>
      </c>
      <c r="AE243">
        <f t="shared" si="58"/>
        <v>10</v>
      </c>
      <c r="AF243">
        <f t="shared" si="59"/>
        <v>10</v>
      </c>
      <c r="AH243" t="str">
        <f t="shared" si="60"/>
        <v>Sefton</v>
      </c>
      <c r="AI243">
        <f t="array" ref="AI243">IF(C243&lt;&gt;"",11-ROUNDUP(_xlfn.PERCENTRANK.EXC(IF($B$3:$B$341=$B243,C$3:C$341),C243)*10,0),"")</f>
        <v>2</v>
      </c>
      <c r="AJ243">
        <f t="array" ref="AJ243">IF(D243&lt;&gt;"",11-ROUNDUP(_xlfn.PERCENTRANK.EXC(IF($B$3:$B$341=$B243,D$3:D$341),D243)*10,0),"")</f>
        <v>8</v>
      </c>
      <c r="AK243">
        <f t="array" ref="AK243">IF(E243&lt;&gt;"",11-ROUNDUP(_xlfn.PERCENTRANK.EXC(IF($B$3:$B$341=$B243,E$3:E$341),E243)*10,0),"")</f>
        <v>2</v>
      </c>
      <c r="AL243">
        <f t="array" ref="AL243">IF(F243&lt;&gt;"",11-ROUNDUP(_xlfn.PERCENTRANK.EXC(IF($B$3:$B$341=$B243,F$3:F$341),F243)*10,0),"")</f>
        <v>8</v>
      </c>
      <c r="AM243">
        <f t="array" ref="AM243">IF(G243&lt;&gt;"",11-ROUNDUP(_xlfn.PERCENTRANK.EXC(IF($B$3:$B$341=$B243,G$3:G$341),G243)*10,0),"")</f>
        <v>8</v>
      </c>
      <c r="AO243">
        <f t="array" ref="AO243">IF(I243&lt;&gt;"",11-ROUNDUP(_xlfn.PERCENTRANK.EXC(IF($B$3:$B$341=$B243,I$3:I$341),I243)*10,0),"")</f>
        <v>8</v>
      </c>
      <c r="AP243">
        <f t="array" ref="AP243">IF(J243&lt;&gt;"",11-ROUNDUP(_xlfn.PERCENTRANK.EXC(IF($B$3:$B$341=$B243,J$3:J$341),J243)*10,0),"")</f>
        <v>4</v>
      </c>
      <c r="AQ243">
        <f t="array" ref="AQ243">IF(K243&lt;&gt;"",11-ROUNDUP(_xlfn.PERCENTRANK.EXC(IF($B$3:$B$341=$B243,K$3:K$341),K243)*10,0),"")</f>
        <v>2</v>
      </c>
      <c r="AR243">
        <f t="array" ref="AR243">IF(L243&lt;&gt;"",11-ROUNDUP(_xlfn.PERCENTRANK.EXC(IF($B$3:$B$341=$B243,L$3:L$341),L243)*10,0),"")</f>
        <v>4</v>
      </c>
      <c r="AS243">
        <f t="array" ref="AS243">IF(M243&lt;&gt;"",11-ROUNDUP(_xlfn.PERCENTRANK.EXC(IF($B$3:$B$341=$B243,M$3:M$341),M243)*10,0),"")</f>
        <v>3</v>
      </c>
      <c r="AT243">
        <f t="array" ref="AT243">IF(N243&lt;&gt;"",11-ROUNDUP(_xlfn.PERCENTRANK.EXC(IF($B$3:$B$341=$B243,N$3:N$341),N243)*10,0),"")</f>
        <v>9</v>
      </c>
      <c r="AU243">
        <f t="array" ref="AU243">IF(O243&lt;&gt;"",11-ROUNDUP(_xlfn.PERCENTRANK.EXC(IF($B$3:$B$341=$B243,O$3:O$341),O243)*10,0),"")</f>
        <v>10</v>
      </c>
      <c r="AV243">
        <f t="array" ref="AV243">IF(P243&lt;&gt;"",11-ROUNDUP(_xlfn.PERCENTRANK.EXC(IF($B$3:$B$341=$B243,P$3:P$341),P243)*10,0),"")</f>
        <v>10</v>
      </c>
    </row>
    <row r="244" spans="1:48" x14ac:dyDescent="0.2">
      <c r="A244" t="s">
        <v>194</v>
      </c>
      <c r="B244" t="s">
        <v>1034</v>
      </c>
      <c r="C244">
        <v>5.0118941813707352E-2</v>
      </c>
      <c r="D244">
        <v>8.4429778158664703E-2</v>
      </c>
      <c r="E244">
        <v>0.39423617720603943</v>
      </c>
      <c r="F244">
        <v>0</v>
      </c>
      <c r="G244">
        <v>0.74928933382034302</v>
      </c>
      <c r="H244" t="s">
        <v>1140</v>
      </c>
      <c r="I244">
        <v>0</v>
      </c>
      <c r="J244">
        <v>5.4615560919046402E-2</v>
      </c>
      <c r="K244">
        <v>1.7265193164348602E-2</v>
      </c>
      <c r="L244">
        <v>3.5623848438262939E-2</v>
      </c>
      <c r="M244">
        <v>0.39790517091751099</v>
      </c>
      <c r="N244">
        <v>2.1279593929648399E-2</v>
      </c>
      <c r="O244">
        <v>0</v>
      </c>
      <c r="P244">
        <v>0</v>
      </c>
      <c r="R244" t="str">
        <f t="shared" si="46"/>
        <v>Selby</v>
      </c>
      <c r="S244">
        <f t="shared" si="47"/>
        <v>7</v>
      </c>
      <c r="T244">
        <f t="shared" si="48"/>
        <v>5</v>
      </c>
      <c r="U244">
        <f t="shared" si="49"/>
        <v>8</v>
      </c>
      <c r="V244">
        <f t="shared" si="50"/>
        <v>10</v>
      </c>
      <c r="W244">
        <f t="shared" si="51"/>
        <v>1</v>
      </c>
      <c r="Y244">
        <f t="shared" si="52"/>
        <v>10</v>
      </c>
      <c r="Z244">
        <f t="shared" si="53"/>
        <v>4</v>
      </c>
      <c r="AA244">
        <f t="shared" si="54"/>
        <v>6</v>
      </c>
      <c r="AB244">
        <f t="shared" si="55"/>
        <v>2</v>
      </c>
      <c r="AC244">
        <f t="shared" si="56"/>
        <v>4</v>
      </c>
      <c r="AD244">
        <f t="shared" si="57"/>
        <v>5</v>
      </c>
      <c r="AE244">
        <f t="shared" si="58"/>
        <v>10</v>
      </c>
      <c r="AF244">
        <f t="shared" si="59"/>
        <v>10</v>
      </c>
      <c r="AH244" t="str">
        <f t="shared" si="60"/>
        <v>Selby</v>
      </c>
      <c r="AI244">
        <f t="array" ref="AI244">IF(C244&lt;&gt;"",11-ROUNDUP(_xlfn.PERCENTRANK.EXC(IF($B$3:$B$341=$B244,C$3:C$341),C244)*10,0),"")</f>
        <v>10</v>
      </c>
      <c r="AJ244">
        <f t="array" ref="AJ244">IF(D244&lt;&gt;"",11-ROUNDUP(_xlfn.PERCENTRANK.EXC(IF($B$3:$B$341=$B244,D$3:D$341),D244)*10,0),"")</f>
        <v>6</v>
      </c>
      <c r="AK244">
        <f t="array" ref="AK244">IF(E244&lt;&gt;"",11-ROUNDUP(_xlfn.PERCENTRANK.EXC(IF($B$3:$B$341=$B244,E$3:E$341),E244)*10,0),"")</f>
        <v>7</v>
      </c>
      <c r="AL244">
        <f t="array" ref="AL244">IF(F244&lt;&gt;"",11-ROUNDUP(_xlfn.PERCENTRANK.EXC(IF($B$3:$B$341=$B244,F$3:F$341),F244)*10,0),"")</f>
        <v>10</v>
      </c>
      <c r="AM244">
        <f t="array" ref="AM244">IF(G244&lt;&gt;"",11-ROUNDUP(_xlfn.PERCENTRANK.EXC(IF($B$3:$B$341=$B244,G$3:G$341),G244)*10,0),"")</f>
        <v>1</v>
      </c>
      <c r="AO244">
        <f t="array" ref="AO244">IF(I244&lt;&gt;"",11-ROUNDUP(_xlfn.PERCENTRANK.EXC(IF($B$3:$B$341=$B244,I$3:I$341),I244)*10,0),"")</f>
        <v>10</v>
      </c>
      <c r="AP244">
        <f t="array" ref="AP244">IF(J244&lt;&gt;"",11-ROUNDUP(_xlfn.PERCENTRANK.EXC(IF($B$3:$B$341=$B244,J$3:J$341),J244)*10,0),"")</f>
        <v>6</v>
      </c>
      <c r="AQ244">
        <f t="array" ref="AQ244">IF(K244&lt;&gt;"",11-ROUNDUP(_xlfn.PERCENTRANK.EXC(IF($B$3:$B$341=$B244,K$3:K$341),K244)*10,0),"")</f>
        <v>8</v>
      </c>
      <c r="AR244">
        <f t="array" ref="AR244">IF(L244&lt;&gt;"",11-ROUNDUP(_xlfn.PERCENTRANK.EXC(IF($B$3:$B$341=$B244,L$3:L$341),L244)*10,0),"")</f>
        <v>3</v>
      </c>
      <c r="AS244">
        <f t="array" ref="AS244">IF(M244&lt;&gt;"",11-ROUNDUP(_xlfn.PERCENTRANK.EXC(IF($B$3:$B$341=$B244,M$3:M$341),M244)*10,0),"")</f>
        <v>7</v>
      </c>
      <c r="AT244">
        <f t="array" ref="AT244">IF(N244&lt;&gt;"",11-ROUNDUP(_xlfn.PERCENTRANK.EXC(IF($B$3:$B$341=$B244,N$3:N$341),N244)*10,0),"")</f>
        <v>6</v>
      </c>
      <c r="AU244">
        <f t="array" ref="AU244">IF(O244&lt;&gt;"",11-ROUNDUP(_xlfn.PERCENTRANK.EXC(IF($B$3:$B$341=$B244,O$3:O$341),O244)*10,0),"")</f>
        <v>10</v>
      </c>
      <c r="AV244">
        <f t="array" ref="AV244">IF(P244&lt;&gt;"",11-ROUNDUP(_xlfn.PERCENTRANK.EXC(IF($B$3:$B$341=$B244,P$3:P$341),P244)*10,0),"")</f>
        <v>10</v>
      </c>
    </row>
    <row r="245" spans="1:48" x14ac:dyDescent="0.2">
      <c r="A245" t="s">
        <v>142</v>
      </c>
      <c r="B245" t="s">
        <v>1034</v>
      </c>
      <c r="C245">
        <v>7.8558534383773804E-2</v>
      </c>
      <c r="D245">
        <v>9.3805871903896332E-2</v>
      </c>
      <c r="E245">
        <v>0.4073963463306427</v>
      </c>
      <c r="F245">
        <v>4.2573548853397369E-2</v>
      </c>
      <c r="G245">
        <v>0.51687085628509521</v>
      </c>
      <c r="H245" t="s">
        <v>1140</v>
      </c>
      <c r="I245">
        <v>0.13445295393466949</v>
      </c>
      <c r="J245">
        <v>4.1052836924791336E-2</v>
      </c>
      <c r="K245">
        <v>6.236495915800333E-3</v>
      </c>
      <c r="L245">
        <v>0</v>
      </c>
      <c r="M245">
        <v>0.39368492364883423</v>
      </c>
      <c r="N245">
        <v>5.4409075528383255E-2</v>
      </c>
      <c r="O245">
        <v>0</v>
      </c>
      <c r="P245">
        <v>9.2319780960679054E-3</v>
      </c>
      <c r="R245" t="str">
        <f t="shared" si="46"/>
        <v>Sevenoaks</v>
      </c>
      <c r="S245">
        <f t="shared" si="47"/>
        <v>3</v>
      </c>
      <c r="T245">
        <f t="shared" si="48"/>
        <v>4</v>
      </c>
      <c r="U245">
        <f t="shared" si="49"/>
        <v>7</v>
      </c>
      <c r="V245">
        <f t="shared" si="50"/>
        <v>8</v>
      </c>
      <c r="W245">
        <f t="shared" si="51"/>
        <v>7</v>
      </c>
      <c r="Y245">
        <f t="shared" si="52"/>
        <v>2</v>
      </c>
      <c r="Z245">
        <f t="shared" si="53"/>
        <v>5</v>
      </c>
      <c r="AA245">
        <f t="shared" si="54"/>
        <v>8</v>
      </c>
      <c r="AB245">
        <f t="shared" si="55"/>
        <v>10</v>
      </c>
      <c r="AC245">
        <f t="shared" si="56"/>
        <v>4</v>
      </c>
      <c r="AD245">
        <f t="shared" si="57"/>
        <v>2</v>
      </c>
      <c r="AE245">
        <f t="shared" si="58"/>
        <v>10</v>
      </c>
      <c r="AF245">
        <f t="shared" si="59"/>
        <v>1</v>
      </c>
      <c r="AH245" t="str">
        <f t="shared" si="60"/>
        <v>Sevenoaks</v>
      </c>
      <c r="AI245">
        <f t="array" ref="AI245">IF(C245&lt;&gt;"",11-ROUNDUP(_xlfn.PERCENTRANK.EXC(IF($B$3:$B$341=$B245,C$3:C$341),C245)*10,0),"")</f>
        <v>4</v>
      </c>
      <c r="AJ245">
        <f t="array" ref="AJ245">IF(D245&lt;&gt;"",11-ROUNDUP(_xlfn.PERCENTRANK.EXC(IF($B$3:$B$341=$B245,D$3:D$341),D245)*10,0),"")</f>
        <v>4</v>
      </c>
      <c r="AK245">
        <f t="array" ref="AK245">IF(E245&lt;&gt;"",11-ROUNDUP(_xlfn.PERCENTRANK.EXC(IF($B$3:$B$341=$B245,E$3:E$341),E245)*10,0),"")</f>
        <v>7</v>
      </c>
      <c r="AL245">
        <f t="array" ref="AL245">IF(F245&lt;&gt;"",11-ROUNDUP(_xlfn.PERCENTRANK.EXC(IF($B$3:$B$341=$B245,F$3:F$341),F245)*10,0),"")</f>
        <v>10</v>
      </c>
      <c r="AM245">
        <f t="array" ref="AM245">IF(G245&lt;&gt;"",11-ROUNDUP(_xlfn.PERCENTRANK.EXC(IF($B$3:$B$341=$B245,G$3:G$341),G245)*10,0),"")</f>
        <v>7</v>
      </c>
      <c r="AO245">
        <f t="array" ref="AO245">IF(I245&lt;&gt;"",11-ROUNDUP(_xlfn.PERCENTRANK.EXC(IF($B$3:$B$341=$B245,I$3:I$341),I245)*10,0),"")</f>
        <v>4</v>
      </c>
      <c r="AP245">
        <f t="array" ref="AP245">IF(J245&lt;&gt;"",11-ROUNDUP(_xlfn.PERCENTRANK.EXC(IF($B$3:$B$341=$B245,J$3:J$341),J245)*10,0),"")</f>
        <v>8</v>
      </c>
      <c r="AQ245">
        <f t="array" ref="AQ245">IF(K245&lt;&gt;"",11-ROUNDUP(_xlfn.PERCENTRANK.EXC(IF($B$3:$B$341=$B245,K$3:K$341),K245)*10,0),"")</f>
        <v>9</v>
      </c>
      <c r="AR245">
        <f t="array" ref="AR245">IF(L245&lt;&gt;"",11-ROUNDUP(_xlfn.PERCENTRANK.EXC(IF($B$3:$B$341=$B245,L$3:L$341),L245)*10,0),"")</f>
        <v>10</v>
      </c>
      <c r="AS245">
        <f t="array" ref="AS245">IF(M245&lt;&gt;"",11-ROUNDUP(_xlfn.PERCENTRANK.EXC(IF($B$3:$B$341=$B245,M$3:M$341),M245)*10,0),"")</f>
        <v>7</v>
      </c>
      <c r="AT245">
        <f t="array" ref="AT245">IF(N245&lt;&gt;"",11-ROUNDUP(_xlfn.PERCENTRANK.EXC(IF($B$3:$B$341=$B245,N$3:N$341),N245)*10,0),"")</f>
        <v>3</v>
      </c>
      <c r="AU245">
        <f t="array" ref="AU245">IF(O245&lt;&gt;"",11-ROUNDUP(_xlfn.PERCENTRANK.EXC(IF($B$3:$B$341=$B245,O$3:O$341),O245)*10,0),"")</f>
        <v>10</v>
      </c>
      <c r="AV245">
        <f t="array" ref="AV245">IF(P245&lt;&gt;"",11-ROUNDUP(_xlfn.PERCENTRANK.EXC(IF($B$3:$B$341=$B245,P$3:P$341),P245)*10,0),"")</f>
        <v>1</v>
      </c>
    </row>
    <row r="246" spans="1:48" x14ac:dyDescent="0.2">
      <c r="A246" t="s">
        <v>273</v>
      </c>
      <c r="B246" t="s">
        <v>1036</v>
      </c>
      <c r="C246">
        <v>3.5708710551261902E-2</v>
      </c>
      <c r="D246">
        <v>5.3906310349702835E-2</v>
      </c>
      <c r="E246">
        <v>0.36781466007232666</v>
      </c>
      <c r="F246">
        <v>4.1049361228942871E-2</v>
      </c>
      <c r="G246">
        <v>0.46017360687255859</v>
      </c>
      <c r="H246" t="s">
        <v>1140</v>
      </c>
      <c r="I246">
        <v>8.1873629242181778E-3</v>
      </c>
      <c r="J246">
        <v>5.2565857768058777E-3</v>
      </c>
      <c r="K246">
        <v>5.5978028103709221E-3</v>
      </c>
      <c r="L246">
        <v>0</v>
      </c>
      <c r="M246">
        <v>6.7867137491703033E-2</v>
      </c>
      <c r="N246">
        <v>0</v>
      </c>
      <c r="O246">
        <v>4.8711029812693596E-3</v>
      </c>
      <c r="P246">
        <v>0</v>
      </c>
      <c r="R246" t="str">
        <f t="shared" si="46"/>
        <v>Sheffield</v>
      </c>
      <c r="S246">
        <f t="shared" si="47"/>
        <v>9</v>
      </c>
      <c r="T246">
        <f t="shared" si="48"/>
        <v>10</v>
      </c>
      <c r="U246">
        <f t="shared" si="49"/>
        <v>8</v>
      </c>
      <c r="V246">
        <f t="shared" si="50"/>
        <v>8</v>
      </c>
      <c r="W246">
        <f t="shared" si="51"/>
        <v>8</v>
      </c>
      <c r="Y246">
        <f t="shared" si="52"/>
        <v>8</v>
      </c>
      <c r="Z246">
        <f t="shared" si="53"/>
        <v>8</v>
      </c>
      <c r="AA246">
        <f t="shared" si="54"/>
        <v>8</v>
      </c>
      <c r="AB246">
        <f t="shared" si="55"/>
        <v>10</v>
      </c>
      <c r="AC246">
        <f t="shared" si="56"/>
        <v>10</v>
      </c>
      <c r="AD246">
        <f t="shared" si="57"/>
        <v>10</v>
      </c>
      <c r="AE246">
        <f t="shared" si="58"/>
        <v>4</v>
      </c>
      <c r="AF246">
        <f t="shared" si="59"/>
        <v>10</v>
      </c>
      <c r="AH246" t="str">
        <f t="shared" si="60"/>
        <v>Sheffield</v>
      </c>
      <c r="AI246">
        <f t="array" ref="AI246">IF(C246&lt;&gt;"",11-ROUNDUP(_xlfn.PERCENTRANK.EXC(IF($B$3:$B$341=$B246,C$3:C$341),C246)*10,0),"")</f>
        <v>3</v>
      </c>
      <c r="AJ246">
        <f t="array" ref="AJ246">IF(D246&lt;&gt;"",11-ROUNDUP(_xlfn.PERCENTRANK.EXC(IF($B$3:$B$341=$B246,D$3:D$341),D246)*10,0),"")</f>
        <v>8</v>
      </c>
      <c r="AK246">
        <f t="array" ref="AK246">IF(E246&lt;&gt;"",11-ROUNDUP(_xlfn.PERCENTRANK.EXC(IF($B$3:$B$341=$B246,E$3:E$341),E246)*10,0),"")</f>
        <v>8</v>
      </c>
      <c r="AL246">
        <f t="array" ref="AL246">IF(F246&lt;&gt;"",11-ROUNDUP(_xlfn.PERCENTRANK.EXC(IF($B$3:$B$341=$B246,F$3:F$341),F246)*10,0),"")</f>
        <v>8</v>
      </c>
      <c r="AM246">
        <f t="array" ref="AM246">IF(G246&lt;&gt;"",11-ROUNDUP(_xlfn.PERCENTRANK.EXC(IF($B$3:$B$341=$B246,G$3:G$341),G246)*10,0),"")</f>
        <v>9</v>
      </c>
      <c r="AO246">
        <f t="array" ref="AO246">IF(I246&lt;&gt;"",11-ROUNDUP(_xlfn.PERCENTRANK.EXC(IF($B$3:$B$341=$B246,I$3:I$341),I246)*10,0),"")</f>
        <v>7</v>
      </c>
      <c r="AP246">
        <f t="array" ref="AP246">IF(J246&lt;&gt;"",11-ROUNDUP(_xlfn.PERCENTRANK.EXC(IF($B$3:$B$341=$B246,J$3:J$341),J246)*10,0),"")</f>
        <v>4</v>
      </c>
      <c r="AQ246">
        <f t="array" ref="AQ246">IF(K246&lt;&gt;"",11-ROUNDUP(_xlfn.PERCENTRANK.EXC(IF($B$3:$B$341=$B246,K$3:K$341),K246)*10,0),"")</f>
        <v>8</v>
      </c>
      <c r="AR246">
        <f t="array" ref="AR246">IF(L246&lt;&gt;"",11-ROUNDUP(_xlfn.PERCENTRANK.EXC(IF($B$3:$B$341=$B246,L$3:L$341),L246)*10,0),"")</f>
        <v>10</v>
      </c>
      <c r="AS246">
        <f t="array" ref="AS246">IF(M246&lt;&gt;"",11-ROUNDUP(_xlfn.PERCENTRANK.EXC(IF($B$3:$B$341=$B246,M$3:M$341),M246)*10,0),"")</f>
        <v>9</v>
      </c>
      <c r="AT246">
        <f t="array" ref="AT246">IF(N246&lt;&gt;"",11-ROUNDUP(_xlfn.PERCENTRANK.EXC(IF($B$3:$B$341=$B246,N$3:N$341),N246)*10,0),"")</f>
        <v>10</v>
      </c>
      <c r="AU246">
        <f t="array" ref="AU246">IF(O246&lt;&gt;"",11-ROUNDUP(_xlfn.PERCENTRANK.EXC(IF($B$3:$B$341=$B246,O$3:O$341),O246)*10,0),"")</f>
        <v>3</v>
      </c>
      <c r="AV246">
        <f t="array" ref="AV246">IF(P246&lt;&gt;"",11-ROUNDUP(_xlfn.PERCENTRANK.EXC(IF($B$3:$B$341=$B246,P$3:P$341),P246)*10,0),"")</f>
        <v>10</v>
      </c>
    </row>
    <row r="247" spans="1:48" x14ac:dyDescent="0.2">
      <c r="A247" t="s">
        <v>61</v>
      </c>
      <c r="B247" t="s">
        <v>1037</v>
      </c>
      <c r="C247">
        <v>3.3191163092851639E-2</v>
      </c>
      <c r="D247">
        <v>0.10468360036611557</v>
      </c>
      <c r="E247">
        <v>0.56039321422576904</v>
      </c>
      <c r="F247">
        <v>4.2580954730510712E-2</v>
      </c>
      <c r="G247">
        <v>0.44302022457122803</v>
      </c>
      <c r="H247" t="s">
        <v>1140</v>
      </c>
      <c r="I247">
        <v>1.6417637467384338E-2</v>
      </c>
      <c r="J247">
        <v>9.6059059724211693E-3</v>
      </c>
      <c r="K247">
        <v>2.4197284132242203E-2</v>
      </c>
      <c r="L247">
        <v>0</v>
      </c>
      <c r="M247">
        <v>0.10055152326822281</v>
      </c>
      <c r="N247">
        <v>5.2219224162399769E-3</v>
      </c>
      <c r="O247">
        <v>0</v>
      </c>
      <c r="P247">
        <v>1.0449637193232775E-4</v>
      </c>
      <c r="R247" t="str">
        <f t="shared" si="46"/>
        <v>Shropshire</v>
      </c>
      <c r="S247">
        <f t="shared" si="47"/>
        <v>9</v>
      </c>
      <c r="T247">
        <f t="shared" si="48"/>
        <v>3</v>
      </c>
      <c r="U247">
        <f t="shared" si="49"/>
        <v>3</v>
      </c>
      <c r="V247">
        <f t="shared" si="50"/>
        <v>8</v>
      </c>
      <c r="W247">
        <f t="shared" si="51"/>
        <v>9</v>
      </c>
      <c r="Y247">
        <f t="shared" si="52"/>
        <v>7</v>
      </c>
      <c r="Z247">
        <f t="shared" si="53"/>
        <v>7</v>
      </c>
      <c r="AA247">
        <f t="shared" si="54"/>
        <v>5</v>
      </c>
      <c r="AB247">
        <f t="shared" si="55"/>
        <v>10</v>
      </c>
      <c r="AC247">
        <f t="shared" si="56"/>
        <v>9</v>
      </c>
      <c r="AD247">
        <f t="shared" si="57"/>
        <v>8</v>
      </c>
      <c r="AE247">
        <f t="shared" si="58"/>
        <v>10</v>
      </c>
      <c r="AF247">
        <f t="shared" si="59"/>
        <v>3</v>
      </c>
      <c r="AH247" t="str">
        <f t="shared" si="60"/>
        <v>Shropshire</v>
      </c>
      <c r="AI247">
        <f t="array" ref="AI247">IF(C247&lt;&gt;"",11-ROUNDUP(_xlfn.PERCENTRANK.EXC(IF($B$3:$B$341=$B247,C$3:C$341),C247)*10,0),"")</f>
        <v>7</v>
      </c>
      <c r="AJ247">
        <f t="array" ref="AJ247">IF(D247&lt;&gt;"",11-ROUNDUP(_xlfn.PERCENTRANK.EXC(IF($B$3:$B$341=$B247,D$3:D$341),D247)*10,0),"")</f>
        <v>1</v>
      </c>
      <c r="AK247">
        <f t="array" ref="AK247">IF(E247&lt;&gt;"",11-ROUNDUP(_xlfn.PERCENTRANK.EXC(IF($B$3:$B$341=$B247,E$3:E$341),E247)*10,0),"")</f>
        <v>4</v>
      </c>
      <c r="AL247">
        <f t="array" ref="AL247">IF(F247&lt;&gt;"",11-ROUNDUP(_xlfn.PERCENTRANK.EXC(IF($B$3:$B$341=$B247,F$3:F$341),F247)*10,0),"")</f>
        <v>6</v>
      </c>
      <c r="AM247">
        <f t="array" ref="AM247">IF(G247&lt;&gt;"",11-ROUNDUP(_xlfn.PERCENTRANK.EXC(IF($B$3:$B$341=$B247,G$3:G$341),G247)*10,0),"")</f>
        <v>8</v>
      </c>
      <c r="AO247">
        <f t="array" ref="AO247">IF(I247&lt;&gt;"",11-ROUNDUP(_xlfn.PERCENTRANK.EXC(IF($B$3:$B$341=$B247,I$3:I$341),I247)*10,0),"")</f>
        <v>6</v>
      </c>
      <c r="AP247">
        <f t="array" ref="AP247">IF(J247&lt;&gt;"",11-ROUNDUP(_xlfn.PERCENTRANK.EXC(IF($B$3:$B$341=$B247,J$3:J$341),J247)*10,0),"")</f>
        <v>3</v>
      </c>
      <c r="AQ247">
        <f t="array" ref="AQ247">IF(K247&lt;&gt;"",11-ROUNDUP(_xlfn.PERCENTRANK.EXC(IF($B$3:$B$341=$B247,K$3:K$341),K247)*10,0),"")</f>
        <v>4</v>
      </c>
      <c r="AR247">
        <f t="array" ref="AR247">IF(L247&lt;&gt;"",11-ROUNDUP(_xlfn.PERCENTRANK.EXC(IF($B$3:$B$341=$B247,L$3:L$341),L247)*10,0),"")</f>
        <v>10</v>
      </c>
      <c r="AS247">
        <f t="array" ref="AS247">IF(M247&lt;&gt;"",11-ROUNDUP(_xlfn.PERCENTRANK.EXC(IF($B$3:$B$341=$B247,M$3:M$341),M247)*10,0),"")</f>
        <v>9</v>
      </c>
      <c r="AT247">
        <f t="array" ref="AT247">IF(N247&lt;&gt;"",11-ROUNDUP(_xlfn.PERCENTRANK.EXC(IF($B$3:$B$341=$B247,N$3:N$341),N247)*10,0),"")</f>
        <v>6</v>
      </c>
      <c r="AU247">
        <f t="array" ref="AU247">IF(O247&lt;&gt;"",11-ROUNDUP(_xlfn.PERCENTRANK.EXC(IF($B$3:$B$341=$B247,O$3:O$341),O247)*10,0),"")</f>
        <v>10</v>
      </c>
      <c r="AV247">
        <f t="array" ref="AV247">IF(P247&lt;&gt;"",11-ROUNDUP(_xlfn.PERCENTRANK.EXC(IF($B$3:$B$341=$B247,P$3:P$341),P247)*10,0),"")</f>
        <v>4</v>
      </c>
    </row>
    <row r="248" spans="1:48" x14ac:dyDescent="0.2">
      <c r="A248" t="s">
        <v>50</v>
      </c>
      <c r="B248" t="s">
        <v>1037</v>
      </c>
      <c r="C248">
        <v>3.0119739472866058E-2</v>
      </c>
      <c r="D248">
        <v>8.97536501288414E-2</v>
      </c>
      <c r="E248">
        <v>0.51246464252471924</v>
      </c>
      <c r="F248">
        <v>5.3574096411466599E-2</v>
      </c>
      <c r="G248">
        <v>0.70278769731521606</v>
      </c>
      <c r="H248" t="s">
        <v>1140</v>
      </c>
      <c r="I248">
        <v>1.3276848942041397E-2</v>
      </c>
      <c r="J248">
        <v>8.9094638824462891E-3</v>
      </c>
      <c r="K248">
        <v>1.3704852201044559E-2</v>
      </c>
      <c r="L248">
        <v>1.5460540307685733E-3</v>
      </c>
      <c r="M248">
        <v>0.24855658411979675</v>
      </c>
      <c r="N248">
        <v>2.5174591690301895E-2</v>
      </c>
      <c r="O248">
        <v>4.4547319412231445E-3</v>
      </c>
      <c r="P248">
        <v>0</v>
      </c>
      <c r="R248" t="str">
        <f t="shared" si="46"/>
        <v>Slough</v>
      </c>
      <c r="S248">
        <f t="shared" si="47"/>
        <v>10</v>
      </c>
      <c r="T248">
        <f t="shared" si="48"/>
        <v>5</v>
      </c>
      <c r="U248">
        <f t="shared" si="49"/>
        <v>4</v>
      </c>
      <c r="V248">
        <f t="shared" si="50"/>
        <v>7</v>
      </c>
      <c r="W248">
        <f t="shared" si="51"/>
        <v>2</v>
      </c>
      <c r="Y248">
        <f t="shared" si="52"/>
        <v>7</v>
      </c>
      <c r="Z248">
        <f t="shared" si="53"/>
        <v>7</v>
      </c>
      <c r="AA248">
        <f t="shared" si="54"/>
        <v>6</v>
      </c>
      <c r="AB248">
        <f t="shared" si="55"/>
        <v>5</v>
      </c>
      <c r="AC248">
        <f t="shared" si="56"/>
        <v>6</v>
      </c>
      <c r="AD248">
        <f t="shared" si="57"/>
        <v>4</v>
      </c>
      <c r="AE248">
        <f t="shared" si="58"/>
        <v>4</v>
      </c>
      <c r="AF248">
        <f t="shared" si="59"/>
        <v>10</v>
      </c>
      <c r="AH248" t="str">
        <f t="shared" si="60"/>
        <v>Slough</v>
      </c>
      <c r="AI248">
        <f t="array" ref="AI248">IF(C248&lt;&gt;"",11-ROUNDUP(_xlfn.PERCENTRANK.EXC(IF($B$3:$B$341=$B248,C$3:C$341),C248)*10,0),"")</f>
        <v>9</v>
      </c>
      <c r="AJ248">
        <f t="array" ref="AJ248">IF(D248&lt;&gt;"",11-ROUNDUP(_xlfn.PERCENTRANK.EXC(IF($B$3:$B$341=$B248,D$3:D$341),D248)*10,0),"")</f>
        <v>3</v>
      </c>
      <c r="AK248">
        <f t="array" ref="AK248">IF(E248&lt;&gt;"",11-ROUNDUP(_xlfn.PERCENTRANK.EXC(IF($B$3:$B$341=$B248,E$3:E$341),E248)*10,0),"")</f>
        <v>6</v>
      </c>
      <c r="AL248">
        <f t="array" ref="AL248">IF(F248&lt;&gt;"",11-ROUNDUP(_xlfn.PERCENTRANK.EXC(IF($B$3:$B$341=$B248,F$3:F$341),F248)*10,0),"")</f>
        <v>3</v>
      </c>
      <c r="AM248">
        <f t="array" ref="AM248">IF(G248&lt;&gt;"",11-ROUNDUP(_xlfn.PERCENTRANK.EXC(IF($B$3:$B$341=$B248,G$3:G$341),G248)*10,0),"")</f>
        <v>1</v>
      </c>
      <c r="AO248">
        <f t="array" ref="AO248">IF(I248&lt;&gt;"",11-ROUNDUP(_xlfn.PERCENTRANK.EXC(IF($B$3:$B$341=$B248,I$3:I$341),I248)*10,0),"")</f>
        <v>7</v>
      </c>
      <c r="AP248">
        <f t="array" ref="AP248">IF(J248&lt;&gt;"",11-ROUNDUP(_xlfn.PERCENTRANK.EXC(IF($B$3:$B$341=$B248,J$3:J$341),J248)*10,0),"")</f>
        <v>5</v>
      </c>
      <c r="AQ248">
        <f t="array" ref="AQ248">IF(K248&lt;&gt;"",11-ROUNDUP(_xlfn.PERCENTRANK.EXC(IF($B$3:$B$341=$B248,K$3:K$341),K248)*10,0),"")</f>
        <v>7</v>
      </c>
      <c r="AR248">
        <f t="array" ref="AR248">IF(L248&lt;&gt;"",11-ROUNDUP(_xlfn.PERCENTRANK.EXC(IF($B$3:$B$341=$B248,L$3:L$341),L248)*10,0),"")</f>
        <v>5</v>
      </c>
      <c r="AS248">
        <f t="array" ref="AS248">IF(M248&lt;&gt;"",11-ROUNDUP(_xlfn.PERCENTRANK.EXC(IF($B$3:$B$341=$B248,M$3:M$341),M248)*10,0),"")</f>
        <v>2</v>
      </c>
      <c r="AT248">
        <f t="array" ref="AT248">IF(N248&lt;&gt;"",11-ROUNDUP(_xlfn.PERCENTRANK.EXC(IF($B$3:$B$341=$B248,N$3:N$341),N248)*10,0),"")</f>
        <v>3</v>
      </c>
      <c r="AU248">
        <f t="array" ref="AU248">IF(O248&lt;&gt;"",11-ROUNDUP(_xlfn.PERCENTRANK.EXC(IF($B$3:$B$341=$B248,O$3:O$341),O248)*10,0),"")</f>
        <v>4</v>
      </c>
      <c r="AV248">
        <f t="array" ref="AV248">IF(P248&lt;&gt;"",11-ROUNDUP(_xlfn.PERCENTRANK.EXC(IF($B$3:$B$341=$B248,P$3:P$341),P248)*10,0),"")</f>
        <v>10</v>
      </c>
    </row>
    <row r="249" spans="1:48" x14ac:dyDescent="0.2">
      <c r="A249" t="s">
        <v>282</v>
      </c>
      <c r="B249" t="s">
        <v>1036</v>
      </c>
      <c r="C249">
        <v>3.4650012850761414E-2</v>
      </c>
      <c r="D249">
        <v>6.699717789888382E-2</v>
      </c>
      <c r="E249">
        <v>0.55320554971694946</v>
      </c>
      <c r="F249">
        <v>0.13191239535808563</v>
      </c>
      <c r="G249">
        <v>0.53304553031921387</v>
      </c>
      <c r="H249" t="s">
        <v>1140</v>
      </c>
      <c r="I249">
        <v>2.3703824728727341E-2</v>
      </c>
      <c r="J249">
        <v>7.1566039696335793E-3</v>
      </c>
      <c r="K249">
        <v>7.3727988637983799E-3</v>
      </c>
      <c r="L249">
        <v>0</v>
      </c>
      <c r="M249">
        <v>0.11133993417024612</v>
      </c>
      <c r="N249">
        <v>2.0451055839657784E-2</v>
      </c>
      <c r="O249">
        <v>0</v>
      </c>
      <c r="P249">
        <v>5.0435983575880527E-4</v>
      </c>
      <c r="R249" t="str">
        <f t="shared" si="46"/>
        <v>Solihull</v>
      </c>
      <c r="S249">
        <f t="shared" si="47"/>
        <v>9</v>
      </c>
      <c r="T249">
        <f t="shared" si="48"/>
        <v>8</v>
      </c>
      <c r="U249">
        <f t="shared" si="49"/>
        <v>3</v>
      </c>
      <c r="V249">
        <f t="shared" si="50"/>
        <v>5</v>
      </c>
      <c r="W249">
        <f t="shared" si="51"/>
        <v>6</v>
      </c>
      <c r="Y249">
        <f t="shared" si="52"/>
        <v>6</v>
      </c>
      <c r="Z249">
        <f t="shared" si="53"/>
        <v>7</v>
      </c>
      <c r="AA249">
        <f t="shared" si="54"/>
        <v>8</v>
      </c>
      <c r="AB249">
        <f t="shared" si="55"/>
        <v>10</v>
      </c>
      <c r="AC249">
        <f t="shared" si="56"/>
        <v>8</v>
      </c>
      <c r="AD249">
        <f t="shared" si="57"/>
        <v>5</v>
      </c>
      <c r="AE249">
        <f t="shared" si="58"/>
        <v>10</v>
      </c>
      <c r="AF249">
        <f t="shared" si="59"/>
        <v>3</v>
      </c>
      <c r="AH249" t="str">
        <f t="shared" si="60"/>
        <v>Solihull</v>
      </c>
      <c r="AI249">
        <f t="array" ref="AI249">IF(C249&lt;&gt;"",11-ROUNDUP(_xlfn.PERCENTRANK.EXC(IF($B$3:$B$341=$B249,C$3:C$341),C249)*10,0),"")</f>
        <v>3</v>
      </c>
      <c r="AJ249">
        <f t="array" ref="AJ249">IF(D249&lt;&gt;"",11-ROUNDUP(_xlfn.PERCENTRANK.EXC(IF($B$3:$B$341=$B249,D$3:D$341),D249)*10,0),"")</f>
        <v>6</v>
      </c>
      <c r="AK249">
        <f t="array" ref="AK249">IF(E249&lt;&gt;"",11-ROUNDUP(_xlfn.PERCENTRANK.EXC(IF($B$3:$B$341=$B249,E$3:E$341),E249)*10,0),"")</f>
        <v>1</v>
      </c>
      <c r="AL249">
        <f t="array" ref="AL249">IF(F249&lt;&gt;"",11-ROUNDUP(_xlfn.PERCENTRANK.EXC(IF($B$3:$B$341=$B249,F$3:F$341),F249)*10,0),"")</f>
        <v>1</v>
      </c>
      <c r="AM249">
        <f t="array" ref="AM249">IF(G249&lt;&gt;"",11-ROUNDUP(_xlfn.PERCENTRANK.EXC(IF($B$3:$B$341=$B249,G$3:G$341),G249)*10,0),"")</f>
        <v>6</v>
      </c>
      <c r="AO249">
        <f t="array" ref="AO249">IF(I249&lt;&gt;"",11-ROUNDUP(_xlfn.PERCENTRANK.EXC(IF($B$3:$B$341=$B249,I$3:I$341),I249)*10,0),"")</f>
        <v>2</v>
      </c>
      <c r="AP249">
        <f t="array" ref="AP249">IF(J249&lt;&gt;"",11-ROUNDUP(_xlfn.PERCENTRANK.EXC(IF($B$3:$B$341=$B249,J$3:J$341),J249)*10,0),"")</f>
        <v>1</v>
      </c>
      <c r="AQ249">
        <f t="array" ref="AQ249">IF(K249&lt;&gt;"",11-ROUNDUP(_xlfn.PERCENTRANK.EXC(IF($B$3:$B$341=$B249,K$3:K$341),K249)*10,0),"")</f>
        <v>6</v>
      </c>
      <c r="AR249">
        <f t="array" ref="AR249">IF(L249&lt;&gt;"",11-ROUNDUP(_xlfn.PERCENTRANK.EXC(IF($B$3:$B$341=$B249,L$3:L$341),L249)*10,0),"")</f>
        <v>10</v>
      </c>
      <c r="AS249">
        <f t="array" ref="AS249">IF(M249&lt;&gt;"",11-ROUNDUP(_xlfn.PERCENTRANK.EXC(IF($B$3:$B$341=$B249,M$3:M$341),M249)*10,0),"")</f>
        <v>3</v>
      </c>
      <c r="AT249">
        <f t="array" ref="AT249">IF(N249&lt;&gt;"",11-ROUNDUP(_xlfn.PERCENTRANK.EXC(IF($B$3:$B$341=$B249,N$3:N$341),N249)*10,0),"")</f>
        <v>3</v>
      </c>
      <c r="AU249">
        <f t="array" ref="AU249">IF(O249&lt;&gt;"",11-ROUNDUP(_xlfn.PERCENTRANK.EXC(IF($B$3:$B$341=$B249,O$3:O$341),O249)*10,0),"")</f>
        <v>10</v>
      </c>
      <c r="AV249">
        <f t="array" ref="AV249">IF(P249&lt;&gt;"",11-ROUNDUP(_xlfn.PERCENTRANK.EXC(IF($B$3:$B$341=$B249,P$3:P$341),P249)*10,0),"")</f>
        <v>4</v>
      </c>
    </row>
    <row r="250" spans="1:48" x14ac:dyDescent="0.2">
      <c r="A250" t="s">
        <v>1027</v>
      </c>
      <c r="B250" t="s">
        <v>1038</v>
      </c>
      <c r="C250">
        <v>8.2747280597686768E-2</v>
      </c>
      <c r="D250">
        <v>8.1634223461151123E-2</v>
      </c>
      <c r="E250">
        <v>0.64150255918502808</v>
      </c>
      <c r="F250">
        <v>2.4110510945320129E-2</v>
      </c>
      <c r="G250">
        <v>0.49168270826339722</v>
      </c>
      <c r="H250" t="s">
        <v>1139</v>
      </c>
      <c r="I250">
        <v>4.1233329102396965E-3</v>
      </c>
      <c r="J250">
        <v>1.9141197844874114E-4</v>
      </c>
      <c r="K250">
        <v>2.8685212600976229E-3</v>
      </c>
      <c r="L250">
        <v>0</v>
      </c>
      <c r="M250">
        <v>4.8536229878664017E-2</v>
      </c>
      <c r="N250">
        <v>4.7939112409949303E-3</v>
      </c>
      <c r="O250">
        <v>0</v>
      </c>
      <c r="P250">
        <v>0</v>
      </c>
      <c r="R250" t="str">
        <f t="shared" si="46"/>
        <v>Somerset</v>
      </c>
      <c r="S250">
        <f t="shared" si="47"/>
        <v>2</v>
      </c>
      <c r="T250">
        <f t="shared" si="48"/>
        <v>6</v>
      </c>
      <c r="U250">
        <f t="shared" si="49"/>
        <v>2</v>
      </c>
      <c r="V250">
        <f t="shared" si="50"/>
        <v>10</v>
      </c>
      <c r="W250">
        <f t="shared" si="51"/>
        <v>8</v>
      </c>
      <c r="Y250">
        <f t="shared" si="52"/>
        <v>9</v>
      </c>
      <c r="Z250">
        <f t="shared" si="53"/>
        <v>10</v>
      </c>
      <c r="AA250">
        <f t="shared" si="54"/>
        <v>9</v>
      </c>
      <c r="AB250">
        <f t="shared" si="55"/>
        <v>10</v>
      </c>
      <c r="AC250">
        <f t="shared" si="56"/>
        <v>10</v>
      </c>
      <c r="AD250">
        <f t="shared" si="57"/>
        <v>8</v>
      </c>
      <c r="AE250">
        <f t="shared" si="58"/>
        <v>10</v>
      </c>
      <c r="AF250">
        <f t="shared" si="59"/>
        <v>10</v>
      </c>
      <c r="AH250" t="str">
        <f t="shared" si="60"/>
        <v>Somerset</v>
      </c>
      <c r="AI250">
        <f t="array" ref="AI250">IF(C250&lt;&gt;"",11-ROUNDUP(_xlfn.PERCENTRANK.EXC(IF($B$3:$B$341=$B250,C$3:C$341),C250)*10,0),"")</f>
        <v>2</v>
      </c>
      <c r="AJ250">
        <f t="array" ref="AJ250">IF(D250&lt;&gt;"",11-ROUNDUP(_xlfn.PERCENTRANK.EXC(IF($B$3:$B$341=$B250,D$3:D$341),D250)*10,0),"")</f>
        <v>6</v>
      </c>
      <c r="AK250">
        <f t="array" ref="AK250">IF(E250&lt;&gt;"",11-ROUNDUP(_xlfn.PERCENTRANK.EXC(IF($B$3:$B$341=$B250,E$3:E$341),E250)*10,0),"")</f>
        <v>5</v>
      </c>
      <c r="AL250">
        <f t="array" ref="AL250">IF(F250&lt;&gt;"",11-ROUNDUP(_xlfn.PERCENTRANK.EXC(IF($B$3:$B$341=$B250,F$3:F$341),F250)*10,0),"")</f>
        <v>2</v>
      </c>
      <c r="AM250">
        <f t="array" ref="AM250">IF(G250&lt;&gt;"",11-ROUNDUP(_xlfn.PERCENTRANK.EXC(IF($B$3:$B$341=$B250,G$3:G$341),G250)*10,0),"")</f>
        <v>9</v>
      </c>
      <c r="AO250">
        <f t="array" ref="AO250">IF(I250&lt;&gt;"",11-ROUNDUP(_xlfn.PERCENTRANK.EXC(IF($B$3:$B$341=$B250,I$3:I$341),I250)*10,0),"")</f>
        <v>3</v>
      </c>
      <c r="AP250">
        <f t="array" ref="AP250">IF(J250&lt;&gt;"",11-ROUNDUP(_xlfn.PERCENTRANK.EXC(IF($B$3:$B$341=$B250,J$3:J$341),J250)*10,0),"")</f>
        <v>7</v>
      </c>
      <c r="AQ250">
        <f t="array" ref="AQ250">IF(K250&lt;&gt;"",11-ROUNDUP(_xlfn.PERCENTRANK.EXC(IF($B$3:$B$341=$B250,K$3:K$341),K250)*10,0),"")</f>
        <v>4</v>
      </c>
      <c r="AR250">
        <f t="array" ref="AR250">IF(L250&lt;&gt;"",11-ROUNDUP(_xlfn.PERCENTRANK.EXC(IF($B$3:$B$341=$B250,L$3:L$341),L250)*10,0),"")</f>
        <v>10</v>
      </c>
      <c r="AS250">
        <f t="array" ref="AS250">IF(M250&lt;&gt;"",11-ROUNDUP(_xlfn.PERCENTRANK.EXC(IF($B$3:$B$341=$B250,M$3:M$341),M250)*10,0),"")</f>
        <v>5</v>
      </c>
      <c r="AT250">
        <f t="array" ref="AT250">IF(N250&lt;&gt;"",11-ROUNDUP(_xlfn.PERCENTRANK.EXC(IF($B$3:$B$341=$B250,N$3:N$341),N250)*10,0),"")</f>
        <v>5</v>
      </c>
      <c r="AU250">
        <f t="array" ref="AU250">IF(O250&lt;&gt;"",11-ROUNDUP(_xlfn.PERCENTRANK.EXC(IF($B$3:$B$341=$B250,O$3:O$341),O250)*10,0),"")</f>
        <v>10</v>
      </c>
      <c r="AV250">
        <f t="array" ref="AV250">IF(P250&lt;&gt;"",11-ROUNDUP(_xlfn.PERCENTRANK.EXC(IF($B$3:$B$341=$B250,P$3:P$341),P250)*10,0),"")</f>
        <v>10</v>
      </c>
    </row>
    <row r="251" spans="1:48" x14ac:dyDescent="0.2">
      <c r="A251" t="s">
        <v>254</v>
      </c>
      <c r="B251" t="s">
        <v>1034</v>
      </c>
      <c r="C251">
        <v>7.6210916042327881E-2</v>
      </c>
      <c r="D251">
        <v>9.5142096281051636E-2</v>
      </c>
      <c r="E251">
        <v>0.50853621959686279</v>
      </c>
      <c r="F251">
        <v>0.3054562509059906</v>
      </c>
      <c r="G251">
        <v>0.53165942430496216</v>
      </c>
      <c r="H251" t="s">
        <v>1139</v>
      </c>
      <c r="I251">
        <v>2.126554399728775E-2</v>
      </c>
      <c r="J251">
        <v>3.7531249225139618E-2</v>
      </c>
      <c r="K251">
        <v>1.3506054878234863E-2</v>
      </c>
      <c r="L251">
        <v>0</v>
      </c>
      <c r="M251">
        <v>0.18570825457572937</v>
      </c>
      <c r="N251">
        <v>3.5936187952756882E-2</v>
      </c>
      <c r="O251">
        <v>0</v>
      </c>
      <c r="P251">
        <v>0</v>
      </c>
      <c r="R251" t="str">
        <f t="shared" si="46"/>
        <v>Somerset West and Taunton</v>
      </c>
      <c r="S251">
        <f t="shared" si="47"/>
        <v>3</v>
      </c>
      <c r="T251">
        <f t="shared" si="48"/>
        <v>4</v>
      </c>
      <c r="U251">
        <f t="shared" si="49"/>
        <v>4</v>
      </c>
      <c r="V251">
        <f t="shared" si="50"/>
        <v>1</v>
      </c>
      <c r="W251">
        <f t="shared" si="51"/>
        <v>6</v>
      </c>
      <c r="Y251">
        <f t="shared" si="52"/>
        <v>7</v>
      </c>
      <c r="Z251">
        <f t="shared" si="53"/>
        <v>5</v>
      </c>
      <c r="AA251">
        <f t="shared" si="54"/>
        <v>7</v>
      </c>
      <c r="AB251">
        <f t="shared" si="55"/>
        <v>10</v>
      </c>
      <c r="AC251">
        <f t="shared" si="56"/>
        <v>7</v>
      </c>
      <c r="AD251">
        <f t="shared" si="57"/>
        <v>3</v>
      </c>
      <c r="AE251">
        <f t="shared" si="58"/>
        <v>10</v>
      </c>
      <c r="AF251">
        <f t="shared" si="59"/>
        <v>10</v>
      </c>
      <c r="AH251" t="str">
        <f t="shared" si="60"/>
        <v>Somerset West and Taunton</v>
      </c>
      <c r="AI251">
        <f t="array" ref="AI251">IF(C251&lt;&gt;"",11-ROUNDUP(_xlfn.PERCENTRANK.EXC(IF($B$3:$B$341=$B251,C$3:C$341),C251)*10,0),"")</f>
        <v>5</v>
      </c>
      <c r="AJ251">
        <f t="array" ref="AJ251">IF(D251&lt;&gt;"",11-ROUNDUP(_xlfn.PERCENTRANK.EXC(IF($B$3:$B$341=$B251,D$3:D$341),D251)*10,0),"")</f>
        <v>4</v>
      </c>
      <c r="AK251">
        <f t="array" ref="AK251">IF(E251&lt;&gt;"",11-ROUNDUP(_xlfn.PERCENTRANK.EXC(IF($B$3:$B$341=$B251,E$3:E$341),E251)*10,0),"")</f>
        <v>4</v>
      </c>
      <c r="AL251">
        <f t="array" ref="AL251">IF(F251&lt;&gt;"",11-ROUNDUP(_xlfn.PERCENTRANK.EXC(IF($B$3:$B$341=$B251,F$3:F$341),F251)*10,0),"")</f>
        <v>1</v>
      </c>
      <c r="AM251">
        <f t="array" ref="AM251">IF(G251&lt;&gt;"",11-ROUNDUP(_xlfn.PERCENTRANK.EXC(IF($B$3:$B$341=$B251,G$3:G$341),G251)*10,0),"")</f>
        <v>6</v>
      </c>
      <c r="AO251">
        <f t="array" ref="AO251">IF(I251&lt;&gt;"",11-ROUNDUP(_xlfn.PERCENTRANK.EXC(IF($B$3:$B$341=$B251,I$3:I$341),I251)*10,0),"")</f>
        <v>9</v>
      </c>
      <c r="AP251">
        <f t="array" ref="AP251">IF(J251&lt;&gt;"",11-ROUNDUP(_xlfn.PERCENTRANK.EXC(IF($B$3:$B$341=$B251,J$3:J$341),J251)*10,0),"")</f>
        <v>8</v>
      </c>
      <c r="AQ251">
        <f t="array" ref="AQ251">IF(K251&lt;&gt;"",11-ROUNDUP(_xlfn.PERCENTRANK.EXC(IF($B$3:$B$341=$B251,K$3:K$341),K251)*10,0),"")</f>
        <v>8</v>
      </c>
      <c r="AR251">
        <f t="array" ref="AR251">IF(L251&lt;&gt;"",11-ROUNDUP(_xlfn.PERCENTRANK.EXC(IF($B$3:$B$341=$B251,L$3:L$341),L251)*10,0),"")</f>
        <v>10</v>
      </c>
      <c r="AS251">
        <f t="array" ref="AS251">IF(M251&lt;&gt;"",11-ROUNDUP(_xlfn.PERCENTRANK.EXC(IF($B$3:$B$341=$B251,M$3:M$341),M251)*10,0),"")</f>
        <v>10</v>
      </c>
      <c r="AT251">
        <f t="array" ref="AT251">IF(N251&lt;&gt;"",11-ROUNDUP(_xlfn.PERCENTRANK.EXC(IF($B$3:$B$341=$B251,N$3:N$341),N251)*10,0),"")</f>
        <v>5</v>
      </c>
      <c r="AU251">
        <f t="array" ref="AU251">IF(O251&lt;&gt;"",11-ROUNDUP(_xlfn.PERCENTRANK.EXC(IF($B$3:$B$341=$B251,O$3:O$341),O251)*10,0),"")</f>
        <v>10</v>
      </c>
      <c r="AV251">
        <f t="array" ref="AV251">IF(P251&lt;&gt;"",11-ROUNDUP(_xlfn.PERCENTRANK.EXC(IF($B$3:$B$341=$B251,P$3:P$341),P251)*10,0),"")</f>
        <v>10</v>
      </c>
    </row>
    <row r="252" spans="1:48" x14ac:dyDescent="0.2">
      <c r="A252" t="s">
        <v>74</v>
      </c>
      <c r="B252" t="s">
        <v>1034</v>
      </c>
      <c r="C252">
        <v>4.9669802188873291E-2</v>
      </c>
      <c r="D252">
        <v>0.1003277599811554</v>
      </c>
      <c r="E252">
        <v>0.3681865930557251</v>
      </c>
      <c r="F252">
        <v>0.4162425696849823</v>
      </c>
      <c r="G252">
        <v>0.78938376903533936</v>
      </c>
      <c r="H252" t="s">
        <v>1139</v>
      </c>
      <c r="I252">
        <v>0</v>
      </c>
      <c r="J252">
        <v>0.17811614274978638</v>
      </c>
      <c r="K252">
        <v>5.1092673093080521E-3</v>
      </c>
      <c r="L252">
        <v>0.19081343710422516</v>
      </c>
      <c r="M252">
        <v>0.70907527208328247</v>
      </c>
      <c r="N252">
        <v>8.1153318285942078E-2</v>
      </c>
      <c r="O252">
        <v>0</v>
      </c>
      <c r="P252">
        <v>0</v>
      </c>
      <c r="R252" t="str">
        <f t="shared" si="46"/>
        <v>South Cambridgeshire</v>
      </c>
      <c r="S252">
        <f t="shared" si="47"/>
        <v>7</v>
      </c>
      <c r="T252">
        <f t="shared" si="48"/>
        <v>3</v>
      </c>
      <c r="U252">
        <f t="shared" si="49"/>
        <v>8</v>
      </c>
      <c r="V252">
        <f t="shared" si="50"/>
        <v>1</v>
      </c>
      <c r="W252">
        <f t="shared" si="51"/>
        <v>1</v>
      </c>
      <c r="Y252">
        <f t="shared" si="52"/>
        <v>10</v>
      </c>
      <c r="Z252">
        <f t="shared" si="53"/>
        <v>1</v>
      </c>
      <c r="AA252">
        <f t="shared" si="54"/>
        <v>8</v>
      </c>
      <c r="AB252">
        <f t="shared" si="55"/>
        <v>1</v>
      </c>
      <c r="AC252">
        <f t="shared" si="56"/>
        <v>2</v>
      </c>
      <c r="AD252">
        <f t="shared" si="57"/>
        <v>2</v>
      </c>
      <c r="AE252">
        <f t="shared" si="58"/>
        <v>10</v>
      </c>
      <c r="AF252">
        <f t="shared" si="59"/>
        <v>10</v>
      </c>
      <c r="AH252" t="str">
        <f t="shared" si="60"/>
        <v>South Cambridgeshire</v>
      </c>
      <c r="AI252">
        <f t="array" ref="AI252">IF(C252&lt;&gt;"",11-ROUNDUP(_xlfn.PERCENTRANK.EXC(IF($B$3:$B$341=$B252,C$3:C$341),C252)*10,0),"")</f>
        <v>10</v>
      </c>
      <c r="AJ252">
        <f t="array" ref="AJ252">IF(D252&lt;&gt;"",11-ROUNDUP(_xlfn.PERCENTRANK.EXC(IF($B$3:$B$341=$B252,D$3:D$341),D252)*10,0),"")</f>
        <v>3</v>
      </c>
      <c r="AK252">
        <f t="array" ref="AK252">IF(E252&lt;&gt;"",11-ROUNDUP(_xlfn.PERCENTRANK.EXC(IF($B$3:$B$341=$B252,E$3:E$341),E252)*10,0),"")</f>
        <v>8</v>
      </c>
      <c r="AL252">
        <f t="array" ref="AL252">IF(F252&lt;&gt;"",11-ROUNDUP(_xlfn.PERCENTRANK.EXC(IF($B$3:$B$341=$B252,F$3:F$341),F252)*10,0),"")</f>
        <v>1</v>
      </c>
      <c r="AM252">
        <f t="array" ref="AM252">IF(G252&lt;&gt;"",11-ROUNDUP(_xlfn.PERCENTRANK.EXC(IF($B$3:$B$341=$B252,G$3:G$341),G252)*10,0),"")</f>
        <v>1</v>
      </c>
      <c r="AO252">
        <f t="array" ref="AO252">IF(I252&lt;&gt;"",11-ROUNDUP(_xlfn.PERCENTRANK.EXC(IF($B$3:$B$341=$B252,I$3:I$341),I252)*10,0),"")</f>
        <v>10</v>
      </c>
      <c r="AP252">
        <f t="array" ref="AP252">IF(J252&lt;&gt;"",11-ROUNDUP(_xlfn.PERCENTRANK.EXC(IF($B$3:$B$341=$B252,J$3:J$341),J252)*10,0),"")</f>
        <v>1</v>
      </c>
      <c r="AQ252">
        <f t="array" ref="AQ252">IF(K252&lt;&gt;"",11-ROUNDUP(_xlfn.PERCENTRANK.EXC(IF($B$3:$B$341=$B252,K$3:K$341),K252)*10,0),"")</f>
        <v>10</v>
      </c>
      <c r="AR252">
        <f t="array" ref="AR252">IF(L252&lt;&gt;"",11-ROUNDUP(_xlfn.PERCENTRANK.EXC(IF($B$3:$B$341=$B252,L$3:L$341),L252)*10,0),"")</f>
        <v>1</v>
      </c>
      <c r="AS252">
        <f t="array" ref="AS252">IF(M252&lt;&gt;"",11-ROUNDUP(_xlfn.PERCENTRANK.EXC(IF($B$3:$B$341=$B252,M$3:M$341),M252)*10,0),"")</f>
        <v>3</v>
      </c>
      <c r="AT252">
        <f t="array" ref="AT252">IF(N252&lt;&gt;"",11-ROUNDUP(_xlfn.PERCENTRANK.EXC(IF($B$3:$B$341=$B252,N$3:N$341),N252)*10,0),"")</f>
        <v>2</v>
      </c>
      <c r="AU252">
        <f t="array" ref="AU252">IF(O252&lt;&gt;"",11-ROUNDUP(_xlfn.PERCENTRANK.EXC(IF($B$3:$B$341=$B252,O$3:O$341),O252)*10,0),"")</f>
        <v>10</v>
      </c>
      <c r="AV252">
        <f t="array" ref="AV252">IF(P252&lt;&gt;"",11-ROUNDUP(_xlfn.PERCENTRANK.EXC(IF($B$3:$B$341=$B252,P$3:P$341),P252)*10,0),"")</f>
        <v>10</v>
      </c>
    </row>
    <row r="253" spans="1:48" x14ac:dyDescent="0.2">
      <c r="A253" t="s">
        <v>87</v>
      </c>
      <c r="B253" t="s">
        <v>1034</v>
      </c>
      <c r="C253">
        <v>8.5387654602527618E-2</v>
      </c>
      <c r="D253">
        <v>8.5662603378295898E-2</v>
      </c>
      <c r="E253">
        <v>0.362794429063797</v>
      </c>
      <c r="F253">
        <v>0.24172265827655792</v>
      </c>
      <c r="G253">
        <v>0.71669352054595947</v>
      </c>
      <c r="H253" t="s">
        <v>1139</v>
      </c>
      <c r="I253">
        <v>0</v>
      </c>
      <c r="J253">
        <v>8.1825181841850281E-2</v>
      </c>
      <c r="K253">
        <v>4.2452830821275711E-2</v>
      </c>
      <c r="L253">
        <v>3.1574893742799759E-2</v>
      </c>
      <c r="M253">
        <v>0.26607623696327209</v>
      </c>
      <c r="N253">
        <v>5.2345478907227516E-3</v>
      </c>
      <c r="O253">
        <v>3.1093569472432137E-2</v>
      </c>
      <c r="P253">
        <v>0</v>
      </c>
      <c r="R253" t="str">
        <f t="shared" si="46"/>
        <v>South Derbyshire</v>
      </c>
      <c r="S253">
        <f t="shared" si="47"/>
        <v>2</v>
      </c>
      <c r="T253">
        <f t="shared" si="48"/>
        <v>5</v>
      </c>
      <c r="U253">
        <f t="shared" si="49"/>
        <v>9</v>
      </c>
      <c r="V253">
        <f t="shared" si="50"/>
        <v>2</v>
      </c>
      <c r="W253">
        <f t="shared" si="51"/>
        <v>1</v>
      </c>
      <c r="Y253">
        <f t="shared" si="52"/>
        <v>10</v>
      </c>
      <c r="Z253">
        <f t="shared" si="53"/>
        <v>2</v>
      </c>
      <c r="AA253">
        <f t="shared" si="54"/>
        <v>4</v>
      </c>
      <c r="AB253">
        <f t="shared" si="55"/>
        <v>2</v>
      </c>
      <c r="AC253">
        <f t="shared" si="56"/>
        <v>6</v>
      </c>
      <c r="AD253">
        <f t="shared" si="57"/>
        <v>8</v>
      </c>
      <c r="AE253">
        <f t="shared" si="58"/>
        <v>3</v>
      </c>
      <c r="AF253">
        <f t="shared" si="59"/>
        <v>10</v>
      </c>
      <c r="AH253" t="str">
        <f t="shared" si="60"/>
        <v>South Derbyshire</v>
      </c>
      <c r="AI253">
        <f t="array" ref="AI253">IF(C253&lt;&gt;"",11-ROUNDUP(_xlfn.PERCENTRANK.EXC(IF($B$3:$B$341=$B253,C$3:C$341),C253)*10,0),"")</f>
        <v>3</v>
      </c>
      <c r="AJ253">
        <f t="array" ref="AJ253">IF(D253&lt;&gt;"",11-ROUNDUP(_xlfn.PERCENTRANK.EXC(IF($B$3:$B$341=$B253,D$3:D$341),D253)*10,0),"")</f>
        <v>5</v>
      </c>
      <c r="AK253">
        <f t="array" ref="AK253">IF(E253&lt;&gt;"",11-ROUNDUP(_xlfn.PERCENTRANK.EXC(IF($B$3:$B$341=$B253,E$3:E$341),E253)*10,0),"")</f>
        <v>9</v>
      </c>
      <c r="AL253">
        <f t="array" ref="AL253">IF(F253&lt;&gt;"",11-ROUNDUP(_xlfn.PERCENTRANK.EXC(IF($B$3:$B$341=$B253,F$3:F$341),F253)*10,0),"")</f>
        <v>3</v>
      </c>
      <c r="AM253">
        <f t="array" ref="AM253">IF(G253&lt;&gt;"",11-ROUNDUP(_xlfn.PERCENTRANK.EXC(IF($B$3:$B$341=$B253,G$3:G$341),G253)*10,0),"")</f>
        <v>1</v>
      </c>
      <c r="AO253">
        <f t="array" ref="AO253">IF(I253&lt;&gt;"",11-ROUNDUP(_xlfn.PERCENTRANK.EXC(IF($B$3:$B$341=$B253,I$3:I$341),I253)*10,0),"")</f>
        <v>10</v>
      </c>
      <c r="AP253">
        <f t="array" ref="AP253">IF(J253&lt;&gt;"",11-ROUNDUP(_xlfn.PERCENTRANK.EXC(IF($B$3:$B$341=$B253,J$3:J$341),J253)*10,0),"")</f>
        <v>3</v>
      </c>
      <c r="AQ253">
        <f t="array" ref="AQ253">IF(K253&lt;&gt;"",11-ROUNDUP(_xlfn.PERCENTRANK.EXC(IF($B$3:$B$341=$B253,K$3:K$341),K253)*10,0),"")</f>
        <v>6</v>
      </c>
      <c r="AR253">
        <f t="array" ref="AR253">IF(L253&lt;&gt;"",11-ROUNDUP(_xlfn.PERCENTRANK.EXC(IF($B$3:$B$341=$B253,L$3:L$341),L253)*10,0),"")</f>
        <v>4</v>
      </c>
      <c r="AS253">
        <f t="array" ref="AS253">IF(M253&lt;&gt;"",11-ROUNDUP(_xlfn.PERCENTRANK.EXC(IF($B$3:$B$341=$B253,M$3:M$341),M253)*10,0),"")</f>
        <v>10</v>
      </c>
      <c r="AT253">
        <f t="array" ref="AT253">IF(N253&lt;&gt;"",11-ROUNDUP(_xlfn.PERCENTRANK.EXC(IF($B$3:$B$341=$B253,N$3:N$341),N253)*10,0),"")</f>
        <v>9</v>
      </c>
      <c r="AU253">
        <f t="array" ref="AU253">IF(O253&lt;&gt;"",11-ROUNDUP(_xlfn.PERCENTRANK.EXC(IF($B$3:$B$341=$B253,O$3:O$341),O253)*10,0),"")</f>
        <v>4</v>
      </c>
      <c r="AV253">
        <f t="array" ref="AV253">IF(P253&lt;&gt;"",11-ROUNDUP(_xlfn.PERCENTRANK.EXC(IF($B$3:$B$341=$B253,P$3:P$341),P253)*10,0),"")</f>
        <v>10</v>
      </c>
    </row>
    <row r="254" spans="1:48" x14ac:dyDescent="0.2">
      <c r="A254" t="s">
        <v>38</v>
      </c>
      <c r="B254" t="s">
        <v>1037</v>
      </c>
      <c r="C254">
        <v>3.2610606402158737E-2</v>
      </c>
      <c r="D254">
        <v>8.5068732500076294E-2</v>
      </c>
      <c r="E254">
        <v>0.58354777097702026</v>
      </c>
      <c r="F254">
        <v>3.3802889287471771E-2</v>
      </c>
      <c r="G254">
        <v>0.39111778140068054</v>
      </c>
      <c r="H254" t="s">
        <v>1140</v>
      </c>
      <c r="I254">
        <v>3.3740371000021696E-3</v>
      </c>
      <c r="J254">
        <v>6.9232909008860588E-3</v>
      </c>
      <c r="K254">
        <v>8.401397499255836E-4</v>
      </c>
      <c r="L254">
        <v>0</v>
      </c>
      <c r="M254">
        <v>4.282466322183609E-2</v>
      </c>
      <c r="N254">
        <v>8.0848187208175659E-3</v>
      </c>
      <c r="O254">
        <v>5.5530094541609287E-3</v>
      </c>
      <c r="P254">
        <v>0</v>
      </c>
      <c r="R254" t="str">
        <f t="shared" si="46"/>
        <v>South Gloucestershire</v>
      </c>
      <c r="S254">
        <f t="shared" si="47"/>
        <v>9</v>
      </c>
      <c r="T254">
        <f t="shared" si="48"/>
        <v>5</v>
      </c>
      <c r="U254">
        <f t="shared" si="49"/>
        <v>3</v>
      </c>
      <c r="V254">
        <f t="shared" si="50"/>
        <v>9</v>
      </c>
      <c r="W254">
        <f t="shared" si="51"/>
        <v>10</v>
      </c>
      <c r="Y254">
        <f t="shared" si="52"/>
        <v>9</v>
      </c>
      <c r="Z254">
        <f t="shared" si="53"/>
        <v>7</v>
      </c>
      <c r="AA254">
        <f t="shared" si="54"/>
        <v>10</v>
      </c>
      <c r="AB254">
        <f t="shared" si="55"/>
        <v>10</v>
      </c>
      <c r="AC254">
        <f t="shared" si="56"/>
        <v>10</v>
      </c>
      <c r="AD254">
        <f t="shared" si="57"/>
        <v>7</v>
      </c>
      <c r="AE254">
        <f t="shared" si="58"/>
        <v>4</v>
      </c>
      <c r="AF254">
        <f t="shared" si="59"/>
        <v>10</v>
      </c>
      <c r="AH254" t="str">
        <f t="shared" si="60"/>
        <v>South Gloucestershire</v>
      </c>
      <c r="AI254">
        <f t="array" ref="AI254">IF(C254&lt;&gt;"",11-ROUNDUP(_xlfn.PERCENTRANK.EXC(IF($B$3:$B$341=$B254,C$3:C$341),C254)*10,0),"")</f>
        <v>8</v>
      </c>
      <c r="AJ254">
        <f t="array" ref="AJ254">IF(D254&lt;&gt;"",11-ROUNDUP(_xlfn.PERCENTRANK.EXC(IF($B$3:$B$341=$B254,D$3:D$341),D254)*10,0),"")</f>
        <v>4</v>
      </c>
      <c r="AK254">
        <f t="array" ref="AK254">IF(E254&lt;&gt;"",11-ROUNDUP(_xlfn.PERCENTRANK.EXC(IF($B$3:$B$341=$B254,E$3:E$341),E254)*10,0),"")</f>
        <v>4</v>
      </c>
      <c r="AL254">
        <f t="array" ref="AL254">IF(F254&lt;&gt;"",11-ROUNDUP(_xlfn.PERCENTRANK.EXC(IF($B$3:$B$341=$B254,F$3:F$341),F254)*10,0),"")</f>
        <v>9</v>
      </c>
      <c r="AM254">
        <f t="array" ref="AM254">IF(G254&lt;&gt;"",11-ROUNDUP(_xlfn.PERCENTRANK.EXC(IF($B$3:$B$341=$B254,G$3:G$341),G254)*10,0),"")</f>
        <v>9</v>
      </c>
      <c r="AO254">
        <f t="array" ref="AO254">IF(I254&lt;&gt;"",11-ROUNDUP(_xlfn.PERCENTRANK.EXC(IF($B$3:$B$341=$B254,I$3:I$341),I254)*10,0),"")</f>
        <v>9</v>
      </c>
      <c r="AP254">
        <f t="array" ref="AP254">IF(J254&lt;&gt;"",11-ROUNDUP(_xlfn.PERCENTRANK.EXC(IF($B$3:$B$341=$B254,J$3:J$341),J254)*10,0),"")</f>
        <v>6</v>
      </c>
      <c r="AQ254">
        <f t="array" ref="AQ254">IF(K254&lt;&gt;"",11-ROUNDUP(_xlfn.PERCENTRANK.EXC(IF($B$3:$B$341=$B254,K$3:K$341),K254)*10,0),"")</f>
        <v>10</v>
      </c>
      <c r="AR254">
        <f t="array" ref="AR254">IF(L254&lt;&gt;"",11-ROUNDUP(_xlfn.PERCENTRANK.EXC(IF($B$3:$B$341=$B254,L$3:L$341),L254)*10,0),"")</f>
        <v>10</v>
      </c>
      <c r="AS254">
        <f t="array" ref="AS254">IF(M254&lt;&gt;"",11-ROUNDUP(_xlfn.PERCENTRANK.EXC(IF($B$3:$B$341=$B254,M$3:M$341),M254)*10,0),"")</f>
        <v>10</v>
      </c>
      <c r="AT254">
        <f t="array" ref="AT254">IF(N254&lt;&gt;"",11-ROUNDUP(_xlfn.PERCENTRANK.EXC(IF($B$3:$B$341=$B254,N$3:N$341),N254)*10,0),"")</f>
        <v>5</v>
      </c>
      <c r="AU254">
        <f t="array" ref="AU254">IF(O254&lt;&gt;"",11-ROUNDUP(_xlfn.PERCENTRANK.EXC(IF($B$3:$B$341=$B254,O$3:O$341),O254)*10,0),"")</f>
        <v>4</v>
      </c>
      <c r="AV254">
        <f t="array" ref="AV254">IF(P254&lt;&gt;"",11-ROUNDUP(_xlfn.PERCENTRANK.EXC(IF($B$3:$B$341=$B254,P$3:P$341),P254)*10,0),"")</f>
        <v>10</v>
      </c>
    </row>
    <row r="255" spans="1:48" x14ac:dyDescent="0.2">
      <c r="A255" t="s">
        <v>92</v>
      </c>
      <c r="B255" t="s">
        <v>1034</v>
      </c>
      <c r="C255">
        <v>8.9496485888957977E-2</v>
      </c>
      <c r="D255">
        <v>0.12960562109947205</v>
      </c>
      <c r="E255">
        <v>0.5861237645149231</v>
      </c>
      <c r="F255">
        <v>0.14361566305160522</v>
      </c>
      <c r="G255">
        <v>0.41924932599067688</v>
      </c>
      <c r="H255" t="s">
        <v>1139</v>
      </c>
      <c r="I255">
        <v>0.26459339261054993</v>
      </c>
      <c r="J255">
        <v>9.903542697429657E-2</v>
      </c>
      <c r="K255">
        <v>1.4884416945278645E-2</v>
      </c>
      <c r="L255">
        <v>6.0286045074462891E-2</v>
      </c>
      <c r="M255">
        <v>0.78787624835968018</v>
      </c>
      <c r="N255">
        <v>7.5966976583003998E-2</v>
      </c>
      <c r="O255">
        <v>0</v>
      </c>
      <c r="P255">
        <v>0</v>
      </c>
      <c r="R255" t="str">
        <f t="shared" si="46"/>
        <v>South Hams</v>
      </c>
      <c r="S255">
        <f t="shared" si="47"/>
        <v>2</v>
      </c>
      <c r="T255">
        <f t="shared" si="48"/>
        <v>1</v>
      </c>
      <c r="U255">
        <f t="shared" si="49"/>
        <v>3</v>
      </c>
      <c r="V255">
        <f t="shared" si="50"/>
        <v>4</v>
      </c>
      <c r="W255">
        <f t="shared" si="51"/>
        <v>9</v>
      </c>
      <c r="Y255">
        <f t="shared" si="52"/>
        <v>1</v>
      </c>
      <c r="Z255">
        <f t="shared" si="53"/>
        <v>1</v>
      </c>
      <c r="AA255">
        <f t="shared" si="54"/>
        <v>6</v>
      </c>
      <c r="AB255">
        <f t="shared" si="55"/>
        <v>1</v>
      </c>
      <c r="AC255">
        <f t="shared" si="56"/>
        <v>2</v>
      </c>
      <c r="AD255">
        <f t="shared" si="57"/>
        <v>2</v>
      </c>
      <c r="AE255">
        <f t="shared" si="58"/>
        <v>10</v>
      </c>
      <c r="AF255">
        <f t="shared" si="59"/>
        <v>10</v>
      </c>
      <c r="AH255" t="str">
        <f t="shared" si="60"/>
        <v>South Hams</v>
      </c>
      <c r="AI255">
        <f t="array" ref="AI255">IF(C255&lt;&gt;"",11-ROUNDUP(_xlfn.PERCENTRANK.EXC(IF($B$3:$B$341=$B255,C$3:C$341),C255)*10,0),"")</f>
        <v>3</v>
      </c>
      <c r="AJ255">
        <f t="array" ref="AJ255">IF(D255&lt;&gt;"",11-ROUNDUP(_xlfn.PERCENTRANK.EXC(IF($B$3:$B$341=$B255,D$3:D$341),D255)*10,0),"")</f>
        <v>1</v>
      </c>
      <c r="AK255">
        <f t="array" ref="AK255">IF(E255&lt;&gt;"",11-ROUNDUP(_xlfn.PERCENTRANK.EXC(IF($B$3:$B$341=$B255,E$3:E$341),E255)*10,0),"")</f>
        <v>2</v>
      </c>
      <c r="AL255">
        <f t="array" ref="AL255">IF(F255&lt;&gt;"",11-ROUNDUP(_xlfn.PERCENTRANK.EXC(IF($B$3:$B$341=$B255,F$3:F$341),F255)*10,0),"")</f>
        <v>7</v>
      </c>
      <c r="AM255">
        <f t="array" ref="AM255">IF(G255&lt;&gt;"",11-ROUNDUP(_xlfn.PERCENTRANK.EXC(IF($B$3:$B$341=$B255,G$3:G$341),G255)*10,0),"")</f>
        <v>9</v>
      </c>
      <c r="AO255">
        <f t="array" ref="AO255">IF(I255&lt;&gt;"",11-ROUNDUP(_xlfn.PERCENTRANK.EXC(IF($B$3:$B$341=$B255,I$3:I$341),I255)*10,0),"")</f>
        <v>2</v>
      </c>
      <c r="AP255">
        <f t="array" ref="AP255">IF(J255&lt;&gt;"",11-ROUNDUP(_xlfn.PERCENTRANK.EXC(IF($B$3:$B$341=$B255,J$3:J$341),J255)*10,0),"")</f>
        <v>1</v>
      </c>
      <c r="AQ255">
        <f t="array" ref="AQ255">IF(K255&lt;&gt;"",11-ROUNDUP(_xlfn.PERCENTRANK.EXC(IF($B$3:$B$341=$B255,K$3:K$341),K255)*10,0),"")</f>
        <v>8</v>
      </c>
      <c r="AR255">
        <f t="array" ref="AR255">IF(L255&lt;&gt;"",11-ROUNDUP(_xlfn.PERCENTRANK.EXC(IF($B$3:$B$341=$B255,L$3:L$341),L255)*10,0),"")</f>
        <v>2</v>
      </c>
      <c r="AS255">
        <f t="array" ref="AS255">IF(M255&lt;&gt;"",11-ROUNDUP(_xlfn.PERCENTRANK.EXC(IF($B$3:$B$341=$B255,M$3:M$341),M255)*10,0),"")</f>
        <v>3</v>
      </c>
      <c r="AT255">
        <f t="array" ref="AT255">IF(N255&lt;&gt;"",11-ROUNDUP(_xlfn.PERCENTRANK.EXC(IF($B$3:$B$341=$B255,N$3:N$341),N255)*10,0),"")</f>
        <v>3</v>
      </c>
      <c r="AU255">
        <f t="array" ref="AU255">IF(O255&lt;&gt;"",11-ROUNDUP(_xlfn.PERCENTRANK.EXC(IF($B$3:$B$341=$B255,O$3:O$341),O255)*10,0),"")</f>
        <v>10</v>
      </c>
      <c r="AV255">
        <f t="array" ref="AV255">IF(P255&lt;&gt;"",11-ROUNDUP(_xlfn.PERCENTRANK.EXC(IF($B$3:$B$341=$B255,P$3:P$341),P255)*10,0),"")</f>
        <v>10</v>
      </c>
    </row>
    <row r="256" spans="1:48" x14ac:dyDescent="0.2">
      <c r="A256" t="s">
        <v>171</v>
      </c>
      <c r="B256" t="s">
        <v>1034</v>
      </c>
      <c r="C256">
        <v>4.7918457537889481E-2</v>
      </c>
      <c r="D256">
        <v>6.1496958136558533E-2</v>
      </c>
      <c r="E256">
        <v>0.34292629361152649</v>
      </c>
      <c r="F256">
        <v>0.15458977222442627</v>
      </c>
      <c r="G256">
        <v>0.66115933656692505</v>
      </c>
      <c r="H256" t="s">
        <v>1139</v>
      </c>
      <c r="I256">
        <v>1.7451871186494827E-2</v>
      </c>
      <c r="J256">
        <v>9.5476597547531128E-2</v>
      </c>
      <c r="K256">
        <v>5.2590388804674149E-2</v>
      </c>
      <c r="L256">
        <v>0</v>
      </c>
      <c r="M256">
        <v>0.33682891726493835</v>
      </c>
      <c r="N256">
        <v>3.4965034574270248E-2</v>
      </c>
      <c r="O256">
        <v>0</v>
      </c>
      <c r="P256">
        <v>0</v>
      </c>
      <c r="R256" t="str">
        <f t="shared" si="46"/>
        <v>South Holland</v>
      </c>
      <c r="S256">
        <f t="shared" si="47"/>
        <v>7</v>
      </c>
      <c r="T256">
        <f t="shared" si="48"/>
        <v>9</v>
      </c>
      <c r="U256">
        <f t="shared" si="49"/>
        <v>9</v>
      </c>
      <c r="V256">
        <f t="shared" si="50"/>
        <v>4</v>
      </c>
      <c r="W256">
        <f t="shared" si="51"/>
        <v>2</v>
      </c>
      <c r="Y256">
        <f t="shared" si="52"/>
        <v>7</v>
      </c>
      <c r="Z256">
        <f t="shared" si="53"/>
        <v>1</v>
      </c>
      <c r="AA256">
        <f t="shared" si="54"/>
        <v>3</v>
      </c>
      <c r="AB256">
        <f t="shared" si="55"/>
        <v>10</v>
      </c>
      <c r="AC256">
        <f t="shared" si="56"/>
        <v>5</v>
      </c>
      <c r="AD256">
        <f t="shared" si="57"/>
        <v>3</v>
      </c>
      <c r="AE256">
        <f t="shared" si="58"/>
        <v>10</v>
      </c>
      <c r="AF256">
        <f t="shared" si="59"/>
        <v>10</v>
      </c>
      <c r="AH256" t="str">
        <f t="shared" si="60"/>
        <v>South Holland</v>
      </c>
      <c r="AI256">
        <f t="array" ref="AI256">IF(C256&lt;&gt;"",11-ROUNDUP(_xlfn.PERCENTRANK.EXC(IF($B$3:$B$341=$B256,C$3:C$341),C256)*10,0),"")</f>
        <v>10</v>
      </c>
      <c r="AJ256">
        <f t="array" ref="AJ256">IF(D256&lt;&gt;"",11-ROUNDUP(_xlfn.PERCENTRANK.EXC(IF($B$3:$B$341=$B256,D$3:D$341),D256)*10,0),"")</f>
        <v>9</v>
      </c>
      <c r="AK256">
        <f t="array" ref="AK256">IF(E256&lt;&gt;"",11-ROUNDUP(_xlfn.PERCENTRANK.EXC(IF($B$3:$B$341=$B256,E$3:E$341),E256)*10,0),"")</f>
        <v>9</v>
      </c>
      <c r="AL256">
        <f t="array" ref="AL256">IF(F256&lt;&gt;"",11-ROUNDUP(_xlfn.PERCENTRANK.EXC(IF($B$3:$B$341=$B256,F$3:F$341),F256)*10,0),"")</f>
        <v>6</v>
      </c>
      <c r="AM256">
        <f t="array" ref="AM256">IF(G256&lt;&gt;"",11-ROUNDUP(_xlfn.PERCENTRANK.EXC(IF($B$3:$B$341=$B256,G$3:G$341),G256)*10,0),"")</f>
        <v>2</v>
      </c>
      <c r="AO256">
        <f t="array" ref="AO256">IF(I256&lt;&gt;"",11-ROUNDUP(_xlfn.PERCENTRANK.EXC(IF($B$3:$B$341=$B256,I$3:I$341),I256)*10,0),"")</f>
        <v>9</v>
      </c>
      <c r="AP256">
        <f t="array" ref="AP256">IF(J256&lt;&gt;"",11-ROUNDUP(_xlfn.PERCENTRANK.EXC(IF($B$3:$B$341=$B256,J$3:J$341),J256)*10,0),"")</f>
        <v>2</v>
      </c>
      <c r="AQ256">
        <f t="array" ref="AQ256">IF(K256&lt;&gt;"",11-ROUNDUP(_xlfn.PERCENTRANK.EXC(IF($B$3:$B$341=$B256,K$3:K$341),K256)*10,0),"")</f>
        <v>5</v>
      </c>
      <c r="AR256">
        <f t="array" ref="AR256">IF(L256&lt;&gt;"",11-ROUNDUP(_xlfn.PERCENTRANK.EXC(IF($B$3:$B$341=$B256,L$3:L$341),L256)*10,0),"")</f>
        <v>10</v>
      </c>
      <c r="AS256">
        <f t="array" ref="AS256">IF(M256&lt;&gt;"",11-ROUNDUP(_xlfn.PERCENTRANK.EXC(IF($B$3:$B$341=$B256,M$3:M$341),M256)*10,0),"")</f>
        <v>9</v>
      </c>
      <c r="AT256">
        <f t="array" ref="AT256">IF(N256&lt;&gt;"",11-ROUNDUP(_xlfn.PERCENTRANK.EXC(IF($B$3:$B$341=$B256,N$3:N$341),N256)*10,0),"")</f>
        <v>5</v>
      </c>
      <c r="AU256">
        <f t="array" ref="AU256">IF(O256&lt;&gt;"",11-ROUNDUP(_xlfn.PERCENTRANK.EXC(IF($B$3:$B$341=$B256,O$3:O$341),O256)*10,0),"")</f>
        <v>10</v>
      </c>
      <c r="AV256">
        <f t="array" ref="AV256">IF(P256&lt;&gt;"",11-ROUNDUP(_xlfn.PERCENTRANK.EXC(IF($B$3:$B$341=$B256,P$3:P$341),P256)*10,0),"")</f>
        <v>10</v>
      </c>
    </row>
    <row r="257" spans="1:48" x14ac:dyDescent="0.2">
      <c r="A257" t="s">
        <v>172</v>
      </c>
      <c r="B257" t="s">
        <v>1034</v>
      </c>
      <c r="C257">
        <v>8.521994948387146E-2</v>
      </c>
      <c r="D257">
        <v>6.9150246679782867E-2</v>
      </c>
      <c r="E257">
        <v>0.37825119495391846</v>
      </c>
      <c r="F257">
        <v>0.14010310173034668</v>
      </c>
      <c r="G257">
        <v>0.46163955330848694</v>
      </c>
      <c r="H257" t="s">
        <v>1139</v>
      </c>
      <c r="I257">
        <v>5.3550463169813156E-2</v>
      </c>
      <c r="J257">
        <v>6.2126703560352325E-2</v>
      </c>
      <c r="K257">
        <v>0.10342539101839066</v>
      </c>
      <c r="L257">
        <v>6.7384755238890648E-3</v>
      </c>
      <c r="M257">
        <v>0.37965184450149536</v>
      </c>
      <c r="N257">
        <v>0</v>
      </c>
      <c r="O257">
        <v>2.6392363011837006E-2</v>
      </c>
      <c r="P257">
        <v>0</v>
      </c>
      <c r="R257" t="str">
        <f t="shared" si="46"/>
        <v>South Kesteven</v>
      </c>
      <c r="S257">
        <f t="shared" si="47"/>
        <v>2</v>
      </c>
      <c r="T257">
        <f t="shared" si="48"/>
        <v>8</v>
      </c>
      <c r="U257">
        <f t="shared" si="49"/>
        <v>8</v>
      </c>
      <c r="V257">
        <f t="shared" si="50"/>
        <v>4</v>
      </c>
      <c r="W257">
        <f t="shared" si="51"/>
        <v>8</v>
      </c>
      <c r="Y257">
        <f t="shared" si="52"/>
        <v>5</v>
      </c>
      <c r="Z257">
        <f t="shared" si="53"/>
        <v>3</v>
      </c>
      <c r="AA257">
        <f t="shared" si="54"/>
        <v>2</v>
      </c>
      <c r="AB257">
        <f t="shared" si="55"/>
        <v>3</v>
      </c>
      <c r="AC257">
        <f t="shared" si="56"/>
        <v>5</v>
      </c>
      <c r="AD257">
        <f t="shared" si="57"/>
        <v>10</v>
      </c>
      <c r="AE257">
        <f t="shared" si="58"/>
        <v>3</v>
      </c>
      <c r="AF257">
        <f t="shared" si="59"/>
        <v>10</v>
      </c>
      <c r="AH257" t="str">
        <f t="shared" si="60"/>
        <v>South Kesteven</v>
      </c>
      <c r="AI257">
        <f t="array" ref="AI257">IF(C257&lt;&gt;"",11-ROUNDUP(_xlfn.PERCENTRANK.EXC(IF($B$3:$B$341=$B257,C$3:C$341),C257)*10,0),"")</f>
        <v>3</v>
      </c>
      <c r="AJ257">
        <f t="array" ref="AJ257">IF(D257&lt;&gt;"",11-ROUNDUP(_xlfn.PERCENTRANK.EXC(IF($B$3:$B$341=$B257,D$3:D$341),D257)*10,0),"")</f>
        <v>8</v>
      </c>
      <c r="AK257">
        <f t="array" ref="AK257">IF(E257&lt;&gt;"",11-ROUNDUP(_xlfn.PERCENTRANK.EXC(IF($B$3:$B$341=$B257,E$3:E$341),E257)*10,0),"")</f>
        <v>8</v>
      </c>
      <c r="AL257">
        <f t="array" ref="AL257">IF(F257&lt;&gt;"",11-ROUNDUP(_xlfn.PERCENTRANK.EXC(IF($B$3:$B$341=$B257,F$3:F$341),F257)*10,0),"")</f>
        <v>7</v>
      </c>
      <c r="AM257">
        <f t="array" ref="AM257">IF(G257&lt;&gt;"",11-ROUNDUP(_xlfn.PERCENTRANK.EXC(IF($B$3:$B$341=$B257,G$3:G$341),G257)*10,0),"")</f>
        <v>8</v>
      </c>
      <c r="AO257">
        <f t="array" ref="AO257">IF(I257&lt;&gt;"",11-ROUNDUP(_xlfn.PERCENTRANK.EXC(IF($B$3:$B$341=$B257,I$3:I$341),I257)*10,0),"")</f>
        <v>7</v>
      </c>
      <c r="AP257">
        <f t="array" ref="AP257">IF(J257&lt;&gt;"",11-ROUNDUP(_xlfn.PERCENTRANK.EXC(IF($B$3:$B$341=$B257,J$3:J$341),J257)*10,0),"")</f>
        <v>5</v>
      </c>
      <c r="AQ257">
        <f t="array" ref="AQ257">IF(K257&lt;&gt;"",11-ROUNDUP(_xlfn.PERCENTRANK.EXC(IF($B$3:$B$341=$B257,K$3:K$341),K257)*10,0),"")</f>
        <v>3</v>
      </c>
      <c r="AR257">
        <f t="array" ref="AR257">IF(L257&lt;&gt;"",11-ROUNDUP(_xlfn.PERCENTRANK.EXC(IF($B$3:$B$341=$B257,L$3:L$341),L257)*10,0),"")</f>
        <v>5</v>
      </c>
      <c r="AS257">
        <f t="array" ref="AS257">IF(M257&lt;&gt;"",11-ROUNDUP(_xlfn.PERCENTRANK.EXC(IF($B$3:$B$341=$B257,M$3:M$341),M257)*10,0),"")</f>
        <v>8</v>
      </c>
      <c r="AT257">
        <f t="array" ref="AT257">IF(N257&lt;&gt;"",11-ROUNDUP(_xlfn.PERCENTRANK.EXC(IF($B$3:$B$341=$B257,N$3:N$341),N257)*10,0),"")</f>
        <v>10</v>
      </c>
      <c r="AU257">
        <f t="array" ref="AU257">IF(O257&lt;&gt;"",11-ROUNDUP(_xlfn.PERCENTRANK.EXC(IF($B$3:$B$341=$B257,O$3:O$341),O257)*10,0),"")</f>
        <v>4</v>
      </c>
      <c r="AV257">
        <f t="array" ref="AV257">IF(P257&lt;&gt;"",11-ROUNDUP(_xlfn.PERCENTRANK.EXC(IF($B$3:$B$341=$B257,P$3:P$341),P257)*10,0),"")</f>
        <v>10</v>
      </c>
    </row>
    <row r="258" spans="1:48" x14ac:dyDescent="0.2">
      <c r="A258" t="s">
        <v>80</v>
      </c>
      <c r="B258" t="s">
        <v>1034</v>
      </c>
      <c r="C258">
        <v>0.12339940667152405</v>
      </c>
      <c r="D258">
        <v>0.13407054543495178</v>
      </c>
      <c r="E258">
        <v>0.51441282033920288</v>
      </c>
      <c r="F258">
        <v>0.25444334745407104</v>
      </c>
      <c r="G258">
        <v>0.35133159160614014</v>
      </c>
      <c r="H258" t="s">
        <v>1139</v>
      </c>
      <c r="I258">
        <v>0.26805150508880615</v>
      </c>
      <c r="J258">
        <v>3.183148056268692E-2</v>
      </c>
      <c r="K258">
        <v>9.7600936889648438E-2</v>
      </c>
      <c r="L258">
        <v>0</v>
      </c>
      <c r="M258">
        <v>0.53001755475997925</v>
      </c>
      <c r="N258">
        <v>1.2881982140243053E-2</v>
      </c>
      <c r="O258">
        <v>0</v>
      </c>
      <c r="P258">
        <v>0</v>
      </c>
      <c r="R258" t="str">
        <f t="shared" si="46"/>
        <v>South Lakeland</v>
      </c>
      <c r="S258">
        <f t="shared" si="47"/>
        <v>1</v>
      </c>
      <c r="T258">
        <f t="shared" si="48"/>
        <v>1</v>
      </c>
      <c r="U258">
        <f t="shared" si="49"/>
        <v>4</v>
      </c>
      <c r="V258">
        <f t="shared" si="50"/>
        <v>2</v>
      </c>
      <c r="W258">
        <f t="shared" si="51"/>
        <v>10</v>
      </c>
      <c r="Y258">
        <f t="shared" si="52"/>
        <v>1</v>
      </c>
      <c r="Z258">
        <f t="shared" si="53"/>
        <v>5</v>
      </c>
      <c r="AA258">
        <f t="shared" si="54"/>
        <v>2</v>
      </c>
      <c r="AB258">
        <f t="shared" si="55"/>
        <v>10</v>
      </c>
      <c r="AC258">
        <f t="shared" si="56"/>
        <v>3</v>
      </c>
      <c r="AD258">
        <f t="shared" si="57"/>
        <v>6</v>
      </c>
      <c r="AE258">
        <f t="shared" si="58"/>
        <v>10</v>
      </c>
      <c r="AF258">
        <f t="shared" si="59"/>
        <v>10</v>
      </c>
      <c r="AH258" t="str">
        <f t="shared" si="60"/>
        <v>South Lakeland</v>
      </c>
      <c r="AI258">
        <f t="array" ref="AI258">IF(C258&lt;&gt;"",11-ROUNDUP(_xlfn.PERCENTRANK.EXC(IF($B$3:$B$341=$B258,C$3:C$341),C258)*10,0),"")</f>
        <v>1</v>
      </c>
      <c r="AJ258">
        <f t="array" ref="AJ258">IF(D258&lt;&gt;"",11-ROUNDUP(_xlfn.PERCENTRANK.EXC(IF($B$3:$B$341=$B258,D$3:D$341),D258)*10,0),"")</f>
        <v>1</v>
      </c>
      <c r="AK258">
        <f t="array" ref="AK258">IF(E258&lt;&gt;"",11-ROUNDUP(_xlfn.PERCENTRANK.EXC(IF($B$3:$B$341=$B258,E$3:E$341),E258)*10,0),"")</f>
        <v>3</v>
      </c>
      <c r="AL258">
        <f t="array" ref="AL258">IF(F258&lt;&gt;"",11-ROUNDUP(_xlfn.PERCENTRANK.EXC(IF($B$3:$B$341=$B258,F$3:F$341),F258)*10,0),"")</f>
        <v>2</v>
      </c>
      <c r="AM258">
        <f t="array" ref="AM258">IF(G258&lt;&gt;"",11-ROUNDUP(_xlfn.PERCENTRANK.EXC(IF($B$3:$B$341=$B258,G$3:G$341),G258)*10,0),"")</f>
        <v>10</v>
      </c>
      <c r="AO258">
        <f t="array" ref="AO258">IF(I258&lt;&gt;"",11-ROUNDUP(_xlfn.PERCENTRANK.EXC(IF($B$3:$B$341=$B258,I$3:I$341),I258)*10,0),"")</f>
        <v>2</v>
      </c>
      <c r="AP258">
        <f t="array" ref="AP258">IF(J258&lt;&gt;"",11-ROUNDUP(_xlfn.PERCENTRANK.EXC(IF($B$3:$B$341=$B258,J$3:J$341),J258)*10,0),"")</f>
        <v>9</v>
      </c>
      <c r="AQ258">
        <f t="array" ref="AQ258">IF(K258&lt;&gt;"",11-ROUNDUP(_xlfn.PERCENTRANK.EXC(IF($B$3:$B$341=$B258,K$3:K$341),K258)*10,0),"")</f>
        <v>3</v>
      </c>
      <c r="AR258">
        <f t="array" ref="AR258">IF(L258&lt;&gt;"",11-ROUNDUP(_xlfn.PERCENTRANK.EXC(IF($B$3:$B$341=$B258,L$3:L$341),L258)*10,0),"")</f>
        <v>10</v>
      </c>
      <c r="AS258">
        <f t="array" ref="AS258">IF(M258&lt;&gt;"",11-ROUNDUP(_xlfn.PERCENTRANK.EXC(IF($B$3:$B$341=$B258,M$3:M$341),M258)*10,0),"")</f>
        <v>5</v>
      </c>
      <c r="AT258">
        <f t="array" ref="AT258">IF(N258&lt;&gt;"",11-ROUNDUP(_xlfn.PERCENTRANK.EXC(IF($B$3:$B$341=$B258,N$3:N$341),N258)*10,0),"")</f>
        <v>8</v>
      </c>
      <c r="AU258">
        <f t="array" ref="AU258">IF(O258&lt;&gt;"",11-ROUNDUP(_xlfn.PERCENTRANK.EXC(IF($B$3:$B$341=$B258,O$3:O$341),O258)*10,0),"")</f>
        <v>10</v>
      </c>
      <c r="AV258">
        <f t="array" ref="AV258">IF(P258&lt;&gt;"",11-ROUNDUP(_xlfn.PERCENTRANK.EXC(IF($B$3:$B$341=$B258,P$3:P$341),P258)*10,0),"")</f>
        <v>10</v>
      </c>
    </row>
    <row r="259" spans="1:48" x14ac:dyDescent="0.2">
      <c r="A259" t="s">
        <v>180</v>
      </c>
      <c r="B259" t="s">
        <v>1034</v>
      </c>
      <c r="C259">
        <v>6.3534878194332123E-2</v>
      </c>
      <c r="D259">
        <v>6.7593984305858612E-2</v>
      </c>
      <c r="E259">
        <v>0.37118431925773621</v>
      </c>
      <c r="F259">
        <v>0.19499273598194122</v>
      </c>
      <c r="G259">
        <v>0.54281157255172729</v>
      </c>
      <c r="H259" t="s">
        <v>1139</v>
      </c>
      <c r="I259">
        <v>2.0073916763067245E-2</v>
      </c>
      <c r="J259">
        <v>9.4982661306858063E-2</v>
      </c>
      <c r="K259">
        <v>0.18178330361843109</v>
      </c>
      <c r="L259">
        <v>2.3987060412764549E-2</v>
      </c>
      <c r="M259">
        <v>1.0817553997039795</v>
      </c>
      <c r="N259">
        <v>4.8277597874403E-2</v>
      </c>
      <c r="O259">
        <v>1.9559342414140701E-2</v>
      </c>
      <c r="P259">
        <v>0</v>
      </c>
      <c r="R259" t="str">
        <f t="shared" si="46"/>
        <v>South Norfolk</v>
      </c>
      <c r="S259">
        <f t="shared" si="47"/>
        <v>6</v>
      </c>
      <c r="T259">
        <f t="shared" si="48"/>
        <v>8</v>
      </c>
      <c r="U259">
        <f t="shared" si="49"/>
        <v>8</v>
      </c>
      <c r="V259">
        <f t="shared" si="50"/>
        <v>2</v>
      </c>
      <c r="W259">
        <f t="shared" si="51"/>
        <v>5</v>
      </c>
      <c r="Y259">
        <f t="shared" si="52"/>
        <v>7</v>
      </c>
      <c r="Z259">
        <f t="shared" si="53"/>
        <v>1</v>
      </c>
      <c r="AA259">
        <f t="shared" si="54"/>
        <v>1</v>
      </c>
      <c r="AB259">
        <f t="shared" si="55"/>
        <v>3</v>
      </c>
      <c r="AC259">
        <f t="shared" si="56"/>
        <v>1</v>
      </c>
      <c r="AD259">
        <f t="shared" si="57"/>
        <v>3</v>
      </c>
      <c r="AE259">
        <f t="shared" si="58"/>
        <v>3</v>
      </c>
      <c r="AF259">
        <f t="shared" si="59"/>
        <v>10</v>
      </c>
      <c r="AH259" t="str">
        <f t="shared" si="60"/>
        <v>South Norfolk</v>
      </c>
      <c r="AI259">
        <f t="array" ref="AI259">IF(C259&lt;&gt;"",11-ROUNDUP(_xlfn.PERCENTRANK.EXC(IF($B$3:$B$341=$B259,C$3:C$341),C259)*10,0),"")</f>
        <v>8</v>
      </c>
      <c r="AJ259">
        <f t="array" ref="AJ259">IF(D259&lt;&gt;"",11-ROUNDUP(_xlfn.PERCENTRANK.EXC(IF($B$3:$B$341=$B259,D$3:D$341),D259)*10,0),"")</f>
        <v>8</v>
      </c>
      <c r="AK259">
        <f t="array" ref="AK259">IF(E259&lt;&gt;"",11-ROUNDUP(_xlfn.PERCENTRANK.EXC(IF($B$3:$B$341=$B259,E$3:E$341),E259)*10,0),"")</f>
        <v>8</v>
      </c>
      <c r="AL259">
        <f t="array" ref="AL259">IF(F259&lt;&gt;"",11-ROUNDUP(_xlfn.PERCENTRANK.EXC(IF($B$3:$B$341=$B259,F$3:F$341),F259)*10,0),"")</f>
        <v>4</v>
      </c>
      <c r="AM259">
        <f t="array" ref="AM259">IF(G259&lt;&gt;"",11-ROUNDUP(_xlfn.PERCENTRANK.EXC(IF($B$3:$B$341=$B259,G$3:G$341),G259)*10,0),"")</f>
        <v>5</v>
      </c>
      <c r="AO259">
        <f t="array" ref="AO259">IF(I259&lt;&gt;"",11-ROUNDUP(_xlfn.PERCENTRANK.EXC(IF($B$3:$B$341=$B259,I$3:I$341),I259)*10,0),"")</f>
        <v>9</v>
      </c>
      <c r="AP259">
        <f t="array" ref="AP259">IF(J259&lt;&gt;"",11-ROUNDUP(_xlfn.PERCENTRANK.EXC(IF($B$3:$B$341=$B259,J$3:J$341),J259)*10,0),"")</f>
        <v>2</v>
      </c>
      <c r="AQ259">
        <f t="array" ref="AQ259">IF(K259&lt;&gt;"",11-ROUNDUP(_xlfn.PERCENTRANK.EXC(IF($B$3:$B$341=$B259,K$3:K$341),K259)*10,0),"")</f>
        <v>2</v>
      </c>
      <c r="AR259">
        <f t="array" ref="AR259">IF(L259&lt;&gt;"",11-ROUNDUP(_xlfn.PERCENTRANK.EXC(IF($B$3:$B$341=$B259,L$3:L$341),L259)*10,0),"")</f>
        <v>4</v>
      </c>
      <c r="AS259">
        <f t="array" ref="AS259">IF(M259&lt;&gt;"",11-ROUNDUP(_xlfn.PERCENTRANK.EXC(IF($B$3:$B$341=$B259,M$3:M$341),M259)*10,0),"")</f>
        <v>1</v>
      </c>
      <c r="AT259">
        <f t="array" ref="AT259">IF(N259&lt;&gt;"",11-ROUNDUP(_xlfn.PERCENTRANK.EXC(IF($B$3:$B$341=$B259,N$3:N$341),N259)*10,0),"")</f>
        <v>3</v>
      </c>
      <c r="AU259">
        <f t="array" ref="AU259">IF(O259&lt;&gt;"",11-ROUNDUP(_xlfn.PERCENTRANK.EXC(IF($B$3:$B$341=$B259,O$3:O$341),O259)*10,0),"")</f>
        <v>4</v>
      </c>
      <c r="AV259">
        <f t="array" ref="AV259">IF(P259&lt;&gt;"",11-ROUNDUP(_xlfn.PERCENTRANK.EXC(IF($B$3:$B$341=$B259,P$3:P$341),P259)*10,0),"")</f>
        <v>10</v>
      </c>
    </row>
    <row r="260" spans="1:48" x14ac:dyDescent="0.2">
      <c r="A260" t="s">
        <v>186</v>
      </c>
      <c r="B260" t="s">
        <v>1034</v>
      </c>
      <c r="C260">
        <v>0.10062248259782791</v>
      </c>
      <c r="D260">
        <v>7.0077814161777496E-2</v>
      </c>
      <c r="E260">
        <v>0.43599948287010193</v>
      </c>
      <c r="F260">
        <v>0.1987772136926651</v>
      </c>
      <c r="G260">
        <v>0.61949187517166138</v>
      </c>
      <c r="H260" t="s">
        <v>1139</v>
      </c>
      <c r="I260">
        <v>0</v>
      </c>
      <c r="J260">
        <v>5.128064751625061E-2</v>
      </c>
      <c r="K260">
        <v>2.0796848461031914E-2</v>
      </c>
      <c r="L260">
        <v>2.0468477159738541E-2</v>
      </c>
      <c r="M260">
        <v>0.14453808963298798</v>
      </c>
      <c r="N260">
        <v>3.1084153801202774E-2</v>
      </c>
      <c r="O260">
        <v>0</v>
      </c>
      <c r="P260">
        <v>0</v>
      </c>
      <c r="R260" t="str">
        <f t="shared" ref="R260:R323" si="61">A260</f>
        <v>South Northamptonshire</v>
      </c>
      <c r="S260">
        <f t="shared" ref="S260:S323" si="62">IF(C260&lt;&gt;"",11-ROUNDUP(_xlfn.PERCENTRANK.EXC(C$3:C$341,C260)*10,0),"")</f>
        <v>1</v>
      </c>
      <c r="T260">
        <f t="shared" ref="T260:T323" si="63">IF(D260&lt;&gt;"",11-ROUNDUP(_xlfn.PERCENTRANK.EXC(D$3:D$341,D260)*10,0),"")</f>
        <v>7</v>
      </c>
      <c r="U260">
        <f t="shared" ref="U260:U323" si="64">IF(E260&lt;&gt;"",11-ROUNDUP(_xlfn.PERCENTRANK.EXC(E$3:E$341,E260)*10,0),"")</f>
        <v>6</v>
      </c>
      <c r="V260">
        <f t="shared" ref="V260:V323" si="65">IF(F260&lt;&gt;"",11-ROUNDUP(_xlfn.PERCENTRANK.EXC(F$3:F$341,F260)*10,0),"")</f>
        <v>2</v>
      </c>
      <c r="W260">
        <f t="shared" ref="W260:W323" si="66">IF(G260&lt;&gt;"",11-ROUNDUP(_xlfn.PERCENTRANK.EXC(G$3:G$341,G260)*10,0),"")</f>
        <v>3</v>
      </c>
      <c r="Y260">
        <f t="shared" ref="Y260:Y323" si="67">IF(I260&lt;&gt;"",11-ROUNDUP(_xlfn.PERCENTRANK.EXC(I$3:I$341,I260)*10,0),"")</f>
        <v>10</v>
      </c>
      <c r="Z260">
        <f t="shared" ref="Z260:Z323" si="68">IF(J260&lt;&gt;"",11-ROUNDUP(_xlfn.PERCENTRANK.EXC(J$3:J$341,J260)*10,0),"")</f>
        <v>4</v>
      </c>
      <c r="AA260">
        <f t="shared" ref="AA260:AA323" si="69">IF(K260&lt;&gt;"",11-ROUNDUP(_xlfn.PERCENTRANK.EXC(K$3:K$341,K260)*10,0),"")</f>
        <v>5</v>
      </c>
      <c r="AB260">
        <f t="shared" ref="AB260:AB323" si="70">IF(L260&lt;&gt;"",11-ROUNDUP(_xlfn.PERCENTRANK.EXC(L$3:L$341,L260)*10,0),"")</f>
        <v>3</v>
      </c>
      <c r="AC260">
        <f t="shared" ref="AC260:AC323" si="71">IF(M260&lt;&gt;"",11-ROUNDUP(_xlfn.PERCENTRANK.EXC(M$3:M$341,M260)*10,0),"")</f>
        <v>8</v>
      </c>
      <c r="AD260">
        <f t="shared" ref="AD260:AD323" si="72">IF(N260&lt;&gt;"",11-ROUNDUP(_xlfn.PERCENTRANK.EXC(N$3:N$341,N260)*10,0),"")</f>
        <v>4</v>
      </c>
      <c r="AE260">
        <f t="shared" ref="AE260:AE323" si="73">IF(O260&lt;&gt;"",11-ROUNDUP(_xlfn.PERCENTRANK.EXC(O$3:O$341,O260)*10,0),"")</f>
        <v>10</v>
      </c>
      <c r="AF260">
        <f t="shared" ref="AF260:AF323" si="74">IF(P260&lt;&gt;"",11-ROUNDUP(_xlfn.PERCENTRANK.EXC(P$3:P$341,P260)*10,0),"")</f>
        <v>10</v>
      </c>
      <c r="AH260" t="str">
        <f t="shared" ref="AH260:AH323" si="75">A260</f>
        <v>South Northamptonshire</v>
      </c>
      <c r="AI260">
        <f t="array" ref="AI260">IF(C260&lt;&gt;"",11-ROUNDUP(_xlfn.PERCENTRANK.EXC(IF($B$3:$B$341=$B260,C$3:C$341),C260)*10,0),"")</f>
        <v>1</v>
      </c>
      <c r="AJ260">
        <f t="array" ref="AJ260">IF(D260&lt;&gt;"",11-ROUNDUP(_xlfn.PERCENTRANK.EXC(IF($B$3:$B$341=$B260,D$3:D$341),D260)*10,0),"")</f>
        <v>8</v>
      </c>
      <c r="AK260">
        <f t="array" ref="AK260">IF(E260&lt;&gt;"",11-ROUNDUP(_xlfn.PERCENTRANK.EXC(IF($B$3:$B$341=$B260,E$3:E$341),E260)*10,0),"")</f>
        <v>6</v>
      </c>
      <c r="AL260">
        <f t="array" ref="AL260">IF(F260&lt;&gt;"",11-ROUNDUP(_xlfn.PERCENTRANK.EXC(IF($B$3:$B$341=$B260,F$3:F$341),F260)*10,0),"")</f>
        <v>4</v>
      </c>
      <c r="AM260">
        <f t="array" ref="AM260">IF(G260&lt;&gt;"",11-ROUNDUP(_xlfn.PERCENTRANK.EXC(IF($B$3:$B$341=$B260,G$3:G$341),G260)*10,0),"")</f>
        <v>3</v>
      </c>
      <c r="AO260">
        <f t="array" ref="AO260">IF(I260&lt;&gt;"",11-ROUNDUP(_xlfn.PERCENTRANK.EXC(IF($B$3:$B$341=$B260,I$3:I$341),I260)*10,0),"")</f>
        <v>10</v>
      </c>
      <c r="AP260">
        <f t="array" ref="AP260">IF(J260&lt;&gt;"",11-ROUNDUP(_xlfn.PERCENTRANK.EXC(IF($B$3:$B$341=$B260,J$3:J$341),J260)*10,0),"")</f>
        <v>7</v>
      </c>
      <c r="AQ260">
        <f t="array" ref="AQ260">IF(K260&lt;&gt;"",11-ROUNDUP(_xlfn.PERCENTRANK.EXC(IF($B$3:$B$341=$B260,K$3:K$341),K260)*10,0),"")</f>
        <v>7</v>
      </c>
      <c r="AR260">
        <f t="array" ref="AR260">IF(L260&lt;&gt;"",11-ROUNDUP(_xlfn.PERCENTRANK.EXC(IF($B$3:$B$341=$B260,L$3:L$341),L260)*10,0),"")</f>
        <v>4</v>
      </c>
      <c r="AS260">
        <f t="array" ref="AS260">IF(M260&lt;&gt;"",11-ROUNDUP(_xlfn.PERCENTRANK.EXC(IF($B$3:$B$341=$B260,M$3:M$341),M260)*10,0),"")</f>
        <v>10</v>
      </c>
      <c r="AT260">
        <f t="array" ref="AT260">IF(N260&lt;&gt;"",11-ROUNDUP(_xlfn.PERCENTRANK.EXC(IF($B$3:$B$341=$B260,N$3:N$341),N260)*10,0),"")</f>
        <v>5</v>
      </c>
      <c r="AU260">
        <f t="array" ref="AU260">IF(O260&lt;&gt;"",11-ROUNDUP(_xlfn.PERCENTRANK.EXC(IF($B$3:$B$341=$B260,O$3:O$341),O260)*10,0),"")</f>
        <v>10</v>
      </c>
      <c r="AV260">
        <f t="array" ref="AV260">IF(P260&lt;&gt;"",11-ROUNDUP(_xlfn.PERCENTRANK.EXC(IF($B$3:$B$341=$B260,P$3:P$341),P260)*10,0),"")</f>
        <v>10</v>
      </c>
    </row>
    <row r="261" spans="1:48" x14ac:dyDescent="0.2">
      <c r="A261" t="s">
        <v>204</v>
      </c>
      <c r="B261" t="s">
        <v>1034</v>
      </c>
      <c r="C261">
        <v>8.9048728346824646E-2</v>
      </c>
      <c r="D261">
        <v>0.11026929318904877</v>
      </c>
      <c r="E261">
        <v>0.34995678067207336</v>
      </c>
      <c r="F261">
        <v>3.8674797862768173E-2</v>
      </c>
      <c r="G261">
        <v>0.56149536371231079</v>
      </c>
      <c r="H261" t="s">
        <v>1140</v>
      </c>
      <c r="I261">
        <v>5.2836999297142029E-2</v>
      </c>
      <c r="J261">
        <v>8.6841978132724762E-2</v>
      </c>
      <c r="K261">
        <v>5.0836708396673203E-2</v>
      </c>
      <c r="L261">
        <v>0</v>
      </c>
      <c r="M261">
        <v>0.41684147715568542</v>
      </c>
      <c r="N261">
        <v>0.14269737899303436</v>
      </c>
      <c r="O261">
        <v>4.3567351996898651E-2</v>
      </c>
      <c r="P261">
        <v>0</v>
      </c>
      <c r="R261" t="str">
        <f t="shared" si="61"/>
        <v>South Oxfordshire</v>
      </c>
      <c r="S261">
        <f t="shared" si="62"/>
        <v>2</v>
      </c>
      <c r="T261">
        <f t="shared" si="63"/>
        <v>2</v>
      </c>
      <c r="U261">
        <f t="shared" si="64"/>
        <v>9</v>
      </c>
      <c r="V261">
        <f t="shared" si="65"/>
        <v>8</v>
      </c>
      <c r="W261">
        <f t="shared" si="66"/>
        <v>5</v>
      </c>
      <c r="Y261">
        <f t="shared" si="67"/>
        <v>5</v>
      </c>
      <c r="Z261">
        <f t="shared" si="68"/>
        <v>2</v>
      </c>
      <c r="AA261">
        <f t="shared" si="69"/>
        <v>4</v>
      </c>
      <c r="AB261">
        <f t="shared" si="70"/>
        <v>10</v>
      </c>
      <c r="AC261">
        <f t="shared" si="71"/>
        <v>4</v>
      </c>
      <c r="AD261">
        <f t="shared" si="72"/>
        <v>1</v>
      </c>
      <c r="AE261">
        <f t="shared" si="73"/>
        <v>2</v>
      </c>
      <c r="AF261">
        <f t="shared" si="74"/>
        <v>10</v>
      </c>
      <c r="AH261" t="str">
        <f t="shared" si="75"/>
        <v>South Oxfordshire</v>
      </c>
      <c r="AI261">
        <f t="array" ref="AI261">IF(C261&lt;&gt;"",11-ROUNDUP(_xlfn.PERCENTRANK.EXC(IF($B$3:$B$341=$B261,C$3:C$341),C261)*10,0),"")</f>
        <v>3</v>
      </c>
      <c r="AJ261">
        <f t="array" ref="AJ261">IF(D261&lt;&gt;"",11-ROUNDUP(_xlfn.PERCENTRANK.EXC(IF($B$3:$B$341=$B261,D$3:D$341),D261)*10,0),"")</f>
        <v>2</v>
      </c>
      <c r="AK261">
        <f t="array" ref="AK261">IF(E261&lt;&gt;"",11-ROUNDUP(_xlfn.PERCENTRANK.EXC(IF($B$3:$B$341=$B261,E$3:E$341),E261)*10,0),"")</f>
        <v>9</v>
      </c>
      <c r="AL261">
        <f t="array" ref="AL261">IF(F261&lt;&gt;"",11-ROUNDUP(_xlfn.PERCENTRANK.EXC(IF($B$3:$B$341=$B261,F$3:F$341),F261)*10,0),"")</f>
        <v>10</v>
      </c>
      <c r="AM261">
        <f t="array" ref="AM261">IF(G261&lt;&gt;"",11-ROUNDUP(_xlfn.PERCENTRANK.EXC(IF($B$3:$B$341=$B261,G$3:G$341),G261)*10,0),"")</f>
        <v>5</v>
      </c>
      <c r="AO261">
        <f t="array" ref="AO261">IF(I261&lt;&gt;"",11-ROUNDUP(_xlfn.PERCENTRANK.EXC(IF($B$3:$B$341=$B261,I$3:I$341),I261)*10,0),"")</f>
        <v>7</v>
      </c>
      <c r="AP261">
        <f t="array" ref="AP261">IF(J261&lt;&gt;"",11-ROUNDUP(_xlfn.PERCENTRANK.EXC(IF($B$3:$B$341=$B261,J$3:J$341),J261)*10,0),"")</f>
        <v>2</v>
      </c>
      <c r="AQ261">
        <f t="array" ref="AQ261">IF(K261&lt;&gt;"",11-ROUNDUP(_xlfn.PERCENTRANK.EXC(IF($B$3:$B$341=$B261,K$3:K$341),K261)*10,0),"")</f>
        <v>5</v>
      </c>
      <c r="AR261">
        <f t="array" ref="AR261">IF(L261&lt;&gt;"",11-ROUNDUP(_xlfn.PERCENTRANK.EXC(IF($B$3:$B$341=$B261,L$3:L$341),L261)*10,0),"")</f>
        <v>10</v>
      </c>
      <c r="AS261">
        <f t="array" ref="AS261">IF(M261&lt;&gt;"",11-ROUNDUP(_xlfn.PERCENTRANK.EXC(IF($B$3:$B$341=$B261,M$3:M$341),M261)*10,0),"")</f>
        <v>7</v>
      </c>
      <c r="AT261">
        <f t="array" ref="AT261">IF(N261&lt;&gt;"",11-ROUNDUP(_xlfn.PERCENTRANK.EXC(IF($B$3:$B$341=$B261,N$3:N$341),N261)*10,0),"")</f>
        <v>2</v>
      </c>
      <c r="AU261">
        <f t="array" ref="AU261">IF(O261&lt;&gt;"",11-ROUNDUP(_xlfn.PERCENTRANK.EXC(IF($B$3:$B$341=$B261,O$3:O$341),O261)*10,0),"")</f>
        <v>3</v>
      </c>
      <c r="AV261">
        <f t="array" ref="AV261">IF(P261&lt;&gt;"",11-ROUNDUP(_xlfn.PERCENTRANK.EXC(IF($B$3:$B$341=$B261,P$3:P$341),P261)*10,0),"")</f>
        <v>10</v>
      </c>
    </row>
    <row r="262" spans="1:48" x14ac:dyDescent="0.2">
      <c r="A262" t="s">
        <v>157</v>
      </c>
      <c r="B262" t="s">
        <v>1034</v>
      </c>
      <c r="C262">
        <v>6.0668382793664932E-2</v>
      </c>
      <c r="D262">
        <v>7.0066064596176147E-2</v>
      </c>
      <c r="E262">
        <v>0.35398590564727783</v>
      </c>
      <c r="F262">
        <v>0.16320121288299561</v>
      </c>
      <c r="G262">
        <v>0.6318594217300415</v>
      </c>
      <c r="H262" t="s">
        <v>1139</v>
      </c>
      <c r="I262">
        <v>1.1003459803760052E-2</v>
      </c>
      <c r="J262">
        <v>3.3702421933412552E-2</v>
      </c>
      <c r="K262">
        <v>1.3564013876020908E-2</v>
      </c>
      <c r="L262">
        <v>3.1833909451961517E-2</v>
      </c>
      <c r="M262">
        <v>0.254325270652771</v>
      </c>
      <c r="N262">
        <v>9.9421544000506401E-3</v>
      </c>
      <c r="O262">
        <v>0</v>
      </c>
      <c r="P262">
        <v>0</v>
      </c>
      <c r="R262" t="str">
        <f t="shared" si="61"/>
        <v>South Ribble</v>
      </c>
      <c r="S262">
        <f t="shared" si="62"/>
        <v>6</v>
      </c>
      <c r="T262">
        <f t="shared" si="63"/>
        <v>7</v>
      </c>
      <c r="U262">
        <f t="shared" si="64"/>
        <v>9</v>
      </c>
      <c r="V262">
        <f t="shared" si="65"/>
        <v>4</v>
      </c>
      <c r="W262">
        <f t="shared" si="66"/>
        <v>3</v>
      </c>
      <c r="Y262">
        <f t="shared" si="67"/>
        <v>8</v>
      </c>
      <c r="Z262">
        <f t="shared" si="68"/>
        <v>5</v>
      </c>
      <c r="AA262">
        <f t="shared" si="69"/>
        <v>6</v>
      </c>
      <c r="AB262">
        <f t="shared" si="70"/>
        <v>2</v>
      </c>
      <c r="AC262">
        <f t="shared" si="71"/>
        <v>6</v>
      </c>
      <c r="AD262">
        <f t="shared" si="72"/>
        <v>7</v>
      </c>
      <c r="AE262">
        <f t="shared" si="73"/>
        <v>10</v>
      </c>
      <c r="AF262">
        <f t="shared" si="74"/>
        <v>10</v>
      </c>
      <c r="AH262" t="str">
        <f t="shared" si="75"/>
        <v>South Ribble</v>
      </c>
      <c r="AI262">
        <f t="array" ref="AI262">IF(C262&lt;&gt;"",11-ROUNDUP(_xlfn.PERCENTRANK.EXC(IF($B$3:$B$341=$B262,C$3:C$341),C262)*10,0),"")</f>
        <v>9</v>
      </c>
      <c r="AJ262">
        <f t="array" ref="AJ262">IF(D262&lt;&gt;"",11-ROUNDUP(_xlfn.PERCENTRANK.EXC(IF($B$3:$B$341=$B262,D$3:D$341),D262)*10,0),"")</f>
        <v>8</v>
      </c>
      <c r="AK262">
        <f t="array" ref="AK262">IF(E262&lt;&gt;"",11-ROUNDUP(_xlfn.PERCENTRANK.EXC(IF($B$3:$B$341=$B262,E$3:E$341),E262)*10,0),"")</f>
        <v>9</v>
      </c>
      <c r="AL262">
        <f t="array" ref="AL262">IF(F262&lt;&gt;"",11-ROUNDUP(_xlfn.PERCENTRANK.EXC(IF($B$3:$B$341=$B262,F$3:F$341),F262)*10,0),"")</f>
        <v>6</v>
      </c>
      <c r="AM262">
        <f t="array" ref="AM262">IF(G262&lt;&gt;"",11-ROUNDUP(_xlfn.PERCENTRANK.EXC(IF($B$3:$B$341=$B262,G$3:G$341),G262)*10,0),"")</f>
        <v>3</v>
      </c>
      <c r="AO262">
        <f t="array" ref="AO262">IF(I262&lt;&gt;"",11-ROUNDUP(_xlfn.PERCENTRANK.EXC(IF($B$3:$B$341=$B262,I$3:I$341),I262)*10,0),"")</f>
        <v>9</v>
      </c>
      <c r="AP262">
        <f t="array" ref="AP262">IF(J262&lt;&gt;"",11-ROUNDUP(_xlfn.PERCENTRANK.EXC(IF($B$3:$B$341=$B262,J$3:J$341),J262)*10,0),"")</f>
        <v>9</v>
      </c>
      <c r="AQ262">
        <f t="array" ref="AQ262">IF(K262&lt;&gt;"",11-ROUNDUP(_xlfn.PERCENTRANK.EXC(IF($B$3:$B$341=$B262,K$3:K$341),K262)*10,0),"")</f>
        <v>8</v>
      </c>
      <c r="AR262">
        <f t="array" ref="AR262">IF(L262&lt;&gt;"",11-ROUNDUP(_xlfn.PERCENTRANK.EXC(IF($B$3:$B$341=$B262,L$3:L$341),L262)*10,0),"")</f>
        <v>3</v>
      </c>
      <c r="AS262">
        <f t="array" ref="AS262">IF(M262&lt;&gt;"",11-ROUNDUP(_xlfn.PERCENTRANK.EXC(IF($B$3:$B$341=$B262,M$3:M$341),M262)*10,0),"")</f>
        <v>10</v>
      </c>
      <c r="AT262">
        <f t="array" ref="AT262">IF(N262&lt;&gt;"",11-ROUNDUP(_xlfn.PERCENTRANK.EXC(IF($B$3:$B$341=$B262,N$3:N$341),N262)*10,0),"")</f>
        <v>8</v>
      </c>
      <c r="AU262">
        <f t="array" ref="AU262">IF(O262&lt;&gt;"",11-ROUNDUP(_xlfn.PERCENTRANK.EXC(IF($B$3:$B$341=$B262,O$3:O$341),O262)*10,0),"")</f>
        <v>10</v>
      </c>
      <c r="AV262">
        <f t="array" ref="AV262">IF(P262&lt;&gt;"",11-ROUNDUP(_xlfn.PERCENTRANK.EXC(IF($B$3:$B$341=$B262,P$3:P$341),P262)*10,0),"")</f>
        <v>10</v>
      </c>
    </row>
    <row r="263" spans="1:48" x14ac:dyDescent="0.2">
      <c r="A263" t="s">
        <v>209</v>
      </c>
      <c r="B263" t="s">
        <v>1034</v>
      </c>
      <c r="C263">
        <v>6.8301208317279816E-2</v>
      </c>
      <c r="D263">
        <v>6.3825406134128571E-2</v>
      </c>
      <c r="E263">
        <v>0.44927340745925903</v>
      </c>
      <c r="F263">
        <v>0.17998535931110382</v>
      </c>
      <c r="G263">
        <v>0.41954711079597473</v>
      </c>
      <c r="H263" t="s">
        <v>1139</v>
      </c>
      <c r="I263">
        <v>0</v>
      </c>
      <c r="J263">
        <v>1.362459734082222E-4</v>
      </c>
      <c r="K263">
        <v>5.5406693369150162E-2</v>
      </c>
      <c r="L263">
        <v>0</v>
      </c>
      <c r="M263">
        <v>8.6743265390396118E-2</v>
      </c>
      <c r="N263">
        <v>5.3103696554899216E-2</v>
      </c>
      <c r="O263">
        <v>0</v>
      </c>
      <c r="P263">
        <v>3.8148872554302216E-3</v>
      </c>
      <c r="R263" t="str">
        <f t="shared" si="61"/>
        <v>South Somerset</v>
      </c>
      <c r="S263">
        <f t="shared" si="62"/>
        <v>5</v>
      </c>
      <c r="T263">
        <f t="shared" si="63"/>
        <v>8</v>
      </c>
      <c r="U263">
        <f t="shared" si="64"/>
        <v>6</v>
      </c>
      <c r="V263">
        <f t="shared" si="65"/>
        <v>3</v>
      </c>
      <c r="W263">
        <f t="shared" si="66"/>
        <v>9</v>
      </c>
      <c r="Y263">
        <f t="shared" si="67"/>
        <v>10</v>
      </c>
      <c r="Z263">
        <f t="shared" si="68"/>
        <v>10</v>
      </c>
      <c r="AA263">
        <f t="shared" si="69"/>
        <v>3</v>
      </c>
      <c r="AB263">
        <f t="shared" si="70"/>
        <v>10</v>
      </c>
      <c r="AC263">
        <f t="shared" si="71"/>
        <v>9</v>
      </c>
      <c r="AD263">
        <f t="shared" si="72"/>
        <v>2</v>
      </c>
      <c r="AE263">
        <f t="shared" si="73"/>
        <v>10</v>
      </c>
      <c r="AF263">
        <f t="shared" si="74"/>
        <v>2</v>
      </c>
      <c r="AH263" t="str">
        <f t="shared" si="75"/>
        <v>South Somerset</v>
      </c>
      <c r="AI263">
        <f t="array" ref="AI263">IF(C263&lt;&gt;"",11-ROUNDUP(_xlfn.PERCENTRANK.EXC(IF($B$3:$B$341=$B263,C$3:C$341),C263)*10,0),"")</f>
        <v>7</v>
      </c>
      <c r="AJ263">
        <f t="array" ref="AJ263">IF(D263&lt;&gt;"",11-ROUNDUP(_xlfn.PERCENTRANK.EXC(IF($B$3:$B$341=$B263,D$3:D$341),D263)*10,0),"")</f>
        <v>8</v>
      </c>
      <c r="AK263">
        <f t="array" ref="AK263">IF(E263&lt;&gt;"",11-ROUNDUP(_xlfn.PERCENTRANK.EXC(IF($B$3:$B$341=$B263,E$3:E$341),E263)*10,0),"")</f>
        <v>6</v>
      </c>
      <c r="AL263">
        <f t="array" ref="AL263">IF(F263&lt;&gt;"",11-ROUNDUP(_xlfn.PERCENTRANK.EXC(IF($B$3:$B$341=$B263,F$3:F$341),F263)*10,0),"")</f>
        <v>5</v>
      </c>
      <c r="AM263">
        <f t="array" ref="AM263">IF(G263&lt;&gt;"",11-ROUNDUP(_xlfn.PERCENTRANK.EXC(IF($B$3:$B$341=$B263,G$3:G$341),G263)*10,0),"")</f>
        <v>9</v>
      </c>
      <c r="AO263">
        <f t="array" ref="AO263">IF(I263&lt;&gt;"",11-ROUNDUP(_xlfn.PERCENTRANK.EXC(IF($B$3:$B$341=$B263,I$3:I$341),I263)*10,0),"")</f>
        <v>10</v>
      </c>
      <c r="AP263">
        <f t="array" ref="AP263">IF(J263&lt;&gt;"",11-ROUNDUP(_xlfn.PERCENTRANK.EXC(IF($B$3:$B$341=$B263,J$3:J$341),J263)*10,0),"")</f>
        <v>10</v>
      </c>
      <c r="AQ263">
        <f t="array" ref="AQ263">IF(K263&lt;&gt;"",11-ROUNDUP(_xlfn.PERCENTRANK.EXC(IF($B$3:$B$341=$B263,K$3:K$341),K263)*10,0),"")</f>
        <v>5</v>
      </c>
      <c r="AR263">
        <f t="array" ref="AR263">IF(L263&lt;&gt;"",11-ROUNDUP(_xlfn.PERCENTRANK.EXC(IF($B$3:$B$341=$B263,L$3:L$341),L263)*10,0),"")</f>
        <v>10</v>
      </c>
      <c r="AS263">
        <f t="array" ref="AS263">IF(M263&lt;&gt;"",11-ROUNDUP(_xlfn.PERCENTRANK.EXC(IF($B$3:$B$341=$B263,M$3:M$341),M263)*10,0),"")</f>
        <v>10</v>
      </c>
      <c r="AT263">
        <f t="array" ref="AT263">IF(N263&lt;&gt;"",11-ROUNDUP(_xlfn.PERCENTRANK.EXC(IF($B$3:$B$341=$B263,N$3:N$341),N263)*10,0),"")</f>
        <v>3</v>
      </c>
      <c r="AU263">
        <f t="array" ref="AU263">IF(O263&lt;&gt;"",11-ROUNDUP(_xlfn.PERCENTRANK.EXC(IF($B$3:$B$341=$B263,O$3:O$341),O263)*10,0),"")</f>
        <v>10</v>
      </c>
      <c r="AV263">
        <f t="array" ref="AV263">IF(P263&lt;&gt;"",11-ROUNDUP(_xlfn.PERCENTRANK.EXC(IF($B$3:$B$341=$B263,P$3:P$341),P263)*10,0),"")</f>
        <v>2</v>
      </c>
    </row>
    <row r="264" spans="1:48" x14ac:dyDescent="0.2">
      <c r="A264" t="s">
        <v>214</v>
      </c>
      <c r="B264" t="s">
        <v>1034</v>
      </c>
      <c r="C264">
        <v>7.5120091438293457E-2</v>
      </c>
      <c r="D264">
        <v>6.890656054019928E-2</v>
      </c>
      <c r="E264">
        <v>0.29469376802444458</v>
      </c>
      <c r="F264">
        <v>0.17379310727119446</v>
      </c>
      <c r="G264">
        <v>0.7066580057144165</v>
      </c>
      <c r="H264" t="s">
        <v>1139</v>
      </c>
      <c r="I264">
        <v>2.0648713689297438E-3</v>
      </c>
      <c r="J264">
        <v>6.8398863077163696E-2</v>
      </c>
      <c r="K264">
        <v>0.21225157380104065</v>
      </c>
      <c r="L264">
        <v>0</v>
      </c>
      <c r="M264">
        <v>0.72296309471130371</v>
      </c>
      <c r="N264">
        <v>4.8299455083906651E-3</v>
      </c>
      <c r="O264">
        <v>0</v>
      </c>
      <c r="P264">
        <v>0</v>
      </c>
      <c r="R264" t="str">
        <f t="shared" si="61"/>
        <v>South Staffordshire</v>
      </c>
      <c r="S264">
        <f t="shared" si="62"/>
        <v>4</v>
      </c>
      <c r="T264">
        <f t="shared" si="63"/>
        <v>8</v>
      </c>
      <c r="U264">
        <f t="shared" si="64"/>
        <v>10</v>
      </c>
      <c r="V264">
        <f t="shared" si="65"/>
        <v>3</v>
      </c>
      <c r="W264">
        <f t="shared" si="66"/>
        <v>1</v>
      </c>
      <c r="Y264">
        <f t="shared" si="67"/>
        <v>9</v>
      </c>
      <c r="Z264">
        <f t="shared" si="68"/>
        <v>2</v>
      </c>
      <c r="AA264">
        <f t="shared" si="69"/>
        <v>1</v>
      </c>
      <c r="AB264">
        <f t="shared" si="70"/>
        <v>10</v>
      </c>
      <c r="AC264">
        <f t="shared" si="71"/>
        <v>2</v>
      </c>
      <c r="AD264">
        <f t="shared" si="72"/>
        <v>8</v>
      </c>
      <c r="AE264">
        <f t="shared" si="73"/>
        <v>10</v>
      </c>
      <c r="AF264">
        <f t="shared" si="74"/>
        <v>10</v>
      </c>
      <c r="AH264" t="str">
        <f t="shared" si="75"/>
        <v>South Staffordshire</v>
      </c>
      <c r="AI264">
        <f t="array" ref="AI264">IF(C264&lt;&gt;"",11-ROUNDUP(_xlfn.PERCENTRANK.EXC(IF($B$3:$B$341=$B264,C$3:C$341),C264)*10,0),"")</f>
        <v>5</v>
      </c>
      <c r="AJ264">
        <f t="array" ref="AJ264">IF(D264&lt;&gt;"",11-ROUNDUP(_xlfn.PERCENTRANK.EXC(IF($B$3:$B$341=$B264,D$3:D$341),D264)*10,0),"")</f>
        <v>8</v>
      </c>
      <c r="AK264">
        <f t="array" ref="AK264">IF(E264&lt;&gt;"",11-ROUNDUP(_xlfn.PERCENTRANK.EXC(IF($B$3:$B$341=$B264,E$3:E$341),E264)*10,0),"")</f>
        <v>10</v>
      </c>
      <c r="AL264">
        <f t="array" ref="AL264">IF(F264&lt;&gt;"",11-ROUNDUP(_xlfn.PERCENTRANK.EXC(IF($B$3:$B$341=$B264,F$3:F$341),F264)*10,0),"")</f>
        <v>5</v>
      </c>
      <c r="AM264">
        <f t="array" ref="AM264">IF(G264&lt;&gt;"",11-ROUNDUP(_xlfn.PERCENTRANK.EXC(IF($B$3:$B$341=$B264,G$3:G$341),G264)*10,0),"")</f>
        <v>2</v>
      </c>
      <c r="AO264">
        <f t="array" ref="AO264">IF(I264&lt;&gt;"",11-ROUNDUP(_xlfn.PERCENTRANK.EXC(IF($B$3:$B$341=$B264,I$3:I$341),I264)*10,0),"")</f>
        <v>9</v>
      </c>
      <c r="AP264">
        <f t="array" ref="AP264">IF(J264&lt;&gt;"",11-ROUNDUP(_xlfn.PERCENTRANK.EXC(IF($B$3:$B$341=$B264,J$3:J$341),J264)*10,0),"")</f>
        <v>4</v>
      </c>
      <c r="AQ264">
        <f t="array" ref="AQ264">IF(K264&lt;&gt;"",11-ROUNDUP(_xlfn.PERCENTRANK.EXC(IF($B$3:$B$341=$B264,K$3:K$341),K264)*10,0),"")</f>
        <v>2</v>
      </c>
      <c r="AR264">
        <f t="array" ref="AR264">IF(L264&lt;&gt;"",11-ROUNDUP(_xlfn.PERCENTRANK.EXC(IF($B$3:$B$341=$B264,L$3:L$341),L264)*10,0),"")</f>
        <v>10</v>
      </c>
      <c r="AS264">
        <f t="array" ref="AS264">IF(M264&lt;&gt;"",11-ROUNDUP(_xlfn.PERCENTRANK.EXC(IF($B$3:$B$341=$B264,M$3:M$341),M264)*10,0),"")</f>
        <v>3</v>
      </c>
      <c r="AT264">
        <f t="array" ref="AT264">IF(N264&lt;&gt;"",11-ROUNDUP(_xlfn.PERCENTRANK.EXC(IF($B$3:$B$341=$B264,N$3:N$341),N264)*10,0),"")</f>
        <v>9</v>
      </c>
      <c r="AU264">
        <f t="array" ref="AU264">IF(O264&lt;&gt;"",11-ROUNDUP(_xlfn.PERCENTRANK.EXC(IF($B$3:$B$341=$B264,O$3:O$341),O264)*10,0),"")</f>
        <v>10</v>
      </c>
      <c r="AV264">
        <f t="array" ref="AV264">IF(P264&lt;&gt;"",11-ROUNDUP(_xlfn.PERCENTRANK.EXC(IF($B$3:$B$341=$B264,P$3:P$341),P264)*10,0),"")</f>
        <v>10</v>
      </c>
    </row>
    <row r="265" spans="1:48" x14ac:dyDescent="0.2">
      <c r="A265" t="s">
        <v>276</v>
      </c>
      <c r="B265" t="s">
        <v>1036</v>
      </c>
      <c r="C265">
        <v>3.2328467816114426E-2</v>
      </c>
      <c r="D265">
        <v>4.8136357218027115E-2</v>
      </c>
      <c r="E265">
        <v>0.36169514060020447</v>
      </c>
      <c r="F265">
        <v>3.7614267319440842E-2</v>
      </c>
      <c r="G265">
        <v>0.51354557275772095</v>
      </c>
      <c r="H265" t="s">
        <v>1140</v>
      </c>
      <c r="I265">
        <v>1.0931809432804585E-2</v>
      </c>
      <c r="J265">
        <v>1.7228482756763697E-3</v>
      </c>
      <c r="K265">
        <v>3.8350235670804977E-2</v>
      </c>
      <c r="L265">
        <v>4.4144154526293278E-3</v>
      </c>
      <c r="M265">
        <v>9.6399798989295959E-2</v>
      </c>
      <c r="N265">
        <v>1.8209962174296379E-2</v>
      </c>
      <c r="O265">
        <v>0</v>
      </c>
      <c r="P265">
        <v>0</v>
      </c>
      <c r="R265" t="str">
        <f t="shared" si="61"/>
        <v>South Tyneside</v>
      </c>
      <c r="S265">
        <f t="shared" si="62"/>
        <v>9</v>
      </c>
      <c r="T265">
        <f t="shared" si="63"/>
        <v>10</v>
      </c>
      <c r="U265">
        <f t="shared" si="64"/>
        <v>9</v>
      </c>
      <c r="V265">
        <f t="shared" si="65"/>
        <v>8</v>
      </c>
      <c r="W265">
        <f t="shared" si="66"/>
        <v>7</v>
      </c>
      <c r="Y265">
        <f t="shared" si="67"/>
        <v>8</v>
      </c>
      <c r="Z265">
        <f t="shared" si="68"/>
        <v>9</v>
      </c>
      <c r="AA265">
        <f t="shared" si="69"/>
        <v>4</v>
      </c>
      <c r="AB265">
        <f t="shared" si="70"/>
        <v>4</v>
      </c>
      <c r="AC265">
        <f t="shared" si="71"/>
        <v>9</v>
      </c>
      <c r="AD265">
        <f t="shared" si="72"/>
        <v>5</v>
      </c>
      <c r="AE265">
        <f t="shared" si="73"/>
        <v>10</v>
      </c>
      <c r="AF265">
        <f t="shared" si="74"/>
        <v>10</v>
      </c>
      <c r="AH265" t="str">
        <f t="shared" si="75"/>
        <v>South Tyneside</v>
      </c>
      <c r="AI265">
        <f t="array" ref="AI265">IF(C265&lt;&gt;"",11-ROUNDUP(_xlfn.PERCENTRANK.EXC(IF($B$3:$B$341=$B265,C$3:C$341),C265)*10,0),"")</f>
        <v>5</v>
      </c>
      <c r="AJ265">
        <f t="array" ref="AJ265">IF(D265&lt;&gt;"",11-ROUNDUP(_xlfn.PERCENTRANK.EXC(IF($B$3:$B$341=$B265,D$3:D$341),D265)*10,0),"")</f>
        <v>10</v>
      </c>
      <c r="AK265">
        <f t="array" ref="AK265">IF(E265&lt;&gt;"",11-ROUNDUP(_xlfn.PERCENTRANK.EXC(IF($B$3:$B$341=$B265,E$3:E$341),E265)*10,0),"")</f>
        <v>8</v>
      </c>
      <c r="AL265">
        <f t="array" ref="AL265">IF(F265&lt;&gt;"",11-ROUNDUP(_xlfn.PERCENTRANK.EXC(IF($B$3:$B$341=$B265,F$3:F$341),F265)*10,0),"")</f>
        <v>9</v>
      </c>
      <c r="AM265">
        <f t="array" ref="AM265">IF(G265&lt;&gt;"",11-ROUNDUP(_xlfn.PERCENTRANK.EXC(IF($B$3:$B$341=$B265,G$3:G$341),G265)*10,0),"")</f>
        <v>7</v>
      </c>
      <c r="AO265">
        <f t="array" ref="AO265">IF(I265&lt;&gt;"",11-ROUNDUP(_xlfn.PERCENTRANK.EXC(IF($B$3:$B$341=$B265,I$3:I$341),I265)*10,0),"")</f>
        <v>4</v>
      </c>
      <c r="AP265">
        <f t="array" ref="AP265">IF(J265&lt;&gt;"",11-ROUNDUP(_xlfn.PERCENTRANK.EXC(IF($B$3:$B$341=$B265,J$3:J$341),J265)*10,0),"")</f>
        <v>10</v>
      </c>
      <c r="AQ265">
        <f t="array" ref="AQ265">IF(K265&lt;&gt;"",11-ROUNDUP(_xlfn.PERCENTRANK.EXC(IF($B$3:$B$341=$B265,K$3:K$341),K265)*10,0),"")</f>
        <v>2</v>
      </c>
      <c r="AR265">
        <f t="array" ref="AR265">IF(L265&lt;&gt;"",11-ROUNDUP(_xlfn.PERCENTRANK.EXC(IF($B$3:$B$341=$B265,L$3:L$341),L265)*10,0),"")</f>
        <v>3</v>
      </c>
      <c r="AS265">
        <f t="array" ref="AS265">IF(M265&lt;&gt;"",11-ROUNDUP(_xlfn.PERCENTRANK.EXC(IF($B$3:$B$341=$B265,M$3:M$341),M265)*10,0),"")</f>
        <v>5</v>
      </c>
      <c r="AT265">
        <f t="array" ref="AT265">IF(N265&lt;&gt;"",11-ROUNDUP(_xlfn.PERCENTRANK.EXC(IF($B$3:$B$341=$B265,N$3:N$341),N265)*10,0),"")</f>
        <v>3</v>
      </c>
      <c r="AU265">
        <f t="array" ref="AU265">IF(O265&lt;&gt;"",11-ROUNDUP(_xlfn.PERCENTRANK.EXC(IF($B$3:$B$341=$B265,O$3:O$341),O265)*10,0),"")</f>
        <v>10</v>
      </c>
      <c r="AV265">
        <f t="array" ref="AV265">IF(P265&lt;&gt;"",11-ROUNDUP(_xlfn.PERCENTRANK.EXC(IF($B$3:$B$341=$B265,P$3:P$341),P265)*10,0),"")</f>
        <v>10</v>
      </c>
    </row>
    <row r="266" spans="1:48" x14ac:dyDescent="0.2">
      <c r="A266" t="s">
        <v>56</v>
      </c>
      <c r="B266" t="s">
        <v>1037</v>
      </c>
      <c r="C266">
        <v>4.3630950152873993E-2</v>
      </c>
      <c r="D266">
        <v>7.1764916181564331E-2</v>
      </c>
      <c r="E266">
        <v>0.44076889753341675</v>
      </c>
      <c r="F266">
        <v>4.827527329325676E-2</v>
      </c>
      <c r="G266">
        <v>0.54435551166534424</v>
      </c>
      <c r="H266" t="s">
        <v>1140</v>
      </c>
      <c r="I266">
        <v>3.172895684838295E-2</v>
      </c>
      <c r="J266">
        <v>6.8209702149033546E-3</v>
      </c>
      <c r="K266">
        <v>1.5024445950984955E-2</v>
      </c>
      <c r="L266">
        <v>1.1279778555035591E-2</v>
      </c>
      <c r="M266">
        <v>0.15505118668079376</v>
      </c>
      <c r="N266">
        <v>6.0450728051364422E-3</v>
      </c>
      <c r="O266">
        <v>3.0364761129021645E-2</v>
      </c>
      <c r="P266">
        <v>0</v>
      </c>
      <c r="R266" t="str">
        <f t="shared" si="61"/>
        <v>Southampton</v>
      </c>
      <c r="S266">
        <f t="shared" si="62"/>
        <v>8</v>
      </c>
      <c r="T266">
        <f t="shared" si="63"/>
        <v>7</v>
      </c>
      <c r="U266">
        <f t="shared" si="64"/>
        <v>6</v>
      </c>
      <c r="V266">
        <f t="shared" si="65"/>
        <v>7</v>
      </c>
      <c r="W266">
        <f t="shared" si="66"/>
        <v>5</v>
      </c>
      <c r="Y266">
        <f t="shared" si="67"/>
        <v>6</v>
      </c>
      <c r="Z266">
        <f t="shared" si="68"/>
        <v>7</v>
      </c>
      <c r="AA266">
        <f t="shared" si="69"/>
        <v>6</v>
      </c>
      <c r="AB266">
        <f t="shared" si="70"/>
        <v>3</v>
      </c>
      <c r="AC266">
        <f t="shared" si="71"/>
        <v>7</v>
      </c>
      <c r="AD266">
        <f t="shared" si="72"/>
        <v>7</v>
      </c>
      <c r="AE266">
        <f t="shared" si="73"/>
        <v>3</v>
      </c>
      <c r="AF266">
        <f t="shared" si="74"/>
        <v>10</v>
      </c>
      <c r="AH266" t="str">
        <f t="shared" si="75"/>
        <v>Southampton</v>
      </c>
      <c r="AI266">
        <f t="array" ref="AI266">IF(C266&lt;&gt;"",11-ROUNDUP(_xlfn.PERCENTRANK.EXC(IF($B$3:$B$341=$B266,C$3:C$341),C266)*10,0),"")</f>
        <v>3</v>
      </c>
      <c r="AJ266">
        <f t="array" ref="AJ266">IF(D266&lt;&gt;"",11-ROUNDUP(_xlfn.PERCENTRANK.EXC(IF($B$3:$B$341=$B266,D$3:D$341),D266)*10,0),"")</f>
        <v>6</v>
      </c>
      <c r="AK266">
        <f t="array" ref="AK266">IF(E266&lt;&gt;"",11-ROUNDUP(_xlfn.PERCENTRANK.EXC(IF($B$3:$B$341=$B266,E$3:E$341),E266)*10,0),"")</f>
        <v>8</v>
      </c>
      <c r="AL266">
        <f t="array" ref="AL266">IF(F266&lt;&gt;"",11-ROUNDUP(_xlfn.PERCENTRANK.EXC(IF($B$3:$B$341=$B266,F$3:F$341),F266)*10,0),"")</f>
        <v>5</v>
      </c>
      <c r="AM266">
        <f t="array" ref="AM266">IF(G266&lt;&gt;"",11-ROUNDUP(_xlfn.PERCENTRANK.EXC(IF($B$3:$B$341=$B266,G$3:G$341),G266)*10,0),"")</f>
        <v>5</v>
      </c>
      <c r="AO266">
        <f t="array" ref="AO266">IF(I266&lt;&gt;"",11-ROUNDUP(_xlfn.PERCENTRANK.EXC(IF($B$3:$B$341=$B266,I$3:I$341),I266)*10,0),"")</f>
        <v>3</v>
      </c>
      <c r="AP266">
        <f t="array" ref="AP266">IF(J266&lt;&gt;"",11-ROUNDUP(_xlfn.PERCENTRANK.EXC(IF($B$3:$B$341=$B266,J$3:J$341),J266)*10,0),"")</f>
        <v>6</v>
      </c>
      <c r="AQ266">
        <f t="array" ref="AQ266">IF(K266&lt;&gt;"",11-ROUNDUP(_xlfn.PERCENTRANK.EXC(IF($B$3:$B$341=$B266,K$3:K$341),K266)*10,0),"")</f>
        <v>6</v>
      </c>
      <c r="AR266">
        <f t="array" ref="AR266">IF(L266&lt;&gt;"",11-ROUNDUP(_xlfn.PERCENTRANK.EXC(IF($B$3:$B$341=$B266,L$3:L$341),L266)*10,0),"")</f>
        <v>1</v>
      </c>
      <c r="AS266">
        <f t="array" ref="AS266">IF(M266&lt;&gt;"",11-ROUNDUP(_xlfn.PERCENTRANK.EXC(IF($B$3:$B$341=$B266,M$3:M$341),M266)*10,0),"")</f>
        <v>4</v>
      </c>
      <c r="AT266">
        <f t="array" ref="AT266">IF(N266&lt;&gt;"",11-ROUNDUP(_xlfn.PERCENTRANK.EXC(IF($B$3:$B$341=$B266,N$3:N$341),N266)*10,0),"")</f>
        <v>5</v>
      </c>
      <c r="AU266">
        <f t="array" ref="AU266">IF(O266&lt;&gt;"",11-ROUNDUP(_xlfn.PERCENTRANK.EXC(IF($B$3:$B$341=$B266,O$3:O$341),O266)*10,0),"")</f>
        <v>2</v>
      </c>
      <c r="AV266">
        <f t="array" ref="AV266">IF(P266&lt;&gt;"",11-ROUNDUP(_xlfn.PERCENTRANK.EXC(IF($B$3:$B$341=$B266,P$3:P$341),P266)*10,0),"")</f>
        <v>10</v>
      </c>
    </row>
    <row r="267" spans="1:48" x14ac:dyDescent="0.2">
      <c r="A267" t="s">
        <v>44</v>
      </c>
      <c r="B267" t="s">
        <v>1037</v>
      </c>
      <c r="C267">
        <v>4.2595874518156052E-2</v>
      </c>
      <c r="D267">
        <v>0.10183657705783844</v>
      </c>
      <c r="E267">
        <v>0.5373421311378479</v>
      </c>
      <c r="F267">
        <v>3.5384785383939743E-2</v>
      </c>
      <c r="G267">
        <v>0.35618340969085693</v>
      </c>
      <c r="H267" t="s">
        <v>1139</v>
      </c>
      <c r="I267">
        <v>3.5188231617212296E-2</v>
      </c>
      <c r="J267">
        <v>6.0794958844780922E-3</v>
      </c>
      <c r="K267">
        <v>1.5724040567874908E-2</v>
      </c>
      <c r="L267">
        <v>0</v>
      </c>
      <c r="M267">
        <v>0.14254596829414368</v>
      </c>
      <c r="N267">
        <v>1.0919180698692799E-2</v>
      </c>
      <c r="O267">
        <v>1.5899142250418663E-2</v>
      </c>
      <c r="P267">
        <v>0</v>
      </c>
      <c r="R267" t="str">
        <f t="shared" si="61"/>
        <v>Southend-on-Sea</v>
      </c>
      <c r="S267">
        <f t="shared" si="62"/>
        <v>8</v>
      </c>
      <c r="T267">
        <f t="shared" si="63"/>
        <v>3</v>
      </c>
      <c r="U267">
        <f t="shared" si="64"/>
        <v>4</v>
      </c>
      <c r="V267">
        <f t="shared" si="65"/>
        <v>9</v>
      </c>
      <c r="W267">
        <f t="shared" si="66"/>
        <v>10</v>
      </c>
      <c r="Y267">
        <f t="shared" si="67"/>
        <v>6</v>
      </c>
      <c r="Z267">
        <f t="shared" si="68"/>
        <v>8</v>
      </c>
      <c r="AA267">
        <f t="shared" si="69"/>
        <v>6</v>
      </c>
      <c r="AB267">
        <f t="shared" si="70"/>
        <v>10</v>
      </c>
      <c r="AC267">
        <f t="shared" si="71"/>
        <v>8</v>
      </c>
      <c r="AD267">
        <f t="shared" si="72"/>
        <v>6</v>
      </c>
      <c r="AE267">
        <f t="shared" si="73"/>
        <v>3</v>
      </c>
      <c r="AF267">
        <f t="shared" si="74"/>
        <v>10</v>
      </c>
      <c r="AH267" t="str">
        <f t="shared" si="75"/>
        <v>Southend-on-Sea</v>
      </c>
      <c r="AI267">
        <f t="array" ref="AI267">IF(C267&lt;&gt;"",11-ROUNDUP(_xlfn.PERCENTRANK.EXC(IF($B$3:$B$341=$B267,C$3:C$341),C267)*10,0),"")</f>
        <v>3</v>
      </c>
      <c r="AJ267">
        <f t="array" ref="AJ267">IF(D267&lt;&gt;"",11-ROUNDUP(_xlfn.PERCENTRANK.EXC(IF($B$3:$B$341=$B267,D$3:D$341),D267)*10,0),"")</f>
        <v>2</v>
      </c>
      <c r="AK267">
        <f t="array" ref="AK267">IF(E267&lt;&gt;"",11-ROUNDUP(_xlfn.PERCENTRANK.EXC(IF($B$3:$B$341=$B267,E$3:E$341),E267)*10,0),"")</f>
        <v>5</v>
      </c>
      <c r="AL267">
        <f t="array" ref="AL267">IF(F267&lt;&gt;"",11-ROUNDUP(_xlfn.PERCENTRANK.EXC(IF($B$3:$B$341=$B267,F$3:F$341),F267)*10,0),"")</f>
        <v>8</v>
      </c>
      <c r="AM267">
        <f t="array" ref="AM267">IF(G267&lt;&gt;"",11-ROUNDUP(_xlfn.PERCENTRANK.EXC(IF($B$3:$B$341=$B267,G$3:G$341),G267)*10,0),"")</f>
        <v>10</v>
      </c>
      <c r="AO267">
        <f t="array" ref="AO267">IF(I267&lt;&gt;"",11-ROUNDUP(_xlfn.PERCENTRANK.EXC(IF($B$3:$B$341=$B267,I$3:I$341),I267)*10,0),"")</f>
        <v>2</v>
      </c>
      <c r="AP267">
        <f t="array" ref="AP267">IF(J267&lt;&gt;"",11-ROUNDUP(_xlfn.PERCENTRANK.EXC(IF($B$3:$B$341=$B267,J$3:J$341),J267)*10,0),"")</f>
        <v>7</v>
      </c>
      <c r="AQ267">
        <f t="array" ref="AQ267">IF(K267&lt;&gt;"",11-ROUNDUP(_xlfn.PERCENTRANK.EXC(IF($B$3:$B$341=$B267,K$3:K$341),K267)*10,0),"")</f>
        <v>6</v>
      </c>
      <c r="AR267">
        <f t="array" ref="AR267">IF(L267&lt;&gt;"",11-ROUNDUP(_xlfn.PERCENTRANK.EXC(IF($B$3:$B$341=$B267,L$3:L$341),L267)*10,0),"")</f>
        <v>10</v>
      </c>
      <c r="AS267">
        <f t="array" ref="AS267">IF(M267&lt;&gt;"",11-ROUNDUP(_xlfn.PERCENTRANK.EXC(IF($B$3:$B$341=$B267,M$3:M$341),M267)*10,0),"")</f>
        <v>6</v>
      </c>
      <c r="AT267">
        <f t="array" ref="AT267">IF(N267&lt;&gt;"",11-ROUNDUP(_xlfn.PERCENTRANK.EXC(IF($B$3:$B$341=$B267,N$3:N$341),N267)*10,0),"")</f>
        <v>4</v>
      </c>
      <c r="AU267">
        <f t="array" ref="AU267">IF(O267&lt;&gt;"",11-ROUNDUP(_xlfn.PERCENTRANK.EXC(IF($B$3:$B$341=$B267,O$3:O$341),O267)*10,0),"")</f>
        <v>3</v>
      </c>
      <c r="AV267">
        <f t="array" ref="AV267">IF(P267&lt;&gt;"",11-ROUNDUP(_xlfn.PERCENTRANK.EXC(IF($B$3:$B$341=$B267,P$3:P$341),P267)*10,0),"")</f>
        <v>10</v>
      </c>
    </row>
    <row r="268" spans="1:48" x14ac:dyDescent="0.2">
      <c r="A268" t="s">
        <v>318</v>
      </c>
      <c r="B268" t="s">
        <v>1035</v>
      </c>
      <c r="C268">
        <v>4.0127765387296677E-2</v>
      </c>
      <c r="D268">
        <v>0.14560286700725555</v>
      </c>
      <c r="E268">
        <v>0.29824718832969666</v>
      </c>
      <c r="F268">
        <v>8.6812146008014679E-2</v>
      </c>
      <c r="G268">
        <v>0.70611488819122314</v>
      </c>
      <c r="H268" t="s">
        <v>1139</v>
      </c>
      <c r="I268">
        <v>1.6911011189222336E-2</v>
      </c>
      <c r="J268">
        <v>0</v>
      </c>
      <c r="K268">
        <v>1.1530234478414059E-3</v>
      </c>
      <c r="L268">
        <v>2.1166614897083491E-4</v>
      </c>
      <c r="M268">
        <v>4.3037854135036469E-2</v>
      </c>
      <c r="N268">
        <v>2.5391120463609695E-2</v>
      </c>
      <c r="O268">
        <v>1.5521255321800709E-2</v>
      </c>
      <c r="P268">
        <v>0</v>
      </c>
      <c r="R268" t="str">
        <f t="shared" si="61"/>
        <v>Southwark</v>
      </c>
      <c r="S268">
        <f t="shared" si="62"/>
        <v>8</v>
      </c>
      <c r="T268">
        <f t="shared" si="63"/>
        <v>1</v>
      </c>
      <c r="U268">
        <f t="shared" si="64"/>
        <v>10</v>
      </c>
      <c r="V268">
        <f t="shared" si="65"/>
        <v>6</v>
      </c>
      <c r="W268">
        <f t="shared" si="66"/>
        <v>1</v>
      </c>
      <c r="Y268">
        <f t="shared" si="67"/>
        <v>7</v>
      </c>
      <c r="Z268">
        <f t="shared" si="68"/>
        <v>10</v>
      </c>
      <c r="AA268">
        <f t="shared" si="69"/>
        <v>10</v>
      </c>
      <c r="AB268">
        <f t="shared" si="70"/>
        <v>6</v>
      </c>
      <c r="AC268">
        <f t="shared" si="71"/>
        <v>10</v>
      </c>
      <c r="AD268">
        <f t="shared" si="72"/>
        <v>4</v>
      </c>
      <c r="AE268">
        <f t="shared" si="73"/>
        <v>3</v>
      </c>
      <c r="AF268">
        <f t="shared" si="74"/>
        <v>10</v>
      </c>
      <c r="AH268" t="str">
        <f t="shared" si="75"/>
        <v>Southwark</v>
      </c>
      <c r="AI268">
        <f t="array" ref="AI268">IF(C268&lt;&gt;"",11-ROUNDUP(_xlfn.PERCENTRANK.EXC(IF($B$3:$B$341=$B268,C$3:C$341),C268)*10,0),"")</f>
        <v>7</v>
      </c>
      <c r="AJ268">
        <f t="array" ref="AJ268">IF(D268&lt;&gt;"",11-ROUNDUP(_xlfn.PERCENTRANK.EXC(IF($B$3:$B$341=$B268,D$3:D$341),D268)*10,0),"")</f>
        <v>1</v>
      </c>
      <c r="AK268">
        <f t="array" ref="AK268">IF(E268&lt;&gt;"",11-ROUNDUP(_xlfn.PERCENTRANK.EXC(IF($B$3:$B$341=$B268,E$3:E$341),E268)*10,0),"")</f>
        <v>8</v>
      </c>
      <c r="AL268">
        <f t="array" ref="AL268">IF(F268&lt;&gt;"",11-ROUNDUP(_xlfn.PERCENTRANK.EXC(IF($B$3:$B$341=$B268,F$3:F$341),F268)*10,0),"")</f>
        <v>2</v>
      </c>
      <c r="AM268">
        <f t="array" ref="AM268">IF(G268&lt;&gt;"",11-ROUNDUP(_xlfn.PERCENTRANK.EXC(IF($B$3:$B$341=$B268,G$3:G$341),G268)*10,0),"")</f>
        <v>3</v>
      </c>
      <c r="AO268">
        <f t="array" ref="AO268">IF(I268&lt;&gt;"",11-ROUNDUP(_xlfn.PERCENTRANK.EXC(IF($B$3:$B$341=$B268,I$3:I$341),I268)*10,0),"")</f>
        <v>9</v>
      </c>
      <c r="AP268">
        <f t="array" ref="AP268">IF(J268&lt;&gt;"",11-ROUNDUP(_xlfn.PERCENTRANK.EXC(IF($B$3:$B$341=$B268,J$3:J$341),J268)*10,0),"")</f>
        <v>10</v>
      </c>
      <c r="AQ268">
        <f t="array" ref="AQ268">IF(K268&lt;&gt;"",11-ROUNDUP(_xlfn.PERCENTRANK.EXC(IF($B$3:$B$341=$B268,K$3:K$341),K268)*10,0),"")</f>
        <v>10</v>
      </c>
      <c r="AR268">
        <f t="array" ref="AR268">IF(L268&lt;&gt;"",11-ROUNDUP(_xlfn.PERCENTRANK.EXC(IF($B$3:$B$341=$B268,L$3:L$341),L268)*10,0),"")</f>
        <v>8</v>
      </c>
      <c r="AS268">
        <f t="array" ref="AS268">IF(M268&lt;&gt;"",11-ROUNDUP(_xlfn.PERCENTRANK.EXC(IF($B$3:$B$341=$B268,M$3:M$341),M268)*10,0),"")</f>
        <v>10</v>
      </c>
      <c r="AT268">
        <f t="array" ref="AT268">IF(N268&lt;&gt;"",11-ROUNDUP(_xlfn.PERCENTRANK.EXC(IF($B$3:$B$341=$B268,N$3:N$341),N268)*10,0),"")</f>
        <v>3</v>
      </c>
      <c r="AU268">
        <f t="array" ref="AU268">IF(O268&lt;&gt;"",11-ROUNDUP(_xlfn.PERCENTRANK.EXC(IF($B$3:$B$341=$B268,O$3:O$341),O268)*10,0),"")</f>
        <v>2</v>
      </c>
      <c r="AV268">
        <f t="array" ref="AV268">IF(P268&lt;&gt;"",11-ROUNDUP(_xlfn.PERCENTRANK.EXC(IF($B$3:$B$341=$B268,P$3:P$341),P268)*10,0),"")</f>
        <v>10</v>
      </c>
    </row>
    <row r="269" spans="1:48" x14ac:dyDescent="0.2">
      <c r="A269" t="s">
        <v>227</v>
      </c>
      <c r="B269" t="s">
        <v>1034</v>
      </c>
      <c r="C269">
        <v>7.71598219871521E-2</v>
      </c>
      <c r="D269">
        <v>7.1872636675834656E-2</v>
      </c>
      <c r="E269">
        <v>1.1219103336334229</v>
      </c>
      <c r="F269">
        <v>0.45886045694351196</v>
      </c>
      <c r="G269">
        <v>0.65983515977859497</v>
      </c>
      <c r="H269" t="s">
        <v>1139</v>
      </c>
      <c r="I269">
        <v>0.42485243082046509</v>
      </c>
      <c r="J269">
        <v>0.11729983240365982</v>
      </c>
      <c r="K269">
        <v>0.11896473169326782</v>
      </c>
      <c r="L269">
        <v>0</v>
      </c>
      <c r="M269">
        <v>1.6761010885238647</v>
      </c>
      <c r="N269">
        <v>0.18014243245124817</v>
      </c>
      <c r="O269">
        <v>5.9029817581176758</v>
      </c>
      <c r="P269">
        <v>0</v>
      </c>
      <c r="R269" t="str">
        <f t="shared" si="61"/>
        <v>Spelthorne</v>
      </c>
      <c r="S269">
        <f t="shared" si="62"/>
        <v>3</v>
      </c>
      <c r="T269">
        <f t="shared" si="63"/>
        <v>7</v>
      </c>
      <c r="U269">
        <f t="shared" si="64"/>
        <v>1</v>
      </c>
      <c r="V269">
        <f t="shared" si="65"/>
        <v>1</v>
      </c>
      <c r="W269">
        <f t="shared" si="66"/>
        <v>2</v>
      </c>
      <c r="Y269">
        <f t="shared" si="67"/>
        <v>1</v>
      </c>
      <c r="Z269">
        <f t="shared" si="68"/>
        <v>1</v>
      </c>
      <c r="AA269">
        <f t="shared" si="69"/>
        <v>2</v>
      </c>
      <c r="AB269">
        <f t="shared" si="70"/>
        <v>10</v>
      </c>
      <c r="AC269">
        <f t="shared" si="71"/>
        <v>1</v>
      </c>
      <c r="AD269">
        <f t="shared" si="72"/>
        <v>1</v>
      </c>
      <c r="AE269">
        <f t="shared" si="73"/>
        <v>1</v>
      </c>
      <c r="AF269">
        <f t="shared" si="74"/>
        <v>10</v>
      </c>
      <c r="AH269" t="str">
        <f t="shared" si="75"/>
        <v>Spelthorne</v>
      </c>
      <c r="AI269">
        <f t="array" ref="AI269">IF(C269&lt;&gt;"",11-ROUNDUP(_xlfn.PERCENTRANK.EXC(IF($B$3:$B$341=$B269,C$3:C$341),C269)*10,0),"")</f>
        <v>5</v>
      </c>
      <c r="AJ269">
        <f t="array" ref="AJ269">IF(D269&lt;&gt;"",11-ROUNDUP(_xlfn.PERCENTRANK.EXC(IF($B$3:$B$341=$B269,D$3:D$341),D269)*10,0),"")</f>
        <v>7</v>
      </c>
      <c r="AK269">
        <f t="array" ref="AK269">IF(E269&lt;&gt;"",11-ROUNDUP(_xlfn.PERCENTRANK.EXC(IF($B$3:$B$341=$B269,E$3:E$341),E269)*10,0),"")</f>
        <v>1</v>
      </c>
      <c r="AL269">
        <f t="array" ref="AL269">IF(F269&lt;&gt;"",11-ROUNDUP(_xlfn.PERCENTRANK.EXC(IF($B$3:$B$341=$B269,F$3:F$341),F269)*10,0),"")</f>
        <v>1</v>
      </c>
      <c r="AM269">
        <f t="array" ref="AM269">IF(G269&lt;&gt;"",11-ROUNDUP(_xlfn.PERCENTRANK.EXC(IF($B$3:$B$341=$B269,G$3:G$341),G269)*10,0),"")</f>
        <v>2</v>
      </c>
      <c r="AO269">
        <f t="array" ref="AO269">IF(I269&lt;&gt;"",11-ROUNDUP(_xlfn.PERCENTRANK.EXC(IF($B$3:$B$341=$B269,I$3:I$341),I269)*10,0),"")</f>
        <v>1</v>
      </c>
      <c r="AP269">
        <f t="array" ref="AP269">IF(J269&lt;&gt;"",11-ROUNDUP(_xlfn.PERCENTRANK.EXC(IF($B$3:$B$341=$B269,J$3:J$341),J269)*10,0),"")</f>
        <v>1</v>
      </c>
      <c r="AQ269">
        <f t="array" ref="AQ269">IF(K269&lt;&gt;"",11-ROUNDUP(_xlfn.PERCENTRANK.EXC(IF($B$3:$B$341=$B269,K$3:K$341),K269)*10,0),"")</f>
        <v>3</v>
      </c>
      <c r="AR269">
        <f t="array" ref="AR269">IF(L269&lt;&gt;"",11-ROUNDUP(_xlfn.PERCENTRANK.EXC(IF($B$3:$B$341=$B269,L$3:L$341),L269)*10,0),"")</f>
        <v>10</v>
      </c>
      <c r="AS269">
        <f t="array" ref="AS269">IF(M269&lt;&gt;"",11-ROUNDUP(_xlfn.PERCENTRANK.EXC(IF($B$3:$B$341=$B269,M$3:M$341),M269)*10,0),"")</f>
        <v>1</v>
      </c>
      <c r="AT269">
        <f t="array" ref="AT269">IF(N269&lt;&gt;"",11-ROUNDUP(_xlfn.PERCENTRANK.EXC(IF($B$3:$B$341=$B269,N$3:N$341),N269)*10,0),"")</f>
        <v>1</v>
      </c>
      <c r="AU269">
        <f t="array" ref="AU269">IF(O269&lt;&gt;"",11-ROUNDUP(_xlfn.PERCENTRANK.EXC(IF($B$3:$B$341=$B269,O$3:O$341),O269)*10,0),"")</f>
        <v>1</v>
      </c>
      <c r="AV269">
        <f t="array" ref="AV269">IF(P269&lt;&gt;"",11-ROUNDUP(_xlfn.PERCENTRANK.EXC(IF($B$3:$B$341=$B269,P$3:P$341),P269)*10,0),"")</f>
        <v>10</v>
      </c>
    </row>
    <row r="270" spans="1:48" x14ac:dyDescent="0.2">
      <c r="A270" t="s">
        <v>248</v>
      </c>
      <c r="B270" t="s">
        <v>1034</v>
      </c>
      <c r="C270">
        <v>6.6841065883636475E-2</v>
      </c>
      <c r="D270">
        <v>8.4887690842151642E-2</v>
      </c>
      <c r="E270">
        <v>0.57439357042312622</v>
      </c>
      <c r="F270">
        <v>2.9906334355473518E-2</v>
      </c>
      <c r="G270">
        <v>0.48853453993797302</v>
      </c>
      <c r="H270" t="s">
        <v>1140</v>
      </c>
      <c r="I270">
        <v>0.17834559082984924</v>
      </c>
      <c r="J270">
        <v>7.5170665979385376E-2</v>
      </c>
      <c r="K270">
        <v>0.12388325482606888</v>
      </c>
      <c r="L270">
        <v>0</v>
      </c>
      <c r="M270">
        <v>0.61211371421813965</v>
      </c>
      <c r="N270">
        <v>3.1367628835141659E-3</v>
      </c>
      <c r="O270">
        <v>0</v>
      </c>
      <c r="P270">
        <v>0</v>
      </c>
      <c r="R270" t="str">
        <f t="shared" si="61"/>
        <v>St Albans</v>
      </c>
      <c r="S270">
        <f t="shared" si="62"/>
        <v>5</v>
      </c>
      <c r="T270">
        <f t="shared" si="63"/>
        <v>5</v>
      </c>
      <c r="U270">
        <f t="shared" si="64"/>
        <v>3</v>
      </c>
      <c r="V270">
        <f t="shared" si="65"/>
        <v>9</v>
      </c>
      <c r="W270">
        <f t="shared" si="66"/>
        <v>8</v>
      </c>
      <c r="Y270">
        <f t="shared" si="67"/>
        <v>2</v>
      </c>
      <c r="Z270">
        <f t="shared" si="68"/>
        <v>2</v>
      </c>
      <c r="AA270">
        <f t="shared" si="69"/>
        <v>2</v>
      </c>
      <c r="AB270">
        <f t="shared" si="70"/>
        <v>10</v>
      </c>
      <c r="AC270">
        <f t="shared" si="71"/>
        <v>3</v>
      </c>
      <c r="AD270">
        <f t="shared" si="72"/>
        <v>9</v>
      </c>
      <c r="AE270">
        <f t="shared" si="73"/>
        <v>10</v>
      </c>
      <c r="AF270">
        <f t="shared" si="74"/>
        <v>10</v>
      </c>
      <c r="AH270" t="str">
        <f t="shared" si="75"/>
        <v>St Albans</v>
      </c>
      <c r="AI270">
        <f t="array" ref="AI270">IF(C270&lt;&gt;"",11-ROUNDUP(_xlfn.PERCENTRANK.EXC(IF($B$3:$B$341=$B270,C$3:C$341),C270)*10,0),"")</f>
        <v>8</v>
      </c>
      <c r="AJ270">
        <f t="array" ref="AJ270">IF(D270&lt;&gt;"",11-ROUNDUP(_xlfn.PERCENTRANK.EXC(IF($B$3:$B$341=$B270,D$3:D$341),D270)*10,0),"")</f>
        <v>5</v>
      </c>
      <c r="AK270">
        <f t="array" ref="AK270">IF(E270&lt;&gt;"",11-ROUNDUP(_xlfn.PERCENTRANK.EXC(IF($B$3:$B$341=$B270,E$3:E$341),E270)*10,0),"")</f>
        <v>2</v>
      </c>
      <c r="AL270">
        <f t="array" ref="AL270">IF(F270&lt;&gt;"",11-ROUNDUP(_xlfn.PERCENTRANK.EXC(IF($B$3:$B$341=$B270,F$3:F$341),F270)*10,0),"")</f>
        <v>10</v>
      </c>
      <c r="AM270">
        <f t="array" ref="AM270">IF(G270&lt;&gt;"",11-ROUNDUP(_xlfn.PERCENTRANK.EXC(IF($B$3:$B$341=$B270,G$3:G$341),G270)*10,0),"")</f>
        <v>8</v>
      </c>
      <c r="AO270">
        <f t="array" ref="AO270">IF(I270&lt;&gt;"",11-ROUNDUP(_xlfn.PERCENTRANK.EXC(IF($B$3:$B$341=$B270,I$3:I$341),I270)*10,0),"")</f>
        <v>3</v>
      </c>
      <c r="AP270">
        <f t="array" ref="AP270">IF(J270&lt;&gt;"",11-ROUNDUP(_xlfn.PERCENTRANK.EXC(IF($B$3:$B$341=$B270,J$3:J$341),J270)*10,0),"")</f>
        <v>3</v>
      </c>
      <c r="AQ270">
        <f t="array" ref="AQ270">IF(K270&lt;&gt;"",11-ROUNDUP(_xlfn.PERCENTRANK.EXC(IF($B$3:$B$341=$B270,K$3:K$341),K270)*10,0),"")</f>
        <v>3</v>
      </c>
      <c r="AR270">
        <f t="array" ref="AR270">IF(L270&lt;&gt;"",11-ROUNDUP(_xlfn.PERCENTRANK.EXC(IF($B$3:$B$341=$B270,L$3:L$341),L270)*10,0),"")</f>
        <v>10</v>
      </c>
      <c r="AS270">
        <f t="array" ref="AS270">IF(M270&lt;&gt;"",11-ROUNDUP(_xlfn.PERCENTRANK.EXC(IF($B$3:$B$341=$B270,M$3:M$341),M270)*10,0),"")</f>
        <v>4</v>
      </c>
      <c r="AT270">
        <f t="array" ref="AT270">IF(N270&lt;&gt;"",11-ROUNDUP(_xlfn.PERCENTRANK.EXC(IF($B$3:$B$341=$B270,N$3:N$341),N270)*10,0),"")</f>
        <v>10</v>
      </c>
      <c r="AU270">
        <f t="array" ref="AU270">IF(O270&lt;&gt;"",11-ROUNDUP(_xlfn.PERCENTRANK.EXC(IF($B$3:$B$341=$B270,O$3:O$341),O270)*10,0),"")</f>
        <v>10</v>
      </c>
      <c r="AV270">
        <f t="array" ref="AV270">IF(P270&lt;&gt;"",11-ROUNDUP(_xlfn.PERCENTRANK.EXC(IF($B$3:$B$341=$B270,P$3:P$341),P270)*10,0),"")</f>
        <v>10</v>
      </c>
    </row>
    <row r="271" spans="1:48" x14ac:dyDescent="0.2">
      <c r="A271" t="s">
        <v>267</v>
      </c>
      <c r="B271" t="s">
        <v>1036</v>
      </c>
      <c r="C271">
        <v>3.4519560635089874E-2</v>
      </c>
      <c r="D271">
        <v>4.834316298365593E-2</v>
      </c>
      <c r="E271">
        <v>0.39923495054244995</v>
      </c>
      <c r="F271">
        <v>6.9276116788387299E-2</v>
      </c>
      <c r="G271">
        <v>0.58073729276657104</v>
      </c>
      <c r="H271" t="s">
        <v>1139</v>
      </c>
      <c r="I271">
        <v>8.4657985717058182E-3</v>
      </c>
      <c r="J271">
        <v>5.8027929626405239E-3</v>
      </c>
      <c r="K271">
        <v>1.6135020181536674E-2</v>
      </c>
      <c r="L271">
        <v>1.9187593134120107E-3</v>
      </c>
      <c r="M271">
        <v>0.10394442081451416</v>
      </c>
      <c r="N271">
        <v>5.0572166219353676E-3</v>
      </c>
      <c r="O271">
        <v>0</v>
      </c>
      <c r="P271">
        <v>0</v>
      </c>
      <c r="R271" t="str">
        <f t="shared" si="61"/>
        <v>St. Helens</v>
      </c>
      <c r="S271">
        <f t="shared" si="62"/>
        <v>9</v>
      </c>
      <c r="T271">
        <f t="shared" si="63"/>
        <v>10</v>
      </c>
      <c r="U271">
        <f t="shared" si="64"/>
        <v>8</v>
      </c>
      <c r="V271">
        <f t="shared" si="65"/>
        <v>6</v>
      </c>
      <c r="W271">
        <f t="shared" si="66"/>
        <v>4</v>
      </c>
      <c r="Y271">
        <f t="shared" si="67"/>
        <v>8</v>
      </c>
      <c r="Z271">
        <f t="shared" si="68"/>
        <v>8</v>
      </c>
      <c r="AA271">
        <f t="shared" si="69"/>
        <v>6</v>
      </c>
      <c r="AB271">
        <f t="shared" si="70"/>
        <v>5</v>
      </c>
      <c r="AC271">
        <f t="shared" si="71"/>
        <v>9</v>
      </c>
      <c r="AD271">
        <f t="shared" si="72"/>
        <v>8</v>
      </c>
      <c r="AE271">
        <f t="shared" si="73"/>
        <v>10</v>
      </c>
      <c r="AF271">
        <f t="shared" si="74"/>
        <v>10</v>
      </c>
      <c r="AH271" t="str">
        <f t="shared" si="75"/>
        <v>St. Helens</v>
      </c>
      <c r="AI271">
        <f t="array" ref="AI271">IF(C271&lt;&gt;"",11-ROUNDUP(_xlfn.PERCENTRANK.EXC(IF($B$3:$B$341=$B271,C$3:C$341),C271)*10,0),"")</f>
        <v>4</v>
      </c>
      <c r="AJ271">
        <f t="array" ref="AJ271">IF(D271&lt;&gt;"",11-ROUNDUP(_xlfn.PERCENTRANK.EXC(IF($B$3:$B$341=$B271,D$3:D$341),D271)*10,0),"")</f>
        <v>10</v>
      </c>
      <c r="AK271">
        <f t="array" ref="AK271">IF(E271&lt;&gt;"",11-ROUNDUP(_xlfn.PERCENTRANK.EXC(IF($B$3:$B$341=$B271,E$3:E$341),E271)*10,0),"")</f>
        <v>6</v>
      </c>
      <c r="AL271">
        <f t="array" ref="AL271">IF(F271&lt;&gt;"",11-ROUNDUP(_xlfn.PERCENTRANK.EXC(IF($B$3:$B$341=$B271,F$3:F$341),F271)*10,0),"")</f>
        <v>3</v>
      </c>
      <c r="AM271">
        <f t="array" ref="AM271">IF(G271&lt;&gt;"",11-ROUNDUP(_xlfn.PERCENTRANK.EXC(IF($B$3:$B$341=$B271,G$3:G$341),G271)*10,0),"")</f>
        <v>4</v>
      </c>
      <c r="AO271">
        <f t="array" ref="AO271">IF(I271&lt;&gt;"",11-ROUNDUP(_xlfn.PERCENTRANK.EXC(IF($B$3:$B$341=$B271,I$3:I$341),I271)*10,0),"")</f>
        <v>6</v>
      </c>
      <c r="AP271">
        <f t="array" ref="AP271">IF(J271&lt;&gt;"",11-ROUNDUP(_xlfn.PERCENTRANK.EXC(IF($B$3:$B$341=$B271,J$3:J$341),J271)*10,0),"")</f>
        <v>2</v>
      </c>
      <c r="AQ271">
        <f t="array" ref="AQ271">IF(K271&lt;&gt;"",11-ROUNDUP(_xlfn.PERCENTRANK.EXC(IF($B$3:$B$341=$B271,K$3:K$341),K271)*10,0),"")</f>
        <v>5</v>
      </c>
      <c r="AR271">
        <f t="array" ref="AR271">IF(L271&lt;&gt;"",11-ROUNDUP(_xlfn.PERCENTRANK.EXC(IF($B$3:$B$341=$B271,L$3:L$341),L271)*10,0),"")</f>
        <v>5</v>
      </c>
      <c r="AS271">
        <f t="array" ref="AS271">IF(M271&lt;&gt;"",11-ROUNDUP(_xlfn.PERCENTRANK.EXC(IF($B$3:$B$341=$B271,M$3:M$341),M271)*10,0),"")</f>
        <v>4</v>
      </c>
      <c r="AT271">
        <f t="array" ref="AT271">IF(N271&lt;&gt;"",11-ROUNDUP(_xlfn.PERCENTRANK.EXC(IF($B$3:$B$341=$B271,N$3:N$341),N271)*10,0),"")</f>
        <v>7</v>
      </c>
      <c r="AU271">
        <f t="array" ref="AU271">IF(O271&lt;&gt;"",11-ROUNDUP(_xlfn.PERCENTRANK.EXC(IF($B$3:$B$341=$B271,O$3:O$341),O271)*10,0),"")</f>
        <v>10</v>
      </c>
      <c r="AV271">
        <f t="array" ref="AV271">IF(P271&lt;&gt;"",11-ROUNDUP(_xlfn.PERCENTRANK.EXC(IF($B$3:$B$341=$B271,P$3:P$341),P271)*10,0),"")</f>
        <v>10</v>
      </c>
    </row>
    <row r="272" spans="1:48" x14ac:dyDescent="0.2">
      <c r="A272" t="s">
        <v>215</v>
      </c>
      <c r="B272" t="s">
        <v>1034</v>
      </c>
      <c r="C272">
        <v>6.591024249792099E-2</v>
      </c>
      <c r="D272">
        <v>3.7481252104043961E-2</v>
      </c>
      <c r="E272">
        <v>0.42712467908859253</v>
      </c>
      <c r="F272">
        <v>0.30959236621856689</v>
      </c>
      <c r="G272">
        <v>0.5246691107749939</v>
      </c>
      <c r="H272" t="s">
        <v>1139</v>
      </c>
      <c r="I272">
        <v>0.11693021655082703</v>
      </c>
      <c r="J272">
        <v>3.1819719821214676E-2</v>
      </c>
      <c r="K272">
        <v>3.0465689487755299E-3</v>
      </c>
      <c r="L272">
        <v>0</v>
      </c>
      <c r="M272">
        <v>0.39039605855941772</v>
      </c>
      <c r="N272">
        <v>1.5823695808649063E-2</v>
      </c>
      <c r="O272">
        <v>0</v>
      </c>
      <c r="P272">
        <v>0</v>
      </c>
      <c r="R272" t="str">
        <f t="shared" si="61"/>
        <v>Stafford</v>
      </c>
      <c r="S272">
        <f t="shared" si="62"/>
        <v>5</v>
      </c>
      <c r="T272">
        <f t="shared" si="63"/>
        <v>10</v>
      </c>
      <c r="U272">
        <f t="shared" si="64"/>
        <v>7</v>
      </c>
      <c r="V272">
        <f t="shared" si="65"/>
        <v>1</v>
      </c>
      <c r="W272">
        <f t="shared" si="66"/>
        <v>6</v>
      </c>
      <c r="Y272">
        <f t="shared" si="67"/>
        <v>3</v>
      </c>
      <c r="Z272">
        <f t="shared" si="68"/>
        <v>5</v>
      </c>
      <c r="AA272">
        <f t="shared" si="69"/>
        <v>9</v>
      </c>
      <c r="AB272">
        <f t="shared" si="70"/>
        <v>10</v>
      </c>
      <c r="AC272">
        <f t="shared" si="71"/>
        <v>5</v>
      </c>
      <c r="AD272">
        <f t="shared" si="72"/>
        <v>5</v>
      </c>
      <c r="AE272">
        <f t="shared" si="73"/>
        <v>10</v>
      </c>
      <c r="AF272">
        <f t="shared" si="74"/>
        <v>10</v>
      </c>
      <c r="AH272" t="str">
        <f t="shared" si="75"/>
        <v>Stafford</v>
      </c>
      <c r="AI272">
        <f t="array" ref="AI272">IF(C272&lt;&gt;"",11-ROUNDUP(_xlfn.PERCENTRANK.EXC(IF($B$3:$B$341=$B272,C$3:C$341),C272)*10,0),"")</f>
        <v>8</v>
      </c>
      <c r="AJ272">
        <f t="array" ref="AJ272">IF(D272&lt;&gt;"",11-ROUNDUP(_xlfn.PERCENTRANK.EXC(IF($B$3:$B$341=$B272,D$3:D$341),D272)*10,0),"")</f>
        <v>10</v>
      </c>
      <c r="AK272">
        <f t="array" ref="AK272">IF(E272&lt;&gt;"",11-ROUNDUP(_xlfn.PERCENTRANK.EXC(IF($B$3:$B$341=$B272,E$3:E$341),E272)*10,0),"")</f>
        <v>7</v>
      </c>
      <c r="AL272">
        <f t="array" ref="AL272">IF(F272&lt;&gt;"",11-ROUNDUP(_xlfn.PERCENTRANK.EXC(IF($B$3:$B$341=$B272,F$3:F$341),F272)*10,0),"")</f>
        <v>1</v>
      </c>
      <c r="AM272">
        <f t="array" ref="AM272">IF(G272&lt;&gt;"",11-ROUNDUP(_xlfn.PERCENTRANK.EXC(IF($B$3:$B$341=$B272,G$3:G$341),G272)*10,0),"")</f>
        <v>6</v>
      </c>
      <c r="AO272">
        <f t="array" ref="AO272">IF(I272&lt;&gt;"",11-ROUNDUP(_xlfn.PERCENTRANK.EXC(IF($B$3:$B$341=$B272,I$3:I$341),I272)*10,0),"")</f>
        <v>5</v>
      </c>
      <c r="AP272">
        <f t="array" ref="AP272">IF(J272&lt;&gt;"",11-ROUNDUP(_xlfn.PERCENTRANK.EXC(IF($B$3:$B$341=$B272,J$3:J$341),J272)*10,0),"")</f>
        <v>9</v>
      </c>
      <c r="AQ272">
        <f t="array" ref="AQ272">IF(K272&lt;&gt;"",11-ROUNDUP(_xlfn.PERCENTRANK.EXC(IF($B$3:$B$341=$B272,K$3:K$341),K272)*10,0),"")</f>
        <v>10</v>
      </c>
      <c r="AR272">
        <f t="array" ref="AR272">IF(L272&lt;&gt;"",11-ROUNDUP(_xlfn.PERCENTRANK.EXC(IF($B$3:$B$341=$B272,L$3:L$341),L272)*10,0),"")</f>
        <v>10</v>
      </c>
      <c r="AS272">
        <f t="array" ref="AS272">IF(M272&lt;&gt;"",11-ROUNDUP(_xlfn.PERCENTRANK.EXC(IF($B$3:$B$341=$B272,M$3:M$341),M272)*10,0),"")</f>
        <v>7</v>
      </c>
      <c r="AT272">
        <f t="array" ref="AT272">IF(N272&lt;&gt;"",11-ROUNDUP(_xlfn.PERCENTRANK.EXC(IF($B$3:$B$341=$B272,N$3:N$341),N272)*10,0),"")</f>
        <v>7</v>
      </c>
      <c r="AU272">
        <f t="array" ref="AU272">IF(O272&lt;&gt;"",11-ROUNDUP(_xlfn.PERCENTRANK.EXC(IF($B$3:$B$341=$B272,O$3:O$341),O272)*10,0),"")</f>
        <v>10</v>
      </c>
      <c r="AV272">
        <f t="array" ref="AV272">IF(P272&lt;&gt;"",11-ROUNDUP(_xlfn.PERCENTRANK.EXC(IF($B$3:$B$341=$B272,P$3:P$341),P272)*10,0),"")</f>
        <v>10</v>
      </c>
    </row>
    <row r="273" spans="1:48" x14ac:dyDescent="0.2">
      <c r="A273" t="s">
        <v>1028</v>
      </c>
      <c r="B273" t="s">
        <v>1038</v>
      </c>
      <c r="C273">
        <v>7.038426399230957E-2</v>
      </c>
      <c r="D273">
        <v>6.9404885172843933E-2</v>
      </c>
      <c r="E273">
        <v>0.61636382341384888</v>
      </c>
      <c r="F273">
        <v>2.2285427898168564E-2</v>
      </c>
      <c r="G273">
        <v>0.58599406480789185</v>
      </c>
      <c r="H273" t="s">
        <v>1139</v>
      </c>
      <c r="I273">
        <v>2.5416235439479351E-3</v>
      </c>
      <c r="J273">
        <v>6.5996934426948428E-4</v>
      </c>
      <c r="K273">
        <v>2.2450080141425133E-3</v>
      </c>
      <c r="L273">
        <v>7.8603089787065983E-4</v>
      </c>
      <c r="M273">
        <v>0.10915262252092361</v>
      </c>
      <c r="N273">
        <v>6.1332355253398418E-3</v>
      </c>
      <c r="O273">
        <v>0</v>
      </c>
      <c r="P273">
        <v>0</v>
      </c>
      <c r="R273" t="str">
        <f t="shared" si="61"/>
        <v>Staffordshire</v>
      </c>
      <c r="S273">
        <f t="shared" si="62"/>
        <v>4</v>
      </c>
      <c r="T273">
        <f t="shared" si="63"/>
        <v>8</v>
      </c>
      <c r="U273">
        <f t="shared" si="64"/>
        <v>2</v>
      </c>
      <c r="V273">
        <f t="shared" si="65"/>
        <v>10</v>
      </c>
      <c r="W273">
        <f t="shared" si="66"/>
        <v>4</v>
      </c>
      <c r="Y273">
        <f t="shared" si="67"/>
        <v>9</v>
      </c>
      <c r="Z273">
        <f t="shared" si="68"/>
        <v>10</v>
      </c>
      <c r="AA273">
        <f t="shared" si="69"/>
        <v>10</v>
      </c>
      <c r="AB273">
        <f t="shared" si="70"/>
        <v>5</v>
      </c>
      <c r="AC273">
        <f t="shared" si="71"/>
        <v>8</v>
      </c>
      <c r="AD273">
        <f t="shared" si="72"/>
        <v>7</v>
      </c>
      <c r="AE273">
        <f t="shared" si="73"/>
        <v>10</v>
      </c>
      <c r="AF273">
        <f t="shared" si="74"/>
        <v>10</v>
      </c>
      <c r="AH273" t="str">
        <f t="shared" si="75"/>
        <v>Staffordshire</v>
      </c>
      <c r="AI273">
        <f t="array" ref="AI273">IF(C273&lt;&gt;"",11-ROUNDUP(_xlfn.PERCENTRANK.EXC(IF($B$3:$B$341=$B273,C$3:C$341),C273)*10,0),"")</f>
        <v>8</v>
      </c>
      <c r="AJ273">
        <f t="array" ref="AJ273">IF(D273&lt;&gt;"",11-ROUNDUP(_xlfn.PERCENTRANK.EXC(IF($B$3:$B$341=$B273,D$3:D$341),D273)*10,0),"")</f>
        <v>9</v>
      </c>
      <c r="AK273">
        <f t="array" ref="AK273">IF(E273&lt;&gt;"",11-ROUNDUP(_xlfn.PERCENTRANK.EXC(IF($B$3:$B$341=$B273,E$3:E$341),E273)*10,0),"")</f>
        <v>7</v>
      </c>
      <c r="AL273">
        <f t="array" ref="AL273">IF(F273&lt;&gt;"",11-ROUNDUP(_xlfn.PERCENTRANK.EXC(IF($B$3:$B$341=$B273,F$3:F$341),F273)*10,0),"")</f>
        <v>4</v>
      </c>
      <c r="AM273">
        <f t="array" ref="AM273">IF(G273&lt;&gt;"",11-ROUNDUP(_xlfn.PERCENTRANK.EXC(IF($B$3:$B$341=$B273,G$3:G$341),G273)*10,0),"")</f>
        <v>4</v>
      </c>
      <c r="AO273">
        <f t="array" ref="AO273">IF(I273&lt;&gt;"",11-ROUNDUP(_xlfn.PERCENTRANK.EXC(IF($B$3:$B$341=$B273,I$3:I$341),I273)*10,0),"")</f>
        <v>4</v>
      </c>
      <c r="AP273">
        <f t="array" ref="AP273">IF(J273&lt;&gt;"",11-ROUNDUP(_xlfn.PERCENTRANK.EXC(IF($B$3:$B$341=$B273,J$3:J$341),J273)*10,0),"")</f>
        <v>4</v>
      </c>
      <c r="AQ273">
        <f t="array" ref="AQ273">IF(K273&lt;&gt;"",11-ROUNDUP(_xlfn.PERCENTRANK.EXC(IF($B$3:$B$341=$B273,K$3:K$341),K273)*10,0),"")</f>
        <v>5</v>
      </c>
      <c r="AR273">
        <f t="array" ref="AR273">IF(L273&lt;&gt;"",11-ROUNDUP(_xlfn.PERCENTRANK.EXC(IF($B$3:$B$341=$B273,L$3:L$341),L273)*10,0),"")</f>
        <v>5</v>
      </c>
      <c r="AS273">
        <f t="array" ref="AS273">IF(M273&lt;&gt;"",11-ROUNDUP(_xlfn.PERCENTRANK.EXC(IF($B$3:$B$341=$B273,M$3:M$341),M273)*10,0),"")</f>
        <v>1</v>
      </c>
      <c r="AT273">
        <f t="array" ref="AT273">IF(N273&lt;&gt;"",11-ROUNDUP(_xlfn.PERCENTRANK.EXC(IF($B$3:$B$341=$B273,N$3:N$341),N273)*10,0),"")</f>
        <v>4</v>
      </c>
      <c r="AU273">
        <f t="array" ref="AU273">IF(O273&lt;&gt;"",11-ROUNDUP(_xlfn.PERCENTRANK.EXC(IF($B$3:$B$341=$B273,O$3:O$341),O273)*10,0),"")</f>
        <v>10</v>
      </c>
      <c r="AV273">
        <f t="array" ref="AV273">IF(P273&lt;&gt;"",11-ROUNDUP(_xlfn.PERCENTRANK.EXC(IF($B$3:$B$341=$B273,P$3:P$341),P273)*10,0),"")</f>
        <v>10</v>
      </c>
    </row>
    <row r="274" spans="1:48" x14ac:dyDescent="0.2">
      <c r="A274" t="s">
        <v>216</v>
      </c>
      <c r="B274" t="s">
        <v>1034</v>
      </c>
      <c r="C274">
        <v>9.4514496624469757E-2</v>
      </c>
      <c r="D274">
        <v>9.4489313662052155E-2</v>
      </c>
      <c r="E274">
        <v>0.47768610715866089</v>
      </c>
      <c r="F274">
        <v>0.188566654920578</v>
      </c>
      <c r="G274">
        <v>0.40387952327728271</v>
      </c>
      <c r="H274" t="s">
        <v>1139</v>
      </c>
      <c r="I274">
        <v>6.5596207976341248E-2</v>
      </c>
      <c r="J274">
        <v>4.0507253259420395E-2</v>
      </c>
      <c r="K274">
        <v>3.0106741469353437E-3</v>
      </c>
      <c r="L274">
        <v>4.9904204905033112E-2</v>
      </c>
      <c r="M274">
        <v>0.49292948842048645</v>
      </c>
      <c r="N274">
        <v>6.2283735722303391E-2</v>
      </c>
      <c r="O274">
        <v>0</v>
      </c>
      <c r="P274">
        <v>0</v>
      </c>
      <c r="R274" t="str">
        <f t="shared" si="61"/>
        <v>Staffordshire Moorlands</v>
      </c>
      <c r="S274">
        <f t="shared" si="62"/>
        <v>1</v>
      </c>
      <c r="T274">
        <f t="shared" si="63"/>
        <v>4</v>
      </c>
      <c r="U274">
        <f t="shared" si="64"/>
        <v>5</v>
      </c>
      <c r="V274">
        <f t="shared" si="65"/>
        <v>3</v>
      </c>
      <c r="W274">
        <f t="shared" si="66"/>
        <v>10</v>
      </c>
      <c r="Y274">
        <f t="shared" si="67"/>
        <v>4</v>
      </c>
      <c r="Z274">
        <f t="shared" si="68"/>
        <v>5</v>
      </c>
      <c r="AA274">
        <f t="shared" si="69"/>
        <v>9</v>
      </c>
      <c r="AB274">
        <f t="shared" si="70"/>
        <v>2</v>
      </c>
      <c r="AC274">
        <f t="shared" si="71"/>
        <v>3</v>
      </c>
      <c r="AD274">
        <f t="shared" si="72"/>
        <v>2</v>
      </c>
      <c r="AE274">
        <f t="shared" si="73"/>
        <v>10</v>
      </c>
      <c r="AF274">
        <f t="shared" si="74"/>
        <v>10</v>
      </c>
      <c r="AH274" t="str">
        <f t="shared" si="75"/>
        <v>Staffordshire Moorlands</v>
      </c>
      <c r="AI274">
        <f t="array" ref="AI274">IF(C274&lt;&gt;"",11-ROUNDUP(_xlfn.PERCENTRANK.EXC(IF($B$3:$B$341=$B274,C$3:C$341),C274)*10,0),"")</f>
        <v>2</v>
      </c>
      <c r="AJ274">
        <f t="array" ref="AJ274">IF(D274&lt;&gt;"",11-ROUNDUP(_xlfn.PERCENTRANK.EXC(IF($B$3:$B$341=$B274,D$3:D$341),D274)*10,0),"")</f>
        <v>4</v>
      </c>
      <c r="AK274">
        <f t="array" ref="AK274">IF(E274&lt;&gt;"",11-ROUNDUP(_xlfn.PERCENTRANK.EXC(IF($B$3:$B$341=$B274,E$3:E$341),E274)*10,0),"")</f>
        <v>4</v>
      </c>
      <c r="AL274">
        <f t="array" ref="AL274">IF(F274&lt;&gt;"",11-ROUNDUP(_xlfn.PERCENTRANK.EXC(IF($B$3:$B$341=$B274,F$3:F$341),F274)*10,0),"")</f>
        <v>4</v>
      </c>
      <c r="AM274">
        <f t="array" ref="AM274">IF(G274&lt;&gt;"",11-ROUNDUP(_xlfn.PERCENTRANK.EXC(IF($B$3:$B$341=$B274,G$3:G$341),G274)*10,0),"")</f>
        <v>10</v>
      </c>
      <c r="AO274">
        <f t="array" ref="AO274">IF(I274&lt;&gt;"",11-ROUNDUP(_xlfn.PERCENTRANK.EXC(IF($B$3:$B$341=$B274,I$3:I$341),I274)*10,0),"")</f>
        <v>7</v>
      </c>
      <c r="AP274">
        <f t="array" ref="AP274">IF(J274&lt;&gt;"",11-ROUNDUP(_xlfn.PERCENTRANK.EXC(IF($B$3:$B$341=$B274,J$3:J$341),J274)*10,0),"")</f>
        <v>8</v>
      </c>
      <c r="AQ274">
        <f t="array" ref="AQ274">IF(K274&lt;&gt;"",11-ROUNDUP(_xlfn.PERCENTRANK.EXC(IF($B$3:$B$341=$B274,K$3:K$341),K274)*10,0),"")</f>
        <v>10</v>
      </c>
      <c r="AR274">
        <f t="array" ref="AR274">IF(L274&lt;&gt;"",11-ROUNDUP(_xlfn.PERCENTRANK.EXC(IF($B$3:$B$341=$B274,L$3:L$341),L274)*10,0),"")</f>
        <v>2</v>
      </c>
      <c r="AS274">
        <f t="array" ref="AS274">IF(M274&lt;&gt;"",11-ROUNDUP(_xlfn.PERCENTRANK.EXC(IF($B$3:$B$341=$B274,M$3:M$341),M274)*10,0),"")</f>
        <v>6</v>
      </c>
      <c r="AT274">
        <f t="array" ref="AT274">IF(N274&lt;&gt;"",11-ROUNDUP(_xlfn.PERCENTRANK.EXC(IF($B$3:$B$341=$B274,N$3:N$341),N274)*10,0),"")</f>
        <v>3</v>
      </c>
      <c r="AU274">
        <f t="array" ref="AU274">IF(O274&lt;&gt;"",11-ROUNDUP(_xlfn.PERCENTRANK.EXC(IF($B$3:$B$341=$B274,O$3:O$341),O274)*10,0),"")</f>
        <v>10</v>
      </c>
      <c r="AV274">
        <f t="array" ref="AV274">IF(P274&lt;&gt;"",11-ROUNDUP(_xlfn.PERCENTRANK.EXC(IF($B$3:$B$341=$B274,P$3:P$341),P274)*10,0),"")</f>
        <v>10</v>
      </c>
    </row>
    <row r="275" spans="1:48" x14ac:dyDescent="0.2">
      <c r="A275" t="s">
        <v>251</v>
      </c>
      <c r="B275" t="s">
        <v>1034</v>
      </c>
      <c r="C275">
        <v>5.9645172208547592E-2</v>
      </c>
      <c r="D275">
        <v>9.6558630466461182E-2</v>
      </c>
      <c r="E275">
        <v>0.49727863073348999</v>
      </c>
      <c r="F275">
        <v>0.19316783547401428</v>
      </c>
      <c r="G275">
        <v>0.54168444871902466</v>
      </c>
      <c r="H275" t="s">
        <v>1139</v>
      </c>
      <c r="I275">
        <v>0.38930723071098328</v>
      </c>
      <c r="J275">
        <v>3.8403615355491638E-2</v>
      </c>
      <c r="K275">
        <v>4.423945676535368E-3</v>
      </c>
      <c r="L275">
        <v>0</v>
      </c>
      <c r="M275">
        <v>1.4808923006057739</v>
      </c>
      <c r="N275">
        <v>6.6177107393741608E-2</v>
      </c>
      <c r="O275">
        <v>0</v>
      </c>
      <c r="P275">
        <v>0</v>
      </c>
      <c r="R275" t="str">
        <f t="shared" si="61"/>
        <v>Stevenage</v>
      </c>
      <c r="S275">
        <f t="shared" si="62"/>
        <v>6</v>
      </c>
      <c r="T275">
        <f t="shared" si="63"/>
        <v>4</v>
      </c>
      <c r="U275">
        <f t="shared" si="64"/>
        <v>5</v>
      </c>
      <c r="V275">
        <f t="shared" si="65"/>
        <v>2</v>
      </c>
      <c r="W275">
        <f t="shared" si="66"/>
        <v>5</v>
      </c>
      <c r="Y275">
        <f t="shared" si="67"/>
        <v>1</v>
      </c>
      <c r="Z275">
        <f t="shared" si="68"/>
        <v>5</v>
      </c>
      <c r="AA275">
        <f t="shared" si="69"/>
        <v>9</v>
      </c>
      <c r="AB275">
        <f t="shared" si="70"/>
        <v>10</v>
      </c>
      <c r="AC275">
        <f t="shared" si="71"/>
        <v>1</v>
      </c>
      <c r="AD275">
        <f t="shared" si="72"/>
        <v>2</v>
      </c>
      <c r="AE275">
        <f t="shared" si="73"/>
        <v>10</v>
      </c>
      <c r="AF275">
        <f t="shared" si="74"/>
        <v>10</v>
      </c>
      <c r="AH275" t="str">
        <f t="shared" si="75"/>
        <v>Stevenage</v>
      </c>
      <c r="AI275">
        <f t="array" ref="AI275">IF(C275&lt;&gt;"",11-ROUNDUP(_xlfn.PERCENTRANK.EXC(IF($B$3:$B$341=$B275,C$3:C$341),C275)*10,0),"")</f>
        <v>9</v>
      </c>
      <c r="AJ275">
        <f t="array" ref="AJ275">IF(D275&lt;&gt;"",11-ROUNDUP(_xlfn.PERCENTRANK.EXC(IF($B$3:$B$341=$B275,D$3:D$341),D275)*10,0),"")</f>
        <v>4</v>
      </c>
      <c r="AK275">
        <f t="array" ref="AK275">IF(E275&lt;&gt;"",11-ROUNDUP(_xlfn.PERCENTRANK.EXC(IF($B$3:$B$341=$B275,E$3:E$341),E275)*10,0),"")</f>
        <v>4</v>
      </c>
      <c r="AL275">
        <f t="array" ref="AL275">IF(F275&lt;&gt;"",11-ROUNDUP(_xlfn.PERCENTRANK.EXC(IF($B$3:$B$341=$B275,F$3:F$341),F275)*10,0),"")</f>
        <v>4</v>
      </c>
      <c r="AM275">
        <f t="array" ref="AM275">IF(G275&lt;&gt;"",11-ROUNDUP(_xlfn.PERCENTRANK.EXC(IF($B$3:$B$341=$B275,G$3:G$341),G275)*10,0),"")</f>
        <v>5</v>
      </c>
      <c r="AO275">
        <f t="array" ref="AO275">IF(I275&lt;&gt;"",11-ROUNDUP(_xlfn.PERCENTRANK.EXC(IF($B$3:$B$341=$B275,I$3:I$341),I275)*10,0),"")</f>
        <v>1</v>
      </c>
      <c r="AP275">
        <f t="array" ref="AP275">IF(J275&lt;&gt;"",11-ROUNDUP(_xlfn.PERCENTRANK.EXC(IF($B$3:$B$341=$B275,J$3:J$341),J275)*10,0),"")</f>
        <v>8</v>
      </c>
      <c r="AQ275">
        <f t="array" ref="AQ275">IF(K275&lt;&gt;"",11-ROUNDUP(_xlfn.PERCENTRANK.EXC(IF($B$3:$B$341=$B275,K$3:K$341),K275)*10,0),"")</f>
        <v>10</v>
      </c>
      <c r="AR275">
        <f t="array" ref="AR275">IF(L275&lt;&gt;"",11-ROUNDUP(_xlfn.PERCENTRANK.EXC(IF($B$3:$B$341=$B275,L$3:L$341),L275)*10,0),"")</f>
        <v>10</v>
      </c>
      <c r="AS275">
        <f t="array" ref="AS275">IF(M275&lt;&gt;"",11-ROUNDUP(_xlfn.PERCENTRANK.EXC(IF($B$3:$B$341=$B275,M$3:M$341),M275)*10,0),"")</f>
        <v>1</v>
      </c>
      <c r="AT275">
        <f t="array" ref="AT275">IF(N275&lt;&gt;"",11-ROUNDUP(_xlfn.PERCENTRANK.EXC(IF($B$3:$B$341=$B275,N$3:N$341),N275)*10,0),"")</f>
        <v>3</v>
      </c>
      <c r="AU275">
        <f t="array" ref="AU275">IF(O275&lt;&gt;"",11-ROUNDUP(_xlfn.PERCENTRANK.EXC(IF($B$3:$B$341=$B275,O$3:O$341),O275)*10,0),"")</f>
        <v>10</v>
      </c>
      <c r="AV275">
        <f t="array" ref="AV275">IF(P275&lt;&gt;"",11-ROUNDUP(_xlfn.PERCENTRANK.EXC(IF($B$3:$B$341=$B275,P$3:P$341),P275)*10,0),"")</f>
        <v>10</v>
      </c>
    </row>
    <row r="276" spans="1:48" x14ac:dyDescent="0.2">
      <c r="A276" t="s">
        <v>261</v>
      </c>
      <c r="B276" t="s">
        <v>1036</v>
      </c>
      <c r="C276">
        <v>3.3046938478946686E-2</v>
      </c>
      <c r="D276">
        <v>7.2840362787246704E-2</v>
      </c>
      <c r="E276">
        <v>0.61347246170043945</v>
      </c>
      <c r="F276">
        <v>4.9926027655601501E-2</v>
      </c>
      <c r="G276">
        <v>0.4882868230342865</v>
      </c>
      <c r="H276" t="s">
        <v>1139</v>
      </c>
      <c r="I276">
        <v>1.5393989160656929E-2</v>
      </c>
      <c r="J276">
        <v>5.0954511389136314E-3</v>
      </c>
      <c r="K276">
        <v>7.1920063346624374E-3</v>
      </c>
      <c r="L276">
        <v>0</v>
      </c>
      <c r="M276">
        <v>6.9304972887039185E-2</v>
      </c>
      <c r="N276">
        <v>3.8555692881345749E-2</v>
      </c>
      <c r="O276">
        <v>3.165850043296814E-2</v>
      </c>
      <c r="P276">
        <v>0</v>
      </c>
      <c r="R276" t="str">
        <f t="shared" si="61"/>
        <v>Stockport</v>
      </c>
      <c r="S276">
        <f t="shared" si="62"/>
        <v>9</v>
      </c>
      <c r="T276">
        <f t="shared" si="63"/>
        <v>7</v>
      </c>
      <c r="U276">
        <f t="shared" si="64"/>
        <v>2</v>
      </c>
      <c r="V276">
        <f t="shared" si="65"/>
        <v>7</v>
      </c>
      <c r="W276">
        <f t="shared" si="66"/>
        <v>8</v>
      </c>
      <c r="Y276">
        <f t="shared" si="67"/>
        <v>7</v>
      </c>
      <c r="Z276">
        <f t="shared" si="68"/>
        <v>8</v>
      </c>
      <c r="AA276">
        <f t="shared" si="69"/>
        <v>8</v>
      </c>
      <c r="AB276">
        <f t="shared" si="70"/>
        <v>10</v>
      </c>
      <c r="AC276">
        <f t="shared" si="71"/>
        <v>9</v>
      </c>
      <c r="AD276">
        <f t="shared" si="72"/>
        <v>3</v>
      </c>
      <c r="AE276">
        <f t="shared" si="73"/>
        <v>3</v>
      </c>
      <c r="AF276">
        <f t="shared" si="74"/>
        <v>10</v>
      </c>
      <c r="AH276" t="str">
        <f t="shared" si="75"/>
        <v>Stockport</v>
      </c>
      <c r="AI276">
        <f t="array" ref="AI276">IF(C276&lt;&gt;"",11-ROUNDUP(_xlfn.PERCENTRANK.EXC(IF($B$3:$B$341=$B276,C$3:C$341),C276)*10,0),"")</f>
        <v>5</v>
      </c>
      <c r="AJ276">
        <f t="array" ref="AJ276">IF(D276&lt;&gt;"",11-ROUNDUP(_xlfn.PERCENTRANK.EXC(IF($B$3:$B$341=$B276,D$3:D$341),D276)*10,0),"")</f>
        <v>3</v>
      </c>
      <c r="AK276">
        <f t="array" ref="AK276">IF(E276&lt;&gt;"",11-ROUNDUP(_xlfn.PERCENTRANK.EXC(IF($B$3:$B$341=$B276,E$3:E$341),E276)*10,0),"")</f>
        <v>1</v>
      </c>
      <c r="AL276">
        <f t="array" ref="AL276">IF(F276&lt;&gt;"",11-ROUNDUP(_xlfn.PERCENTRANK.EXC(IF($B$3:$B$341=$B276,F$3:F$341),F276)*10,0),"")</f>
        <v>6</v>
      </c>
      <c r="AM276">
        <f t="array" ref="AM276">IF(G276&lt;&gt;"",11-ROUNDUP(_xlfn.PERCENTRANK.EXC(IF($B$3:$B$341=$B276,G$3:G$341),G276)*10,0),"")</f>
        <v>8</v>
      </c>
      <c r="AO276">
        <f t="array" ref="AO276">IF(I276&lt;&gt;"",11-ROUNDUP(_xlfn.PERCENTRANK.EXC(IF($B$3:$B$341=$B276,I$3:I$341),I276)*10,0),"")</f>
        <v>2</v>
      </c>
      <c r="AP276">
        <f t="array" ref="AP276">IF(J276&lt;&gt;"",11-ROUNDUP(_xlfn.PERCENTRANK.EXC(IF($B$3:$B$341=$B276,J$3:J$341),J276)*10,0),"")</f>
        <v>5</v>
      </c>
      <c r="AQ276">
        <f t="array" ref="AQ276">IF(K276&lt;&gt;"",11-ROUNDUP(_xlfn.PERCENTRANK.EXC(IF($B$3:$B$341=$B276,K$3:K$341),K276)*10,0),"")</f>
        <v>6</v>
      </c>
      <c r="AR276">
        <f t="array" ref="AR276">IF(L276&lt;&gt;"",11-ROUNDUP(_xlfn.PERCENTRANK.EXC(IF($B$3:$B$341=$B276,L$3:L$341),L276)*10,0),"")</f>
        <v>10</v>
      </c>
      <c r="AS276">
        <f t="array" ref="AS276">IF(M276&lt;&gt;"",11-ROUNDUP(_xlfn.PERCENTRANK.EXC(IF($B$3:$B$341=$B276,M$3:M$341),M276)*10,0),"")</f>
        <v>8</v>
      </c>
      <c r="AT276">
        <f t="array" ref="AT276">IF(N276&lt;&gt;"",11-ROUNDUP(_xlfn.PERCENTRANK.EXC(IF($B$3:$B$341=$B276,N$3:N$341),N276)*10,0),"")</f>
        <v>2</v>
      </c>
      <c r="AU276">
        <f t="array" ref="AU276">IF(O276&lt;&gt;"",11-ROUNDUP(_xlfn.PERCENTRANK.EXC(IF($B$3:$B$341=$B276,O$3:O$341),O276)*10,0),"")</f>
        <v>1</v>
      </c>
      <c r="AV276">
        <f t="array" ref="AV276">IF(P276&lt;&gt;"",11-ROUNDUP(_xlfn.PERCENTRANK.EXC(IF($B$3:$B$341=$B276,P$3:P$341),P276)*10,0),"")</f>
        <v>10</v>
      </c>
    </row>
    <row r="277" spans="1:48" x14ac:dyDescent="0.2">
      <c r="A277" t="s">
        <v>17</v>
      </c>
      <c r="B277" t="s">
        <v>1037</v>
      </c>
      <c r="C277">
        <v>3.1772490590810776E-2</v>
      </c>
      <c r="D277">
        <v>5.3762156516313553E-2</v>
      </c>
      <c r="E277">
        <v>0.49276965856552124</v>
      </c>
      <c r="F277">
        <v>5.3297091275453568E-2</v>
      </c>
      <c r="G277">
        <v>0.59323161840438843</v>
      </c>
      <c r="H277" t="s">
        <v>1140</v>
      </c>
      <c r="I277">
        <v>4.260319285094738E-3</v>
      </c>
      <c r="J277">
        <v>2.9126105364412069E-3</v>
      </c>
      <c r="K277">
        <v>3.2300460152328014E-3</v>
      </c>
      <c r="L277">
        <v>2.9348868411034346E-3</v>
      </c>
      <c r="M277">
        <v>4.9096699804067612E-2</v>
      </c>
      <c r="N277">
        <v>4.2508733458817005E-3</v>
      </c>
      <c r="O277">
        <v>1.9046134548261762E-3</v>
      </c>
      <c r="P277">
        <v>0</v>
      </c>
      <c r="R277" t="str">
        <f t="shared" si="61"/>
        <v>Stockton-on-Tees</v>
      </c>
      <c r="S277">
        <f t="shared" si="62"/>
        <v>10</v>
      </c>
      <c r="T277">
        <f t="shared" si="63"/>
        <v>10</v>
      </c>
      <c r="U277">
        <f t="shared" si="64"/>
        <v>5</v>
      </c>
      <c r="V277">
        <f t="shared" si="65"/>
        <v>7</v>
      </c>
      <c r="W277">
        <f t="shared" si="66"/>
        <v>4</v>
      </c>
      <c r="Y277">
        <f t="shared" si="67"/>
        <v>9</v>
      </c>
      <c r="Z277">
        <f t="shared" si="68"/>
        <v>9</v>
      </c>
      <c r="AA277">
        <f t="shared" si="69"/>
        <v>9</v>
      </c>
      <c r="AB277">
        <f t="shared" si="70"/>
        <v>5</v>
      </c>
      <c r="AC277">
        <f t="shared" si="71"/>
        <v>10</v>
      </c>
      <c r="AD277">
        <f t="shared" si="72"/>
        <v>8</v>
      </c>
      <c r="AE277">
        <f t="shared" si="73"/>
        <v>5</v>
      </c>
      <c r="AF277">
        <f t="shared" si="74"/>
        <v>10</v>
      </c>
      <c r="AH277" t="str">
        <f t="shared" si="75"/>
        <v>Stockton-on-Tees</v>
      </c>
      <c r="AI277">
        <f t="array" ref="AI277">IF(C277&lt;&gt;"",11-ROUNDUP(_xlfn.PERCENTRANK.EXC(IF($B$3:$B$341=$B277,C$3:C$341),C277)*10,0),"")</f>
        <v>8</v>
      </c>
      <c r="AJ277">
        <f t="array" ref="AJ277">IF(D277&lt;&gt;"",11-ROUNDUP(_xlfn.PERCENTRANK.EXC(IF($B$3:$B$341=$B277,D$3:D$341),D277)*10,0),"")</f>
        <v>9</v>
      </c>
      <c r="AK277">
        <f t="array" ref="AK277">IF(E277&lt;&gt;"",11-ROUNDUP(_xlfn.PERCENTRANK.EXC(IF($B$3:$B$341=$B277,E$3:E$341),E277)*10,0),"")</f>
        <v>7</v>
      </c>
      <c r="AL277">
        <f t="array" ref="AL277">IF(F277&lt;&gt;"",11-ROUNDUP(_xlfn.PERCENTRANK.EXC(IF($B$3:$B$341=$B277,F$3:F$341),F277)*10,0),"")</f>
        <v>4</v>
      </c>
      <c r="AM277">
        <f t="array" ref="AM277">IF(G277&lt;&gt;"",11-ROUNDUP(_xlfn.PERCENTRANK.EXC(IF($B$3:$B$341=$B277,G$3:G$341),G277)*10,0),"")</f>
        <v>4</v>
      </c>
      <c r="AO277">
        <f t="array" ref="AO277">IF(I277&lt;&gt;"",11-ROUNDUP(_xlfn.PERCENTRANK.EXC(IF($B$3:$B$341=$B277,I$3:I$341),I277)*10,0),"")</f>
        <v>9</v>
      </c>
      <c r="AP277">
        <f t="array" ref="AP277">IF(J277&lt;&gt;"",11-ROUNDUP(_xlfn.PERCENTRANK.EXC(IF($B$3:$B$341=$B277,J$3:J$341),J277)*10,0),"")</f>
        <v>10</v>
      </c>
      <c r="AQ277">
        <f t="array" ref="AQ277">IF(K277&lt;&gt;"",11-ROUNDUP(_xlfn.PERCENTRANK.EXC(IF($B$3:$B$341=$B277,K$3:K$341),K277)*10,0),"")</f>
        <v>10</v>
      </c>
      <c r="AR277">
        <f t="array" ref="AR277">IF(L277&lt;&gt;"",11-ROUNDUP(_xlfn.PERCENTRANK.EXC(IF($B$3:$B$341=$B277,L$3:L$341),L277)*10,0),"")</f>
        <v>4</v>
      </c>
      <c r="AS277">
        <f t="array" ref="AS277">IF(M277&lt;&gt;"",11-ROUNDUP(_xlfn.PERCENTRANK.EXC(IF($B$3:$B$341=$B277,M$3:M$341),M277)*10,0),"")</f>
        <v>10</v>
      </c>
      <c r="AT277">
        <f t="array" ref="AT277">IF(N277&lt;&gt;"",11-ROUNDUP(_xlfn.PERCENTRANK.EXC(IF($B$3:$B$341=$B277,N$3:N$341),N277)*10,0),"")</f>
        <v>7</v>
      </c>
      <c r="AU277">
        <f t="array" ref="AU277">IF(O277&lt;&gt;"",11-ROUNDUP(_xlfn.PERCENTRANK.EXC(IF($B$3:$B$341=$B277,O$3:O$341),O277)*10,0),"")</f>
        <v>5</v>
      </c>
      <c r="AV277">
        <f t="array" ref="AV277">IF(P277&lt;&gt;"",11-ROUNDUP(_xlfn.PERCENTRANK.EXC(IF($B$3:$B$341=$B277,P$3:P$341),P277)*10,0),"")</f>
        <v>10</v>
      </c>
    </row>
    <row r="278" spans="1:48" x14ac:dyDescent="0.2">
      <c r="A278" t="s">
        <v>34</v>
      </c>
      <c r="B278" t="s">
        <v>1037</v>
      </c>
      <c r="C278">
        <v>2.8307979926466942E-2</v>
      </c>
      <c r="D278">
        <v>5.9937868267297745E-2</v>
      </c>
      <c r="E278">
        <v>0.30744907259941101</v>
      </c>
      <c r="F278">
        <v>5.5656764656305313E-2</v>
      </c>
      <c r="G278">
        <v>0.50161224603652954</v>
      </c>
      <c r="H278" t="s">
        <v>1139</v>
      </c>
      <c r="I278">
        <v>1.0603529401123524E-2</v>
      </c>
      <c r="J278">
        <v>3.747548907995224E-3</v>
      </c>
      <c r="K278">
        <v>2.8408018872141838E-2</v>
      </c>
      <c r="L278">
        <v>3.9509041234850883E-3</v>
      </c>
      <c r="M278">
        <v>0.13336481153964996</v>
      </c>
      <c r="N278">
        <v>3.6621049046516418E-2</v>
      </c>
      <c r="O278">
        <v>0</v>
      </c>
      <c r="P278">
        <v>0</v>
      </c>
      <c r="R278" t="str">
        <f t="shared" si="61"/>
        <v>Stoke-on-Trent</v>
      </c>
      <c r="S278">
        <f t="shared" si="62"/>
        <v>10</v>
      </c>
      <c r="T278">
        <f t="shared" si="63"/>
        <v>9</v>
      </c>
      <c r="U278">
        <f t="shared" si="64"/>
        <v>10</v>
      </c>
      <c r="V278">
        <f t="shared" si="65"/>
        <v>7</v>
      </c>
      <c r="W278">
        <f t="shared" si="66"/>
        <v>7</v>
      </c>
      <c r="Y278">
        <f t="shared" si="67"/>
        <v>8</v>
      </c>
      <c r="Z278">
        <f t="shared" si="68"/>
        <v>9</v>
      </c>
      <c r="AA278">
        <f t="shared" si="69"/>
        <v>5</v>
      </c>
      <c r="AB278">
        <f t="shared" si="70"/>
        <v>4</v>
      </c>
      <c r="AC278">
        <f t="shared" si="71"/>
        <v>8</v>
      </c>
      <c r="AD278">
        <f t="shared" si="72"/>
        <v>3</v>
      </c>
      <c r="AE278">
        <f t="shared" si="73"/>
        <v>10</v>
      </c>
      <c r="AF278">
        <f t="shared" si="74"/>
        <v>10</v>
      </c>
      <c r="AH278" t="str">
        <f t="shared" si="75"/>
        <v>Stoke-on-Trent</v>
      </c>
      <c r="AI278">
        <f t="array" ref="AI278">IF(C278&lt;&gt;"",11-ROUNDUP(_xlfn.PERCENTRANK.EXC(IF($B$3:$B$341=$B278,C$3:C$341),C278)*10,0),"")</f>
        <v>10</v>
      </c>
      <c r="AJ278">
        <f t="array" ref="AJ278">IF(D278&lt;&gt;"",11-ROUNDUP(_xlfn.PERCENTRANK.EXC(IF($B$3:$B$341=$B278,D$3:D$341),D278)*10,0),"")</f>
        <v>8</v>
      </c>
      <c r="AK278">
        <f t="array" ref="AK278">IF(E278&lt;&gt;"",11-ROUNDUP(_xlfn.PERCENTRANK.EXC(IF($B$3:$B$341=$B278,E$3:E$341),E278)*10,0),"")</f>
        <v>10</v>
      </c>
      <c r="AL278">
        <f t="array" ref="AL278">IF(F278&lt;&gt;"",11-ROUNDUP(_xlfn.PERCENTRANK.EXC(IF($B$3:$B$341=$B278,F$3:F$341),F278)*10,0),"")</f>
        <v>3</v>
      </c>
      <c r="AM278">
        <f t="array" ref="AM278">IF(G278&lt;&gt;"",11-ROUNDUP(_xlfn.PERCENTRANK.EXC(IF($B$3:$B$341=$B278,G$3:G$341),G278)*10,0),"")</f>
        <v>7</v>
      </c>
      <c r="AO278">
        <f t="array" ref="AO278">IF(I278&lt;&gt;"",11-ROUNDUP(_xlfn.PERCENTRANK.EXC(IF($B$3:$B$341=$B278,I$3:I$341),I278)*10,0),"")</f>
        <v>7</v>
      </c>
      <c r="AP278">
        <f t="array" ref="AP278">IF(J278&lt;&gt;"",11-ROUNDUP(_xlfn.PERCENTRANK.EXC(IF($B$3:$B$341=$B278,J$3:J$341),J278)*10,0),"")</f>
        <v>9</v>
      </c>
      <c r="AQ278">
        <f t="array" ref="AQ278">IF(K278&lt;&gt;"",11-ROUNDUP(_xlfn.PERCENTRANK.EXC(IF($B$3:$B$341=$B278,K$3:K$341),K278)*10,0),"")</f>
        <v>3</v>
      </c>
      <c r="AR278">
        <f t="array" ref="AR278">IF(L278&lt;&gt;"",11-ROUNDUP(_xlfn.PERCENTRANK.EXC(IF($B$3:$B$341=$B278,L$3:L$341),L278)*10,0),"")</f>
        <v>3</v>
      </c>
      <c r="AS278">
        <f t="array" ref="AS278">IF(M278&lt;&gt;"",11-ROUNDUP(_xlfn.PERCENTRANK.EXC(IF($B$3:$B$341=$B278,M$3:M$341),M278)*10,0),"")</f>
        <v>6</v>
      </c>
      <c r="AT278">
        <f t="array" ref="AT278">IF(N278&lt;&gt;"",11-ROUNDUP(_xlfn.PERCENTRANK.EXC(IF($B$3:$B$341=$B278,N$3:N$341),N278)*10,0),"")</f>
        <v>2</v>
      </c>
      <c r="AU278">
        <f t="array" ref="AU278">IF(O278&lt;&gt;"",11-ROUNDUP(_xlfn.PERCENTRANK.EXC(IF($B$3:$B$341=$B278,O$3:O$341),O278)*10,0),"")</f>
        <v>10</v>
      </c>
      <c r="AV278">
        <f t="array" ref="AV278">IF(P278&lt;&gt;"",11-ROUNDUP(_xlfn.PERCENTRANK.EXC(IF($B$3:$B$341=$B278,P$3:P$341),P278)*10,0),"")</f>
        <v>10</v>
      </c>
    </row>
    <row r="279" spans="1:48" x14ac:dyDescent="0.2">
      <c r="A279" t="s">
        <v>235</v>
      </c>
      <c r="B279" t="s">
        <v>1034</v>
      </c>
      <c r="C279">
        <v>8.1940867006778717E-2</v>
      </c>
      <c r="D279">
        <v>0.11184889078140259</v>
      </c>
      <c r="E279">
        <v>0.357807457447052</v>
      </c>
      <c r="F279">
        <v>0.17858138680458069</v>
      </c>
      <c r="G279">
        <v>0.58097976446151733</v>
      </c>
      <c r="H279" t="s">
        <v>1139</v>
      </c>
      <c r="I279">
        <v>0.15501333773136139</v>
      </c>
      <c r="J279">
        <v>9.7321033477783203E-2</v>
      </c>
      <c r="K279">
        <v>1.5562471933662891E-2</v>
      </c>
      <c r="L279">
        <v>0</v>
      </c>
      <c r="M279">
        <v>0.3686082661151886</v>
      </c>
      <c r="N279">
        <v>8.3832331001758575E-3</v>
      </c>
      <c r="O279">
        <v>2.4399733170866966E-2</v>
      </c>
      <c r="P279">
        <v>0</v>
      </c>
      <c r="R279" t="str">
        <f t="shared" si="61"/>
        <v>Stratford-on-Avon</v>
      </c>
      <c r="S279">
        <f t="shared" si="62"/>
        <v>3</v>
      </c>
      <c r="T279">
        <f t="shared" si="63"/>
        <v>2</v>
      </c>
      <c r="U279">
        <f t="shared" si="64"/>
        <v>9</v>
      </c>
      <c r="V279">
        <f t="shared" si="65"/>
        <v>3</v>
      </c>
      <c r="W279">
        <f t="shared" si="66"/>
        <v>4</v>
      </c>
      <c r="Y279">
        <f t="shared" si="67"/>
        <v>2</v>
      </c>
      <c r="Z279">
        <f t="shared" si="68"/>
        <v>1</v>
      </c>
      <c r="AA279">
        <f t="shared" si="69"/>
        <v>6</v>
      </c>
      <c r="AB279">
        <f t="shared" si="70"/>
        <v>10</v>
      </c>
      <c r="AC279">
        <f t="shared" si="71"/>
        <v>5</v>
      </c>
      <c r="AD279">
        <f t="shared" si="72"/>
        <v>7</v>
      </c>
      <c r="AE279">
        <f t="shared" si="73"/>
        <v>3</v>
      </c>
      <c r="AF279">
        <f t="shared" si="74"/>
        <v>10</v>
      </c>
      <c r="AH279" t="str">
        <f t="shared" si="75"/>
        <v>Stratford-on-Avon</v>
      </c>
      <c r="AI279">
        <f t="array" ref="AI279">IF(C279&lt;&gt;"",11-ROUNDUP(_xlfn.PERCENTRANK.EXC(IF($B$3:$B$341=$B279,C$3:C$341),C279)*10,0),"")</f>
        <v>4</v>
      </c>
      <c r="AJ279">
        <f t="array" ref="AJ279">IF(D279&lt;&gt;"",11-ROUNDUP(_xlfn.PERCENTRANK.EXC(IF($B$3:$B$341=$B279,D$3:D$341),D279)*10,0),"")</f>
        <v>2</v>
      </c>
      <c r="AK279">
        <f t="array" ref="AK279">IF(E279&lt;&gt;"",11-ROUNDUP(_xlfn.PERCENTRANK.EXC(IF($B$3:$B$341=$B279,E$3:E$341),E279)*10,0),"")</f>
        <v>9</v>
      </c>
      <c r="AL279">
        <f t="array" ref="AL279">IF(F279&lt;&gt;"",11-ROUNDUP(_xlfn.PERCENTRANK.EXC(IF($B$3:$B$341=$B279,F$3:F$341),F279)*10,0),"")</f>
        <v>5</v>
      </c>
      <c r="AM279">
        <f t="array" ref="AM279">IF(G279&lt;&gt;"",11-ROUNDUP(_xlfn.PERCENTRANK.EXC(IF($B$3:$B$341=$B279,G$3:G$341),G279)*10,0),"")</f>
        <v>4</v>
      </c>
      <c r="AO279">
        <f t="array" ref="AO279">IF(I279&lt;&gt;"",11-ROUNDUP(_xlfn.PERCENTRANK.EXC(IF($B$3:$B$341=$B279,I$3:I$341),I279)*10,0),"")</f>
        <v>4</v>
      </c>
      <c r="AP279">
        <f t="array" ref="AP279">IF(J279&lt;&gt;"",11-ROUNDUP(_xlfn.PERCENTRANK.EXC(IF($B$3:$B$341=$B279,J$3:J$341),J279)*10,0),"")</f>
        <v>2</v>
      </c>
      <c r="AQ279">
        <f t="array" ref="AQ279">IF(K279&lt;&gt;"",11-ROUNDUP(_xlfn.PERCENTRANK.EXC(IF($B$3:$B$341=$B279,K$3:K$341),K279)*10,0),"")</f>
        <v>8</v>
      </c>
      <c r="AR279">
        <f t="array" ref="AR279">IF(L279&lt;&gt;"",11-ROUNDUP(_xlfn.PERCENTRANK.EXC(IF($B$3:$B$341=$B279,L$3:L$341),L279)*10,0),"")</f>
        <v>10</v>
      </c>
      <c r="AS279">
        <f t="array" ref="AS279">IF(M279&lt;&gt;"",11-ROUNDUP(_xlfn.PERCENTRANK.EXC(IF($B$3:$B$341=$B279,M$3:M$341),M279)*10,0),"")</f>
        <v>8</v>
      </c>
      <c r="AT279">
        <f t="array" ref="AT279">IF(N279&lt;&gt;"",11-ROUNDUP(_xlfn.PERCENTRANK.EXC(IF($B$3:$B$341=$B279,N$3:N$341),N279)*10,0),"")</f>
        <v>9</v>
      </c>
      <c r="AU279">
        <f t="array" ref="AU279">IF(O279&lt;&gt;"",11-ROUNDUP(_xlfn.PERCENTRANK.EXC(IF($B$3:$B$341=$B279,O$3:O$341),O279)*10,0),"")</f>
        <v>4</v>
      </c>
      <c r="AV279">
        <f t="array" ref="AV279">IF(P279&lt;&gt;"",11-ROUNDUP(_xlfn.PERCENTRANK.EXC(IF($B$3:$B$341=$B279,P$3:P$341),P279)*10,0),"")</f>
        <v>10</v>
      </c>
    </row>
    <row r="280" spans="1:48" x14ac:dyDescent="0.2">
      <c r="A280" t="s">
        <v>117</v>
      </c>
      <c r="B280" t="s">
        <v>1034</v>
      </c>
      <c r="C280">
        <v>8.5004054009914398E-2</v>
      </c>
      <c r="D280">
        <v>7.857494056224823E-2</v>
      </c>
      <c r="E280">
        <v>0.45698657631874084</v>
      </c>
      <c r="F280">
        <v>0.14191380143165588</v>
      </c>
      <c r="G280">
        <v>0.57937705516815186</v>
      </c>
      <c r="H280" t="s">
        <v>1139</v>
      </c>
      <c r="I280">
        <v>5.3438343107700348E-2</v>
      </c>
      <c r="J280">
        <v>6.3269726932048798E-2</v>
      </c>
      <c r="K280">
        <v>9.6463873982429504E-2</v>
      </c>
      <c r="L280">
        <v>0</v>
      </c>
      <c r="M280">
        <v>0.37227126955986023</v>
      </c>
      <c r="N280">
        <v>3.0730979517102242E-2</v>
      </c>
      <c r="O280">
        <v>0</v>
      </c>
      <c r="P280">
        <v>0</v>
      </c>
      <c r="R280" t="str">
        <f t="shared" si="61"/>
        <v>Stroud</v>
      </c>
      <c r="S280">
        <f t="shared" si="62"/>
        <v>2</v>
      </c>
      <c r="T280">
        <f t="shared" si="63"/>
        <v>6</v>
      </c>
      <c r="U280">
        <f t="shared" si="64"/>
        <v>6</v>
      </c>
      <c r="V280">
        <f t="shared" si="65"/>
        <v>4</v>
      </c>
      <c r="W280">
        <f t="shared" si="66"/>
        <v>4</v>
      </c>
      <c r="Y280">
        <f t="shared" si="67"/>
        <v>5</v>
      </c>
      <c r="Z280">
        <f t="shared" si="68"/>
        <v>3</v>
      </c>
      <c r="AA280">
        <f t="shared" si="69"/>
        <v>2</v>
      </c>
      <c r="AB280">
        <f t="shared" si="70"/>
        <v>10</v>
      </c>
      <c r="AC280">
        <f t="shared" si="71"/>
        <v>5</v>
      </c>
      <c r="AD280">
        <f t="shared" si="72"/>
        <v>4</v>
      </c>
      <c r="AE280">
        <f t="shared" si="73"/>
        <v>10</v>
      </c>
      <c r="AF280">
        <f t="shared" si="74"/>
        <v>10</v>
      </c>
      <c r="AH280" t="str">
        <f t="shared" si="75"/>
        <v>Stroud</v>
      </c>
      <c r="AI280">
        <f t="array" ref="AI280">IF(C280&lt;&gt;"",11-ROUNDUP(_xlfn.PERCENTRANK.EXC(IF($B$3:$B$341=$B280,C$3:C$341),C280)*10,0),"")</f>
        <v>3</v>
      </c>
      <c r="AJ280">
        <f t="array" ref="AJ280">IF(D280&lt;&gt;"",11-ROUNDUP(_xlfn.PERCENTRANK.EXC(IF($B$3:$B$341=$B280,D$3:D$341),D280)*10,0),"")</f>
        <v>7</v>
      </c>
      <c r="AK280">
        <f t="array" ref="AK280">IF(E280&lt;&gt;"",11-ROUNDUP(_xlfn.PERCENTRANK.EXC(IF($B$3:$B$341=$B280,E$3:E$341),E280)*10,0),"")</f>
        <v>5</v>
      </c>
      <c r="AL280">
        <f t="array" ref="AL280">IF(F280&lt;&gt;"",11-ROUNDUP(_xlfn.PERCENTRANK.EXC(IF($B$3:$B$341=$B280,F$3:F$341),F280)*10,0),"")</f>
        <v>7</v>
      </c>
      <c r="AM280">
        <f t="array" ref="AM280">IF(G280&lt;&gt;"",11-ROUNDUP(_xlfn.PERCENTRANK.EXC(IF($B$3:$B$341=$B280,G$3:G$341),G280)*10,0),"")</f>
        <v>4</v>
      </c>
      <c r="AO280">
        <f t="array" ref="AO280">IF(I280&lt;&gt;"",11-ROUNDUP(_xlfn.PERCENTRANK.EXC(IF($B$3:$B$341=$B280,I$3:I$341),I280)*10,0),"")</f>
        <v>7</v>
      </c>
      <c r="AP280">
        <f t="array" ref="AP280">IF(J280&lt;&gt;"",11-ROUNDUP(_xlfn.PERCENTRANK.EXC(IF($B$3:$B$341=$B280,J$3:J$341),J280)*10,0),"")</f>
        <v>5</v>
      </c>
      <c r="AQ280">
        <f t="array" ref="AQ280">IF(K280&lt;&gt;"",11-ROUNDUP(_xlfn.PERCENTRANK.EXC(IF($B$3:$B$341=$B280,K$3:K$341),K280)*10,0),"")</f>
        <v>3</v>
      </c>
      <c r="AR280">
        <f t="array" ref="AR280">IF(L280&lt;&gt;"",11-ROUNDUP(_xlfn.PERCENTRANK.EXC(IF($B$3:$B$341=$B280,L$3:L$341),L280)*10,0),"")</f>
        <v>10</v>
      </c>
      <c r="AS280">
        <f t="array" ref="AS280">IF(M280&lt;&gt;"",11-ROUNDUP(_xlfn.PERCENTRANK.EXC(IF($B$3:$B$341=$B280,M$3:M$341),M280)*10,0),"")</f>
        <v>8</v>
      </c>
      <c r="AT280">
        <f t="array" ref="AT280">IF(N280&lt;&gt;"",11-ROUNDUP(_xlfn.PERCENTRANK.EXC(IF($B$3:$B$341=$B280,N$3:N$341),N280)*10,0),"")</f>
        <v>5</v>
      </c>
      <c r="AU280">
        <f t="array" ref="AU280">IF(O280&lt;&gt;"",11-ROUNDUP(_xlfn.PERCENTRANK.EXC(IF($B$3:$B$341=$B280,O$3:O$341),O280)*10,0),"")</f>
        <v>10</v>
      </c>
      <c r="AV280">
        <f t="array" ref="AV280">IF(P280&lt;&gt;"",11-ROUNDUP(_xlfn.PERCENTRANK.EXC(IF($B$3:$B$341=$B280,P$3:P$341),P280)*10,0),"")</f>
        <v>10</v>
      </c>
    </row>
    <row r="281" spans="1:48" x14ac:dyDescent="0.2">
      <c r="A281" t="s">
        <v>1029</v>
      </c>
      <c r="B281" t="s">
        <v>1038</v>
      </c>
      <c r="C281">
        <v>7.08017498254776E-2</v>
      </c>
      <c r="D281">
        <v>7.5584255158901215E-2</v>
      </c>
      <c r="E281">
        <v>0.58966881036758423</v>
      </c>
      <c r="F281">
        <v>2.4953389540314674E-2</v>
      </c>
      <c r="G281">
        <v>0.56396150588989258</v>
      </c>
      <c r="H281" t="s">
        <v>1139</v>
      </c>
      <c r="I281">
        <v>0</v>
      </c>
      <c r="J281">
        <v>2.2491547279059887E-3</v>
      </c>
      <c r="K281">
        <v>9.8262249957770109E-4</v>
      </c>
      <c r="L281">
        <v>0</v>
      </c>
      <c r="M281">
        <v>4.9225147813558578E-2</v>
      </c>
      <c r="N281">
        <v>4.5319311320781708E-3</v>
      </c>
      <c r="O281">
        <v>0</v>
      </c>
      <c r="P281">
        <v>0</v>
      </c>
      <c r="R281" t="str">
        <f t="shared" si="61"/>
        <v>Suffolk</v>
      </c>
      <c r="S281">
        <f t="shared" si="62"/>
        <v>4</v>
      </c>
      <c r="T281">
        <f t="shared" si="63"/>
        <v>6</v>
      </c>
      <c r="U281">
        <f t="shared" si="64"/>
        <v>3</v>
      </c>
      <c r="V281">
        <f t="shared" si="65"/>
        <v>9</v>
      </c>
      <c r="W281">
        <f t="shared" si="66"/>
        <v>5</v>
      </c>
      <c r="Y281">
        <f t="shared" si="67"/>
        <v>10</v>
      </c>
      <c r="Z281">
        <f t="shared" si="68"/>
        <v>9</v>
      </c>
      <c r="AA281">
        <f t="shared" si="69"/>
        <v>10</v>
      </c>
      <c r="AB281">
        <f t="shared" si="70"/>
        <v>10</v>
      </c>
      <c r="AC281">
        <f t="shared" si="71"/>
        <v>10</v>
      </c>
      <c r="AD281">
        <f t="shared" si="72"/>
        <v>8</v>
      </c>
      <c r="AE281">
        <f t="shared" si="73"/>
        <v>10</v>
      </c>
      <c r="AF281">
        <f t="shared" si="74"/>
        <v>10</v>
      </c>
      <c r="AH281" t="str">
        <f t="shared" si="75"/>
        <v>Suffolk</v>
      </c>
      <c r="AI281">
        <f t="array" ref="AI281">IF(C281&lt;&gt;"",11-ROUNDUP(_xlfn.PERCENTRANK.EXC(IF($B$3:$B$341=$B281,C$3:C$341),C281)*10,0),"")</f>
        <v>8</v>
      </c>
      <c r="AJ281">
        <f t="array" ref="AJ281">IF(D281&lt;&gt;"",11-ROUNDUP(_xlfn.PERCENTRANK.EXC(IF($B$3:$B$341=$B281,D$3:D$341),D281)*10,0),"")</f>
        <v>8</v>
      </c>
      <c r="AK281">
        <f t="array" ref="AK281">IF(E281&lt;&gt;"",11-ROUNDUP(_xlfn.PERCENTRANK.EXC(IF($B$3:$B$341=$B281,E$3:E$341),E281)*10,0),"")</f>
        <v>8</v>
      </c>
      <c r="AL281">
        <f t="array" ref="AL281">IF(F281&lt;&gt;"",11-ROUNDUP(_xlfn.PERCENTRANK.EXC(IF($B$3:$B$341=$B281,F$3:F$341),F281)*10,0),"")</f>
        <v>2</v>
      </c>
      <c r="AM281">
        <f t="array" ref="AM281">IF(G281&lt;&gt;"",11-ROUNDUP(_xlfn.PERCENTRANK.EXC(IF($B$3:$B$341=$B281,G$3:G$341),G281)*10,0),"")</f>
        <v>4</v>
      </c>
      <c r="AO281">
        <f t="array" ref="AO281">IF(I281&lt;&gt;"",11-ROUNDUP(_xlfn.PERCENTRANK.EXC(IF($B$3:$B$341=$B281,I$3:I$341),I281)*10,0),"")</f>
        <v>10</v>
      </c>
      <c r="AP281">
        <f t="array" ref="AP281">IF(J281&lt;&gt;"",11-ROUNDUP(_xlfn.PERCENTRANK.EXC(IF($B$3:$B$341=$B281,J$3:J$341),J281)*10,0),"")</f>
        <v>2</v>
      </c>
      <c r="AQ281">
        <f t="array" ref="AQ281">IF(K281&lt;&gt;"",11-ROUNDUP(_xlfn.PERCENTRANK.EXC(IF($B$3:$B$341=$B281,K$3:K$341),K281)*10,0),"")</f>
        <v>9</v>
      </c>
      <c r="AR281">
        <f t="array" ref="AR281">IF(L281&lt;&gt;"",11-ROUNDUP(_xlfn.PERCENTRANK.EXC(IF($B$3:$B$341=$B281,L$3:L$341),L281)*10,0),"")</f>
        <v>10</v>
      </c>
      <c r="AS281">
        <f t="array" ref="AS281">IF(M281&lt;&gt;"",11-ROUNDUP(_xlfn.PERCENTRANK.EXC(IF($B$3:$B$341=$B281,M$3:M$341),M281)*10,0),"")</f>
        <v>4</v>
      </c>
      <c r="AT281">
        <f t="array" ref="AT281">IF(N281&lt;&gt;"",11-ROUNDUP(_xlfn.PERCENTRANK.EXC(IF($B$3:$B$341=$B281,N$3:N$341),N281)*10,0),"")</f>
        <v>6</v>
      </c>
      <c r="AU281">
        <f t="array" ref="AU281">IF(O281&lt;&gt;"",11-ROUNDUP(_xlfn.PERCENTRANK.EXC(IF($B$3:$B$341=$B281,O$3:O$341),O281)*10,0),"")</f>
        <v>10</v>
      </c>
      <c r="AV281">
        <f t="array" ref="AV281">IF(P281&lt;&gt;"",11-ROUNDUP(_xlfn.PERCENTRANK.EXC(IF($B$3:$B$341=$B281,P$3:P$341),P281)*10,0),"")</f>
        <v>10</v>
      </c>
    </row>
    <row r="282" spans="1:48" x14ac:dyDescent="0.2">
      <c r="A282" t="s">
        <v>277</v>
      </c>
      <c r="B282" t="s">
        <v>1036</v>
      </c>
      <c r="C282">
        <v>2.8011178597807884E-2</v>
      </c>
      <c r="D282">
        <v>5.2899282425642014E-2</v>
      </c>
      <c r="E282">
        <v>0.34975075721740723</v>
      </c>
      <c r="F282">
        <v>4.6564012765884399E-2</v>
      </c>
      <c r="G282">
        <v>0.53930062055587769</v>
      </c>
      <c r="H282" t="s">
        <v>1140</v>
      </c>
      <c r="I282">
        <v>8.5584288462996483E-3</v>
      </c>
      <c r="J282">
        <v>3.8783675990998745E-3</v>
      </c>
      <c r="K282">
        <v>5.2778148092329502E-3</v>
      </c>
      <c r="L282">
        <v>1.4099958352744579E-3</v>
      </c>
      <c r="M282">
        <v>8.8358566164970398E-2</v>
      </c>
      <c r="N282">
        <v>5.4591982625424862E-3</v>
      </c>
      <c r="O282">
        <v>0</v>
      </c>
      <c r="P282">
        <v>1.7334861913695931E-3</v>
      </c>
      <c r="R282" t="str">
        <f t="shared" si="61"/>
        <v>Sunderland</v>
      </c>
      <c r="S282">
        <f t="shared" si="62"/>
        <v>10</v>
      </c>
      <c r="T282">
        <f t="shared" si="63"/>
        <v>10</v>
      </c>
      <c r="U282">
        <f t="shared" si="64"/>
        <v>9</v>
      </c>
      <c r="V282">
        <f t="shared" si="65"/>
        <v>8</v>
      </c>
      <c r="W282">
        <f t="shared" si="66"/>
        <v>6</v>
      </c>
      <c r="Y282">
        <f t="shared" si="67"/>
        <v>8</v>
      </c>
      <c r="Z282">
        <f t="shared" si="68"/>
        <v>9</v>
      </c>
      <c r="AA282">
        <f t="shared" si="69"/>
        <v>8</v>
      </c>
      <c r="AB282">
        <f t="shared" si="70"/>
        <v>5</v>
      </c>
      <c r="AC282">
        <f t="shared" si="71"/>
        <v>9</v>
      </c>
      <c r="AD282">
        <f t="shared" si="72"/>
        <v>8</v>
      </c>
      <c r="AE282">
        <f t="shared" si="73"/>
        <v>10</v>
      </c>
      <c r="AF282">
        <f t="shared" si="74"/>
        <v>2</v>
      </c>
      <c r="AH282" t="str">
        <f t="shared" si="75"/>
        <v>Sunderland</v>
      </c>
      <c r="AI282">
        <f t="array" ref="AI282">IF(C282&lt;&gt;"",11-ROUNDUP(_xlfn.PERCENTRANK.EXC(IF($B$3:$B$341=$B282,C$3:C$341),C282)*10,0),"")</f>
        <v>9</v>
      </c>
      <c r="AJ282">
        <f t="array" ref="AJ282">IF(D282&lt;&gt;"",11-ROUNDUP(_xlfn.PERCENTRANK.EXC(IF($B$3:$B$341=$B282,D$3:D$341),D282)*10,0),"")</f>
        <v>9</v>
      </c>
      <c r="AK282">
        <f t="array" ref="AK282">IF(E282&lt;&gt;"",11-ROUNDUP(_xlfn.PERCENTRANK.EXC(IF($B$3:$B$341=$B282,E$3:E$341),E282)*10,0),"")</f>
        <v>9</v>
      </c>
      <c r="AL282">
        <f t="array" ref="AL282">IF(F282&lt;&gt;"",11-ROUNDUP(_xlfn.PERCENTRANK.EXC(IF($B$3:$B$341=$B282,F$3:F$341),F282)*10,0),"")</f>
        <v>7</v>
      </c>
      <c r="AM282">
        <f t="array" ref="AM282">IF(G282&lt;&gt;"",11-ROUNDUP(_xlfn.PERCENTRANK.EXC(IF($B$3:$B$341=$B282,G$3:G$341),G282)*10,0),"")</f>
        <v>6</v>
      </c>
      <c r="AO282">
        <f t="array" ref="AO282">IF(I282&lt;&gt;"",11-ROUNDUP(_xlfn.PERCENTRANK.EXC(IF($B$3:$B$341=$B282,I$3:I$341),I282)*10,0),"")</f>
        <v>6</v>
      </c>
      <c r="AP282">
        <f t="array" ref="AP282">IF(J282&lt;&gt;"",11-ROUNDUP(_xlfn.PERCENTRANK.EXC(IF($B$3:$B$341=$B282,J$3:J$341),J282)*10,0),"")</f>
        <v>7</v>
      </c>
      <c r="AQ282">
        <f t="array" ref="AQ282">IF(K282&lt;&gt;"",11-ROUNDUP(_xlfn.PERCENTRANK.EXC(IF($B$3:$B$341=$B282,K$3:K$341),K282)*10,0),"")</f>
        <v>8</v>
      </c>
      <c r="AR282">
        <f t="array" ref="AR282">IF(L282&lt;&gt;"",11-ROUNDUP(_xlfn.PERCENTRANK.EXC(IF($B$3:$B$341=$B282,L$3:L$341),L282)*10,0),"")</f>
        <v>5</v>
      </c>
      <c r="AS282">
        <f t="array" ref="AS282">IF(M282&lt;&gt;"",11-ROUNDUP(_xlfn.PERCENTRANK.EXC(IF($B$3:$B$341=$B282,M$3:M$341),M282)*10,0),"")</f>
        <v>6</v>
      </c>
      <c r="AT282">
        <f t="array" ref="AT282">IF(N282&lt;&gt;"",11-ROUNDUP(_xlfn.PERCENTRANK.EXC(IF($B$3:$B$341=$B282,N$3:N$341),N282)*10,0),"")</f>
        <v>6</v>
      </c>
      <c r="AU282">
        <f t="array" ref="AU282">IF(O282&lt;&gt;"",11-ROUNDUP(_xlfn.PERCENTRANK.EXC(IF($B$3:$B$341=$B282,O$3:O$341),O282)*10,0),"")</f>
        <v>10</v>
      </c>
      <c r="AV282">
        <f t="array" ref="AV282">IF(P282&lt;&gt;"",11-ROUNDUP(_xlfn.PERCENTRANK.EXC(IF($B$3:$B$341=$B282,P$3:P$341),P282)*10,0),"")</f>
        <v>3</v>
      </c>
    </row>
    <row r="283" spans="1:48" x14ac:dyDescent="0.2">
      <c r="A283" t="s">
        <v>1030</v>
      </c>
      <c r="B283" t="s">
        <v>1038</v>
      </c>
      <c r="C283">
        <v>7.7165745198726654E-2</v>
      </c>
      <c r="D283">
        <v>0.11260823905467987</v>
      </c>
      <c r="E283">
        <v>0.75446820259094238</v>
      </c>
      <c r="F283">
        <v>1.5806263312697411E-2</v>
      </c>
      <c r="G283">
        <v>0.59898155927658081</v>
      </c>
      <c r="H283" t="s">
        <v>1139</v>
      </c>
      <c r="I283">
        <v>0</v>
      </c>
      <c r="J283">
        <v>1.4774466399103403E-4</v>
      </c>
      <c r="K283">
        <v>2.1328553557395935E-3</v>
      </c>
      <c r="L283">
        <v>0</v>
      </c>
      <c r="M283">
        <v>1.4848234131932259E-2</v>
      </c>
      <c r="N283">
        <v>1.0621984489262104E-2</v>
      </c>
      <c r="O283">
        <v>0</v>
      </c>
      <c r="P283">
        <v>7.3423871072009206E-4</v>
      </c>
      <c r="R283" t="str">
        <f t="shared" si="61"/>
        <v>Surrey</v>
      </c>
      <c r="S283">
        <f t="shared" si="62"/>
        <v>3</v>
      </c>
      <c r="T283">
        <f t="shared" si="63"/>
        <v>2</v>
      </c>
      <c r="U283">
        <f t="shared" si="64"/>
        <v>1</v>
      </c>
      <c r="V283">
        <f t="shared" si="65"/>
        <v>10</v>
      </c>
      <c r="W283">
        <f t="shared" si="66"/>
        <v>3</v>
      </c>
      <c r="Y283">
        <f t="shared" si="67"/>
        <v>10</v>
      </c>
      <c r="Z283">
        <f t="shared" si="68"/>
        <v>10</v>
      </c>
      <c r="AA283">
        <f t="shared" si="69"/>
        <v>10</v>
      </c>
      <c r="AB283">
        <f t="shared" si="70"/>
        <v>10</v>
      </c>
      <c r="AC283">
        <f t="shared" si="71"/>
        <v>10</v>
      </c>
      <c r="AD283">
        <f t="shared" si="72"/>
        <v>6</v>
      </c>
      <c r="AE283">
        <f t="shared" si="73"/>
        <v>10</v>
      </c>
      <c r="AF283">
        <f t="shared" si="74"/>
        <v>2</v>
      </c>
      <c r="AH283" t="str">
        <f t="shared" si="75"/>
        <v>Surrey</v>
      </c>
      <c r="AI283">
        <f t="array" ref="AI283">IF(C283&lt;&gt;"",11-ROUNDUP(_xlfn.PERCENTRANK.EXC(IF($B$3:$B$341=$B283,C$3:C$341),C283)*10,0),"")</f>
        <v>5</v>
      </c>
      <c r="AJ283">
        <f t="array" ref="AJ283">IF(D283&lt;&gt;"",11-ROUNDUP(_xlfn.PERCENTRANK.EXC(IF($B$3:$B$341=$B283,D$3:D$341),D283)*10,0),"")</f>
        <v>1</v>
      </c>
      <c r="AK283">
        <f t="array" ref="AK283">IF(E283&lt;&gt;"",11-ROUNDUP(_xlfn.PERCENTRANK.EXC(IF($B$3:$B$341=$B283,E$3:E$341),E283)*10,0),"")</f>
        <v>1</v>
      </c>
      <c r="AL283">
        <f t="array" ref="AL283">IF(F283&lt;&gt;"",11-ROUNDUP(_xlfn.PERCENTRANK.EXC(IF($B$3:$B$341=$B283,F$3:F$341),F283)*10,0),"")</f>
        <v>10</v>
      </c>
      <c r="AM283">
        <f t="array" ref="AM283">IF(G283&lt;&gt;"",11-ROUNDUP(_xlfn.PERCENTRANK.EXC(IF($B$3:$B$341=$B283,G$3:G$341),G283)*10,0),"")</f>
        <v>2</v>
      </c>
      <c r="AO283">
        <f t="array" ref="AO283">IF(I283&lt;&gt;"",11-ROUNDUP(_xlfn.PERCENTRANK.EXC(IF($B$3:$B$341=$B283,I$3:I$341),I283)*10,0),"")</f>
        <v>10</v>
      </c>
      <c r="AP283">
        <f t="array" ref="AP283">IF(J283&lt;&gt;"",11-ROUNDUP(_xlfn.PERCENTRANK.EXC(IF($B$3:$B$341=$B283,J$3:J$341),J283)*10,0),"")</f>
        <v>8</v>
      </c>
      <c r="AQ283">
        <f t="array" ref="AQ283">IF(K283&lt;&gt;"",11-ROUNDUP(_xlfn.PERCENTRANK.EXC(IF($B$3:$B$341=$B283,K$3:K$341),K283)*10,0),"")</f>
        <v>6</v>
      </c>
      <c r="AR283">
        <f t="array" ref="AR283">IF(L283&lt;&gt;"",11-ROUNDUP(_xlfn.PERCENTRANK.EXC(IF($B$3:$B$341=$B283,L$3:L$341),L283)*10,0),"")</f>
        <v>10</v>
      </c>
      <c r="AS283">
        <f t="array" ref="AS283">IF(M283&lt;&gt;"",11-ROUNDUP(_xlfn.PERCENTRANK.EXC(IF($B$3:$B$341=$B283,M$3:M$341),M283)*10,0),"")</f>
        <v>10</v>
      </c>
      <c r="AT283">
        <f t="array" ref="AT283">IF(N283&lt;&gt;"",11-ROUNDUP(_xlfn.PERCENTRANK.EXC(IF($B$3:$B$341=$B283,N$3:N$341),N283)*10,0),"")</f>
        <v>2</v>
      </c>
      <c r="AU283">
        <f t="array" ref="AU283">IF(O283&lt;&gt;"",11-ROUNDUP(_xlfn.PERCENTRANK.EXC(IF($B$3:$B$341=$B283,O$3:O$341),O283)*10,0),"")</f>
        <v>10</v>
      </c>
      <c r="AV283">
        <f t="array" ref="AV283">IF(P283&lt;&gt;"",11-ROUNDUP(_xlfn.PERCENTRANK.EXC(IF($B$3:$B$341=$B283,P$3:P$341),P283)*10,0),"")</f>
        <v>1</v>
      </c>
    </row>
    <row r="284" spans="1:48" x14ac:dyDescent="0.2">
      <c r="A284" t="s">
        <v>228</v>
      </c>
      <c r="B284" t="s">
        <v>1034</v>
      </c>
      <c r="C284">
        <v>8.76927450299263E-2</v>
      </c>
      <c r="D284">
        <v>4.0760211646556854E-2</v>
      </c>
      <c r="E284">
        <v>0.5956999659538269</v>
      </c>
      <c r="F284">
        <v>9.74135622382164E-2</v>
      </c>
      <c r="G284">
        <v>0.69558680057525635</v>
      </c>
      <c r="H284" t="s">
        <v>1140</v>
      </c>
      <c r="I284">
        <v>2.2000633180141449E-2</v>
      </c>
      <c r="J284">
        <v>0.19325736165046692</v>
      </c>
      <c r="K284">
        <v>9.322570264339447E-2</v>
      </c>
      <c r="L284">
        <v>0</v>
      </c>
      <c r="M284">
        <v>1.2959797382354736</v>
      </c>
      <c r="N284">
        <v>2.030954509973526E-2</v>
      </c>
      <c r="O284">
        <v>0</v>
      </c>
      <c r="P284">
        <v>9.0060144662857056E-2</v>
      </c>
      <c r="R284" t="str">
        <f t="shared" si="61"/>
        <v>Surrey Heath</v>
      </c>
      <c r="S284">
        <f t="shared" si="62"/>
        <v>2</v>
      </c>
      <c r="T284">
        <f t="shared" si="63"/>
        <v>10</v>
      </c>
      <c r="U284">
        <f t="shared" si="64"/>
        <v>3</v>
      </c>
      <c r="V284">
        <f t="shared" si="65"/>
        <v>6</v>
      </c>
      <c r="W284">
        <f t="shared" si="66"/>
        <v>2</v>
      </c>
      <c r="Y284">
        <f t="shared" si="67"/>
        <v>6</v>
      </c>
      <c r="Z284">
        <f t="shared" si="68"/>
        <v>1</v>
      </c>
      <c r="AA284">
        <f t="shared" si="69"/>
        <v>2</v>
      </c>
      <c r="AB284">
        <f t="shared" si="70"/>
        <v>10</v>
      </c>
      <c r="AC284">
        <f t="shared" si="71"/>
        <v>1</v>
      </c>
      <c r="AD284">
        <f t="shared" si="72"/>
        <v>5</v>
      </c>
      <c r="AE284">
        <f t="shared" si="73"/>
        <v>10</v>
      </c>
      <c r="AF284">
        <f t="shared" si="74"/>
        <v>1</v>
      </c>
      <c r="AH284" t="str">
        <f t="shared" si="75"/>
        <v>Surrey Heath</v>
      </c>
      <c r="AI284">
        <f t="array" ref="AI284">IF(C284&lt;&gt;"",11-ROUNDUP(_xlfn.PERCENTRANK.EXC(IF($B$3:$B$341=$B284,C$3:C$341),C284)*10,0),"")</f>
        <v>3</v>
      </c>
      <c r="AJ284">
        <f t="array" ref="AJ284">IF(D284&lt;&gt;"",11-ROUNDUP(_xlfn.PERCENTRANK.EXC(IF($B$3:$B$341=$B284,D$3:D$341),D284)*10,0),"")</f>
        <v>10</v>
      </c>
      <c r="AK284">
        <f t="array" ref="AK284">IF(E284&lt;&gt;"",11-ROUNDUP(_xlfn.PERCENTRANK.EXC(IF($B$3:$B$341=$B284,E$3:E$341),E284)*10,0),"")</f>
        <v>2</v>
      </c>
      <c r="AL284">
        <f t="array" ref="AL284">IF(F284&lt;&gt;"",11-ROUNDUP(_xlfn.PERCENTRANK.EXC(IF($B$3:$B$341=$B284,F$3:F$341),F284)*10,0),"")</f>
        <v>9</v>
      </c>
      <c r="AM284">
        <f t="array" ref="AM284">IF(G284&lt;&gt;"",11-ROUNDUP(_xlfn.PERCENTRANK.EXC(IF($B$3:$B$341=$B284,G$3:G$341),G284)*10,0),"")</f>
        <v>2</v>
      </c>
      <c r="AO284">
        <f t="array" ref="AO284">IF(I284&lt;&gt;"",11-ROUNDUP(_xlfn.PERCENTRANK.EXC(IF($B$3:$B$341=$B284,I$3:I$341),I284)*10,0),"")</f>
        <v>8</v>
      </c>
      <c r="AP284">
        <f t="array" ref="AP284">IF(J284&lt;&gt;"",11-ROUNDUP(_xlfn.PERCENTRANK.EXC(IF($B$3:$B$341=$B284,J$3:J$341),J284)*10,0),"")</f>
        <v>1</v>
      </c>
      <c r="AQ284">
        <f t="array" ref="AQ284">IF(K284&lt;&gt;"",11-ROUNDUP(_xlfn.PERCENTRANK.EXC(IF($B$3:$B$341=$B284,K$3:K$341),K284)*10,0),"")</f>
        <v>4</v>
      </c>
      <c r="AR284">
        <f t="array" ref="AR284">IF(L284&lt;&gt;"",11-ROUNDUP(_xlfn.PERCENTRANK.EXC(IF($B$3:$B$341=$B284,L$3:L$341),L284)*10,0),"")</f>
        <v>10</v>
      </c>
      <c r="AS284">
        <f t="array" ref="AS284">IF(M284&lt;&gt;"",11-ROUNDUP(_xlfn.PERCENTRANK.EXC(IF($B$3:$B$341=$B284,M$3:M$341),M284)*10,0),"")</f>
        <v>1</v>
      </c>
      <c r="AT284">
        <f t="array" ref="AT284">IF(N284&lt;&gt;"",11-ROUNDUP(_xlfn.PERCENTRANK.EXC(IF($B$3:$B$341=$B284,N$3:N$341),N284)*10,0),"")</f>
        <v>6</v>
      </c>
      <c r="AU284">
        <f t="array" ref="AU284">IF(O284&lt;&gt;"",11-ROUNDUP(_xlfn.PERCENTRANK.EXC(IF($B$3:$B$341=$B284,O$3:O$341),O284)*10,0),"")</f>
        <v>10</v>
      </c>
      <c r="AV284">
        <f t="array" ref="AV284">IF(P284&lt;&gt;"",11-ROUNDUP(_xlfn.PERCENTRANK.EXC(IF($B$3:$B$341=$B284,P$3:P$341),P284)*10,0),"")</f>
        <v>1</v>
      </c>
    </row>
    <row r="285" spans="1:48" x14ac:dyDescent="0.2">
      <c r="A285" t="s">
        <v>319</v>
      </c>
      <c r="B285" t="s">
        <v>1035</v>
      </c>
      <c r="C285">
        <v>3.938046470284462E-2</v>
      </c>
      <c r="D285">
        <v>0.10266726464033127</v>
      </c>
      <c r="E285">
        <v>0.60573428869247437</v>
      </c>
      <c r="F285">
        <v>3.2372154295444489E-2</v>
      </c>
      <c r="G285">
        <v>0.54868829250335693</v>
      </c>
      <c r="H285" t="s">
        <v>1139</v>
      </c>
      <c r="I285">
        <v>1.3248330913484097E-2</v>
      </c>
      <c r="J285">
        <v>6.1088236980140209E-3</v>
      </c>
      <c r="K285">
        <v>2.1997556090354919E-2</v>
      </c>
      <c r="L285">
        <v>7.8285587951540947E-3</v>
      </c>
      <c r="M285">
        <v>0.13299286365509033</v>
      </c>
      <c r="N285">
        <v>7.4944016523659229E-3</v>
      </c>
      <c r="O285">
        <v>0</v>
      </c>
      <c r="P285">
        <v>0</v>
      </c>
      <c r="R285" t="str">
        <f t="shared" si="61"/>
        <v>Sutton</v>
      </c>
      <c r="S285">
        <f t="shared" si="62"/>
        <v>8</v>
      </c>
      <c r="T285">
        <f t="shared" si="63"/>
        <v>3</v>
      </c>
      <c r="U285">
        <f t="shared" si="64"/>
        <v>2</v>
      </c>
      <c r="V285">
        <f t="shared" si="65"/>
        <v>9</v>
      </c>
      <c r="W285">
        <f t="shared" si="66"/>
        <v>5</v>
      </c>
      <c r="Y285">
        <f t="shared" si="67"/>
        <v>7</v>
      </c>
      <c r="Z285">
        <f t="shared" si="68"/>
        <v>8</v>
      </c>
      <c r="AA285">
        <f t="shared" si="69"/>
        <v>5</v>
      </c>
      <c r="AB285">
        <f t="shared" si="70"/>
        <v>3</v>
      </c>
      <c r="AC285">
        <f t="shared" si="71"/>
        <v>8</v>
      </c>
      <c r="AD285">
        <f t="shared" si="72"/>
        <v>7</v>
      </c>
      <c r="AE285">
        <f t="shared" si="73"/>
        <v>10</v>
      </c>
      <c r="AF285">
        <f t="shared" si="74"/>
        <v>10</v>
      </c>
      <c r="AH285" t="str">
        <f t="shared" si="75"/>
        <v>Sutton</v>
      </c>
      <c r="AI285">
        <f t="array" ref="AI285">IF(C285&lt;&gt;"",11-ROUNDUP(_xlfn.PERCENTRANK.EXC(IF($B$3:$B$341=$B285,C$3:C$341),C285)*10,0),"")</f>
        <v>7</v>
      </c>
      <c r="AJ285">
        <f t="array" ref="AJ285">IF(D285&lt;&gt;"",11-ROUNDUP(_xlfn.PERCENTRANK.EXC(IF($B$3:$B$341=$B285,D$3:D$341),D285)*10,0),"")</f>
        <v>7</v>
      </c>
      <c r="AK285">
        <f t="array" ref="AK285">IF(E285&lt;&gt;"",11-ROUNDUP(_xlfn.PERCENTRANK.EXC(IF($B$3:$B$341=$B285,E$3:E$341),E285)*10,0),"")</f>
        <v>2</v>
      </c>
      <c r="AL285">
        <f t="array" ref="AL285">IF(F285&lt;&gt;"",11-ROUNDUP(_xlfn.PERCENTRANK.EXC(IF($B$3:$B$341=$B285,F$3:F$341),F285)*10,0),"")</f>
        <v>6</v>
      </c>
      <c r="AM285">
        <f t="array" ref="AM285">IF(G285&lt;&gt;"",11-ROUNDUP(_xlfn.PERCENTRANK.EXC(IF($B$3:$B$341=$B285,G$3:G$341),G285)*10,0),"")</f>
        <v>5</v>
      </c>
      <c r="AO285">
        <f t="array" ref="AO285">IF(I285&lt;&gt;"",11-ROUNDUP(_xlfn.PERCENTRANK.EXC(IF($B$3:$B$341=$B285,I$3:I$341),I285)*10,0),"")</f>
        <v>10</v>
      </c>
      <c r="AP285">
        <f t="array" ref="AP285">IF(J285&lt;&gt;"",11-ROUNDUP(_xlfn.PERCENTRANK.EXC(IF($B$3:$B$341=$B285,J$3:J$341),J285)*10,0),"")</f>
        <v>9</v>
      </c>
      <c r="AQ285">
        <f t="array" ref="AQ285">IF(K285&lt;&gt;"",11-ROUNDUP(_xlfn.PERCENTRANK.EXC(IF($B$3:$B$341=$B285,K$3:K$341),K285)*10,0),"")</f>
        <v>2</v>
      </c>
      <c r="AR285">
        <f t="array" ref="AR285">IF(L285&lt;&gt;"",11-ROUNDUP(_xlfn.PERCENTRANK.EXC(IF($B$3:$B$341=$B285,L$3:L$341),L285)*10,0),"")</f>
        <v>3</v>
      </c>
      <c r="AS285">
        <f t="array" ref="AS285">IF(M285&lt;&gt;"",11-ROUNDUP(_xlfn.PERCENTRANK.EXC(IF($B$3:$B$341=$B285,M$3:M$341),M285)*10,0),"")</f>
        <v>10</v>
      </c>
      <c r="AT285">
        <f t="array" ref="AT285">IF(N285&lt;&gt;"",11-ROUNDUP(_xlfn.PERCENTRANK.EXC(IF($B$3:$B$341=$B285,N$3:N$341),N285)*10,0),"")</f>
        <v>6</v>
      </c>
      <c r="AU285">
        <f t="array" ref="AU285">IF(O285&lt;&gt;"",11-ROUNDUP(_xlfn.PERCENTRANK.EXC(IF($B$3:$B$341=$B285,O$3:O$341),O285)*10,0),"")</f>
        <v>10</v>
      </c>
      <c r="AV285">
        <f t="array" ref="AV285">IF(P285&lt;&gt;"",11-ROUNDUP(_xlfn.PERCENTRANK.EXC(IF($B$3:$B$341=$B285,P$3:P$341),P285)*10,0),"")</f>
        <v>10</v>
      </c>
    </row>
    <row r="286" spans="1:48" x14ac:dyDescent="0.2">
      <c r="A286" t="s">
        <v>144</v>
      </c>
      <c r="B286" t="s">
        <v>1034</v>
      </c>
      <c r="C286">
        <v>5.9077862650156021E-2</v>
      </c>
      <c r="D286">
        <v>0.10574162751436234</v>
      </c>
      <c r="E286">
        <v>0.37821745872497559</v>
      </c>
      <c r="F286">
        <v>0.31281781196594238</v>
      </c>
      <c r="G286">
        <v>0.649219810962677</v>
      </c>
      <c r="H286" t="s">
        <v>1139</v>
      </c>
      <c r="I286">
        <v>0.12251126021146774</v>
      </c>
      <c r="J286">
        <v>7.1210578083992004E-2</v>
      </c>
      <c r="K286">
        <v>1.012449711561203E-2</v>
      </c>
      <c r="L286">
        <v>0</v>
      </c>
      <c r="M286">
        <v>0.34336096048355103</v>
      </c>
      <c r="N286">
        <v>4.7632134519517422E-3</v>
      </c>
      <c r="O286">
        <v>3.7252336740493774E-2</v>
      </c>
      <c r="P286">
        <v>0</v>
      </c>
      <c r="R286" t="str">
        <f t="shared" si="61"/>
        <v>Swale</v>
      </c>
      <c r="S286">
        <f t="shared" si="62"/>
        <v>6</v>
      </c>
      <c r="T286">
        <f t="shared" si="63"/>
        <v>3</v>
      </c>
      <c r="U286">
        <f t="shared" si="64"/>
        <v>8</v>
      </c>
      <c r="V286">
        <f t="shared" si="65"/>
        <v>1</v>
      </c>
      <c r="W286">
        <f t="shared" si="66"/>
        <v>2</v>
      </c>
      <c r="Y286">
        <f t="shared" si="67"/>
        <v>3</v>
      </c>
      <c r="Z286">
        <f t="shared" si="68"/>
        <v>2</v>
      </c>
      <c r="AA286">
        <f t="shared" si="69"/>
        <v>7</v>
      </c>
      <c r="AB286">
        <f t="shared" si="70"/>
        <v>10</v>
      </c>
      <c r="AC286">
        <f t="shared" si="71"/>
        <v>5</v>
      </c>
      <c r="AD286">
        <f t="shared" si="72"/>
        <v>8</v>
      </c>
      <c r="AE286">
        <f t="shared" si="73"/>
        <v>2</v>
      </c>
      <c r="AF286">
        <f t="shared" si="74"/>
        <v>10</v>
      </c>
      <c r="AH286" t="str">
        <f t="shared" si="75"/>
        <v>Swale</v>
      </c>
      <c r="AI286">
        <f t="array" ref="AI286">IF(C286&lt;&gt;"",11-ROUNDUP(_xlfn.PERCENTRANK.EXC(IF($B$3:$B$341=$B286,C$3:C$341),C286)*10,0),"")</f>
        <v>9</v>
      </c>
      <c r="AJ286">
        <f t="array" ref="AJ286">IF(D286&lt;&gt;"",11-ROUNDUP(_xlfn.PERCENTRANK.EXC(IF($B$3:$B$341=$B286,D$3:D$341),D286)*10,0),"")</f>
        <v>3</v>
      </c>
      <c r="AK286">
        <f t="array" ref="AK286">IF(E286&lt;&gt;"",11-ROUNDUP(_xlfn.PERCENTRANK.EXC(IF($B$3:$B$341=$B286,E$3:E$341),E286)*10,0),"")</f>
        <v>8</v>
      </c>
      <c r="AL286">
        <f t="array" ref="AL286">IF(F286&lt;&gt;"",11-ROUNDUP(_xlfn.PERCENTRANK.EXC(IF($B$3:$B$341=$B286,F$3:F$341),F286)*10,0),"")</f>
        <v>1</v>
      </c>
      <c r="AM286">
        <f t="array" ref="AM286">IF(G286&lt;&gt;"",11-ROUNDUP(_xlfn.PERCENTRANK.EXC(IF($B$3:$B$341=$B286,G$3:G$341),G286)*10,0),"")</f>
        <v>3</v>
      </c>
      <c r="AO286">
        <f t="array" ref="AO286">IF(I286&lt;&gt;"",11-ROUNDUP(_xlfn.PERCENTRANK.EXC(IF($B$3:$B$341=$B286,I$3:I$341),I286)*10,0),"")</f>
        <v>5</v>
      </c>
      <c r="AP286">
        <f t="array" ref="AP286">IF(J286&lt;&gt;"",11-ROUNDUP(_xlfn.PERCENTRANK.EXC(IF($B$3:$B$341=$B286,J$3:J$341),J286)*10,0),"")</f>
        <v>4</v>
      </c>
      <c r="AQ286">
        <f t="array" ref="AQ286">IF(K286&lt;&gt;"",11-ROUNDUP(_xlfn.PERCENTRANK.EXC(IF($B$3:$B$341=$B286,K$3:K$341),K286)*10,0),"")</f>
        <v>9</v>
      </c>
      <c r="AR286">
        <f t="array" ref="AR286">IF(L286&lt;&gt;"",11-ROUNDUP(_xlfn.PERCENTRANK.EXC(IF($B$3:$B$341=$B286,L$3:L$341),L286)*10,0),"")</f>
        <v>10</v>
      </c>
      <c r="AS286">
        <f t="array" ref="AS286">IF(M286&lt;&gt;"",11-ROUNDUP(_xlfn.PERCENTRANK.EXC(IF($B$3:$B$341=$B286,M$3:M$341),M286)*10,0),"")</f>
        <v>9</v>
      </c>
      <c r="AT286">
        <f t="array" ref="AT286">IF(N286&lt;&gt;"",11-ROUNDUP(_xlfn.PERCENTRANK.EXC(IF($B$3:$B$341=$B286,N$3:N$341),N286)*10,0),"")</f>
        <v>10</v>
      </c>
      <c r="AU286">
        <f t="array" ref="AU286">IF(O286&lt;&gt;"",11-ROUNDUP(_xlfn.PERCENTRANK.EXC(IF($B$3:$B$341=$B286,O$3:O$341),O286)*10,0),"")</f>
        <v>3</v>
      </c>
      <c r="AV286">
        <f t="array" ref="AV286">IF(P286&lt;&gt;"",11-ROUNDUP(_xlfn.PERCENTRANK.EXC(IF($B$3:$B$341=$B286,P$3:P$341),P286)*10,0),"")</f>
        <v>10</v>
      </c>
    </row>
    <row r="287" spans="1:48" x14ac:dyDescent="0.2">
      <c r="A287" t="s">
        <v>41</v>
      </c>
      <c r="B287" t="s">
        <v>1037</v>
      </c>
      <c r="C287">
        <v>3.6877982318401337E-2</v>
      </c>
      <c r="D287">
        <v>5.7905007153749466E-2</v>
      </c>
      <c r="E287">
        <v>0.54857337474822998</v>
      </c>
      <c r="F287">
        <v>4.0692277252674103E-2</v>
      </c>
      <c r="G287">
        <v>0.54103893041610718</v>
      </c>
      <c r="H287" t="s">
        <v>1140</v>
      </c>
      <c r="I287">
        <v>3.5599753260612488E-2</v>
      </c>
      <c r="J287">
        <v>0</v>
      </c>
      <c r="K287">
        <v>1.938178762793541E-2</v>
      </c>
      <c r="L287">
        <v>0</v>
      </c>
      <c r="M287">
        <v>0.16305279731750488</v>
      </c>
      <c r="N287">
        <v>2.9566416516900063E-2</v>
      </c>
      <c r="O287">
        <v>3.5351820290088654E-2</v>
      </c>
      <c r="P287">
        <v>0</v>
      </c>
      <c r="R287" t="str">
        <f t="shared" si="61"/>
        <v>Swindon</v>
      </c>
      <c r="S287">
        <f t="shared" si="62"/>
        <v>9</v>
      </c>
      <c r="T287">
        <f t="shared" si="63"/>
        <v>9</v>
      </c>
      <c r="U287">
        <f t="shared" si="64"/>
        <v>3</v>
      </c>
      <c r="V287">
        <f t="shared" si="65"/>
        <v>8</v>
      </c>
      <c r="W287">
        <f t="shared" si="66"/>
        <v>5</v>
      </c>
      <c r="Y287">
        <f t="shared" si="67"/>
        <v>6</v>
      </c>
      <c r="Z287">
        <f t="shared" si="68"/>
        <v>10</v>
      </c>
      <c r="AA287">
        <f t="shared" si="69"/>
        <v>6</v>
      </c>
      <c r="AB287">
        <f t="shared" si="70"/>
        <v>10</v>
      </c>
      <c r="AC287">
        <f t="shared" si="71"/>
        <v>7</v>
      </c>
      <c r="AD287">
        <f t="shared" si="72"/>
        <v>4</v>
      </c>
      <c r="AE287">
        <f t="shared" si="73"/>
        <v>2</v>
      </c>
      <c r="AF287">
        <f t="shared" si="74"/>
        <v>10</v>
      </c>
      <c r="AH287" t="str">
        <f t="shared" si="75"/>
        <v>Swindon</v>
      </c>
      <c r="AI287">
        <f t="array" ref="AI287">IF(C287&lt;&gt;"",11-ROUNDUP(_xlfn.PERCENTRANK.EXC(IF($B$3:$B$341=$B287,C$3:C$341),C287)*10,0),"")</f>
        <v>5</v>
      </c>
      <c r="AJ287">
        <f t="array" ref="AJ287">IF(D287&lt;&gt;"",11-ROUNDUP(_xlfn.PERCENTRANK.EXC(IF($B$3:$B$341=$B287,D$3:D$341),D287)*10,0),"")</f>
        <v>9</v>
      </c>
      <c r="AK287">
        <f t="array" ref="AK287">IF(E287&lt;&gt;"",11-ROUNDUP(_xlfn.PERCENTRANK.EXC(IF($B$3:$B$341=$B287,E$3:E$341),E287)*10,0),"")</f>
        <v>5</v>
      </c>
      <c r="AL287">
        <f t="array" ref="AL287">IF(F287&lt;&gt;"",11-ROUNDUP(_xlfn.PERCENTRANK.EXC(IF($B$3:$B$341=$B287,F$3:F$341),F287)*10,0),"")</f>
        <v>6</v>
      </c>
      <c r="AM287">
        <f t="array" ref="AM287">IF(G287&lt;&gt;"",11-ROUNDUP(_xlfn.PERCENTRANK.EXC(IF($B$3:$B$341=$B287,G$3:G$341),G287)*10,0),"")</f>
        <v>5</v>
      </c>
      <c r="AO287">
        <f t="array" ref="AO287">IF(I287&lt;&gt;"",11-ROUNDUP(_xlfn.PERCENTRANK.EXC(IF($B$3:$B$341=$B287,I$3:I$341),I287)*10,0),"")</f>
        <v>2</v>
      </c>
      <c r="AP287">
        <f t="array" ref="AP287">IF(J287&lt;&gt;"",11-ROUNDUP(_xlfn.PERCENTRANK.EXC(IF($B$3:$B$341=$B287,J$3:J$341),J287)*10,0),"")</f>
        <v>10</v>
      </c>
      <c r="AQ287">
        <f t="array" ref="AQ287">IF(K287&lt;&gt;"",11-ROUNDUP(_xlfn.PERCENTRANK.EXC(IF($B$3:$B$341=$B287,K$3:K$341),K287)*10,0),"")</f>
        <v>5</v>
      </c>
      <c r="AR287">
        <f t="array" ref="AR287">IF(L287&lt;&gt;"",11-ROUNDUP(_xlfn.PERCENTRANK.EXC(IF($B$3:$B$341=$B287,L$3:L$341),L287)*10,0),"")</f>
        <v>10</v>
      </c>
      <c r="AS287">
        <f t="array" ref="AS287">IF(M287&lt;&gt;"",11-ROUNDUP(_xlfn.PERCENTRANK.EXC(IF($B$3:$B$341=$B287,M$3:M$341),M287)*10,0),"")</f>
        <v>4</v>
      </c>
      <c r="AT287">
        <f t="array" ref="AT287">IF(N287&lt;&gt;"",11-ROUNDUP(_xlfn.PERCENTRANK.EXC(IF($B$3:$B$341=$B287,N$3:N$341),N287)*10,0),"")</f>
        <v>2</v>
      </c>
      <c r="AU287">
        <f t="array" ref="AU287">IF(O287&lt;&gt;"",11-ROUNDUP(_xlfn.PERCENTRANK.EXC(IF($B$3:$B$341=$B287,O$3:O$341),O287)*10,0),"")</f>
        <v>2</v>
      </c>
      <c r="AV287">
        <f t="array" ref="AV287">IF(P287&lt;&gt;"",11-ROUNDUP(_xlfn.PERCENTRANK.EXC(IF($B$3:$B$341=$B287,P$3:P$341),P287)*10,0),"")</f>
        <v>10</v>
      </c>
    </row>
    <row r="288" spans="1:48" x14ac:dyDescent="0.2">
      <c r="A288" t="s">
        <v>262</v>
      </c>
      <c r="B288" t="s">
        <v>1036</v>
      </c>
      <c r="C288">
        <v>3.4387823194265366E-2</v>
      </c>
      <c r="D288">
        <v>6.8027496337890625E-2</v>
      </c>
      <c r="E288">
        <v>0.38128975033760071</v>
      </c>
      <c r="F288">
        <v>5.1994297653436661E-2</v>
      </c>
      <c r="G288">
        <v>0.50041967630386353</v>
      </c>
      <c r="H288" t="s">
        <v>1139</v>
      </c>
      <c r="I288">
        <v>8.4177395328879356E-3</v>
      </c>
      <c r="J288">
        <v>4.4308137148618698E-3</v>
      </c>
      <c r="K288">
        <v>3.728663083165884E-3</v>
      </c>
      <c r="L288">
        <v>5.6898430921137333E-4</v>
      </c>
      <c r="M288">
        <v>4.4025663286447525E-2</v>
      </c>
      <c r="N288">
        <v>2.9967553913593292E-2</v>
      </c>
      <c r="O288">
        <v>0</v>
      </c>
      <c r="P288">
        <v>6.6663976758718491E-3</v>
      </c>
      <c r="R288" t="str">
        <f t="shared" si="61"/>
        <v>Tameside</v>
      </c>
      <c r="S288">
        <f t="shared" si="62"/>
        <v>9</v>
      </c>
      <c r="T288">
        <f t="shared" si="63"/>
        <v>8</v>
      </c>
      <c r="U288">
        <f t="shared" si="64"/>
        <v>8</v>
      </c>
      <c r="V288">
        <f t="shared" si="65"/>
        <v>7</v>
      </c>
      <c r="W288">
        <f t="shared" si="66"/>
        <v>7</v>
      </c>
      <c r="Y288">
        <f t="shared" si="67"/>
        <v>8</v>
      </c>
      <c r="Z288">
        <f t="shared" si="68"/>
        <v>9</v>
      </c>
      <c r="AA288">
        <f t="shared" si="69"/>
        <v>9</v>
      </c>
      <c r="AB288">
        <f t="shared" si="70"/>
        <v>5</v>
      </c>
      <c r="AC288">
        <f t="shared" si="71"/>
        <v>10</v>
      </c>
      <c r="AD288">
        <f t="shared" si="72"/>
        <v>4</v>
      </c>
      <c r="AE288">
        <f t="shared" si="73"/>
        <v>10</v>
      </c>
      <c r="AF288">
        <f t="shared" si="74"/>
        <v>1</v>
      </c>
      <c r="AH288" t="str">
        <f t="shared" si="75"/>
        <v>Tameside</v>
      </c>
      <c r="AI288">
        <f t="array" ref="AI288">IF(C288&lt;&gt;"",11-ROUNDUP(_xlfn.PERCENTRANK.EXC(IF($B$3:$B$341=$B288,C$3:C$341),C288)*10,0),"")</f>
        <v>4</v>
      </c>
      <c r="AJ288">
        <f t="array" ref="AJ288">IF(D288&lt;&gt;"",11-ROUNDUP(_xlfn.PERCENTRANK.EXC(IF($B$3:$B$341=$B288,D$3:D$341),D288)*10,0),"")</f>
        <v>5</v>
      </c>
      <c r="AK288">
        <f t="array" ref="AK288">IF(E288&lt;&gt;"",11-ROUNDUP(_xlfn.PERCENTRANK.EXC(IF($B$3:$B$341=$B288,E$3:E$341),E288)*10,0),"")</f>
        <v>7</v>
      </c>
      <c r="AL288">
        <f t="array" ref="AL288">IF(F288&lt;&gt;"",11-ROUNDUP(_xlfn.PERCENTRANK.EXC(IF($B$3:$B$341=$B288,F$3:F$341),F288)*10,0),"")</f>
        <v>5</v>
      </c>
      <c r="AM288">
        <f t="array" ref="AM288">IF(G288&lt;&gt;"",11-ROUNDUP(_xlfn.PERCENTRANK.EXC(IF($B$3:$B$341=$B288,G$3:G$341),G288)*10,0),"")</f>
        <v>7</v>
      </c>
      <c r="AO288">
        <f t="array" ref="AO288">IF(I288&lt;&gt;"",11-ROUNDUP(_xlfn.PERCENTRANK.EXC(IF($B$3:$B$341=$B288,I$3:I$341),I288)*10,0),"")</f>
        <v>6</v>
      </c>
      <c r="AP288">
        <f t="array" ref="AP288">IF(J288&lt;&gt;"",11-ROUNDUP(_xlfn.PERCENTRANK.EXC(IF($B$3:$B$341=$B288,J$3:J$341),J288)*10,0),"")</f>
        <v>6</v>
      </c>
      <c r="AQ288">
        <f t="array" ref="AQ288">IF(K288&lt;&gt;"",11-ROUNDUP(_xlfn.PERCENTRANK.EXC(IF($B$3:$B$341=$B288,K$3:K$341),K288)*10,0),"")</f>
        <v>9</v>
      </c>
      <c r="AR288">
        <f t="array" ref="AR288">IF(L288&lt;&gt;"",11-ROUNDUP(_xlfn.PERCENTRANK.EXC(IF($B$3:$B$341=$B288,L$3:L$341),L288)*10,0),"")</f>
        <v>6</v>
      </c>
      <c r="AS288">
        <f t="array" ref="AS288">IF(M288&lt;&gt;"",11-ROUNDUP(_xlfn.PERCENTRANK.EXC(IF($B$3:$B$341=$B288,M$3:M$341),M288)*10,0),"")</f>
        <v>10</v>
      </c>
      <c r="AT288">
        <f t="array" ref="AT288">IF(N288&lt;&gt;"",11-ROUNDUP(_xlfn.PERCENTRANK.EXC(IF($B$3:$B$341=$B288,N$3:N$341),N288)*10,0),"")</f>
        <v>2</v>
      </c>
      <c r="AU288">
        <f t="array" ref="AU288">IF(O288&lt;&gt;"",11-ROUNDUP(_xlfn.PERCENTRANK.EXC(IF($B$3:$B$341=$B288,O$3:O$341),O288)*10,0),"")</f>
        <v>10</v>
      </c>
      <c r="AV288">
        <f t="array" ref="AV288">IF(P288&lt;&gt;"",11-ROUNDUP(_xlfn.PERCENTRANK.EXC(IF($B$3:$B$341=$B288,P$3:P$341),P288)*10,0),"")</f>
        <v>2</v>
      </c>
    </row>
    <row r="289" spans="1:48" x14ac:dyDescent="0.2">
      <c r="A289" t="s">
        <v>217</v>
      </c>
      <c r="B289" t="s">
        <v>1034</v>
      </c>
      <c r="C289">
        <v>7.5753189623355865E-2</v>
      </c>
      <c r="D289">
        <v>5.7378701865673065E-2</v>
      </c>
      <c r="E289">
        <v>0.44938704371452332</v>
      </c>
      <c r="F289">
        <v>0.32370144128799438</v>
      </c>
      <c r="G289">
        <v>0.49883857369422913</v>
      </c>
      <c r="H289" t="s">
        <v>1139</v>
      </c>
      <c r="I289">
        <v>0.15583434700965881</v>
      </c>
      <c r="J289">
        <v>5.8645706623792648E-2</v>
      </c>
      <c r="K289">
        <v>0.22490930557250977</v>
      </c>
      <c r="L289">
        <v>0</v>
      </c>
      <c r="M289">
        <v>0.57965540885925293</v>
      </c>
      <c r="N289">
        <v>0.17536485195159912</v>
      </c>
      <c r="O289">
        <v>0.21085247397422791</v>
      </c>
      <c r="P289">
        <v>3.0229747062548995E-4</v>
      </c>
      <c r="R289" t="str">
        <f t="shared" si="61"/>
        <v>Tamworth</v>
      </c>
      <c r="S289">
        <f t="shared" si="62"/>
        <v>4</v>
      </c>
      <c r="T289">
        <f t="shared" si="63"/>
        <v>9</v>
      </c>
      <c r="U289">
        <f t="shared" si="64"/>
        <v>6</v>
      </c>
      <c r="V289">
        <f t="shared" si="65"/>
        <v>1</v>
      </c>
      <c r="W289">
        <f t="shared" si="66"/>
        <v>7</v>
      </c>
      <c r="Y289">
        <f t="shared" si="67"/>
        <v>2</v>
      </c>
      <c r="Z289">
        <f t="shared" si="68"/>
        <v>3</v>
      </c>
      <c r="AA289">
        <f t="shared" si="69"/>
        <v>1</v>
      </c>
      <c r="AB289">
        <f t="shared" si="70"/>
        <v>10</v>
      </c>
      <c r="AC289">
        <f t="shared" si="71"/>
        <v>3</v>
      </c>
      <c r="AD289">
        <f t="shared" si="72"/>
        <v>1</v>
      </c>
      <c r="AE289">
        <f t="shared" si="73"/>
        <v>1</v>
      </c>
      <c r="AF289">
        <f t="shared" si="74"/>
        <v>3</v>
      </c>
      <c r="AH289" t="str">
        <f t="shared" si="75"/>
        <v>Tamworth</v>
      </c>
      <c r="AI289">
        <f t="array" ref="AI289">IF(C289&lt;&gt;"",11-ROUNDUP(_xlfn.PERCENTRANK.EXC(IF($B$3:$B$341=$B289,C$3:C$341),C289)*10,0),"")</f>
        <v>5</v>
      </c>
      <c r="AJ289">
        <f t="array" ref="AJ289">IF(D289&lt;&gt;"",11-ROUNDUP(_xlfn.PERCENTRANK.EXC(IF($B$3:$B$341=$B289,D$3:D$341),D289)*10,0),"")</f>
        <v>9</v>
      </c>
      <c r="AK289">
        <f t="array" ref="AK289">IF(E289&lt;&gt;"",11-ROUNDUP(_xlfn.PERCENTRANK.EXC(IF($B$3:$B$341=$B289,E$3:E$341),E289)*10,0),"")</f>
        <v>6</v>
      </c>
      <c r="AL289">
        <f t="array" ref="AL289">IF(F289&lt;&gt;"",11-ROUNDUP(_xlfn.PERCENTRANK.EXC(IF($B$3:$B$341=$B289,F$3:F$341),F289)*10,0),"")</f>
        <v>1</v>
      </c>
      <c r="AM289">
        <f t="array" ref="AM289">IF(G289&lt;&gt;"",11-ROUNDUP(_xlfn.PERCENTRANK.EXC(IF($B$3:$B$341=$B289,G$3:G$341),G289)*10,0),"")</f>
        <v>7</v>
      </c>
      <c r="AO289">
        <f t="array" ref="AO289">IF(I289&lt;&gt;"",11-ROUNDUP(_xlfn.PERCENTRANK.EXC(IF($B$3:$B$341=$B289,I$3:I$341),I289)*10,0),"")</f>
        <v>4</v>
      </c>
      <c r="AP289">
        <f t="array" ref="AP289">IF(J289&lt;&gt;"",11-ROUNDUP(_xlfn.PERCENTRANK.EXC(IF($B$3:$B$341=$B289,J$3:J$341),J289)*10,0),"")</f>
        <v>5</v>
      </c>
      <c r="AQ289">
        <f t="array" ref="AQ289">IF(K289&lt;&gt;"",11-ROUNDUP(_xlfn.PERCENTRANK.EXC(IF($B$3:$B$341=$B289,K$3:K$341),K289)*10,0),"")</f>
        <v>2</v>
      </c>
      <c r="AR289">
        <f t="array" ref="AR289">IF(L289&lt;&gt;"",11-ROUNDUP(_xlfn.PERCENTRANK.EXC(IF($B$3:$B$341=$B289,L$3:L$341),L289)*10,0),"")</f>
        <v>10</v>
      </c>
      <c r="AS289">
        <f t="array" ref="AS289">IF(M289&lt;&gt;"",11-ROUNDUP(_xlfn.PERCENTRANK.EXC(IF($B$3:$B$341=$B289,M$3:M$341),M289)*10,0),"")</f>
        <v>5</v>
      </c>
      <c r="AT289">
        <f t="array" ref="AT289">IF(N289&lt;&gt;"",11-ROUNDUP(_xlfn.PERCENTRANK.EXC(IF($B$3:$B$341=$B289,N$3:N$341),N289)*10,0),"")</f>
        <v>1</v>
      </c>
      <c r="AU289">
        <f t="array" ref="AU289">IF(O289&lt;&gt;"",11-ROUNDUP(_xlfn.PERCENTRANK.EXC(IF($B$3:$B$341=$B289,O$3:O$341),O289)*10,0),"")</f>
        <v>2</v>
      </c>
      <c r="AV289">
        <f t="array" ref="AV289">IF(P289&lt;&gt;"",11-ROUNDUP(_xlfn.PERCENTRANK.EXC(IF($B$3:$B$341=$B289,P$3:P$341),P289)*10,0),"")</f>
        <v>2</v>
      </c>
    </row>
    <row r="290" spans="1:48" x14ac:dyDescent="0.2">
      <c r="A290" t="s">
        <v>229</v>
      </c>
      <c r="B290" t="s">
        <v>1034</v>
      </c>
      <c r="C290">
        <v>6.9213449954986572E-2</v>
      </c>
      <c r="D290">
        <v>0.16087330877780914</v>
      </c>
      <c r="E290">
        <v>0.67790132761001587</v>
      </c>
      <c r="F290">
        <v>6.4718589186668396E-2</v>
      </c>
      <c r="G290">
        <v>0.61638593673706055</v>
      </c>
      <c r="H290" t="s">
        <v>1140</v>
      </c>
      <c r="I290">
        <v>1.3660399243235588E-2</v>
      </c>
      <c r="J290">
        <v>5.5522914975881577E-2</v>
      </c>
      <c r="K290">
        <v>4.7003524377942085E-3</v>
      </c>
      <c r="L290">
        <v>0</v>
      </c>
      <c r="M290">
        <v>0.16576087474822998</v>
      </c>
      <c r="N290">
        <v>0.15366573631763458</v>
      </c>
      <c r="O290">
        <v>0</v>
      </c>
      <c r="P290">
        <v>6.5364278852939606E-3</v>
      </c>
      <c r="R290" t="str">
        <f t="shared" si="61"/>
        <v>Tandridge</v>
      </c>
      <c r="S290">
        <f t="shared" si="62"/>
        <v>5</v>
      </c>
      <c r="T290">
        <f t="shared" si="63"/>
        <v>1</v>
      </c>
      <c r="U290">
        <f t="shared" si="64"/>
        <v>1</v>
      </c>
      <c r="V290">
        <f t="shared" si="65"/>
        <v>6</v>
      </c>
      <c r="W290">
        <f t="shared" si="66"/>
        <v>3</v>
      </c>
      <c r="Y290">
        <f t="shared" si="67"/>
        <v>7</v>
      </c>
      <c r="Z290">
        <f t="shared" si="68"/>
        <v>4</v>
      </c>
      <c r="AA290">
        <f t="shared" si="69"/>
        <v>9</v>
      </c>
      <c r="AB290">
        <f t="shared" si="70"/>
        <v>10</v>
      </c>
      <c r="AC290">
        <f t="shared" si="71"/>
        <v>7</v>
      </c>
      <c r="AD290">
        <f t="shared" si="72"/>
        <v>1</v>
      </c>
      <c r="AE290">
        <f t="shared" si="73"/>
        <v>10</v>
      </c>
      <c r="AF290">
        <f t="shared" si="74"/>
        <v>1</v>
      </c>
      <c r="AH290" t="str">
        <f t="shared" si="75"/>
        <v>Tandridge</v>
      </c>
      <c r="AI290">
        <f t="array" ref="AI290">IF(C290&lt;&gt;"",11-ROUNDUP(_xlfn.PERCENTRANK.EXC(IF($B$3:$B$341=$B290,C$3:C$341),C290)*10,0),"")</f>
        <v>7</v>
      </c>
      <c r="AJ290">
        <f t="array" ref="AJ290">IF(D290&lt;&gt;"",11-ROUNDUP(_xlfn.PERCENTRANK.EXC(IF($B$3:$B$341=$B290,D$3:D$341),D290)*10,0),"")</f>
        <v>1</v>
      </c>
      <c r="AK290">
        <f t="array" ref="AK290">IF(E290&lt;&gt;"",11-ROUNDUP(_xlfn.PERCENTRANK.EXC(IF($B$3:$B$341=$B290,E$3:E$341),E290)*10,0),"")</f>
        <v>1</v>
      </c>
      <c r="AL290">
        <f t="array" ref="AL290">IF(F290&lt;&gt;"",11-ROUNDUP(_xlfn.PERCENTRANK.EXC(IF($B$3:$B$341=$B290,F$3:F$341),F290)*10,0),"")</f>
        <v>10</v>
      </c>
      <c r="AM290">
        <f t="array" ref="AM290">IF(G290&lt;&gt;"",11-ROUNDUP(_xlfn.PERCENTRANK.EXC(IF($B$3:$B$341=$B290,G$3:G$341),G290)*10,0),"")</f>
        <v>3</v>
      </c>
      <c r="AO290">
        <f t="array" ref="AO290">IF(I290&lt;&gt;"",11-ROUNDUP(_xlfn.PERCENTRANK.EXC(IF($B$3:$B$341=$B290,I$3:I$341),I290)*10,0),"")</f>
        <v>9</v>
      </c>
      <c r="AP290">
        <f t="array" ref="AP290">IF(J290&lt;&gt;"",11-ROUNDUP(_xlfn.PERCENTRANK.EXC(IF($B$3:$B$341=$B290,J$3:J$341),J290)*10,0),"")</f>
        <v>6</v>
      </c>
      <c r="AQ290">
        <f t="array" ref="AQ290">IF(K290&lt;&gt;"",11-ROUNDUP(_xlfn.PERCENTRANK.EXC(IF($B$3:$B$341=$B290,K$3:K$341),K290)*10,0),"")</f>
        <v>10</v>
      </c>
      <c r="AR290">
        <f t="array" ref="AR290">IF(L290&lt;&gt;"",11-ROUNDUP(_xlfn.PERCENTRANK.EXC(IF($B$3:$B$341=$B290,L$3:L$341),L290)*10,0),"")</f>
        <v>10</v>
      </c>
      <c r="AS290">
        <f t="array" ref="AS290">IF(M290&lt;&gt;"",11-ROUNDUP(_xlfn.PERCENTRANK.EXC(IF($B$3:$B$341=$B290,M$3:M$341),M290)*10,0),"")</f>
        <v>10</v>
      </c>
      <c r="AT290">
        <f t="array" ref="AT290">IF(N290&lt;&gt;"",11-ROUNDUP(_xlfn.PERCENTRANK.EXC(IF($B$3:$B$341=$B290,N$3:N$341),N290)*10,0),"")</f>
        <v>2</v>
      </c>
      <c r="AU290">
        <f t="array" ref="AU290">IF(O290&lt;&gt;"",11-ROUNDUP(_xlfn.PERCENTRANK.EXC(IF($B$3:$B$341=$B290,O$3:O$341),O290)*10,0),"")</f>
        <v>10</v>
      </c>
      <c r="AV290">
        <f t="array" ref="AV290">IF(P290&lt;&gt;"",11-ROUNDUP(_xlfn.PERCENTRANK.EXC(IF($B$3:$B$341=$B290,P$3:P$341),P290)*10,0),"")</f>
        <v>1</v>
      </c>
    </row>
    <row r="291" spans="1:48" x14ac:dyDescent="0.2">
      <c r="A291" t="s">
        <v>93</v>
      </c>
      <c r="B291" t="s">
        <v>1034</v>
      </c>
      <c r="C291">
        <v>0.10075364261865616</v>
      </c>
      <c r="D291">
        <v>6.6331095993518829E-2</v>
      </c>
      <c r="E291">
        <v>0.42792171239852905</v>
      </c>
      <c r="F291">
        <v>0.16845005750656128</v>
      </c>
      <c r="G291">
        <v>0.43374016880989075</v>
      </c>
      <c r="H291" t="s">
        <v>1139</v>
      </c>
      <c r="I291">
        <v>0.17463697493076324</v>
      </c>
      <c r="J291">
        <v>3.7318490445613861E-2</v>
      </c>
      <c r="K291">
        <v>0.13000968098640442</v>
      </c>
      <c r="L291">
        <v>0</v>
      </c>
      <c r="M291">
        <v>0.58886736631393433</v>
      </c>
      <c r="N291">
        <v>3.4748837351799011E-3</v>
      </c>
      <c r="O291">
        <v>1.8296224996447563E-2</v>
      </c>
      <c r="P291">
        <v>0</v>
      </c>
      <c r="R291" t="str">
        <f t="shared" si="61"/>
        <v>Teignbridge</v>
      </c>
      <c r="S291">
        <f t="shared" si="62"/>
        <v>1</v>
      </c>
      <c r="T291">
        <f t="shared" si="63"/>
        <v>8</v>
      </c>
      <c r="U291">
        <f t="shared" si="64"/>
        <v>7</v>
      </c>
      <c r="V291">
        <f t="shared" si="65"/>
        <v>3</v>
      </c>
      <c r="W291">
        <f t="shared" si="66"/>
        <v>9</v>
      </c>
      <c r="Y291">
        <f t="shared" si="67"/>
        <v>2</v>
      </c>
      <c r="Z291">
        <f t="shared" si="68"/>
        <v>5</v>
      </c>
      <c r="AA291">
        <f t="shared" si="69"/>
        <v>2</v>
      </c>
      <c r="AB291">
        <f t="shared" si="70"/>
        <v>10</v>
      </c>
      <c r="AC291">
        <f t="shared" si="71"/>
        <v>3</v>
      </c>
      <c r="AD291">
        <f t="shared" si="72"/>
        <v>9</v>
      </c>
      <c r="AE291">
        <f t="shared" si="73"/>
        <v>3</v>
      </c>
      <c r="AF291">
        <f t="shared" si="74"/>
        <v>10</v>
      </c>
      <c r="AH291" t="str">
        <f t="shared" si="75"/>
        <v>Teignbridge</v>
      </c>
      <c r="AI291">
        <f t="array" ref="AI291">IF(C291&lt;&gt;"",11-ROUNDUP(_xlfn.PERCENTRANK.EXC(IF($B$3:$B$341=$B291,C$3:C$341),C291)*10,0),"")</f>
        <v>1</v>
      </c>
      <c r="AJ291">
        <f t="array" ref="AJ291">IF(D291&lt;&gt;"",11-ROUNDUP(_xlfn.PERCENTRANK.EXC(IF($B$3:$B$341=$B291,D$3:D$341),D291)*10,0),"")</f>
        <v>8</v>
      </c>
      <c r="AK291">
        <f t="array" ref="AK291">IF(E291&lt;&gt;"",11-ROUNDUP(_xlfn.PERCENTRANK.EXC(IF($B$3:$B$341=$B291,E$3:E$341),E291)*10,0),"")</f>
        <v>6</v>
      </c>
      <c r="AL291">
        <f t="array" ref="AL291">IF(F291&lt;&gt;"",11-ROUNDUP(_xlfn.PERCENTRANK.EXC(IF($B$3:$B$341=$B291,F$3:F$341),F291)*10,0),"")</f>
        <v>5</v>
      </c>
      <c r="AM291">
        <f t="array" ref="AM291">IF(G291&lt;&gt;"",11-ROUNDUP(_xlfn.PERCENTRANK.EXC(IF($B$3:$B$341=$B291,G$3:G$341),G291)*10,0),"")</f>
        <v>9</v>
      </c>
      <c r="AO291">
        <f t="array" ref="AO291">IF(I291&lt;&gt;"",11-ROUNDUP(_xlfn.PERCENTRANK.EXC(IF($B$3:$B$341=$B291,I$3:I$341),I291)*10,0),"")</f>
        <v>3</v>
      </c>
      <c r="AP291">
        <f t="array" ref="AP291">IF(J291&lt;&gt;"",11-ROUNDUP(_xlfn.PERCENTRANK.EXC(IF($B$3:$B$341=$B291,J$3:J$341),J291)*10,0),"")</f>
        <v>8</v>
      </c>
      <c r="AQ291">
        <f t="array" ref="AQ291">IF(K291&lt;&gt;"",11-ROUNDUP(_xlfn.PERCENTRANK.EXC(IF($B$3:$B$341=$B291,K$3:K$341),K291)*10,0),"")</f>
        <v>3</v>
      </c>
      <c r="AR291">
        <f t="array" ref="AR291">IF(L291&lt;&gt;"",11-ROUNDUP(_xlfn.PERCENTRANK.EXC(IF($B$3:$B$341=$B291,L$3:L$341),L291)*10,0),"")</f>
        <v>10</v>
      </c>
      <c r="AS291">
        <f t="array" ref="AS291">IF(M291&lt;&gt;"",11-ROUNDUP(_xlfn.PERCENTRANK.EXC(IF($B$3:$B$341=$B291,M$3:M$341),M291)*10,0),"")</f>
        <v>5</v>
      </c>
      <c r="AT291">
        <f t="array" ref="AT291">IF(N291&lt;&gt;"",11-ROUNDUP(_xlfn.PERCENTRANK.EXC(IF($B$3:$B$341=$B291,N$3:N$341),N291)*10,0),"")</f>
        <v>10</v>
      </c>
      <c r="AU291">
        <f t="array" ref="AU291">IF(O291&lt;&gt;"",11-ROUNDUP(_xlfn.PERCENTRANK.EXC(IF($B$3:$B$341=$B291,O$3:O$341),O291)*10,0),"")</f>
        <v>4</v>
      </c>
      <c r="AV291">
        <f t="array" ref="AV291">IF(P291&lt;&gt;"",11-ROUNDUP(_xlfn.PERCENTRANK.EXC(IF($B$3:$B$341=$B291,P$3:P$341),P291)*10,0),"")</f>
        <v>10</v>
      </c>
    </row>
    <row r="292" spans="1:48" x14ac:dyDescent="0.2">
      <c r="A292" t="s">
        <v>33</v>
      </c>
      <c r="B292" t="s">
        <v>1037</v>
      </c>
      <c r="C292">
        <v>2.4981522932648659E-2</v>
      </c>
      <c r="D292">
        <v>6.1366818845272064E-2</v>
      </c>
      <c r="E292">
        <v>0.40253695845603943</v>
      </c>
      <c r="F292">
        <v>5.504043772816658E-2</v>
      </c>
      <c r="G292">
        <v>0.58160394430160522</v>
      </c>
      <c r="H292" t="s">
        <v>1140</v>
      </c>
      <c r="I292">
        <v>5.0001693889498711E-3</v>
      </c>
      <c r="J292">
        <v>1.0088417679071426E-2</v>
      </c>
      <c r="K292">
        <v>4.9574848264455795E-2</v>
      </c>
      <c r="L292">
        <v>0</v>
      </c>
      <c r="M292">
        <v>0.1456756591796875</v>
      </c>
      <c r="N292">
        <v>2.6139160618185997E-3</v>
      </c>
      <c r="O292">
        <v>4.1268333792686462E-2</v>
      </c>
      <c r="P292">
        <v>8.8078864791896194E-5</v>
      </c>
      <c r="R292" t="str">
        <f t="shared" si="61"/>
        <v>Telford and Wrekin</v>
      </c>
      <c r="S292">
        <f t="shared" si="62"/>
        <v>10</v>
      </c>
      <c r="T292">
        <f t="shared" si="63"/>
        <v>9</v>
      </c>
      <c r="U292">
        <f t="shared" si="64"/>
        <v>7</v>
      </c>
      <c r="V292">
        <f t="shared" si="65"/>
        <v>7</v>
      </c>
      <c r="W292">
        <f t="shared" si="66"/>
        <v>4</v>
      </c>
      <c r="Y292">
        <f t="shared" si="67"/>
        <v>9</v>
      </c>
      <c r="Z292">
        <f t="shared" si="68"/>
        <v>7</v>
      </c>
      <c r="AA292">
        <f t="shared" si="69"/>
        <v>4</v>
      </c>
      <c r="AB292">
        <f t="shared" si="70"/>
        <v>10</v>
      </c>
      <c r="AC292">
        <f t="shared" si="71"/>
        <v>8</v>
      </c>
      <c r="AD292">
        <f t="shared" si="72"/>
        <v>9</v>
      </c>
      <c r="AE292">
        <f t="shared" si="73"/>
        <v>2</v>
      </c>
      <c r="AF292">
        <f t="shared" si="74"/>
        <v>3</v>
      </c>
      <c r="AH292" t="str">
        <f t="shared" si="75"/>
        <v>Telford and Wrekin</v>
      </c>
      <c r="AI292">
        <f t="array" ref="AI292">IF(C292&lt;&gt;"",11-ROUNDUP(_xlfn.PERCENTRANK.EXC(IF($B$3:$B$341=$B292,C$3:C$341),C292)*10,0),"")</f>
        <v>10</v>
      </c>
      <c r="AJ292">
        <f t="array" ref="AJ292">IF(D292&lt;&gt;"",11-ROUNDUP(_xlfn.PERCENTRANK.EXC(IF($B$3:$B$341=$B292,D$3:D$341),D292)*10,0),"")</f>
        <v>8</v>
      </c>
      <c r="AK292">
        <f t="array" ref="AK292">IF(E292&lt;&gt;"",11-ROUNDUP(_xlfn.PERCENTRANK.EXC(IF($B$3:$B$341=$B292,E$3:E$341),E292)*10,0),"")</f>
        <v>9</v>
      </c>
      <c r="AL292">
        <f t="array" ref="AL292">IF(F292&lt;&gt;"",11-ROUNDUP(_xlfn.PERCENTRANK.EXC(IF($B$3:$B$341=$B292,F$3:F$341),F292)*10,0),"")</f>
        <v>3</v>
      </c>
      <c r="AM292">
        <f t="array" ref="AM292">IF(G292&lt;&gt;"",11-ROUNDUP(_xlfn.PERCENTRANK.EXC(IF($B$3:$B$341=$B292,G$3:G$341),G292)*10,0),"")</f>
        <v>4</v>
      </c>
      <c r="AO292">
        <f t="array" ref="AO292">IF(I292&lt;&gt;"",11-ROUNDUP(_xlfn.PERCENTRANK.EXC(IF($B$3:$B$341=$B292,I$3:I$341),I292)*10,0),"")</f>
        <v>9</v>
      </c>
      <c r="AP292">
        <f t="array" ref="AP292">IF(J292&lt;&gt;"",11-ROUNDUP(_xlfn.PERCENTRANK.EXC(IF($B$3:$B$341=$B292,J$3:J$341),J292)*10,0),"")</f>
        <v>3</v>
      </c>
      <c r="AQ292">
        <f t="array" ref="AQ292">IF(K292&lt;&gt;"",11-ROUNDUP(_xlfn.PERCENTRANK.EXC(IF($B$3:$B$341=$B292,K$3:K$341),K292)*10,0),"")</f>
        <v>2</v>
      </c>
      <c r="AR292">
        <f t="array" ref="AR292">IF(L292&lt;&gt;"",11-ROUNDUP(_xlfn.PERCENTRANK.EXC(IF($B$3:$B$341=$B292,L$3:L$341),L292)*10,0),"")</f>
        <v>10</v>
      </c>
      <c r="AS292">
        <f t="array" ref="AS292">IF(M292&lt;&gt;"",11-ROUNDUP(_xlfn.PERCENTRANK.EXC(IF($B$3:$B$341=$B292,M$3:M$341),M292)*10,0),"")</f>
        <v>5</v>
      </c>
      <c r="AT292">
        <f t="array" ref="AT292">IF(N292&lt;&gt;"",11-ROUNDUP(_xlfn.PERCENTRANK.EXC(IF($B$3:$B$341=$B292,N$3:N$341),N292)*10,0),"")</f>
        <v>8</v>
      </c>
      <c r="AU292">
        <f t="array" ref="AU292">IF(O292&lt;&gt;"",11-ROUNDUP(_xlfn.PERCENTRANK.EXC(IF($B$3:$B$341=$B292,O$3:O$341),O292)*10,0),"")</f>
        <v>1</v>
      </c>
      <c r="AV292">
        <f t="array" ref="AV292">IF(P292&lt;&gt;"",11-ROUNDUP(_xlfn.PERCENTRANK.EXC(IF($B$3:$B$341=$B292,P$3:P$341),P292)*10,0),"")</f>
        <v>4</v>
      </c>
    </row>
    <row r="293" spans="1:48" x14ac:dyDescent="0.2">
      <c r="A293" t="s">
        <v>111</v>
      </c>
      <c r="B293" t="s">
        <v>1034</v>
      </c>
      <c r="C293">
        <v>6.8886779248714447E-2</v>
      </c>
      <c r="D293">
        <v>8.215939998626709E-2</v>
      </c>
      <c r="E293">
        <v>0.40188947319984436</v>
      </c>
      <c r="F293">
        <v>0.17057308554649353</v>
      </c>
      <c r="G293">
        <v>0.40374767780303955</v>
      </c>
      <c r="H293" t="s">
        <v>1139</v>
      </c>
      <c r="I293">
        <v>5.0340369343757629E-2</v>
      </c>
      <c r="J293">
        <v>6.9732852280139923E-2</v>
      </c>
      <c r="K293">
        <v>0.24884159862995148</v>
      </c>
      <c r="L293">
        <v>0</v>
      </c>
      <c r="M293">
        <v>0.58675134181976318</v>
      </c>
      <c r="N293">
        <v>2.6775790378451347E-2</v>
      </c>
      <c r="O293">
        <v>0</v>
      </c>
      <c r="P293">
        <v>0</v>
      </c>
      <c r="R293" t="str">
        <f t="shared" si="61"/>
        <v>Tendring</v>
      </c>
      <c r="S293">
        <f t="shared" si="62"/>
        <v>5</v>
      </c>
      <c r="T293">
        <f t="shared" si="63"/>
        <v>6</v>
      </c>
      <c r="U293">
        <f t="shared" si="64"/>
        <v>8</v>
      </c>
      <c r="V293">
        <f t="shared" si="65"/>
        <v>3</v>
      </c>
      <c r="W293">
        <f t="shared" si="66"/>
        <v>10</v>
      </c>
      <c r="Y293">
        <f t="shared" si="67"/>
        <v>5</v>
      </c>
      <c r="Z293">
        <f t="shared" si="68"/>
        <v>2</v>
      </c>
      <c r="AA293">
        <f t="shared" si="69"/>
        <v>1</v>
      </c>
      <c r="AB293">
        <f t="shared" si="70"/>
        <v>10</v>
      </c>
      <c r="AC293">
        <f t="shared" si="71"/>
        <v>3</v>
      </c>
      <c r="AD293">
        <f t="shared" si="72"/>
        <v>4</v>
      </c>
      <c r="AE293">
        <f t="shared" si="73"/>
        <v>10</v>
      </c>
      <c r="AF293">
        <f t="shared" si="74"/>
        <v>10</v>
      </c>
      <c r="AH293" t="str">
        <f t="shared" si="75"/>
        <v>Tendring</v>
      </c>
      <c r="AI293">
        <f t="array" ref="AI293">IF(C293&lt;&gt;"",11-ROUNDUP(_xlfn.PERCENTRANK.EXC(IF($B$3:$B$341=$B293,C$3:C$341),C293)*10,0),"")</f>
        <v>7</v>
      </c>
      <c r="AJ293">
        <f t="array" ref="AJ293">IF(D293&lt;&gt;"",11-ROUNDUP(_xlfn.PERCENTRANK.EXC(IF($B$3:$B$341=$B293,D$3:D$341),D293)*10,0),"")</f>
        <v>6</v>
      </c>
      <c r="AK293">
        <f t="array" ref="AK293">IF(E293&lt;&gt;"",11-ROUNDUP(_xlfn.PERCENTRANK.EXC(IF($B$3:$B$341=$B293,E$3:E$341),E293)*10,0),"")</f>
        <v>7</v>
      </c>
      <c r="AL293">
        <f t="array" ref="AL293">IF(F293&lt;&gt;"",11-ROUNDUP(_xlfn.PERCENTRANK.EXC(IF($B$3:$B$341=$B293,F$3:F$341),F293)*10,0),"")</f>
        <v>5</v>
      </c>
      <c r="AM293">
        <f t="array" ref="AM293">IF(G293&lt;&gt;"",11-ROUNDUP(_xlfn.PERCENTRANK.EXC(IF($B$3:$B$341=$B293,G$3:G$341),G293)*10,0),"")</f>
        <v>10</v>
      </c>
      <c r="AO293">
        <f t="array" ref="AO293">IF(I293&lt;&gt;"",11-ROUNDUP(_xlfn.PERCENTRANK.EXC(IF($B$3:$B$341=$B293,I$3:I$341),I293)*10,0),"")</f>
        <v>8</v>
      </c>
      <c r="AP293">
        <f t="array" ref="AP293">IF(J293&lt;&gt;"",11-ROUNDUP(_xlfn.PERCENTRANK.EXC(IF($B$3:$B$341=$B293,J$3:J$341),J293)*10,0),"")</f>
        <v>4</v>
      </c>
      <c r="AQ293">
        <f t="array" ref="AQ293">IF(K293&lt;&gt;"",11-ROUNDUP(_xlfn.PERCENTRANK.EXC(IF($B$3:$B$341=$B293,K$3:K$341),K293)*10,0),"")</f>
        <v>1</v>
      </c>
      <c r="AR293">
        <f t="array" ref="AR293">IF(L293&lt;&gt;"",11-ROUNDUP(_xlfn.PERCENTRANK.EXC(IF($B$3:$B$341=$B293,L$3:L$341),L293)*10,0),"")</f>
        <v>10</v>
      </c>
      <c r="AS293">
        <f t="array" ref="AS293">IF(M293&lt;&gt;"",11-ROUNDUP(_xlfn.PERCENTRANK.EXC(IF($B$3:$B$341=$B293,M$3:M$341),M293)*10,0),"")</f>
        <v>5</v>
      </c>
      <c r="AT293">
        <f t="array" ref="AT293">IF(N293&lt;&gt;"",11-ROUNDUP(_xlfn.PERCENTRANK.EXC(IF($B$3:$B$341=$B293,N$3:N$341),N293)*10,0),"")</f>
        <v>6</v>
      </c>
      <c r="AU293">
        <f t="array" ref="AU293">IF(O293&lt;&gt;"",11-ROUNDUP(_xlfn.PERCENTRANK.EXC(IF($B$3:$B$341=$B293,O$3:O$341),O293)*10,0),"")</f>
        <v>10</v>
      </c>
      <c r="AV293">
        <f t="array" ref="AV293">IF(P293&lt;&gt;"",11-ROUNDUP(_xlfn.PERCENTRANK.EXC(IF($B$3:$B$341=$B293,P$3:P$341),P293)*10,0),"")</f>
        <v>10</v>
      </c>
    </row>
    <row r="294" spans="1:48" x14ac:dyDescent="0.2">
      <c r="A294" t="s">
        <v>128</v>
      </c>
      <c r="B294" t="s">
        <v>1034</v>
      </c>
      <c r="C294">
        <v>7.1996822953224182E-2</v>
      </c>
      <c r="D294">
        <v>8.5235126316547394E-2</v>
      </c>
      <c r="E294">
        <v>0.46487247943878174</v>
      </c>
      <c r="F294">
        <v>0.18188861012458801</v>
      </c>
      <c r="G294">
        <v>0.66547912359237671</v>
      </c>
      <c r="H294" t="s">
        <v>1140</v>
      </c>
      <c r="I294">
        <v>0.10977538675069809</v>
      </c>
      <c r="J294">
        <v>6.2457632273435593E-2</v>
      </c>
      <c r="K294">
        <v>8.6048722267150879E-2</v>
      </c>
      <c r="L294">
        <v>0</v>
      </c>
      <c r="M294">
        <v>0.40705925226211548</v>
      </c>
      <c r="N294">
        <v>3.6310169845819473E-2</v>
      </c>
      <c r="O294">
        <v>0.38771635293960571</v>
      </c>
      <c r="P294">
        <v>1.3558096252381802E-3</v>
      </c>
      <c r="R294" t="str">
        <f t="shared" si="61"/>
        <v>Test Valley</v>
      </c>
      <c r="S294">
        <f t="shared" si="62"/>
        <v>4</v>
      </c>
      <c r="T294">
        <f t="shared" si="63"/>
        <v>5</v>
      </c>
      <c r="U294">
        <f t="shared" si="64"/>
        <v>5</v>
      </c>
      <c r="V294">
        <f t="shared" si="65"/>
        <v>3</v>
      </c>
      <c r="W294">
        <f t="shared" si="66"/>
        <v>2</v>
      </c>
      <c r="Y294">
        <f t="shared" si="67"/>
        <v>3</v>
      </c>
      <c r="Z294">
        <f t="shared" si="68"/>
        <v>3</v>
      </c>
      <c r="AA294">
        <f t="shared" si="69"/>
        <v>2</v>
      </c>
      <c r="AB294">
        <f t="shared" si="70"/>
        <v>10</v>
      </c>
      <c r="AC294">
        <f t="shared" si="71"/>
        <v>4</v>
      </c>
      <c r="AD294">
        <f t="shared" si="72"/>
        <v>3</v>
      </c>
      <c r="AE294">
        <f t="shared" si="73"/>
        <v>1</v>
      </c>
      <c r="AF294">
        <f t="shared" si="74"/>
        <v>2</v>
      </c>
      <c r="AH294" t="str">
        <f t="shared" si="75"/>
        <v>Test Valley</v>
      </c>
      <c r="AI294">
        <f t="array" ref="AI294">IF(C294&lt;&gt;"",11-ROUNDUP(_xlfn.PERCENTRANK.EXC(IF($B$3:$B$341=$B294,C$3:C$341),C294)*10,0),"")</f>
        <v>6</v>
      </c>
      <c r="AJ294">
        <f t="array" ref="AJ294">IF(D294&lt;&gt;"",11-ROUNDUP(_xlfn.PERCENTRANK.EXC(IF($B$3:$B$341=$B294,D$3:D$341),D294)*10,0),"")</f>
        <v>5</v>
      </c>
      <c r="AK294">
        <f t="array" ref="AK294">IF(E294&lt;&gt;"",11-ROUNDUP(_xlfn.PERCENTRANK.EXC(IF($B$3:$B$341=$B294,E$3:E$341),E294)*10,0),"")</f>
        <v>5</v>
      </c>
      <c r="AL294">
        <f t="array" ref="AL294">IF(F294&lt;&gt;"",11-ROUNDUP(_xlfn.PERCENTRANK.EXC(IF($B$3:$B$341=$B294,F$3:F$341),F294)*10,0),"")</f>
        <v>4</v>
      </c>
      <c r="AM294">
        <f t="array" ref="AM294">IF(G294&lt;&gt;"",11-ROUNDUP(_xlfn.PERCENTRANK.EXC(IF($B$3:$B$341=$B294,G$3:G$341),G294)*10,0),"")</f>
        <v>2</v>
      </c>
      <c r="AO294">
        <f t="array" ref="AO294">IF(I294&lt;&gt;"",11-ROUNDUP(_xlfn.PERCENTRANK.EXC(IF($B$3:$B$341=$B294,I$3:I$341),I294)*10,0),"")</f>
        <v>5</v>
      </c>
      <c r="AP294">
        <f t="array" ref="AP294">IF(J294&lt;&gt;"",11-ROUNDUP(_xlfn.PERCENTRANK.EXC(IF($B$3:$B$341=$B294,J$3:J$341),J294)*10,0),"")</f>
        <v>5</v>
      </c>
      <c r="AQ294">
        <f t="array" ref="AQ294">IF(K294&lt;&gt;"",11-ROUNDUP(_xlfn.PERCENTRANK.EXC(IF($B$3:$B$341=$B294,K$3:K$341),K294)*10,0),"")</f>
        <v>4</v>
      </c>
      <c r="AR294">
        <f t="array" ref="AR294">IF(L294&lt;&gt;"",11-ROUNDUP(_xlfn.PERCENTRANK.EXC(IF($B$3:$B$341=$B294,L$3:L$341),L294)*10,0),"")</f>
        <v>10</v>
      </c>
      <c r="AS294">
        <f t="array" ref="AS294">IF(M294&lt;&gt;"",11-ROUNDUP(_xlfn.PERCENTRANK.EXC(IF($B$3:$B$341=$B294,M$3:M$341),M294)*10,0),"")</f>
        <v>7</v>
      </c>
      <c r="AT294">
        <f t="array" ref="AT294">IF(N294&lt;&gt;"",11-ROUNDUP(_xlfn.PERCENTRANK.EXC(IF($B$3:$B$341=$B294,N$3:N$341),N294)*10,0),"")</f>
        <v>4</v>
      </c>
      <c r="AU294">
        <f t="array" ref="AU294">IF(O294&lt;&gt;"",11-ROUNDUP(_xlfn.PERCENTRANK.EXC(IF($B$3:$B$341=$B294,O$3:O$341),O294)*10,0),"")</f>
        <v>1</v>
      </c>
      <c r="AV294">
        <f t="array" ref="AV294">IF(P294&lt;&gt;"",11-ROUNDUP(_xlfn.PERCENTRANK.EXC(IF($B$3:$B$341=$B294,P$3:P$341),P294)*10,0),"")</f>
        <v>2</v>
      </c>
    </row>
    <row r="295" spans="1:48" x14ac:dyDescent="0.2">
      <c r="A295" t="s">
        <v>118</v>
      </c>
      <c r="B295" t="s">
        <v>1034</v>
      </c>
      <c r="C295">
        <v>5.4694488644599915E-2</v>
      </c>
      <c r="D295">
        <v>0.10085486620664597</v>
      </c>
      <c r="E295">
        <v>0.34879595041275024</v>
      </c>
      <c r="F295">
        <v>0.15280707180500031</v>
      </c>
      <c r="G295">
        <v>0.70041680335998535</v>
      </c>
      <c r="H295" t="s">
        <v>1139</v>
      </c>
      <c r="I295">
        <v>7.8967683017253876E-2</v>
      </c>
      <c r="J295">
        <v>0.19477225840091705</v>
      </c>
      <c r="K295">
        <v>4.0255874395370483E-2</v>
      </c>
      <c r="L295">
        <v>3.0770927667617798E-2</v>
      </c>
      <c r="M295">
        <v>0.70221680402755737</v>
      </c>
      <c r="N295">
        <v>3.3375579863786697E-2</v>
      </c>
      <c r="O295">
        <v>0.24186611175537109</v>
      </c>
      <c r="P295">
        <v>0</v>
      </c>
      <c r="R295" t="str">
        <f t="shared" si="61"/>
        <v>Tewkesbury</v>
      </c>
      <c r="S295">
        <f t="shared" si="62"/>
        <v>7</v>
      </c>
      <c r="T295">
        <f t="shared" si="63"/>
        <v>3</v>
      </c>
      <c r="U295">
        <f t="shared" si="64"/>
        <v>9</v>
      </c>
      <c r="V295">
        <f t="shared" si="65"/>
        <v>4</v>
      </c>
      <c r="W295">
        <f t="shared" si="66"/>
        <v>2</v>
      </c>
      <c r="Y295">
        <f t="shared" si="67"/>
        <v>4</v>
      </c>
      <c r="Z295">
        <f t="shared" si="68"/>
        <v>1</v>
      </c>
      <c r="AA295">
        <f t="shared" si="69"/>
        <v>4</v>
      </c>
      <c r="AB295">
        <f t="shared" si="70"/>
        <v>2</v>
      </c>
      <c r="AC295">
        <f t="shared" si="71"/>
        <v>2</v>
      </c>
      <c r="AD295">
        <f t="shared" si="72"/>
        <v>3</v>
      </c>
      <c r="AE295">
        <f t="shared" si="73"/>
        <v>1</v>
      </c>
      <c r="AF295">
        <f t="shared" si="74"/>
        <v>10</v>
      </c>
      <c r="AH295" t="str">
        <f t="shared" si="75"/>
        <v>Tewkesbury</v>
      </c>
      <c r="AI295">
        <f t="array" ref="AI295">IF(C295&lt;&gt;"",11-ROUNDUP(_xlfn.PERCENTRANK.EXC(IF($B$3:$B$341=$B295,C$3:C$341),C295)*10,0),"")</f>
        <v>10</v>
      </c>
      <c r="AJ295">
        <f t="array" ref="AJ295">IF(D295&lt;&gt;"",11-ROUNDUP(_xlfn.PERCENTRANK.EXC(IF($B$3:$B$341=$B295,D$3:D$341),D295)*10,0),"")</f>
        <v>3</v>
      </c>
      <c r="AK295">
        <f t="array" ref="AK295">IF(E295&lt;&gt;"",11-ROUNDUP(_xlfn.PERCENTRANK.EXC(IF($B$3:$B$341=$B295,E$3:E$341),E295)*10,0),"")</f>
        <v>9</v>
      </c>
      <c r="AL295">
        <f t="array" ref="AL295">IF(F295&lt;&gt;"",11-ROUNDUP(_xlfn.PERCENTRANK.EXC(IF($B$3:$B$341=$B295,F$3:F$341),F295)*10,0),"")</f>
        <v>7</v>
      </c>
      <c r="AM295">
        <f t="array" ref="AM295">IF(G295&lt;&gt;"",11-ROUNDUP(_xlfn.PERCENTRANK.EXC(IF($B$3:$B$341=$B295,G$3:G$341),G295)*10,0),"")</f>
        <v>2</v>
      </c>
      <c r="AO295">
        <f t="array" ref="AO295">IF(I295&lt;&gt;"",11-ROUNDUP(_xlfn.PERCENTRANK.EXC(IF($B$3:$B$341=$B295,I$3:I$341),I295)*10,0),"")</f>
        <v>6</v>
      </c>
      <c r="AP295">
        <f t="array" ref="AP295">IF(J295&lt;&gt;"",11-ROUNDUP(_xlfn.PERCENTRANK.EXC(IF($B$3:$B$341=$B295,J$3:J$341),J295)*10,0),"")</f>
        <v>1</v>
      </c>
      <c r="AQ295">
        <f t="array" ref="AQ295">IF(K295&lt;&gt;"",11-ROUNDUP(_xlfn.PERCENTRANK.EXC(IF($B$3:$B$341=$B295,K$3:K$341),K295)*10,0),"")</f>
        <v>6</v>
      </c>
      <c r="AR295">
        <f t="array" ref="AR295">IF(L295&lt;&gt;"",11-ROUNDUP(_xlfn.PERCENTRANK.EXC(IF($B$3:$B$341=$B295,L$3:L$341),L295)*10,0),"")</f>
        <v>4</v>
      </c>
      <c r="AS295">
        <f t="array" ref="AS295">IF(M295&lt;&gt;"",11-ROUNDUP(_xlfn.PERCENTRANK.EXC(IF($B$3:$B$341=$B295,M$3:M$341),M295)*10,0),"")</f>
        <v>3</v>
      </c>
      <c r="AT295">
        <f t="array" ref="AT295">IF(N295&lt;&gt;"",11-ROUNDUP(_xlfn.PERCENTRANK.EXC(IF($B$3:$B$341=$B295,N$3:N$341),N295)*10,0),"")</f>
        <v>5</v>
      </c>
      <c r="AU295">
        <f t="array" ref="AU295">IF(O295&lt;&gt;"",11-ROUNDUP(_xlfn.PERCENTRANK.EXC(IF($B$3:$B$341=$B295,O$3:O$341),O295)*10,0),"")</f>
        <v>1</v>
      </c>
      <c r="AV295">
        <f t="array" ref="AV295">IF(P295&lt;&gt;"",11-ROUNDUP(_xlfn.PERCENTRANK.EXC(IF($B$3:$B$341=$B295,P$3:P$341),P295)*10,0),"")</f>
        <v>10</v>
      </c>
    </row>
    <row r="296" spans="1:48" x14ac:dyDescent="0.2">
      <c r="A296" t="s">
        <v>145</v>
      </c>
      <c r="B296" t="s">
        <v>1034</v>
      </c>
      <c r="C296">
        <v>7.7807635068893433E-2</v>
      </c>
      <c r="D296">
        <v>0.12624910473823547</v>
      </c>
      <c r="E296">
        <v>0.50337886810302734</v>
      </c>
      <c r="F296">
        <v>0.15572482347488403</v>
      </c>
      <c r="G296">
        <v>0.37120157480239868</v>
      </c>
      <c r="H296" t="s">
        <v>1139</v>
      </c>
      <c r="I296">
        <v>0.13293540477752686</v>
      </c>
      <c r="J296">
        <v>5.4125145077705383E-2</v>
      </c>
      <c r="K296">
        <v>1.3354241847991943E-2</v>
      </c>
      <c r="L296">
        <v>0</v>
      </c>
      <c r="M296">
        <v>0.71859985589981079</v>
      </c>
      <c r="N296">
        <v>6.4617963507771492E-3</v>
      </c>
      <c r="O296">
        <v>2.428043819963932E-2</v>
      </c>
      <c r="P296">
        <v>0</v>
      </c>
      <c r="R296" t="str">
        <f t="shared" si="61"/>
        <v>Thanet</v>
      </c>
      <c r="S296">
        <f t="shared" si="62"/>
        <v>3</v>
      </c>
      <c r="T296">
        <f t="shared" si="63"/>
        <v>1</v>
      </c>
      <c r="U296">
        <f t="shared" si="64"/>
        <v>5</v>
      </c>
      <c r="V296">
        <f t="shared" si="65"/>
        <v>4</v>
      </c>
      <c r="W296">
        <f t="shared" si="66"/>
        <v>10</v>
      </c>
      <c r="Y296">
        <f t="shared" si="67"/>
        <v>2</v>
      </c>
      <c r="Z296">
        <f t="shared" si="68"/>
        <v>4</v>
      </c>
      <c r="AA296">
        <f t="shared" si="69"/>
        <v>7</v>
      </c>
      <c r="AB296">
        <f t="shared" si="70"/>
        <v>10</v>
      </c>
      <c r="AC296">
        <f t="shared" si="71"/>
        <v>2</v>
      </c>
      <c r="AD296">
        <f t="shared" si="72"/>
        <v>7</v>
      </c>
      <c r="AE296">
        <f t="shared" si="73"/>
        <v>3</v>
      </c>
      <c r="AF296">
        <f t="shared" si="74"/>
        <v>10</v>
      </c>
      <c r="AH296" t="str">
        <f t="shared" si="75"/>
        <v>Thanet</v>
      </c>
      <c r="AI296">
        <f t="array" ref="AI296">IF(C296&lt;&gt;"",11-ROUNDUP(_xlfn.PERCENTRANK.EXC(IF($B$3:$B$341=$B296,C$3:C$341),C296)*10,0),"")</f>
        <v>5</v>
      </c>
      <c r="AJ296">
        <f t="array" ref="AJ296">IF(D296&lt;&gt;"",11-ROUNDUP(_xlfn.PERCENTRANK.EXC(IF($B$3:$B$341=$B296,D$3:D$341),D296)*10,0),"")</f>
        <v>2</v>
      </c>
      <c r="AK296">
        <f t="array" ref="AK296">IF(E296&lt;&gt;"",11-ROUNDUP(_xlfn.PERCENTRANK.EXC(IF($B$3:$B$341=$B296,E$3:E$341),E296)*10,0),"")</f>
        <v>4</v>
      </c>
      <c r="AL296">
        <f t="array" ref="AL296">IF(F296&lt;&gt;"",11-ROUNDUP(_xlfn.PERCENTRANK.EXC(IF($B$3:$B$341=$B296,F$3:F$341),F296)*10,0),"")</f>
        <v>6</v>
      </c>
      <c r="AM296">
        <f t="array" ref="AM296">IF(G296&lt;&gt;"",11-ROUNDUP(_xlfn.PERCENTRANK.EXC(IF($B$3:$B$341=$B296,G$3:G$341),G296)*10,0),"")</f>
        <v>10</v>
      </c>
      <c r="AO296">
        <f t="array" ref="AO296">IF(I296&lt;&gt;"",11-ROUNDUP(_xlfn.PERCENTRANK.EXC(IF($B$3:$B$341=$B296,I$3:I$341),I296)*10,0),"")</f>
        <v>4</v>
      </c>
      <c r="AP296">
        <f t="array" ref="AP296">IF(J296&lt;&gt;"",11-ROUNDUP(_xlfn.PERCENTRANK.EXC(IF($B$3:$B$341=$B296,J$3:J$341),J296)*10,0),"")</f>
        <v>6</v>
      </c>
      <c r="AQ296">
        <f t="array" ref="AQ296">IF(K296&lt;&gt;"",11-ROUNDUP(_xlfn.PERCENTRANK.EXC(IF($B$3:$B$341=$B296,K$3:K$341),K296)*10,0),"")</f>
        <v>8</v>
      </c>
      <c r="AR296">
        <f t="array" ref="AR296">IF(L296&lt;&gt;"",11-ROUNDUP(_xlfn.PERCENTRANK.EXC(IF($B$3:$B$341=$B296,L$3:L$341),L296)*10,0),"")</f>
        <v>10</v>
      </c>
      <c r="AS296">
        <f t="array" ref="AS296">IF(M296&lt;&gt;"",11-ROUNDUP(_xlfn.PERCENTRANK.EXC(IF($B$3:$B$341=$B296,M$3:M$341),M296)*10,0),"")</f>
        <v>3</v>
      </c>
      <c r="AT296">
        <f t="array" ref="AT296">IF(N296&lt;&gt;"",11-ROUNDUP(_xlfn.PERCENTRANK.EXC(IF($B$3:$B$341=$B296,N$3:N$341),N296)*10,0),"")</f>
        <v>9</v>
      </c>
      <c r="AU296">
        <f t="array" ref="AU296">IF(O296&lt;&gt;"",11-ROUNDUP(_xlfn.PERCENTRANK.EXC(IF($B$3:$B$341=$B296,O$3:O$341),O296)*10,0),"")</f>
        <v>4</v>
      </c>
      <c r="AV296">
        <f t="array" ref="AV296">IF(P296&lt;&gt;"",11-ROUNDUP(_xlfn.PERCENTRANK.EXC(IF($B$3:$B$341=$B296,P$3:P$341),P296)*10,0),"")</f>
        <v>10</v>
      </c>
    </row>
    <row r="297" spans="1:48" x14ac:dyDescent="0.2">
      <c r="A297" t="s">
        <v>134</v>
      </c>
      <c r="B297" t="s">
        <v>1034</v>
      </c>
      <c r="C297">
        <v>6.3412949442863464E-2</v>
      </c>
      <c r="D297">
        <v>0.16762588918209076</v>
      </c>
      <c r="E297">
        <v>0.52620172500610352</v>
      </c>
      <c r="F297">
        <v>0.19330695271492004</v>
      </c>
      <c r="G297">
        <v>0.70507985353469849</v>
      </c>
      <c r="H297" t="s">
        <v>1139</v>
      </c>
      <c r="I297">
        <v>3.6205217242240906E-2</v>
      </c>
      <c r="J297">
        <v>4.6416155993938446E-2</v>
      </c>
      <c r="K297">
        <v>5.7132691144943237E-2</v>
      </c>
      <c r="L297">
        <v>6.2751598656177521E-2</v>
      </c>
      <c r="M297">
        <v>0.65175396203994751</v>
      </c>
      <c r="N297">
        <v>0.10565833002328873</v>
      </c>
      <c r="O297">
        <v>0</v>
      </c>
      <c r="P297">
        <v>0</v>
      </c>
      <c r="R297" t="str">
        <f t="shared" si="61"/>
        <v>Three Rivers</v>
      </c>
      <c r="S297">
        <f t="shared" si="62"/>
        <v>6</v>
      </c>
      <c r="T297">
        <f t="shared" si="63"/>
        <v>1</v>
      </c>
      <c r="U297">
        <f t="shared" si="64"/>
        <v>4</v>
      </c>
      <c r="V297">
        <f t="shared" si="65"/>
        <v>2</v>
      </c>
      <c r="W297">
        <f t="shared" si="66"/>
        <v>1</v>
      </c>
      <c r="Y297">
        <f t="shared" si="67"/>
        <v>6</v>
      </c>
      <c r="Z297">
        <f t="shared" si="68"/>
        <v>4</v>
      </c>
      <c r="AA297">
        <f t="shared" si="69"/>
        <v>3</v>
      </c>
      <c r="AB297">
        <f t="shared" si="70"/>
        <v>1</v>
      </c>
      <c r="AC297">
        <f t="shared" si="71"/>
        <v>2</v>
      </c>
      <c r="AD297">
        <f t="shared" si="72"/>
        <v>2</v>
      </c>
      <c r="AE297">
        <f t="shared" si="73"/>
        <v>10</v>
      </c>
      <c r="AF297">
        <f t="shared" si="74"/>
        <v>10</v>
      </c>
      <c r="AH297" t="str">
        <f t="shared" si="75"/>
        <v>Three Rivers</v>
      </c>
      <c r="AI297">
        <f t="array" ref="AI297">IF(C297&lt;&gt;"",11-ROUNDUP(_xlfn.PERCENTRANK.EXC(IF($B$3:$B$341=$B297,C$3:C$341),C297)*10,0),"")</f>
        <v>8</v>
      </c>
      <c r="AJ297">
        <f t="array" ref="AJ297">IF(D297&lt;&gt;"",11-ROUNDUP(_xlfn.PERCENTRANK.EXC(IF($B$3:$B$341=$B297,D$3:D$341),D297)*10,0),"")</f>
        <v>1</v>
      </c>
      <c r="AK297">
        <f t="array" ref="AK297">IF(E297&lt;&gt;"",11-ROUNDUP(_xlfn.PERCENTRANK.EXC(IF($B$3:$B$341=$B297,E$3:E$341),E297)*10,0),"")</f>
        <v>3</v>
      </c>
      <c r="AL297">
        <f t="array" ref="AL297">IF(F297&lt;&gt;"",11-ROUNDUP(_xlfn.PERCENTRANK.EXC(IF($B$3:$B$341=$B297,F$3:F$341),F297)*10,0),"")</f>
        <v>4</v>
      </c>
      <c r="AM297">
        <f t="array" ref="AM297">IF(G297&lt;&gt;"",11-ROUNDUP(_xlfn.PERCENTRANK.EXC(IF($B$3:$B$341=$B297,G$3:G$341),G297)*10,0),"")</f>
        <v>2</v>
      </c>
      <c r="AO297">
        <f t="array" ref="AO297">IF(I297&lt;&gt;"",11-ROUNDUP(_xlfn.PERCENTRANK.EXC(IF($B$3:$B$341=$B297,I$3:I$341),I297)*10,0),"")</f>
        <v>8</v>
      </c>
      <c r="AP297">
        <f t="array" ref="AP297">IF(J297&lt;&gt;"",11-ROUNDUP(_xlfn.PERCENTRANK.EXC(IF($B$3:$B$341=$B297,J$3:J$341),J297)*10,0),"")</f>
        <v>7</v>
      </c>
      <c r="AQ297">
        <f t="array" ref="AQ297">IF(K297&lt;&gt;"",11-ROUNDUP(_xlfn.PERCENTRANK.EXC(IF($B$3:$B$341=$B297,K$3:K$341),K297)*10,0),"")</f>
        <v>5</v>
      </c>
      <c r="AR297">
        <f t="array" ref="AR297">IF(L297&lt;&gt;"",11-ROUNDUP(_xlfn.PERCENTRANK.EXC(IF($B$3:$B$341=$B297,L$3:L$341),L297)*10,0),"")</f>
        <v>2</v>
      </c>
      <c r="AS297">
        <f t="array" ref="AS297">IF(M297&lt;&gt;"",11-ROUNDUP(_xlfn.PERCENTRANK.EXC(IF($B$3:$B$341=$B297,M$3:M$341),M297)*10,0),"")</f>
        <v>4</v>
      </c>
      <c r="AT297">
        <f t="array" ref="AT297">IF(N297&lt;&gt;"",11-ROUNDUP(_xlfn.PERCENTRANK.EXC(IF($B$3:$B$341=$B297,N$3:N$341),N297)*10,0),"")</f>
        <v>2</v>
      </c>
      <c r="AU297">
        <f t="array" ref="AU297">IF(O297&lt;&gt;"",11-ROUNDUP(_xlfn.PERCENTRANK.EXC(IF($B$3:$B$341=$B297,O$3:O$341),O297)*10,0),"")</f>
        <v>10</v>
      </c>
      <c r="AV297">
        <f t="array" ref="AV297">IF(P297&lt;&gt;"",11-ROUNDUP(_xlfn.PERCENTRANK.EXC(IF($B$3:$B$341=$B297,P$3:P$341),P297)*10,0),"")</f>
        <v>10</v>
      </c>
    </row>
    <row r="298" spans="1:48" x14ac:dyDescent="0.2">
      <c r="A298" t="s">
        <v>45</v>
      </c>
      <c r="B298" t="s">
        <v>1037</v>
      </c>
      <c r="C298">
        <v>3.5138580948114395E-2</v>
      </c>
      <c r="D298">
        <v>8.5628926753997803E-2</v>
      </c>
      <c r="E298">
        <v>0.53514724969863892</v>
      </c>
      <c r="F298">
        <v>5.6808836758136749E-2</v>
      </c>
      <c r="G298">
        <v>0.50402736663818359</v>
      </c>
      <c r="H298" t="s">
        <v>1140</v>
      </c>
      <c r="I298">
        <v>4.9218721687793732E-3</v>
      </c>
      <c r="J298">
        <v>1.2968387454748154E-2</v>
      </c>
      <c r="K298">
        <v>6.9129932671785355E-3</v>
      </c>
      <c r="L298">
        <v>3.8554666098207235E-3</v>
      </c>
      <c r="M298">
        <v>9.6330657601356506E-2</v>
      </c>
      <c r="N298">
        <v>0.31216990947723389</v>
      </c>
      <c r="O298">
        <v>0</v>
      </c>
      <c r="P298">
        <v>4.3998552428092808E-6</v>
      </c>
      <c r="R298" t="str">
        <f t="shared" si="61"/>
        <v>Thurrock</v>
      </c>
      <c r="S298">
        <f t="shared" si="62"/>
        <v>9</v>
      </c>
      <c r="T298">
        <f t="shared" si="63"/>
        <v>5</v>
      </c>
      <c r="U298">
        <f t="shared" si="64"/>
        <v>4</v>
      </c>
      <c r="V298">
        <f t="shared" si="65"/>
        <v>7</v>
      </c>
      <c r="W298">
        <f t="shared" si="66"/>
        <v>7</v>
      </c>
      <c r="Y298">
        <f t="shared" si="67"/>
        <v>9</v>
      </c>
      <c r="Z298">
        <f t="shared" si="68"/>
        <v>6</v>
      </c>
      <c r="AA298">
        <f t="shared" si="69"/>
        <v>8</v>
      </c>
      <c r="AB298">
        <f t="shared" si="70"/>
        <v>4</v>
      </c>
      <c r="AC298">
        <f t="shared" si="71"/>
        <v>9</v>
      </c>
      <c r="AD298">
        <f t="shared" si="72"/>
        <v>1</v>
      </c>
      <c r="AE298">
        <f t="shared" si="73"/>
        <v>10</v>
      </c>
      <c r="AF298">
        <f t="shared" si="74"/>
        <v>3</v>
      </c>
      <c r="AH298" t="str">
        <f t="shared" si="75"/>
        <v>Thurrock</v>
      </c>
      <c r="AI298">
        <f t="array" ref="AI298">IF(C298&lt;&gt;"",11-ROUNDUP(_xlfn.PERCENTRANK.EXC(IF($B$3:$B$341=$B298,C$3:C$341),C298)*10,0),"")</f>
        <v>6</v>
      </c>
      <c r="AJ298">
        <f t="array" ref="AJ298">IF(D298&lt;&gt;"",11-ROUNDUP(_xlfn.PERCENTRANK.EXC(IF($B$3:$B$341=$B298,D$3:D$341),D298)*10,0),"")</f>
        <v>4</v>
      </c>
      <c r="AK298">
        <f t="array" ref="AK298">IF(E298&lt;&gt;"",11-ROUNDUP(_xlfn.PERCENTRANK.EXC(IF($B$3:$B$341=$B298,E$3:E$341),E298)*10,0),"")</f>
        <v>5</v>
      </c>
      <c r="AL298">
        <f t="array" ref="AL298">IF(F298&lt;&gt;"",11-ROUNDUP(_xlfn.PERCENTRANK.EXC(IF($B$3:$B$341=$B298,F$3:F$341),F298)*10,0),"")</f>
        <v>3</v>
      </c>
      <c r="AM298">
        <f t="array" ref="AM298">IF(G298&lt;&gt;"",11-ROUNDUP(_xlfn.PERCENTRANK.EXC(IF($B$3:$B$341=$B298,G$3:G$341),G298)*10,0),"")</f>
        <v>7</v>
      </c>
      <c r="AO298">
        <f t="array" ref="AO298">IF(I298&lt;&gt;"",11-ROUNDUP(_xlfn.PERCENTRANK.EXC(IF($B$3:$B$341=$B298,I$3:I$341),I298)*10,0),"")</f>
        <v>9</v>
      </c>
      <c r="AP298">
        <f t="array" ref="AP298">IF(J298&lt;&gt;"",11-ROUNDUP(_xlfn.PERCENTRANK.EXC(IF($B$3:$B$341=$B298,J$3:J$341),J298)*10,0),"")</f>
        <v>2</v>
      </c>
      <c r="AQ298">
        <f t="array" ref="AQ298">IF(K298&lt;&gt;"",11-ROUNDUP(_xlfn.PERCENTRANK.EXC(IF($B$3:$B$341=$B298,K$3:K$341),K298)*10,0),"")</f>
        <v>8</v>
      </c>
      <c r="AR298">
        <f t="array" ref="AR298">IF(L298&lt;&gt;"",11-ROUNDUP(_xlfn.PERCENTRANK.EXC(IF($B$3:$B$341=$B298,L$3:L$341),L298)*10,0),"")</f>
        <v>4</v>
      </c>
      <c r="AS298">
        <f t="array" ref="AS298">IF(M298&lt;&gt;"",11-ROUNDUP(_xlfn.PERCENTRANK.EXC(IF($B$3:$B$341=$B298,M$3:M$341),M298)*10,0),"")</f>
        <v>9</v>
      </c>
      <c r="AT298">
        <f t="array" ref="AT298">IF(N298&lt;&gt;"",11-ROUNDUP(_xlfn.PERCENTRANK.EXC(IF($B$3:$B$341=$B298,N$3:N$341),N298)*10,0),"")</f>
        <v>1</v>
      </c>
      <c r="AU298">
        <f t="array" ref="AU298">IF(O298&lt;&gt;"",11-ROUNDUP(_xlfn.PERCENTRANK.EXC(IF($B$3:$B$341=$B298,O$3:O$341),O298)*10,0),"")</f>
        <v>10</v>
      </c>
      <c r="AV298">
        <f t="array" ref="AV298">IF(P298&lt;&gt;"",11-ROUNDUP(_xlfn.PERCENTRANK.EXC(IF($B$3:$B$341=$B298,P$3:P$341),P298)*10,0),"")</f>
        <v>4</v>
      </c>
    </row>
    <row r="299" spans="1:48" x14ac:dyDescent="0.2">
      <c r="A299" t="s">
        <v>146</v>
      </c>
      <c r="B299" t="s">
        <v>1034</v>
      </c>
      <c r="C299">
        <v>6.0426916927099228E-2</v>
      </c>
      <c r="D299">
        <v>0.14406983554363251</v>
      </c>
      <c r="E299">
        <v>0.46843239665031433</v>
      </c>
      <c r="F299">
        <v>7.5923189520835876E-2</v>
      </c>
      <c r="G299">
        <v>0.64979511499404907</v>
      </c>
      <c r="H299" t="s">
        <v>1139</v>
      </c>
      <c r="I299">
        <v>0.18030096590518951</v>
      </c>
      <c r="J299">
        <v>5.6517310440540314E-2</v>
      </c>
      <c r="K299">
        <v>1.2615976855158806E-2</v>
      </c>
      <c r="L299">
        <v>0</v>
      </c>
      <c r="M299">
        <v>0.39403709769248962</v>
      </c>
      <c r="N299">
        <v>2.1250385791063309E-2</v>
      </c>
      <c r="O299">
        <v>1.7311608418822289E-2</v>
      </c>
      <c r="P299">
        <v>0</v>
      </c>
      <c r="R299" t="str">
        <f t="shared" si="61"/>
        <v>Tonbridge and Malling</v>
      </c>
      <c r="S299">
        <f t="shared" si="62"/>
        <v>6</v>
      </c>
      <c r="T299">
        <f t="shared" si="63"/>
        <v>1</v>
      </c>
      <c r="U299">
        <f t="shared" si="64"/>
        <v>5</v>
      </c>
      <c r="V299">
        <f t="shared" si="65"/>
        <v>6</v>
      </c>
      <c r="W299">
        <f t="shared" si="66"/>
        <v>2</v>
      </c>
      <c r="Y299">
        <f t="shared" si="67"/>
        <v>2</v>
      </c>
      <c r="Z299">
        <f t="shared" si="68"/>
        <v>3</v>
      </c>
      <c r="AA299">
        <f t="shared" si="69"/>
        <v>7</v>
      </c>
      <c r="AB299">
        <f t="shared" si="70"/>
        <v>10</v>
      </c>
      <c r="AC299">
        <f t="shared" si="71"/>
        <v>4</v>
      </c>
      <c r="AD299">
        <f t="shared" si="72"/>
        <v>5</v>
      </c>
      <c r="AE299">
        <f t="shared" si="73"/>
        <v>3</v>
      </c>
      <c r="AF299">
        <f t="shared" si="74"/>
        <v>10</v>
      </c>
      <c r="AH299" t="str">
        <f t="shared" si="75"/>
        <v>Tonbridge and Malling</v>
      </c>
      <c r="AI299">
        <f t="array" ref="AI299">IF(C299&lt;&gt;"",11-ROUNDUP(_xlfn.PERCENTRANK.EXC(IF($B$3:$B$341=$B299,C$3:C$341),C299)*10,0),"")</f>
        <v>9</v>
      </c>
      <c r="AJ299">
        <f t="array" ref="AJ299">IF(D299&lt;&gt;"",11-ROUNDUP(_xlfn.PERCENTRANK.EXC(IF($B$3:$B$341=$B299,D$3:D$341),D299)*10,0),"")</f>
        <v>1</v>
      </c>
      <c r="AK299">
        <f t="array" ref="AK299">IF(E299&lt;&gt;"",11-ROUNDUP(_xlfn.PERCENTRANK.EXC(IF($B$3:$B$341=$B299,E$3:E$341),E299)*10,0),"")</f>
        <v>5</v>
      </c>
      <c r="AL299">
        <f t="array" ref="AL299">IF(F299&lt;&gt;"",11-ROUNDUP(_xlfn.PERCENTRANK.EXC(IF($B$3:$B$341=$B299,F$3:F$341),F299)*10,0),"")</f>
        <v>10</v>
      </c>
      <c r="AM299">
        <f t="array" ref="AM299">IF(G299&lt;&gt;"",11-ROUNDUP(_xlfn.PERCENTRANK.EXC(IF($B$3:$B$341=$B299,G$3:G$341),G299)*10,0),"")</f>
        <v>3</v>
      </c>
      <c r="AO299">
        <f t="array" ref="AO299">IF(I299&lt;&gt;"",11-ROUNDUP(_xlfn.PERCENTRANK.EXC(IF($B$3:$B$341=$B299,I$3:I$341),I299)*10,0),"")</f>
        <v>3</v>
      </c>
      <c r="AP299">
        <f t="array" ref="AP299">IF(J299&lt;&gt;"",11-ROUNDUP(_xlfn.PERCENTRANK.EXC(IF($B$3:$B$341=$B299,J$3:J$341),J299)*10,0),"")</f>
        <v>6</v>
      </c>
      <c r="AQ299">
        <f t="array" ref="AQ299">IF(K299&lt;&gt;"",11-ROUNDUP(_xlfn.PERCENTRANK.EXC(IF($B$3:$B$341=$B299,K$3:K$341),K299)*10,0),"")</f>
        <v>8</v>
      </c>
      <c r="AR299">
        <f t="array" ref="AR299">IF(L299&lt;&gt;"",11-ROUNDUP(_xlfn.PERCENTRANK.EXC(IF($B$3:$B$341=$B299,L$3:L$341),L299)*10,0),"")</f>
        <v>10</v>
      </c>
      <c r="AS299">
        <f t="array" ref="AS299">IF(M299&lt;&gt;"",11-ROUNDUP(_xlfn.PERCENTRANK.EXC(IF($B$3:$B$341=$B299,M$3:M$341),M299)*10,0),"")</f>
        <v>7</v>
      </c>
      <c r="AT299">
        <f t="array" ref="AT299">IF(N299&lt;&gt;"",11-ROUNDUP(_xlfn.PERCENTRANK.EXC(IF($B$3:$B$341=$B299,N$3:N$341),N299)*10,0),"")</f>
        <v>6</v>
      </c>
      <c r="AU299">
        <f t="array" ref="AU299">IF(O299&lt;&gt;"",11-ROUNDUP(_xlfn.PERCENTRANK.EXC(IF($B$3:$B$341=$B299,O$3:O$341),O299)*10,0),"")</f>
        <v>4</v>
      </c>
      <c r="AV299">
        <f t="array" ref="AV299">IF(P299&lt;&gt;"",11-ROUNDUP(_xlfn.PERCENTRANK.EXC(IF($B$3:$B$341=$B299,P$3:P$341),P299)*10,0),"")</f>
        <v>10</v>
      </c>
    </row>
    <row r="300" spans="1:48" x14ac:dyDescent="0.2">
      <c r="A300" t="s">
        <v>40</v>
      </c>
      <c r="B300" t="s">
        <v>1037</v>
      </c>
      <c r="C300">
        <v>5.3638838231563568E-2</v>
      </c>
      <c r="D300">
        <v>7.9944409430027008E-2</v>
      </c>
      <c r="E300">
        <v>0.49353337287902832</v>
      </c>
      <c r="F300">
        <v>2.5047922506928444E-2</v>
      </c>
      <c r="G300">
        <v>0.28318274021148682</v>
      </c>
      <c r="H300" t="s">
        <v>1139</v>
      </c>
      <c r="I300">
        <v>4.1600927710533142E-2</v>
      </c>
      <c r="J300">
        <v>4.3736379593610764E-3</v>
      </c>
      <c r="K300">
        <v>2.2014954593032598E-3</v>
      </c>
      <c r="L300">
        <v>0</v>
      </c>
      <c r="M300">
        <v>0.10571581870317459</v>
      </c>
      <c r="N300">
        <v>7.1923322975635529E-2</v>
      </c>
      <c r="O300">
        <v>0</v>
      </c>
      <c r="P300">
        <v>0</v>
      </c>
      <c r="R300" t="str">
        <f t="shared" si="61"/>
        <v>Torbay</v>
      </c>
      <c r="S300">
        <f t="shared" si="62"/>
        <v>7</v>
      </c>
      <c r="T300">
        <f t="shared" si="63"/>
        <v>6</v>
      </c>
      <c r="U300">
        <f t="shared" si="64"/>
        <v>5</v>
      </c>
      <c r="V300">
        <f t="shared" si="65"/>
        <v>9</v>
      </c>
      <c r="W300">
        <f t="shared" si="66"/>
        <v>10</v>
      </c>
      <c r="Y300">
        <f t="shared" si="67"/>
        <v>5</v>
      </c>
      <c r="Z300">
        <f t="shared" si="68"/>
        <v>9</v>
      </c>
      <c r="AA300">
        <f t="shared" si="69"/>
        <v>10</v>
      </c>
      <c r="AB300">
        <f t="shared" si="70"/>
        <v>10</v>
      </c>
      <c r="AC300">
        <f t="shared" si="71"/>
        <v>8</v>
      </c>
      <c r="AD300">
        <f t="shared" si="72"/>
        <v>2</v>
      </c>
      <c r="AE300">
        <f t="shared" si="73"/>
        <v>10</v>
      </c>
      <c r="AF300">
        <f t="shared" si="74"/>
        <v>10</v>
      </c>
      <c r="AH300" t="str">
        <f t="shared" si="75"/>
        <v>Torbay</v>
      </c>
      <c r="AI300">
        <f t="array" ref="AI300">IF(C300&lt;&gt;"",11-ROUNDUP(_xlfn.PERCENTRANK.EXC(IF($B$3:$B$341=$B300,C$3:C$341),C300)*10,0),"")</f>
        <v>1</v>
      </c>
      <c r="AJ300">
        <f t="array" ref="AJ300">IF(D300&lt;&gt;"",11-ROUNDUP(_xlfn.PERCENTRANK.EXC(IF($B$3:$B$341=$B300,D$3:D$341),D300)*10,0),"")</f>
        <v>5</v>
      </c>
      <c r="AK300">
        <f t="array" ref="AK300">IF(E300&lt;&gt;"",11-ROUNDUP(_xlfn.PERCENTRANK.EXC(IF($B$3:$B$341=$B300,E$3:E$341),E300)*10,0),"")</f>
        <v>6</v>
      </c>
      <c r="AL300">
        <f t="array" ref="AL300">IF(F300&lt;&gt;"",11-ROUNDUP(_xlfn.PERCENTRANK.EXC(IF($B$3:$B$341=$B300,F$3:F$341),F300)*10,0),"")</f>
        <v>10</v>
      </c>
      <c r="AM300">
        <f t="array" ref="AM300">IF(G300&lt;&gt;"",11-ROUNDUP(_xlfn.PERCENTRANK.EXC(IF($B$3:$B$341=$B300,G$3:G$341),G300)*10,0),"")</f>
        <v>10</v>
      </c>
      <c r="AO300">
        <f t="array" ref="AO300">IF(I300&lt;&gt;"",11-ROUNDUP(_xlfn.PERCENTRANK.EXC(IF($B$3:$B$341=$B300,I$3:I$341),I300)*10,0),"")</f>
        <v>2</v>
      </c>
      <c r="AP300">
        <f t="array" ref="AP300">IF(J300&lt;&gt;"",11-ROUNDUP(_xlfn.PERCENTRANK.EXC(IF($B$3:$B$341=$B300,J$3:J$341),J300)*10,0),"")</f>
        <v>8</v>
      </c>
      <c r="AQ300">
        <f t="array" ref="AQ300">IF(K300&lt;&gt;"",11-ROUNDUP(_xlfn.PERCENTRANK.EXC(IF($B$3:$B$341=$B300,K$3:K$341),K300)*10,0),"")</f>
        <v>10</v>
      </c>
      <c r="AR300">
        <f t="array" ref="AR300">IF(L300&lt;&gt;"",11-ROUNDUP(_xlfn.PERCENTRANK.EXC(IF($B$3:$B$341=$B300,L$3:L$341),L300)*10,0),"")</f>
        <v>10</v>
      </c>
      <c r="AS300">
        <f t="array" ref="AS300">IF(M300&lt;&gt;"",11-ROUNDUP(_xlfn.PERCENTRANK.EXC(IF($B$3:$B$341=$B300,M$3:M$341),M300)*10,0),"")</f>
        <v>8</v>
      </c>
      <c r="AT300">
        <f t="array" ref="AT300">IF(N300&lt;&gt;"",11-ROUNDUP(_xlfn.PERCENTRANK.EXC(IF($B$3:$B$341=$B300,N$3:N$341),N300)*10,0),"")</f>
        <v>1</v>
      </c>
      <c r="AU300">
        <f t="array" ref="AU300">IF(O300&lt;&gt;"",11-ROUNDUP(_xlfn.PERCENTRANK.EXC(IF($B$3:$B$341=$B300,O$3:O$341),O300)*10,0),"")</f>
        <v>10</v>
      </c>
      <c r="AV300">
        <f t="array" ref="AV300">IF(P300&lt;&gt;"",11-ROUNDUP(_xlfn.PERCENTRANK.EXC(IF($B$3:$B$341=$B300,P$3:P$341),P300)*10,0),"")</f>
        <v>10</v>
      </c>
    </row>
    <row r="301" spans="1:48" x14ac:dyDescent="0.2">
      <c r="A301" t="s">
        <v>94</v>
      </c>
      <c r="B301" t="s">
        <v>1034</v>
      </c>
      <c r="C301">
        <v>9.3239359557628632E-2</v>
      </c>
      <c r="D301">
        <v>0.17416930198669434</v>
      </c>
      <c r="E301">
        <v>0.354571133852005</v>
      </c>
      <c r="F301">
        <v>0.15725867450237274</v>
      </c>
      <c r="G301">
        <v>0.3809051513671875</v>
      </c>
      <c r="H301" t="s">
        <v>1139</v>
      </c>
      <c r="I301">
        <v>0.10003075748682022</v>
      </c>
      <c r="J301">
        <v>4.5594342052936554E-2</v>
      </c>
      <c r="K301">
        <v>2.4988466873764992E-2</v>
      </c>
      <c r="L301">
        <v>0</v>
      </c>
      <c r="M301">
        <v>0.45025372505187988</v>
      </c>
      <c r="N301">
        <v>1.1849421076476574E-2</v>
      </c>
      <c r="O301">
        <v>0</v>
      </c>
      <c r="P301">
        <v>0</v>
      </c>
      <c r="R301" t="str">
        <f t="shared" si="61"/>
        <v>Torridge</v>
      </c>
      <c r="S301">
        <f t="shared" si="62"/>
        <v>1</v>
      </c>
      <c r="T301">
        <f t="shared" si="63"/>
        <v>1</v>
      </c>
      <c r="U301">
        <f t="shared" si="64"/>
        <v>9</v>
      </c>
      <c r="V301">
        <f t="shared" si="65"/>
        <v>4</v>
      </c>
      <c r="W301">
        <f t="shared" si="66"/>
        <v>10</v>
      </c>
      <c r="Y301">
        <f t="shared" si="67"/>
        <v>3</v>
      </c>
      <c r="Z301">
        <f t="shared" si="68"/>
        <v>4</v>
      </c>
      <c r="AA301">
        <f t="shared" si="69"/>
        <v>5</v>
      </c>
      <c r="AB301">
        <f t="shared" si="70"/>
        <v>10</v>
      </c>
      <c r="AC301">
        <f t="shared" si="71"/>
        <v>4</v>
      </c>
      <c r="AD301">
        <f t="shared" si="72"/>
        <v>6</v>
      </c>
      <c r="AE301">
        <f t="shared" si="73"/>
        <v>10</v>
      </c>
      <c r="AF301">
        <f t="shared" si="74"/>
        <v>10</v>
      </c>
      <c r="AH301" t="str">
        <f t="shared" si="75"/>
        <v>Torridge</v>
      </c>
      <c r="AI301">
        <f t="array" ref="AI301">IF(C301&lt;&gt;"",11-ROUNDUP(_xlfn.PERCENTRANK.EXC(IF($B$3:$B$341=$B301,C$3:C$341),C301)*10,0),"")</f>
        <v>2</v>
      </c>
      <c r="AJ301">
        <f t="array" ref="AJ301">IF(D301&lt;&gt;"",11-ROUNDUP(_xlfn.PERCENTRANK.EXC(IF($B$3:$B$341=$B301,D$3:D$341),D301)*10,0),"")</f>
        <v>1</v>
      </c>
      <c r="AK301">
        <f t="array" ref="AK301">IF(E301&lt;&gt;"",11-ROUNDUP(_xlfn.PERCENTRANK.EXC(IF($B$3:$B$341=$B301,E$3:E$341),E301)*10,0),"")</f>
        <v>9</v>
      </c>
      <c r="AL301">
        <f t="array" ref="AL301">IF(F301&lt;&gt;"",11-ROUNDUP(_xlfn.PERCENTRANK.EXC(IF($B$3:$B$341=$B301,F$3:F$341),F301)*10,0),"")</f>
        <v>6</v>
      </c>
      <c r="AM301">
        <f t="array" ref="AM301">IF(G301&lt;&gt;"",11-ROUNDUP(_xlfn.PERCENTRANK.EXC(IF($B$3:$B$341=$B301,G$3:G$341),G301)*10,0),"")</f>
        <v>10</v>
      </c>
      <c r="AO301">
        <f t="array" ref="AO301">IF(I301&lt;&gt;"",11-ROUNDUP(_xlfn.PERCENTRANK.EXC(IF($B$3:$B$341=$B301,I$3:I$341),I301)*10,0),"")</f>
        <v>5</v>
      </c>
      <c r="AP301">
        <f t="array" ref="AP301">IF(J301&lt;&gt;"",11-ROUNDUP(_xlfn.PERCENTRANK.EXC(IF($B$3:$B$341=$B301,J$3:J$341),J301)*10,0),"")</f>
        <v>7</v>
      </c>
      <c r="AQ301">
        <f t="array" ref="AQ301">IF(K301&lt;&gt;"",11-ROUNDUP(_xlfn.PERCENTRANK.EXC(IF($B$3:$B$341=$B301,K$3:K$341),K301)*10,0),"")</f>
        <v>7</v>
      </c>
      <c r="AR301">
        <f t="array" ref="AR301">IF(L301&lt;&gt;"",11-ROUNDUP(_xlfn.PERCENTRANK.EXC(IF($B$3:$B$341=$B301,L$3:L$341),L301)*10,0),"")</f>
        <v>10</v>
      </c>
      <c r="AS301">
        <f t="array" ref="AS301">IF(M301&lt;&gt;"",11-ROUNDUP(_xlfn.PERCENTRANK.EXC(IF($B$3:$B$341=$B301,M$3:M$341),M301)*10,0),"")</f>
        <v>6</v>
      </c>
      <c r="AT301">
        <f t="array" ref="AT301">IF(N301&lt;&gt;"",11-ROUNDUP(_xlfn.PERCENTRANK.EXC(IF($B$3:$B$341=$B301,N$3:N$341),N301)*10,0),"")</f>
        <v>8</v>
      </c>
      <c r="AU301">
        <f t="array" ref="AU301">IF(O301&lt;&gt;"",11-ROUNDUP(_xlfn.PERCENTRANK.EXC(IF($B$3:$B$341=$B301,O$3:O$341),O301)*10,0),"")</f>
        <v>10</v>
      </c>
      <c r="AV301">
        <f t="array" ref="AV301">IF(P301&lt;&gt;"",11-ROUNDUP(_xlfn.PERCENTRANK.EXC(IF($B$3:$B$341=$B301,P$3:P$341),P301)*10,0),"")</f>
        <v>10</v>
      </c>
    </row>
    <row r="302" spans="1:48" x14ac:dyDescent="0.2">
      <c r="A302" t="s">
        <v>320</v>
      </c>
      <c r="B302" t="s">
        <v>1035</v>
      </c>
      <c r="C302">
        <v>2.4975508451461792E-2</v>
      </c>
      <c r="D302">
        <v>0.11168409883975983</v>
      </c>
      <c r="E302">
        <v>0.27993592619895935</v>
      </c>
      <c r="F302">
        <v>9.8162449896335602E-2</v>
      </c>
      <c r="G302">
        <v>0.75017762184143066</v>
      </c>
      <c r="H302" t="s">
        <v>1139</v>
      </c>
      <c r="I302">
        <v>1.9756520166993141E-2</v>
      </c>
      <c r="J302">
        <v>1.0938621126115322E-2</v>
      </c>
      <c r="K302">
        <v>6.4585027284920216E-3</v>
      </c>
      <c r="L302">
        <v>9.2017846181988716E-3</v>
      </c>
      <c r="M302">
        <v>0.27237197756767273</v>
      </c>
      <c r="N302">
        <v>1.1113064363598824E-2</v>
      </c>
      <c r="O302">
        <v>0</v>
      </c>
      <c r="P302">
        <v>0</v>
      </c>
      <c r="R302" t="str">
        <f t="shared" si="61"/>
        <v>Tower Hamlets</v>
      </c>
      <c r="S302">
        <f t="shared" si="62"/>
        <v>10</v>
      </c>
      <c r="T302">
        <f t="shared" si="63"/>
        <v>2</v>
      </c>
      <c r="U302">
        <f t="shared" si="64"/>
        <v>10</v>
      </c>
      <c r="V302">
        <f t="shared" si="65"/>
        <v>5</v>
      </c>
      <c r="W302">
        <f t="shared" si="66"/>
        <v>1</v>
      </c>
      <c r="Y302">
        <f t="shared" si="67"/>
        <v>7</v>
      </c>
      <c r="Z302">
        <f t="shared" si="68"/>
        <v>6</v>
      </c>
      <c r="AA302">
        <f t="shared" si="69"/>
        <v>8</v>
      </c>
      <c r="AB302">
        <f t="shared" si="70"/>
        <v>3</v>
      </c>
      <c r="AC302">
        <f t="shared" si="71"/>
        <v>6</v>
      </c>
      <c r="AD302">
        <f t="shared" si="72"/>
        <v>6</v>
      </c>
      <c r="AE302">
        <f t="shared" si="73"/>
        <v>10</v>
      </c>
      <c r="AF302">
        <f t="shared" si="74"/>
        <v>10</v>
      </c>
      <c r="AH302" t="str">
        <f t="shared" si="75"/>
        <v>Tower Hamlets</v>
      </c>
      <c r="AI302">
        <f t="array" ref="AI302">IF(C302&lt;&gt;"",11-ROUNDUP(_xlfn.PERCENTRANK.EXC(IF($B$3:$B$341=$B302,C$3:C$341),C302)*10,0),"")</f>
        <v>10</v>
      </c>
      <c r="AJ302">
        <f t="array" ref="AJ302">IF(D302&lt;&gt;"",11-ROUNDUP(_xlfn.PERCENTRANK.EXC(IF($B$3:$B$341=$B302,D$3:D$341),D302)*10,0),"")</f>
        <v>6</v>
      </c>
      <c r="AK302">
        <f t="array" ref="AK302">IF(E302&lt;&gt;"",11-ROUNDUP(_xlfn.PERCENTRANK.EXC(IF($B$3:$B$341=$B302,E$3:E$341),E302)*10,0),"")</f>
        <v>9</v>
      </c>
      <c r="AL302">
        <f t="array" ref="AL302">IF(F302&lt;&gt;"",11-ROUNDUP(_xlfn.PERCENTRANK.EXC(IF($B$3:$B$341=$B302,F$3:F$341),F302)*10,0),"")</f>
        <v>1</v>
      </c>
      <c r="AM302">
        <f t="array" ref="AM302">IF(G302&lt;&gt;"",11-ROUNDUP(_xlfn.PERCENTRANK.EXC(IF($B$3:$B$341=$B302,G$3:G$341),G302)*10,0),"")</f>
        <v>1</v>
      </c>
      <c r="AO302">
        <f t="array" ref="AO302">IF(I302&lt;&gt;"",11-ROUNDUP(_xlfn.PERCENTRANK.EXC(IF($B$3:$B$341=$B302,I$3:I$341),I302)*10,0),"")</f>
        <v>8</v>
      </c>
      <c r="AP302">
        <f t="array" ref="AP302">IF(J302&lt;&gt;"",11-ROUNDUP(_xlfn.PERCENTRANK.EXC(IF($B$3:$B$341=$B302,J$3:J$341),J302)*10,0),"")</f>
        <v>3</v>
      </c>
      <c r="AQ302">
        <f t="array" ref="AQ302">IF(K302&lt;&gt;"",11-ROUNDUP(_xlfn.PERCENTRANK.EXC(IF($B$3:$B$341=$B302,K$3:K$341),K302)*10,0),"")</f>
        <v>7</v>
      </c>
      <c r="AR302">
        <f t="array" ref="AR302">IF(L302&lt;&gt;"",11-ROUNDUP(_xlfn.PERCENTRANK.EXC(IF($B$3:$B$341=$B302,L$3:L$341),L302)*10,0),"")</f>
        <v>3</v>
      </c>
      <c r="AS302">
        <f t="array" ref="AS302">IF(M302&lt;&gt;"",11-ROUNDUP(_xlfn.PERCENTRANK.EXC(IF($B$3:$B$341=$B302,M$3:M$341),M302)*10,0),"")</f>
        <v>4</v>
      </c>
      <c r="AT302">
        <f t="array" ref="AT302">IF(N302&lt;&gt;"",11-ROUNDUP(_xlfn.PERCENTRANK.EXC(IF($B$3:$B$341=$B302,N$3:N$341),N302)*10,0),"")</f>
        <v>5</v>
      </c>
      <c r="AU302">
        <f t="array" ref="AU302">IF(O302&lt;&gt;"",11-ROUNDUP(_xlfn.PERCENTRANK.EXC(IF($B$3:$B$341=$B302,O$3:O$341),O302)*10,0),"")</f>
        <v>10</v>
      </c>
      <c r="AV302">
        <f t="array" ref="AV302">IF(P302&lt;&gt;"",11-ROUNDUP(_xlfn.PERCENTRANK.EXC(IF($B$3:$B$341=$B302,P$3:P$341),P302)*10,0),"")</f>
        <v>10</v>
      </c>
    </row>
    <row r="303" spans="1:48" x14ac:dyDescent="0.2">
      <c r="A303" t="s">
        <v>263</v>
      </c>
      <c r="B303" t="s">
        <v>1036</v>
      </c>
      <c r="C303">
        <v>3.7155002355575562E-2</v>
      </c>
      <c r="D303">
        <v>0.10051525384187698</v>
      </c>
      <c r="E303">
        <v>0.53714680671691895</v>
      </c>
      <c r="F303">
        <v>0.11512172222137451</v>
      </c>
      <c r="G303">
        <v>0.46455389261245728</v>
      </c>
      <c r="H303" t="s">
        <v>1139</v>
      </c>
      <c r="I303">
        <v>1.0519626550376415E-2</v>
      </c>
      <c r="J303">
        <v>1.0082727298140526E-2</v>
      </c>
      <c r="K303">
        <v>5.6683425791561604E-3</v>
      </c>
      <c r="L303">
        <v>7.6145301572978497E-3</v>
      </c>
      <c r="M303">
        <v>0.1116589680314064</v>
      </c>
      <c r="N303">
        <v>6.2049902975559235E-2</v>
      </c>
      <c r="O303">
        <v>0</v>
      </c>
      <c r="P303">
        <v>0</v>
      </c>
      <c r="R303" t="str">
        <f t="shared" si="61"/>
        <v>Trafford</v>
      </c>
      <c r="S303">
        <f t="shared" si="62"/>
        <v>9</v>
      </c>
      <c r="T303">
        <f t="shared" si="63"/>
        <v>3</v>
      </c>
      <c r="U303">
        <f t="shared" si="64"/>
        <v>4</v>
      </c>
      <c r="V303">
        <f t="shared" si="65"/>
        <v>5</v>
      </c>
      <c r="W303">
        <f t="shared" si="66"/>
        <v>8</v>
      </c>
      <c r="Y303">
        <f t="shared" si="67"/>
        <v>8</v>
      </c>
      <c r="Z303">
        <f t="shared" si="68"/>
        <v>7</v>
      </c>
      <c r="AA303">
        <f t="shared" si="69"/>
        <v>8</v>
      </c>
      <c r="AB303">
        <f t="shared" si="70"/>
        <v>3</v>
      </c>
      <c r="AC303">
        <f t="shared" si="71"/>
        <v>8</v>
      </c>
      <c r="AD303">
        <f t="shared" si="72"/>
        <v>2</v>
      </c>
      <c r="AE303">
        <f t="shared" si="73"/>
        <v>10</v>
      </c>
      <c r="AF303">
        <f t="shared" si="74"/>
        <v>10</v>
      </c>
      <c r="AH303" t="str">
        <f t="shared" si="75"/>
        <v>Trafford</v>
      </c>
      <c r="AI303">
        <f t="array" ref="AI303">IF(C303&lt;&gt;"",11-ROUNDUP(_xlfn.PERCENTRANK.EXC(IF($B$3:$B$341=$B303,C$3:C$341),C303)*10,0),"")</f>
        <v>2</v>
      </c>
      <c r="AJ303">
        <f t="array" ref="AJ303">IF(D303&lt;&gt;"",11-ROUNDUP(_xlfn.PERCENTRANK.EXC(IF($B$3:$B$341=$B303,D$3:D$341),D303)*10,0),"")</f>
        <v>1</v>
      </c>
      <c r="AK303">
        <f t="array" ref="AK303">IF(E303&lt;&gt;"",11-ROUNDUP(_xlfn.PERCENTRANK.EXC(IF($B$3:$B$341=$B303,E$3:E$341),E303)*10,0),"")</f>
        <v>1</v>
      </c>
      <c r="AL303">
        <f t="array" ref="AL303">IF(F303&lt;&gt;"",11-ROUNDUP(_xlfn.PERCENTRANK.EXC(IF($B$3:$B$341=$B303,F$3:F$341),F303)*10,0),"")</f>
        <v>1</v>
      </c>
      <c r="AM303">
        <f t="array" ref="AM303">IF(G303&lt;&gt;"",11-ROUNDUP(_xlfn.PERCENTRANK.EXC(IF($B$3:$B$341=$B303,G$3:G$341),G303)*10,0),"")</f>
        <v>9</v>
      </c>
      <c r="AO303">
        <f t="array" ref="AO303">IF(I303&lt;&gt;"",11-ROUNDUP(_xlfn.PERCENTRANK.EXC(IF($B$3:$B$341=$B303,I$3:I$341),I303)*10,0),"")</f>
        <v>4</v>
      </c>
      <c r="AP303">
        <f t="array" ref="AP303">IF(J303&lt;&gt;"",11-ROUNDUP(_xlfn.PERCENTRANK.EXC(IF($B$3:$B$341=$B303,J$3:J$341),J303)*10,0),"")</f>
        <v>1</v>
      </c>
      <c r="AQ303">
        <f t="array" ref="AQ303">IF(K303&lt;&gt;"",11-ROUNDUP(_xlfn.PERCENTRANK.EXC(IF($B$3:$B$341=$B303,K$3:K$341),K303)*10,0),"")</f>
        <v>7</v>
      </c>
      <c r="AR303">
        <f t="array" ref="AR303">IF(L303&lt;&gt;"",11-ROUNDUP(_xlfn.PERCENTRANK.EXC(IF($B$3:$B$341=$B303,L$3:L$341),L303)*10,0),"")</f>
        <v>1</v>
      </c>
      <c r="AS303">
        <f t="array" ref="AS303">IF(M303&lt;&gt;"",11-ROUNDUP(_xlfn.PERCENTRANK.EXC(IF($B$3:$B$341=$B303,M$3:M$341),M303)*10,0),"")</f>
        <v>2</v>
      </c>
      <c r="AT303">
        <f t="array" ref="AT303">IF(N303&lt;&gt;"",11-ROUNDUP(_xlfn.PERCENTRANK.EXC(IF($B$3:$B$341=$B303,N$3:N$341),N303)*10,0),"")</f>
        <v>1</v>
      </c>
      <c r="AU303">
        <f t="array" ref="AU303">IF(O303&lt;&gt;"",11-ROUNDUP(_xlfn.PERCENTRANK.EXC(IF($B$3:$B$341=$B303,O$3:O$341),O303)*10,0),"")</f>
        <v>10</v>
      </c>
      <c r="AV303">
        <f t="array" ref="AV303">IF(P303&lt;&gt;"",11-ROUNDUP(_xlfn.PERCENTRANK.EXC(IF($B$3:$B$341=$B303,P$3:P$341),P303)*10,0),"")</f>
        <v>10</v>
      </c>
    </row>
    <row r="304" spans="1:48" x14ac:dyDescent="0.2">
      <c r="A304" t="s">
        <v>147</v>
      </c>
      <c r="B304" t="s">
        <v>1034</v>
      </c>
      <c r="C304">
        <v>7.552134245634079E-2</v>
      </c>
      <c r="D304">
        <v>0.12065556645393372</v>
      </c>
      <c r="E304">
        <v>0.58142346143722534</v>
      </c>
      <c r="F304">
        <v>0.25680264830589294</v>
      </c>
      <c r="G304">
        <v>0.45889988541603088</v>
      </c>
      <c r="H304" t="s">
        <v>1139</v>
      </c>
      <c r="I304">
        <v>0.38307428359985352</v>
      </c>
      <c r="J304">
        <v>5.7266119867563248E-2</v>
      </c>
      <c r="K304">
        <v>0.16204716265201569</v>
      </c>
      <c r="L304">
        <v>0</v>
      </c>
      <c r="M304">
        <v>0.91123455762863159</v>
      </c>
      <c r="N304">
        <v>6.0142349451780319E-2</v>
      </c>
      <c r="O304">
        <v>0</v>
      </c>
      <c r="P304">
        <v>0</v>
      </c>
      <c r="R304" t="str">
        <f t="shared" si="61"/>
        <v>Tunbridge Wells</v>
      </c>
      <c r="S304">
        <f t="shared" si="62"/>
        <v>4</v>
      </c>
      <c r="T304">
        <f t="shared" si="63"/>
        <v>2</v>
      </c>
      <c r="U304">
        <f t="shared" si="64"/>
        <v>3</v>
      </c>
      <c r="V304">
        <f t="shared" si="65"/>
        <v>2</v>
      </c>
      <c r="W304">
        <f t="shared" si="66"/>
        <v>8</v>
      </c>
      <c r="Y304">
        <f t="shared" si="67"/>
        <v>1</v>
      </c>
      <c r="Z304">
        <f t="shared" si="68"/>
        <v>3</v>
      </c>
      <c r="AA304">
        <f t="shared" si="69"/>
        <v>1</v>
      </c>
      <c r="AB304">
        <f t="shared" si="70"/>
        <v>10</v>
      </c>
      <c r="AC304">
        <f t="shared" si="71"/>
        <v>1</v>
      </c>
      <c r="AD304">
        <f t="shared" si="72"/>
        <v>2</v>
      </c>
      <c r="AE304">
        <f t="shared" si="73"/>
        <v>10</v>
      </c>
      <c r="AF304">
        <f t="shared" si="74"/>
        <v>10</v>
      </c>
      <c r="AH304" t="str">
        <f t="shared" si="75"/>
        <v>Tunbridge Wells</v>
      </c>
      <c r="AI304">
        <f t="array" ref="AI304">IF(C304&lt;&gt;"",11-ROUNDUP(_xlfn.PERCENTRANK.EXC(IF($B$3:$B$341=$B304,C$3:C$341),C304)*10,0),"")</f>
        <v>5</v>
      </c>
      <c r="AJ304">
        <f t="array" ref="AJ304">IF(D304&lt;&gt;"",11-ROUNDUP(_xlfn.PERCENTRANK.EXC(IF($B$3:$B$341=$B304,D$3:D$341),D304)*10,0),"")</f>
        <v>2</v>
      </c>
      <c r="AK304">
        <f t="array" ref="AK304">IF(E304&lt;&gt;"",11-ROUNDUP(_xlfn.PERCENTRANK.EXC(IF($B$3:$B$341=$B304,E$3:E$341),E304)*10,0),"")</f>
        <v>2</v>
      </c>
      <c r="AL304">
        <f t="array" ref="AL304">IF(F304&lt;&gt;"",11-ROUNDUP(_xlfn.PERCENTRANK.EXC(IF($B$3:$B$341=$B304,F$3:F$341),F304)*10,0),"")</f>
        <v>2</v>
      </c>
      <c r="AM304">
        <f t="array" ref="AM304">IF(G304&lt;&gt;"",11-ROUNDUP(_xlfn.PERCENTRANK.EXC(IF($B$3:$B$341=$B304,G$3:G$341),G304)*10,0),"")</f>
        <v>8</v>
      </c>
      <c r="AO304">
        <f t="array" ref="AO304">IF(I304&lt;&gt;"",11-ROUNDUP(_xlfn.PERCENTRANK.EXC(IF($B$3:$B$341=$B304,I$3:I$341),I304)*10,0),"")</f>
        <v>1</v>
      </c>
      <c r="AP304">
        <f t="array" ref="AP304">IF(J304&lt;&gt;"",11-ROUNDUP(_xlfn.PERCENTRANK.EXC(IF($B$3:$B$341=$B304,J$3:J$341),J304)*10,0),"")</f>
        <v>5</v>
      </c>
      <c r="AQ304">
        <f t="array" ref="AQ304">IF(K304&lt;&gt;"",11-ROUNDUP(_xlfn.PERCENTRANK.EXC(IF($B$3:$B$341=$B304,K$3:K$341),K304)*10,0),"")</f>
        <v>2</v>
      </c>
      <c r="AR304">
        <f t="array" ref="AR304">IF(L304&lt;&gt;"",11-ROUNDUP(_xlfn.PERCENTRANK.EXC(IF($B$3:$B$341=$B304,L$3:L$341),L304)*10,0),"")</f>
        <v>10</v>
      </c>
      <c r="AS304">
        <f t="array" ref="AS304">IF(M304&lt;&gt;"",11-ROUNDUP(_xlfn.PERCENTRANK.EXC(IF($B$3:$B$341=$B304,M$3:M$341),M304)*10,0),"")</f>
        <v>2</v>
      </c>
      <c r="AT304">
        <f t="array" ref="AT304">IF(N304&lt;&gt;"",11-ROUNDUP(_xlfn.PERCENTRANK.EXC(IF($B$3:$B$341=$B304,N$3:N$341),N304)*10,0),"")</f>
        <v>3</v>
      </c>
      <c r="AU304">
        <f t="array" ref="AU304">IF(O304&lt;&gt;"",11-ROUNDUP(_xlfn.PERCENTRANK.EXC(IF($B$3:$B$341=$B304,O$3:O$341),O304)*10,0),"")</f>
        <v>10</v>
      </c>
      <c r="AV304">
        <f t="array" ref="AV304">IF(P304&lt;&gt;"",11-ROUNDUP(_xlfn.PERCENTRANK.EXC(IF($B$3:$B$341=$B304,P$3:P$341),P304)*10,0),"")</f>
        <v>10</v>
      </c>
    </row>
    <row r="305" spans="1:48" x14ac:dyDescent="0.2">
      <c r="A305" t="s">
        <v>112</v>
      </c>
      <c r="B305" t="s">
        <v>1034</v>
      </c>
      <c r="C305">
        <v>0.1172633171081543</v>
      </c>
      <c r="D305">
        <v>0.12919983267784119</v>
      </c>
      <c r="E305">
        <v>0.36657595634460449</v>
      </c>
      <c r="F305">
        <v>0.20909783244132996</v>
      </c>
      <c r="G305">
        <v>0.7006952166557312</v>
      </c>
      <c r="H305" t="s">
        <v>1139</v>
      </c>
      <c r="I305">
        <v>8.1017822027206421E-2</v>
      </c>
      <c r="J305">
        <v>0.11182422190904617</v>
      </c>
      <c r="K305">
        <v>2.0009061321616173E-2</v>
      </c>
      <c r="L305">
        <v>5.2703112363815308E-2</v>
      </c>
      <c r="M305">
        <v>0.44102990627288818</v>
      </c>
      <c r="N305">
        <v>0.13731208443641663</v>
      </c>
      <c r="O305">
        <v>0</v>
      </c>
      <c r="P305">
        <v>0</v>
      </c>
      <c r="R305" t="str">
        <f t="shared" si="61"/>
        <v>Uttlesford</v>
      </c>
      <c r="S305">
        <f t="shared" si="62"/>
        <v>1</v>
      </c>
      <c r="T305">
        <f t="shared" si="63"/>
        <v>1</v>
      </c>
      <c r="U305">
        <f t="shared" si="64"/>
        <v>9</v>
      </c>
      <c r="V305">
        <f t="shared" si="65"/>
        <v>2</v>
      </c>
      <c r="W305">
        <f t="shared" si="66"/>
        <v>2</v>
      </c>
      <c r="Y305">
        <f t="shared" si="67"/>
        <v>4</v>
      </c>
      <c r="Z305">
        <f t="shared" si="68"/>
        <v>1</v>
      </c>
      <c r="AA305">
        <f t="shared" si="69"/>
        <v>5</v>
      </c>
      <c r="AB305">
        <f t="shared" si="70"/>
        <v>1</v>
      </c>
      <c r="AC305">
        <f t="shared" si="71"/>
        <v>4</v>
      </c>
      <c r="AD305">
        <f t="shared" si="72"/>
        <v>1</v>
      </c>
      <c r="AE305">
        <f t="shared" si="73"/>
        <v>10</v>
      </c>
      <c r="AF305">
        <f t="shared" si="74"/>
        <v>10</v>
      </c>
      <c r="AH305" t="str">
        <f t="shared" si="75"/>
        <v>Uttlesford</v>
      </c>
      <c r="AI305">
        <f t="array" ref="AI305">IF(C305&lt;&gt;"",11-ROUNDUP(_xlfn.PERCENTRANK.EXC(IF($B$3:$B$341=$B305,C$3:C$341),C305)*10,0),"")</f>
        <v>1</v>
      </c>
      <c r="AJ305">
        <f t="array" ref="AJ305">IF(D305&lt;&gt;"",11-ROUNDUP(_xlfn.PERCENTRANK.EXC(IF($B$3:$B$341=$B305,D$3:D$341),D305)*10,0),"")</f>
        <v>2</v>
      </c>
      <c r="AK305">
        <f t="array" ref="AK305">IF(E305&lt;&gt;"",11-ROUNDUP(_xlfn.PERCENTRANK.EXC(IF($B$3:$B$341=$B305,E$3:E$341),E305)*10,0),"")</f>
        <v>8</v>
      </c>
      <c r="AL305">
        <f t="array" ref="AL305">IF(F305&lt;&gt;"",11-ROUNDUP(_xlfn.PERCENTRANK.EXC(IF($B$3:$B$341=$B305,F$3:F$341),F305)*10,0),"")</f>
        <v>3</v>
      </c>
      <c r="AM305">
        <f t="array" ref="AM305">IF(G305&lt;&gt;"",11-ROUNDUP(_xlfn.PERCENTRANK.EXC(IF($B$3:$B$341=$B305,G$3:G$341),G305)*10,0),"")</f>
        <v>2</v>
      </c>
      <c r="AO305">
        <f t="array" ref="AO305">IF(I305&lt;&gt;"",11-ROUNDUP(_xlfn.PERCENTRANK.EXC(IF($B$3:$B$341=$B305,I$3:I$341),I305)*10,0),"")</f>
        <v>6</v>
      </c>
      <c r="AP305">
        <f t="array" ref="AP305">IF(J305&lt;&gt;"",11-ROUNDUP(_xlfn.PERCENTRANK.EXC(IF($B$3:$B$341=$B305,J$3:J$341),J305)*10,0),"")</f>
        <v>1</v>
      </c>
      <c r="AQ305">
        <f t="array" ref="AQ305">IF(K305&lt;&gt;"",11-ROUNDUP(_xlfn.PERCENTRANK.EXC(IF($B$3:$B$341=$B305,K$3:K$341),K305)*10,0),"")</f>
        <v>7</v>
      </c>
      <c r="AR305">
        <f t="array" ref="AR305">IF(L305&lt;&gt;"",11-ROUNDUP(_xlfn.PERCENTRANK.EXC(IF($B$3:$B$341=$B305,L$3:L$341),L305)*10,0),"")</f>
        <v>2</v>
      </c>
      <c r="AS305">
        <f t="array" ref="AS305">IF(M305&lt;&gt;"",11-ROUNDUP(_xlfn.PERCENTRANK.EXC(IF($B$3:$B$341=$B305,M$3:M$341),M305)*10,0),"")</f>
        <v>7</v>
      </c>
      <c r="AT305">
        <f t="array" ref="AT305">IF(N305&lt;&gt;"",11-ROUNDUP(_xlfn.PERCENTRANK.EXC(IF($B$3:$B$341=$B305,N$3:N$341),N305)*10,0),"")</f>
        <v>2</v>
      </c>
      <c r="AU305">
        <f t="array" ref="AU305">IF(O305&lt;&gt;"",11-ROUNDUP(_xlfn.PERCENTRANK.EXC(IF($B$3:$B$341=$B305,O$3:O$341),O305)*10,0),"")</f>
        <v>10</v>
      </c>
      <c r="AV305">
        <f t="array" ref="AV305">IF(P305&lt;&gt;"",11-ROUNDUP(_xlfn.PERCENTRANK.EXC(IF($B$3:$B$341=$B305,P$3:P$341),P305)*10,0),"")</f>
        <v>10</v>
      </c>
    </row>
    <row r="306" spans="1:48" x14ac:dyDescent="0.2">
      <c r="A306" t="s">
        <v>205</v>
      </c>
      <c r="B306" t="s">
        <v>1034</v>
      </c>
      <c r="C306">
        <v>6.0723286122083664E-2</v>
      </c>
      <c r="D306">
        <v>8.5387818515300751E-2</v>
      </c>
      <c r="E306">
        <v>0.35883656144142151</v>
      </c>
      <c r="F306">
        <v>3.6786902695894241E-2</v>
      </c>
      <c r="G306">
        <v>0.73524349927902222</v>
      </c>
      <c r="H306" t="s">
        <v>1140</v>
      </c>
      <c r="I306">
        <v>2.6196025311946869E-2</v>
      </c>
      <c r="J306">
        <v>0.11249861121177673</v>
      </c>
      <c r="K306">
        <v>8.4970586001873016E-2</v>
      </c>
      <c r="L306">
        <v>0</v>
      </c>
      <c r="M306">
        <v>0.51570653915405273</v>
      </c>
      <c r="N306">
        <v>4.0151756256818771E-2</v>
      </c>
      <c r="O306">
        <v>2.0091019570827484E-2</v>
      </c>
      <c r="P306">
        <v>0</v>
      </c>
      <c r="R306" t="str">
        <f t="shared" si="61"/>
        <v>Vale of White Horse</v>
      </c>
      <c r="S306">
        <f t="shared" si="62"/>
        <v>6</v>
      </c>
      <c r="T306">
        <f t="shared" si="63"/>
        <v>5</v>
      </c>
      <c r="U306">
        <f t="shared" si="64"/>
        <v>9</v>
      </c>
      <c r="V306">
        <f t="shared" si="65"/>
        <v>9</v>
      </c>
      <c r="W306">
        <f t="shared" si="66"/>
        <v>1</v>
      </c>
      <c r="Y306">
        <f t="shared" si="67"/>
        <v>6</v>
      </c>
      <c r="Z306">
        <f t="shared" si="68"/>
        <v>1</v>
      </c>
      <c r="AA306">
        <f t="shared" si="69"/>
        <v>2</v>
      </c>
      <c r="AB306">
        <f t="shared" si="70"/>
        <v>10</v>
      </c>
      <c r="AC306">
        <f t="shared" si="71"/>
        <v>3</v>
      </c>
      <c r="AD306">
        <f t="shared" si="72"/>
        <v>3</v>
      </c>
      <c r="AE306">
        <f t="shared" si="73"/>
        <v>3</v>
      </c>
      <c r="AF306">
        <f t="shared" si="74"/>
        <v>10</v>
      </c>
      <c r="AH306" t="str">
        <f t="shared" si="75"/>
        <v>Vale of White Horse</v>
      </c>
      <c r="AI306">
        <f t="array" ref="AI306">IF(C306&lt;&gt;"",11-ROUNDUP(_xlfn.PERCENTRANK.EXC(IF($B$3:$B$341=$B306,C$3:C$341),C306)*10,0),"")</f>
        <v>9</v>
      </c>
      <c r="AJ306">
        <f t="array" ref="AJ306">IF(D306&lt;&gt;"",11-ROUNDUP(_xlfn.PERCENTRANK.EXC(IF($B$3:$B$341=$B306,D$3:D$341),D306)*10,0),"")</f>
        <v>5</v>
      </c>
      <c r="AK306">
        <f t="array" ref="AK306">IF(E306&lt;&gt;"",11-ROUNDUP(_xlfn.PERCENTRANK.EXC(IF($B$3:$B$341=$B306,E$3:E$341),E306)*10,0),"")</f>
        <v>9</v>
      </c>
      <c r="AL306">
        <f t="array" ref="AL306">IF(F306&lt;&gt;"",11-ROUNDUP(_xlfn.PERCENTRANK.EXC(IF($B$3:$B$341=$B306,F$3:F$341),F306)*10,0),"")</f>
        <v>10</v>
      </c>
      <c r="AM306">
        <f t="array" ref="AM306">IF(G306&lt;&gt;"",11-ROUNDUP(_xlfn.PERCENTRANK.EXC(IF($B$3:$B$341=$B306,G$3:G$341),G306)*10,0),"")</f>
        <v>1</v>
      </c>
      <c r="AO306">
        <f t="array" ref="AO306">IF(I306&lt;&gt;"",11-ROUNDUP(_xlfn.PERCENTRANK.EXC(IF($B$3:$B$341=$B306,I$3:I$341),I306)*10,0),"")</f>
        <v>8</v>
      </c>
      <c r="AP306">
        <f t="array" ref="AP306">IF(J306&lt;&gt;"",11-ROUNDUP(_xlfn.PERCENTRANK.EXC(IF($B$3:$B$341=$B306,J$3:J$341),J306)*10,0),"")</f>
        <v>1</v>
      </c>
      <c r="AQ306">
        <f t="array" ref="AQ306">IF(K306&lt;&gt;"",11-ROUNDUP(_xlfn.PERCENTRANK.EXC(IF($B$3:$B$341=$B306,K$3:K$341),K306)*10,0),"")</f>
        <v>4</v>
      </c>
      <c r="AR306">
        <f t="array" ref="AR306">IF(L306&lt;&gt;"",11-ROUNDUP(_xlfn.PERCENTRANK.EXC(IF($B$3:$B$341=$B306,L$3:L$341),L306)*10,0),"")</f>
        <v>10</v>
      </c>
      <c r="AS306">
        <f t="array" ref="AS306">IF(M306&lt;&gt;"",11-ROUNDUP(_xlfn.PERCENTRANK.EXC(IF($B$3:$B$341=$B306,M$3:M$341),M306)*10,0),"")</f>
        <v>5</v>
      </c>
      <c r="AT306">
        <f t="array" ref="AT306">IF(N306&lt;&gt;"",11-ROUNDUP(_xlfn.PERCENTRANK.EXC(IF($B$3:$B$341=$B306,N$3:N$341),N306)*10,0),"")</f>
        <v>4</v>
      </c>
      <c r="AU306">
        <f t="array" ref="AU306">IF(O306&lt;&gt;"",11-ROUNDUP(_xlfn.PERCENTRANK.EXC(IF($B$3:$B$341=$B306,O$3:O$341),O306)*10,0),"")</f>
        <v>4</v>
      </c>
      <c r="AV306">
        <f t="array" ref="AV306">IF(P306&lt;&gt;"",11-ROUNDUP(_xlfn.PERCENTRANK.EXC(IF($B$3:$B$341=$B306,P$3:P$341),P306)*10,0),"")</f>
        <v>10</v>
      </c>
    </row>
    <row r="307" spans="1:48" x14ac:dyDescent="0.2">
      <c r="A307" t="s">
        <v>289</v>
      </c>
      <c r="B307" t="s">
        <v>1036</v>
      </c>
      <c r="C307">
        <v>3.0083142220973969E-2</v>
      </c>
      <c r="D307">
        <v>5.2060596644878387E-2</v>
      </c>
      <c r="E307">
        <v>0.43778625130653381</v>
      </c>
      <c r="F307">
        <v>7.2558537125587463E-2</v>
      </c>
      <c r="G307">
        <v>0.61641019582748413</v>
      </c>
      <c r="H307" t="s">
        <v>1139</v>
      </c>
      <c r="I307">
        <v>9.5431366935372353E-3</v>
      </c>
      <c r="J307">
        <v>6.0948044992983341E-3</v>
      </c>
      <c r="K307">
        <v>1.7479252070188522E-2</v>
      </c>
      <c r="L307">
        <v>5.8935140259563923E-3</v>
      </c>
      <c r="M307">
        <v>7.7430747449398041E-2</v>
      </c>
      <c r="N307">
        <v>3.9882808923721313E-3</v>
      </c>
      <c r="O307">
        <v>0</v>
      </c>
      <c r="P307">
        <v>0</v>
      </c>
      <c r="R307" t="str">
        <f t="shared" si="61"/>
        <v>Wakefield</v>
      </c>
      <c r="S307">
        <f t="shared" si="62"/>
        <v>10</v>
      </c>
      <c r="T307">
        <f t="shared" si="63"/>
        <v>10</v>
      </c>
      <c r="U307">
        <f t="shared" si="64"/>
        <v>6</v>
      </c>
      <c r="V307">
        <f t="shared" si="65"/>
        <v>6</v>
      </c>
      <c r="W307">
        <f t="shared" si="66"/>
        <v>3</v>
      </c>
      <c r="Y307">
        <f t="shared" si="67"/>
        <v>8</v>
      </c>
      <c r="Z307">
        <f t="shared" si="68"/>
        <v>8</v>
      </c>
      <c r="AA307">
        <f t="shared" si="69"/>
        <v>6</v>
      </c>
      <c r="AB307">
        <f t="shared" si="70"/>
        <v>4</v>
      </c>
      <c r="AC307">
        <f t="shared" si="71"/>
        <v>9</v>
      </c>
      <c r="AD307">
        <f t="shared" si="72"/>
        <v>9</v>
      </c>
      <c r="AE307">
        <f t="shared" si="73"/>
        <v>10</v>
      </c>
      <c r="AF307">
        <f t="shared" si="74"/>
        <v>10</v>
      </c>
      <c r="AH307" t="str">
        <f t="shared" si="75"/>
        <v>Wakefield</v>
      </c>
      <c r="AI307">
        <f t="array" ref="AI307">IF(C307&lt;&gt;"",11-ROUNDUP(_xlfn.PERCENTRANK.EXC(IF($B$3:$B$341=$B307,C$3:C$341),C307)*10,0),"")</f>
        <v>7</v>
      </c>
      <c r="AJ307">
        <f t="array" ref="AJ307">IF(D307&lt;&gt;"",11-ROUNDUP(_xlfn.PERCENTRANK.EXC(IF($B$3:$B$341=$B307,D$3:D$341),D307)*10,0),"")</f>
        <v>9</v>
      </c>
      <c r="AK307">
        <f t="array" ref="AK307">IF(E307&lt;&gt;"",11-ROUNDUP(_xlfn.PERCENTRANK.EXC(IF($B$3:$B$341=$B307,E$3:E$341),E307)*10,0),"")</f>
        <v>4</v>
      </c>
      <c r="AL307">
        <f t="array" ref="AL307">IF(F307&lt;&gt;"",11-ROUNDUP(_xlfn.PERCENTRANK.EXC(IF($B$3:$B$341=$B307,F$3:F$341),F307)*10,0),"")</f>
        <v>3</v>
      </c>
      <c r="AM307">
        <f t="array" ref="AM307">IF(G307&lt;&gt;"",11-ROUNDUP(_xlfn.PERCENTRANK.EXC(IF($B$3:$B$341=$B307,G$3:G$341),G307)*10,0),"")</f>
        <v>2</v>
      </c>
      <c r="AO307">
        <f t="array" ref="AO307">IF(I307&lt;&gt;"",11-ROUNDUP(_xlfn.PERCENTRANK.EXC(IF($B$3:$B$341=$B307,I$3:I$341),I307)*10,0),"")</f>
        <v>5</v>
      </c>
      <c r="AP307">
        <f t="array" ref="AP307">IF(J307&lt;&gt;"",11-ROUNDUP(_xlfn.PERCENTRANK.EXC(IF($B$3:$B$341=$B307,J$3:J$341),J307)*10,0),"")</f>
        <v>2</v>
      </c>
      <c r="AQ307">
        <f t="array" ref="AQ307">IF(K307&lt;&gt;"",11-ROUNDUP(_xlfn.PERCENTRANK.EXC(IF($B$3:$B$341=$B307,K$3:K$341),K307)*10,0),"")</f>
        <v>4</v>
      </c>
      <c r="AR307">
        <f t="array" ref="AR307">IF(L307&lt;&gt;"",11-ROUNDUP(_xlfn.PERCENTRANK.EXC(IF($B$3:$B$341=$B307,L$3:L$341),L307)*10,0),"")</f>
        <v>2</v>
      </c>
      <c r="AS307">
        <f t="array" ref="AS307">IF(M307&lt;&gt;"",11-ROUNDUP(_xlfn.PERCENTRANK.EXC(IF($B$3:$B$341=$B307,M$3:M$341),M307)*10,0),"")</f>
        <v>8</v>
      </c>
      <c r="AT307">
        <f t="array" ref="AT307">IF(N307&lt;&gt;"",11-ROUNDUP(_xlfn.PERCENTRANK.EXC(IF($B$3:$B$341=$B307,N$3:N$341),N307)*10,0),"")</f>
        <v>8</v>
      </c>
      <c r="AU307">
        <f t="array" ref="AU307">IF(O307&lt;&gt;"",11-ROUNDUP(_xlfn.PERCENTRANK.EXC(IF($B$3:$B$341=$B307,O$3:O$341),O307)*10,0),"")</f>
        <v>10</v>
      </c>
      <c r="AV307">
        <f t="array" ref="AV307">IF(P307&lt;&gt;"",11-ROUNDUP(_xlfn.PERCENTRANK.EXC(IF($B$3:$B$341=$B307,P$3:P$341),P307)*10,0),"")</f>
        <v>10</v>
      </c>
    </row>
    <row r="308" spans="1:48" x14ac:dyDescent="0.2">
      <c r="A308" t="s">
        <v>283</v>
      </c>
      <c r="B308" t="s">
        <v>1036</v>
      </c>
      <c r="C308">
        <v>2.5128569453954697E-2</v>
      </c>
      <c r="D308">
        <v>6.0580845922231674E-2</v>
      </c>
      <c r="E308">
        <v>0.43948379158973694</v>
      </c>
      <c r="F308">
        <v>4.8876199871301651E-2</v>
      </c>
      <c r="G308">
        <v>0.59011346101760864</v>
      </c>
      <c r="H308" t="s">
        <v>1140</v>
      </c>
      <c r="I308">
        <v>6.323724053800106E-3</v>
      </c>
      <c r="J308">
        <v>3.8024517707526684E-3</v>
      </c>
      <c r="K308">
        <v>1.7465878278017044E-2</v>
      </c>
      <c r="L308">
        <v>1.1616527335718274E-3</v>
      </c>
      <c r="M308">
        <v>8.5230201482772827E-2</v>
      </c>
      <c r="N308">
        <v>1.3994799926877022E-2</v>
      </c>
      <c r="O308">
        <v>0</v>
      </c>
      <c r="P308">
        <v>0</v>
      </c>
      <c r="R308" t="str">
        <f t="shared" si="61"/>
        <v>Walsall</v>
      </c>
      <c r="S308">
        <f t="shared" si="62"/>
        <v>10</v>
      </c>
      <c r="T308">
        <f t="shared" si="63"/>
        <v>9</v>
      </c>
      <c r="U308">
        <f t="shared" si="64"/>
        <v>6</v>
      </c>
      <c r="V308">
        <f t="shared" si="65"/>
        <v>7</v>
      </c>
      <c r="W308">
        <f t="shared" si="66"/>
        <v>4</v>
      </c>
      <c r="Y308">
        <f t="shared" si="67"/>
        <v>8</v>
      </c>
      <c r="Z308">
        <f t="shared" si="68"/>
        <v>9</v>
      </c>
      <c r="AA308">
        <f t="shared" si="69"/>
        <v>6</v>
      </c>
      <c r="AB308">
        <f t="shared" si="70"/>
        <v>5</v>
      </c>
      <c r="AC308">
        <f t="shared" si="71"/>
        <v>9</v>
      </c>
      <c r="AD308">
        <f t="shared" si="72"/>
        <v>6</v>
      </c>
      <c r="AE308">
        <f t="shared" si="73"/>
        <v>10</v>
      </c>
      <c r="AF308">
        <f t="shared" si="74"/>
        <v>10</v>
      </c>
      <c r="AH308" t="str">
        <f t="shared" si="75"/>
        <v>Walsall</v>
      </c>
      <c r="AI308">
        <f t="array" ref="AI308">IF(C308&lt;&gt;"",11-ROUNDUP(_xlfn.PERCENTRANK.EXC(IF($B$3:$B$341=$B308,C$3:C$341),C308)*10,0),"")</f>
        <v>10</v>
      </c>
      <c r="AJ308">
        <f t="array" ref="AJ308">IF(D308&lt;&gt;"",11-ROUNDUP(_xlfn.PERCENTRANK.EXC(IF($B$3:$B$341=$B308,D$3:D$341),D308)*10,0),"")</f>
        <v>8</v>
      </c>
      <c r="AK308">
        <f t="array" ref="AK308">IF(E308&lt;&gt;"",11-ROUNDUP(_xlfn.PERCENTRANK.EXC(IF($B$3:$B$341=$B308,E$3:E$341),E308)*10,0),"")</f>
        <v>3</v>
      </c>
      <c r="AL308">
        <f t="array" ref="AL308">IF(F308&lt;&gt;"",11-ROUNDUP(_xlfn.PERCENTRANK.EXC(IF($B$3:$B$341=$B308,F$3:F$341),F308)*10,0),"")</f>
        <v>6</v>
      </c>
      <c r="AM308">
        <f t="array" ref="AM308">IF(G308&lt;&gt;"",11-ROUNDUP(_xlfn.PERCENTRANK.EXC(IF($B$3:$B$341=$B308,G$3:G$341),G308)*10,0),"")</f>
        <v>3</v>
      </c>
      <c r="AO308">
        <f t="array" ref="AO308">IF(I308&lt;&gt;"",11-ROUNDUP(_xlfn.PERCENTRANK.EXC(IF($B$3:$B$341=$B308,I$3:I$341),I308)*10,0),"")</f>
        <v>8</v>
      </c>
      <c r="AP308">
        <f t="array" ref="AP308">IF(J308&lt;&gt;"",11-ROUNDUP(_xlfn.PERCENTRANK.EXC(IF($B$3:$B$341=$B308,J$3:J$341),J308)*10,0),"")</f>
        <v>7</v>
      </c>
      <c r="AQ308">
        <f t="array" ref="AQ308">IF(K308&lt;&gt;"",11-ROUNDUP(_xlfn.PERCENTRANK.EXC(IF($B$3:$B$341=$B308,K$3:K$341),K308)*10,0),"")</f>
        <v>4</v>
      </c>
      <c r="AR308">
        <f t="array" ref="AR308">IF(L308&lt;&gt;"",11-ROUNDUP(_xlfn.PERCENTRANK.EXC(IF($B$3:$B$341=$B308,L$3:L$341),L308)*10,0),"")</f>
        <v>5</v>
      </c>
      <c r="AS308">
        <f t="array" ref="AS308">IF(M308&lt;&gt;"",11-ROUNDUP(_xlfn.PERCENTRANK.EXC(IF($B$3:$B$341=$B308,M$3:M$341),M308)*10,0),"")</f>
        <v>7</v>
      </c>
      <c r="AT308">
        <f t="array" ref="AT308">IF(N308&lt;&gt;"",11-ROUNDUP(_xlfn.PERCENTRANK.EXC(IF($B$3:$B$341=$B308,N$3:N$341),N308)*10,0),"")</f>
        <v>4</v>
      </c>
      <c r="AU308">
        <f t="array" ref="AU308">IF(O308&lt;&gt;"",11-ROUNDUP(_xlfn.PERCENTRANK.EXC(IF($B$3:$B$341=$B308,O$3:O$341),O308)*10,0),"")</f>
        <v>10</v>
      </c>
      <c r="AV308">
        <f t="array" ref="AV308">IF(P308&lt;&gt;"",11-ROUNDUP(_xlfn.PERCENTRANK.EXC(IF($B$3:$B$341=$B308,P$3:P$341),P308)*10,0),"")</f>
        <v>10</v>
      </c>
    </row>
    <row r="309" spans="1:48" x14ac:dyDescent="0.2">
      <c r="A309" t="s">
        <v>321</v>
      </c>
      <c r="B309" t="s">
        <v>1035</v>
      </c>
      <c r="C309">
        <v>4.7970674932003021E-2</v>
      </c>
      <c r="D309">
        <v>0.12568342685699463</v>
      </c>
      <c r="E309">
        <v>0.39441314339637756</v>
      </c>
      <c r="F309">
        <v>2.6199528947472572E-2</v>
      </c>
      <c r="G309">
        <v>0.50602799654006958</v>
      </c>
      <c r="H309" t="s">
        <v>1139</v>
      </c>
      <c r="I309">
        <v>3.9532534778118134E-2</v>
      </c>
      <c r="J309">
        <v>7.5301900506019592E-3</v>
      </c>
      <c r="K309">
        <v>8.748592808842659E-3</v>
      </c>
      <c r="L309">
        <v>1.8391708144918084E-3</v>
      </c>
      <c r="M309">
        <v>0.2942441999912262</v>
      </c>
      <c r="N309">
        <v>1.7747214064002037E-2</v>
      </c>
      <c r="O309">
        <v>0</v>
      </c>
      <c r="P309">
        <v>0</v>
      </c>
      <c r="R309" t="str">
        <f t="shared" si="61"/>
        <v>Waltham Forest</v>
      </c>
      <c r="S309">
        <f t="shared" si="62"/>
        <v>7</v>
      </c>
      <c r="T309">
        <f t="shared" si="63"/>
        <v>1</v>
      </c>
      <c r="U309">
        <f t="shared" si="64"/>
        <v>8</v>
      </c>
      <c r="V309">
        <f t="shared" si="65"/>
        <v>9</v>
      </c>
      <c r="W309">
        <f t="shared" si="66"/>
        <v>7</v>
      </c>
      <c r="Y309">
        <f t="shared" si="67"/>
        <v>5</v>
      </c>
      <c r="Z309">
        <f t="shared" si="68"/>
        <v>7</v>
      </c>
      <c r="AA309">
        <f t="shared" si="69"/>
        <v>7</v>
      </c>
      <c r="AB309">
        <f t="shared" si="70"/>
        <v>5</v>
      </c>
      <c r="AC309">
        <f t="shared" si="71"/>
        <v>6</v>
      </c>
      <c r="AD309">
        <f t="shared" si="72"/>
        <v>5</v>
      </c>
      <c r="AE309">
        <f t="shared" si="73"/>
        <v>10</v>
      </c>
      <c r="AF309">
        <f t="shared" si="74"/>
        <v>10</v>
      </c>
      <c r="AH309" t="str">
        <f t="shared" si="75"/>
        <v>Waltham Forest</v>
      </c>
      <c r="AI309">
        <f t="array" ref="AI309">IF(C309&lt;&gt;"",11-ROUNDUP(_xlfn.PERCENTRANK.EXC(IF($B$3:$B$341=$B309,C$3:C$341),C309)*10,0),"")</f>
        <v>5</v>
      </c>
      <c r="AJ309">
        <f t="array" ref="AJ309">IF(D309&lt;&gt;"",11-ROUNDUP(_xlfn.PERCENTRANK.EXC(IF($B$3:$B$341=$B309,D$3:D$341),D309)*10,0),"")</f>
        <v>3</v>
      </c>
      <c r="AK309">
        <f t="array" ref="AK309">IF(E309&lt;&gt;"",11-ROUNDUP(_xlfn.PERCENTRANK.EXC(IF($B$3:$B$341=$B309,E$3:E$341),E309)*10,0),"")</f>
        <v>6</v>
      </c>
      <c r="AL309">
        <f t="array" ref="AL309">IF(F309&lt;&gt;"",11-ROUNDUP(_xlfn.PERCENTRANK.EXC(IF($B$3:$B$341=$B309,F$3:F$341),F309)*10,0),"")</f>
        <v>8</v>
      </c>
      <c r="AM309">
        <f t="array" ref="AM309">IF(G309&lt;&gt;"",11-ROUNDUP(_xlfn.PERCENTRANK.EXC(IF($B$3:$B$341=$B309,G$3:G$341),G309)*10,0),"")</f>
        <v>7</v>
      </c>
      <c r="AO309">
        <f t="array" ref="AO309">IF(I309&lt;&gt;"",11-ROUNDUP(_xlfn.PERCENTRANK.EXC(IF($B$3:$B$341=$B309,I$3:I$341),I309)*10,0),"")</f>
        <v>5</v>
      </c>
      <c r="AP309">
        <f t="array" ref="AP309">IF(J309&lt;&gt;"",11-ROUNDUP(_xlfn.PERCENTRANK.EXC(IF($B$3:$B$341=$B309,J$3:J$341),J309)*10,0),"")</f>
        <v>6</v>
      </c>
      <c r="AQ309">
        <f t="array" ref="AQ309">IF(K309&lt;&gt;"",11-ROUNDUP(_xlfn.PERCENTRANK.EXC(IF($B$3:$B$341=$B309,K$3:K$341),K309)*10,0),"")</f>
        <v>6</v>
      </c>
      <c r="AR309">
        <f t="array" ref="AR309">IF(L309&lt;&gt;"",11-ROUNDUP(_xlfn.PERCENTRANK.EXC(IF($B$3:$B$341=$B309,L$3:L$341),L309)*10,0),"")</f>
        <v>7</v>
      </c>
      <c r="AS309">
        <f t="array" ref="AS309">IF(M309&lt;&gt;"",11-ROUNDUP(_xlfn.PERCENTRANK.EXC(IF($B$3:$B$341=$B309,M$3:M$341),M309)*10,0),"")</f>
        <v>4</v>
      </c>
      <c r="AT309">
        <f t="array" ref="AT309">IF(N309&lt;&gt;"",11-ROUNDUP(_xlfn.PERCENTRANK.EXC(IF($B$3:$B$341=$B309,N$3:N$341),N309)*10,0),"")</f>
        <v>4</v>
      </c>
      <c r="AU309">
        <f t="array" ref="AU309">IF(O309&lt;&gt;"",11-ROUNDUP(_xlfn.PERCENTRANK.EXC(IF($B$3:$B$341=$B309,O$3:O$341),O309)*10,0),"")</f>
        <v>10</v>
      </c>
      <c r="AV309">
        <f t="array" ref="AV309">IF(P309&lt;&gt;"",11-ROUNDUP(_xlfn.PERCENTRANK.EXC(IF($B$3:$B$341=$B309,P$3:P$341),P309)*10,0),"")</f>
        <v>10</v>
      </c>
    </row>
    <row r="310" spans="1:48" x14ac:dyDescent="0.2">
      <c r="A310" t="s">
        <v>322</v>
      </c>
      <c r="B310" t="s">
        <v>1035</v>
      </c>
      <c r="C310">
        <v>5.8662615716457367E-2</v>
      </c>
      <c r="D310">
        <v>0.13195556402206421</v>
      </c>
      <c r="E310">
        <v>0.26122134923934937</v>
      </c>
      <c r="F310">
        <v>3.9605047553777695E-2</v>
      </c>
      <c r="G310">
        <v>0.48443713784217834</v>
      </c>
      <c r="H310" t="s">
        <v>1139</v>
      </c>
      <c r="I310">
        <v>2.8122007846832275E-2</v>
      </c>
      <c r="J310">
        <v>1.024253387004137E-2</v>
      </c>
      <c r="K310">
        <v>2.7900343760848045E-2</v>
      </c>
      <c r="L310">
        <v>0</v>
      </c>
      <c r="M310">
        <v>0.36245769262313843</v>
      </c>
      <c r="N310">
        <v>2.3977261036634445E-2</v>
      </c>
      <c r="O310">
        <v>0</v>
      </c>
      <c r="P310">
        <v>0</v>
      </c>
      <c r="R310" t="str">
        <f t="shared" si="61"/>
        <v>Wandsworth</v>
      </c>
      <c r="S310">
        <f t="shared" si="62"/>
        <v>6</v>
      </c>
      <c r="T310">
        <f t="shared" si="63"/>
        <v>1</v>
      </c>
      <c r="U310">
        <f t="shared" si="64"/>
        <v>10</v>
      </c>
      <c r="V310">
        <f t="shared" si="65"/>
        <v>8</v>
      </c>
      <c r="W310">
        <f t="shared" si="66"/>
        <v>8</v>
      </c>
      <c r="Y310">
        <f t="shared" si="67"/>
        <v>6</v>
      </c>
      <c r="Z310">
        <f t="shared" si="68"/>
        <v>7</v>
      </c>
      <c r="AA310">
        <f t="shared" si="69"/>
        <v>5</v>
      </c>
      <c r="AB310">
        <f t="shared" si="70"/>
        <v>10</v>
      </c>
      <c r="AC310">
        <f t="shared" si="71"/>
        <v>5</v>
      </c>
      <c r="AD310">
        <f t="shared" si="72"/>
        <v>4</v>
      </c>
      <c r="AE310">
        <f t="shared" si="73"/>
        <v>10</v>
      </c>
      <c r="AF310">
        <f t="shared" si="74"/>
        <v>10</v>
      </c>
      <c r="AH310" t="str">
        <f t="shared" si="75"/>
        <v>Wandsworth</v>
      </c>
      <c r="AI310">
        <f t="array" ref="AI310">IF(C310&lt;&gt;"",11-ROUNDUP(_xlfn.PERCENTRANK.EXC(IF($B$3:$B$341=$B310,C$3:C$341),C310)*10,0),"")</f>
        <v>2</v>
      </c>
      <c r="AJ310">
        <f t="array" ref="AJ310">IF(D310&lt;&gt;"",11-ROUNDUP(_xlfn.PERCENTRANK.EXC(IF($B$3:$B$341=$B310,D$3:D$341),D310)*10,0),"")</f>
        <v>2</v>
      </c>
      <c r="AK310">
        <f t="array" ref="AK310">IF(E310&lt;&gt;"",11-ROUNDUP(_xlfn.PERCENTRANK.EXC(IF($B$3:$B$341=$B310,E$3:E$341),E310)*10,0),"")</f>
        <v>9</v>
      </c>
      <c r="AL310">
        <f t="array" ref="AL310">IF(F310&lt;&gt;"",11-ROUNDUP(_xlfn.PERCENTRANK.EXC(IF($B$3:$B$341=$B310,F$3:F$341),F310)*10,0),"")</f>
        <v>5</v>
      </c>
      <c r="AM310">
        <f t="array" ref="AM310">IF(G310&lt;&gt;"",11-ROUNDUP(_xlfn.PERCENTRANK.EXC(IF($B$3:$B$341=$B310,G$3:G$341),G310)*10,0),"")</f>
        <v>7</v>
      </c>
      <c r="AO310">
        <f t="array" ref="AO310">IF(I310&lt;&gt;"",11-ROUNDUP(_xlfn.PERCENTRANK.EXC(IF($B$3:$B$341=$B310,I$3:I$341),I310)*10,0),"")</f>
        <v>7</v>
      </c>
      <c r="AP310">
        <f t="array" ref="AP310">IF(J310&lt;&gt;"",11-ROUNDUP(_xlfn.PERCENTRANK.EXC(IF($B$3:$B$341=$B310,J$3:J$341),J310)*10,0),"")</f>
        <v>4</v>
      </c>
      <c r="AQ310">
        <f t="array" ref="AQ310">IF(K310&lt;&gt;"",11-ROUNDUP(_xlfn.PERCENTRANK.EXC(IF($B$3:$B$341=$B310,K$3:K$341),K310)*10,0),"")</f>
        <v>1</v>
      </c>
      <c r="AR310">
        <f t="array" ref="AR310">IF(L310&lt;&gt;"",11-ROUNDUP(_xlfn.PERCENTRANK.EXC(IF($B$3:$B$341=$B310,L$3:L$341),L310)*10,0),"")</f>
        <v>10</v>
      </c>
      <c r="AS310">
        <f t="array" ref="AS310">IF(M310&lt;&gt;"",11-ROUNDUP(_xlfn.PERCENTRANK.EXC(IF($B$3:$B$341=$B310,M$3:M$341),M310)*10,0),"")</f>
        <v>2</v>
      </c>
      <c r="AT310">
        <f t="array" ref="AT310">IF(N310&lt;&gt;"",11-ROUNDUP(_xlfn.PERCENTRANK.EXC(IF($B$3:$B$341=$B310,N$3:N$341),N310)*10,0),"")</f>
        <v>3</v>
      </c>
      <c r="AU310">
        <f t="array" ref="AU310">IF(O310&lt;&gt;"",11-ROUNDUP(_xlfn.PERCENTRANK.EXC(IF($B$3:$B$341=$B310,O$3:O$341),O310)*10,0),"")</f>
        <v>10</v>
      </c>
      <c r="AV310">
        <f t="array" ref="AV310">IF(P310&lt;&gt;"",11-ROUNDUP(_xlfn.PERCENTRANK.EXC(IF($B$3:$B$341=$B310,P$3:P$341),P310)*10,0),"")</f>
        <v>10</v>
      </c>
    </row>
    <row r="311" spans="1:48" x14ac:dyDescent="0.2">
      <c r="A311" t="s">
        <v>20</v>
      </c>
      <c r="B311" t="s">
        <v>1037</v>
      </c>
      <c r="C311">
        <v>2.9855189844965935E-2</v>
      </c>
      <c r="D311">
        <v>7.0146322250366211E-2</v>
      </c>
      <c r="E311">
        <v>0.62096154689788818</v>
      </c>
      <c r="F311">
        <v>8.0845743417739868E-2</v>
      </c>
      <c r="G311">
        <v>0.64985138177871704</v>
      </c>
      <c r="H311" t="s">
        <v>1139</v>
      </c>
      <c r="I311">
        <v>8.642757311463356E-3</v>
      </c>
      <c r="J311">
        <v>6.492961198091507E-3</v>
      </c>
      <c r="K311">
        <v>9.1534005478024483E-3</v>
      </c>
      <c r="L311">
        <v>2.0526933949440718E-3</v>
      </c>
      <c r="M311">
        <v>0.14370158314704895</v>
      </c>
      <c r="N311">
        <v>0.1863827109336853</v>
      </c>
      <c r="O311">
        <v>6.7286174744367599E-3</v>
      </c>
      <c r="P311">
        <v>8.278990164399147E-3</v>
      </c>
      <c r="R311" t="str">
        <f t="shared" si="61"/>
        <v>Warrington</v>
      </c>
      <c r="S311">
        <f t="shared" si="62"/>
        <v>10</v>
      </c>
      <c r="T311">
        <f t="shared" si="63"/>
        <v>7</v>
      </c>
      <c r="U311">
        <f t="shared" si="64"/>
        <v>2</v>
      </c>
      <c r="V311">
        <f t="shared" si="65"/>
        <v>6</v>
      </c>
      <c r="W311">
        <f t="shared" si="66"/>
        <v>2</v>
      </c>
      <c r="Y311">
        <f t="shared" si="67"/>
        <v>8</v>
      </c>
      <c r="Z311">
        <f t="shared" si="68"/>
        <v>8</v>
      </c>
      <c r="AA311">
        <f t="shared" si="69"/>
        <v>7</v>
      </c>
      <c r="AB311">
        <f t="shared" si="70"/>
        <v>5</v>
      </c>
      <c r="AC311">
        <f t="shared" si="71"/>
        <v>8</v>
      </c>
      <c r="AD311">
        <f t="shared" si="72"/>
        <v>1</v>
      </c>
      <c r="AE311">
        <f t="shared" si="73"/>
        <v>4</v>
      </c>
      <c r="AF311">
        <f t="shared" si="74"/>
        <v>1</v>
      </c>
      <c r="AH311" t="str">
        <f t="shared" si="75"/>
        <v>Warrington</v>
      </c>
      <c r="AI311">
        <f t="array" ref="AI311">IF(C311&lt;&gt;"",11-ROUNDUP(_xlfn.PERCENTRANK.EXC(IF($B$3:$B$341=$B311,C$3:C$341),C311)*10,0),"")</f>
        <v>9</v>
      </c>
      <c r="AJ311">
        <f t="array" ref="AJ311">IF(D311&lt;&gt;"",11-ROUNDUP(_xlfn.PERCENTRANK.EXC(IF($B$3:$B$341=$B311,D$3:D$341),D311)*10,0),"")</f>
        <v>6</v>
      </c>
      <c r="AK311">
        <f t="array" ref="AK311">IF(E311&lt;&gt;"",11-ROUNDUP(_xlfn.PERCENTRANK.EXC(IF($B$3:$B$341=$B311,E$3:E$341),E311)*10,0),"")</f>
        <v>3</v>
      </c>
      <c r="AL311">
        <f t="array" ref="AL311">IF(F311&lt;&gt;"",11-ROUNDUP(_xlfn.PERCENTRANK.EXC(IF($B$3:$B$341=$B311,F$3:F$341),F311)*10,0),"")</f>
        <v>1</v>
      </c>
      <c r="AM311">
        <f t="array" ref="AM311">IF(G311&lt;&gt;"",11-ROUNDUP(_xlfn.PERCENTRANK.EXC(IF($B$3:$B$341=$B311,G$3:G$341),G311)*10,0),"")</f>
        <v>2</v>
      </c>
      <c r="AO311">
        <f t="array" ref="AO311">IF(I311&lt;&gt;"",11-ROUNDUP(_xlfn.PERCENTRANK.EXC(IF($B$3:$B$341=$B311,I$3:I$341),I311)*10,0),"")</f>
        <v>8</v>
      </c>
      <c r="AP311">
        <f t="array" ref="AP311">IF(J311&lt;&gt;"",11-ROUNDUP(_xlfn.PERCENTRANK.EXC(IF($B$3:$B$341=$B311,J$3:J$341),J311)*10,0),"")</f>
        <v>6</v>
      </c>
      <c r="AQ311">
        <f t="array" ref="AQ311">IF(K311&lt;&gt;"",11-ROUNDUP(_xlfn.PERCENTRANK.EXC(IF($B$3:$B$341=$B311,K$3:K$341),K311)*10,0),"")</f>
        <v>7</v>
      </c>
      <c r="AR311">
        <f t="array" ref="AR311">IF(L311&lt;&gt;"",11-ROUNDUP(_xlfn.PERCENTRANK.EXC(IF($B$3:$B$341=$B311,L$3:L$341),L311)*10,0),"")</f>
        <v>4</v>
      </c>
      <c r="AS311">
        <f t="array" ref="AS311">IF(M311&lt;&gt;"",11-ROUNDUP(_xlfn.PERCENTRANK.EXC(IF($B$3:$B$341=$B311,M$3:M$341),M311)*10,0),"")</f>
        <v>5</v>
      </c>
      <c r="AT311">
        <f t="array" ref="AT311">IF(N311&lt;&gt;"",11-ROUNDUP(_xlfn.PERCENTRANK.EXC(IF($B$3:$B$341=$B311,N$3:N$341),N311)*10,0),"")</f>
        <v>1</v>
      </c>
      <c r="AU311">
        <f t="array" ref="AU311">IF(O311&lt;&gt;"",11-ROUNDUP(_xlfn.PERCENTRANK.EXC(IF($B$3:$B$341=$B311,O$3:O$341),O311)*10,0),"")</f>
        <v>4</v>
      </c>
      <c r="AV311">
        <f t="array" ref="AV311">IF(P311&lt;&gt;"",11-ROUNDUP(_xlfn.PERCENTRANK.EXC(IF($B$3:$B$341=$B311,P$3:P$341),P311)*10,0),"")</f>
        <v>1</v>
      </c>
    </row>
    <row r="312" spans="1:48" x14ac:dyDescent="0.2">
      <c r="A312" t="s">
        <v>236</v>
      </c>
      <c r="B312" t="s">
        <v>1034</v>
      </c>
      <c r="C312">
        <v>6.3770599663257599E-2</v>
      </c>
      <c r="D312">
        <v>8.3470262587070465E-2</v>
      </c>
      <c r="E312">
        <v>0.44288444519042969</v>
      </c>
      <c r="F312">
        <v>0.19035196304321289</v>
      </c>
      <c r="G312">
        <v>0.59266042709350586</v>
      </c>
      <c r="H312" t="s">
        <v>1139</v>
      </c>
      <c r="I312">
        <v>0.16502895951271057</v>
      </c>
      <c r="J312">
        <v>8.5229620337486267E-2</v>
      </c>
      <c r="K312">
        <v>8.7453454732894897E-2</v>
      </c>
      <c r="L312">
        <v>0</v>
      </c>
      <c r="M312">
        <v>0.63565367460250854</v>
      </c>
      <c r="N312">
        <v>5.234001949429512E-2</v>
      </c>
      <c r="O312">
        <v>0</v>
      </c>
      <c r="P312">
        <v>0</v>
      </c>
      <c r="R312" t="str">
        <f t="shared" si="61"/>
        <v>Warwick</v>
      </c>
      <c r="S312">
        <f t="shared" si="62"/>
        <v>6</v>
      </c>
      <c r="T312">
        <f t="shared" si="63"/>
        <v>5</v>
      </c>
      <c r="U312">
        <f t="shared" si="64"/>
        <v>6</v>
      </c>
      <c r="V312">
        <f t="shared" si="65"/>
        <v>2</v>
      </c>
      <c r="W312">
        <f t="shared" si="66"/>
        <v>4</v>
      </c>
      <c r="Y312">
        <f t="shared" si="67"/>
        <v>2</v>
      </c>
      <c r="Z312">
        <f t="shared" si="68"/>
        <v>2</v>
      </c>
      <c r="AA312">
        <f t="shared" si="69"/>
        <v>2</v>
      </c>
      <c r="AB312">
        <f t="shared" si="70"/>
        <v>10</v>
      </c>
      <c r="AC312">
        <f t="shared" si="71"/>
        <v>2</v>
      </c>
      <c r="AD312">
        <f t="shared" si="72"/>
        <v>2</v>
      </c>
      <c r="AE312">
        <f t="shared" si="73"/>
        <v>10</v>
      </c>
      <c r="AF312">
        <f t="shared" si="74"/>
        <v>10</v>
      </c>
      <c r="AH312" t="str">
        <f t="shared" si="75"/>
        <v>Warwick</v>
      </c>
      <c r="AI312">
        <f t="array" ref="AI312">IF(C312&lt;&gt;"",11-ROUNDUP(_xlfn.PERCENTRANK.EXC(IF($B$3:$B$341=$B312,C$3:C$341),C312)*10,0),"")</f>
        <v>8</v>
      </c>
      <c r="AJ312">
        <f t="array" ref="AJ312">IF(D312&lt;&gt;"",11-ROUNDUP(_xlfn.PERCENTRANK.EXC(IF($B$3:$B$341=$B312,D$3:D$341),D312)*10,0),"")</f>
        <v>6</v>
      </c>
      <c r="AK312">
        <f t="array" ref="AK312">IF(E312&lt;&gt;"",11-ROUNDUP(_xlfn.PERCENTRANK.EXC(IF($B$3:$B$341=$B312,E$3:E$341),E312)*10,0),"")</f>
        <v>6</v>
      </c>
      <c r="AL312">
        <f t="array" ref="AL312">IF(F312&lt;&gt;"",11-ROUNDUP(_xlfn.PERCENTRANK.EXC(IF($B$3:$B$341=$B312,F$3:F$341),F312)*10,0),"")</f>
        <v>4</v>
      </c>
      <c r="AM312">
        <f t="array" ref="AM312">IF(G312&lt;&gt;"",11-ROUNDUP(_xlfn.PERCENTRANK.EXC(IF($B$3:$B$341=$B312,G$3:G$341),G312)*10,0),"")</f>
        <v>4</v>
      </c>
      <c r="AO312">
        <f t="array" ref="AO312">IF(I312&lt;&gt;"",11-ROUNDUP(_xlfn.PERCENTRANK.EXC(IF($B$3:$B$341=$B312,I$3:I$341),I312)*10,0),"")</f>
        <v>3</v>
      </c>
      <c r="AP312">
        <f t="array" ref="AP312">IF(J312&lt;&gt;"",11-ROUNDUP(_xlfn.PERCENTRANK.EXC(IF($B$3:$B$341=$B312,J$3:J$341),J312)*10,0),"")</f>
        <v>3</v>
      </c>
      <c r="AQ312">
        <f t="array" ref="AQ312">IF(K312&lt;&gt;"",11-ROUNDUP(_xlfn.PERCENTRANK.EXC(IF($B$3:$B$341=$B312,K$3:K$341),K312)*10,0),"")</f>
        <v>4</v>
      </c>
      <c r="AR312">
        <f t="array" ref="AR312">IF(L312&lt;&gt;"",11-ROUNDUP(_xlfn.PERCENTRANK.EXC(IF($B$3:$B$341=$B312,L$3:L$341),L312)*10,0),"")</f>
        <v>10</v>
      </c>
      <c r="AS312">
        <f t="array" ref="AS312">IF(M312&lt;&gt;"",11-ROUNDUP(_xlfn.PERCENTRANK.EXC(IF($B$3:$B$341=$B312,M$3:M$341),M312)*10,0),"")</f>
        <v>4</v>
      </c>
      <c r="AT312">
        <f t="array" ref="AT312">IF(N312&lt;&gt;"",11-ROUNDUP(_xlfn.PERCENTRANK.EXC(IF($B$3:$B$341=$B312,N$3:N$341),N312)*10,0),"")</f>
        <v>3</v>
      </c>
      <c r="AU312">
        <f t="array" ref="AU312">IF(O312&lt;&gt;"",11-ROUNDUP(_xlfn.PERCENTRANK.EXC(IF($B$3:$B$341=$B312,O$3:O$341),O312)*10,0),"")</f>
        <v>10</v>
      </c>
      <c r="AV312">
        <f t="array" ref="AV312">IF(P312&lt;&gt;"",11-ROUNDUP(_xlfn.PERCENTRANK.EXC(IF($B$3:$B$341=$B312,P$3:P$341),P312)*10,0),"")</f>
        <v>10</v>
      </c>
    </row>
    <row r="313" spans="1:48" x14ac:dyDescent="0.2">
      <c r="A313" t="s">
        <v>1031</v>
      </c>
      <c r="B313" t="s">
        <v>1038</v>
      </c>
      <c r="C313">
        <v>6.8930268287658691E-2</v>
      </c>
      <c r="D313">
        <v>7.6509095728397369E-2</v>
      </c>
      <c r="E313">
        <v>0.68923699855804443</v>
      </c>
      <c r="F313">
        <v>2.3515529930591583E-2</v>
      </c>
      <c r="G313">
        <v>0.65782970190048218</v>
      </c>
      <c r="H313" t="s">
        <v>1139</v>
      </c>
      <c r="I313">
        <v>5.6766443885862827E-3</v>
      </c>
      <c r="J313">
        <v>5.5261370725929737E-3</v>
      </c>
      <c r="K313">
        <v>3.3588276710361242E-3</v>
      </c>
      <c r="L313">
        <v>1.3294836971908808E-3</v>
      </c>
      <c r="M313">
        <v>6.5749242901802063E-2</v>
      </c>
      <c r="N313">
        <v>3.25440289452672E-3</v>
      </c>
      <c r="O313">
        <v>0</v>
      </c>
      <c r="P313">
        <v>0</v>
      </c>
      <c r="R313" t="str">
        <f t="shared" si="61"/>
        <v>Warwickshire</v>
      </c>
      <c r="S313">
        <f t="shared" si="62"/>
        <v>5</v>
      </c>
      <c r="T313">
        <f t="shared" si="63"/>
        <v>6</v>
      </c>
      <c r="U313">
        <f t="shared" si="64"/>
        <v>1</v>
      </c>
      <c r="V313">
        <f t="shared" si="65"/>
        <v>10</v>
      </c>
      <c r="W313">
        <f t="shared" si="66"/>
        <v>2</v>
      </c>
      <c r="Y313">
        <f t="shared" si="67"/>
        <v>9</v>
      </c>
      <c r="Z313">
        <f t="shared" si="68"/>
        <v>8</v>
      </c>
      <c r="AA313">
        <f t="shared" si="69"/>
        <v>9</v>
      </c>
      <c r="AB313">
        <f t="shared" si="70"/>
        <v>5</v>
      </c>
      <c r="AC313">
        <f t="shared" si="71"/>
        <v>10</v>
      </c>
      <c r="AD313">
        <f t="shared" si="72"/>
        <v>9</v>
      </c>
      <c r="AE313">
        <f t="shared" si="73"/>
        <v>10</v>
      </c>
      <c r="AF313">
        <f t="shared" si="74"/>
        <v>10</v>
      </c>
      <c r="AH313" t="str">
        <f t="shared" si="75"/>
        <v>Warwickshire</v>
      </c>
      <c r="AI313">
        <f t="array" ref="AI313">IF(C313&lt;&gt;"",11-ROUNDUP(_xlfn.PERCENTRANK.EXC(IF($B$3:$B$341=$B313,C$3:C$341),C313)*10,0),"")</f>
        <v>9</v>
      </c>
      <c r="AJ313">
        <f t="array" ref="AJ313">IF(D313&lt;&gt;"",11-ROUNDUP(_xlfn.PERCENTRANK.EXC(IF($B$3:$B$341=$B313,D$3:D$341),D313)*10,0),"")</f>
        <v>7</v>
      </c>
      <c r="AK313">
        <f t="array" ref="AK313">IF(E313&lt;&gt;"",11-ROUNDUP(_xlfn.PERCENTRANK.EXC(IF($B$3:$B$341=$B313,E$3:E$341),E313)*10,0),"")</f>
        <v>3</v>
      </c>
      <c r="AL313">
        <f t="array" ref="AL313">IF(F313&lt;&gt;"",11-ROUNDUP(_xlfn.PERCENTRANK.EXC(IF($B$3:$B$341=$B313,F$3:F$341),F313)*10,0),"")</f>
        <v>3</v>
      </c>
      <c r="AM313">
        <f t="array" ref="AM313">IF(G313&lt;&gt;"",11-ROUNDUP(_xlfn.PERCENTRANK.EXC(IF($B$3:$B$341=$B313,G$3:G$341),G313)*10,0),"")</f>
        <v>2</v>
      </c>
      <c r="AO313">
        <f t="array" ref="AO313">IF(I313&lt;&gt;"",11-ROUNDUP(_xlfn.PERCENTRANK.EXC(IF($B$3:$B$341=$B313,I$3:I$341),I313)*10,0),"")</f>
        <v>2</v>
      </c>
      <c r="AP313">
        <f t="array" ref="AP313">IF(J313&lt;&gt;"",11-ROUNDUP(_xlfn.PERCENTRANK.EXC(IF($B$3:$B$341=$B313,J$3:J$341),J313)*10,0),"")</f>
        <v>1</v>
      </c>
      <c r="AQ313">
        <f t="array" ref="AQ313">IF(K313&lt;&gt;"",11-ROUNDUP(_xlfn.PERCENTRANK.EXC(IF($B$3:$B$341=$B313,K$3:K$341),K313)*10,0),"")</f>
        <v>3</v>
      </c>
      <c r="AR313">
        <f t="array" ref="AR313">IF(L313&lt;&gt;"",11-ROUNDUP(_xlfn.PERCENTRANK.EXC(IF($B$3:$B$341=$B313,L$3:L$341),L313)*10,0),"")</f>
        <v>4</v>
      </c>
      <c r="AS313">
        <f t="array" ref="AS313">IF(M313&lt;&gt;"",11-ROUNDUP(_xlfn.PERCENTRANK.EXC(IF($B$3:$B$341=$B313,M$3:M$341),M313)*10,0),"")</f>
        <v>2</v>
      </c>
      <c r="AT313">
        <f t="array" ref="AT313">IF(N313&lt;&gt;"",11-ROUNDUP(_xlfn.PERCENTRANK.EXC(IF($B$3:$B$341=$B313,N$3:N$341),N313)*10,0),"")</f>
        <v>7</v>
      </c>
      <c r="AU313">
        <f t="array" ref="AU313">IF(O313&lt;&gt;"",11-ROUNDUP(_xlfn.PERCENTRANK.EXC(IF($B$3:$B$341=$B313,O$3:O$341),O313)*10,0),"")</f>
        <v>10</v>
      </c>
      <c r="AV313">
        <f t="array" ref="AV313">IF(P313&lt;&gt;"",11-ROUNDUP(_xlfn.PERCENTRANK.EXC(IF($B$3:$B$341=$B313,P$3:P$341),P313)*10,0),"")</f>
        <v>10</v>
      </c>
    </row>
    <row r="314" spans="1:48" x14ac:dyDescent="0.2">
      <c r="A314" t="s">
        <v>135</v>
      </c>
      <c r="B314" t="s">
        <v>1034</v>
      </c>
      <c r="C314">
        <v>5.0203531980514526E-2</v>
      </c>
      <c r="D314">
        <v>0.1448025107383728</v>
      </c>
      <c r="E314">
        <v>0.66248023509979248</v>
      </c>
      <c r="F314">
        <v>5.8544766157865524E-2</v>
      </c>
      <c r="G314">
        <v>0.48446786403656006</v>
      </c>
      <c r="H314" t="s">
        <v>1140</v>
      </c>
      <c r="I314">
        <v>0.19771645963191986</v>
      </c>
      <c r="J314">
        <v>9.3720264732837677E-2</v>
      </c>
      <c r="K314">
        <v>6.3463367521762848E-2</v>
      </c>
      <c r="L314">
        <v>1.3986679725348949E-2</v>
      </c>
      <c r="M314">
        <v>0.87764036655426025</v>
      </c>
      <c r="N314">
        <v>0.24471685290336609</v>
      </c>
      <c r="O314">
        <v>0.7443387508392334</v>
      </c>
      <c r="P314">
        <v>0</v>
      </c>
      <c r="R314" t="str">
        <f t="shared" si="61"/>
        <v>Watford</v>
      </c>
      <c r="S314">
        <f t="shared" si="62"/>
        <v>7</v>
      </c>
      <c r="T314">
        <f t="shared" si="63"/>
        <v>1</v>
      </c>
      <c r="U314">
        <f t="shared" si="64"/>
        <v>2</v>
      </c>
      <c r="V314">
        <f t="shared" si="65"/>
        <v>7</v>
      </c>
      <c r="W314">
        <f t="shared" si="66"/>
        <v>8</v>
      </c>
      <c r="Y314">
        <f t="shared" si="67"/>
        <v>2</v>
      </c>
      <c r="Z314">
        <f t="shared" si="68"/>
        <v>1</v>
      </c>
      <c r="AA314">
        <f t="shared" si="69"/>
        <v>3</v>
      </c>
      <c r="AB314">
        <f t="shared" si="70"/>
        <v>3</v>
      </c>
      <c r="AC314">
        <f t="shared" si="71"/>
        <v>1</v>
      </c>
      <c r="AD314">
        <f t="shared" si="72"/>
        <v>1</v>
      </c>
      <c r="AE314">
        <f t="shared" si="73"/>
        <v>1</v>
      </c>
      <c r="AF314">
        <f t="shared" si="74"/>
        <v>10</v>
      </c>
      <c r="AH314" t="str">
        <f t="shared" si="75"/>
        <v>Watford</v>
      </c>
      <c r="AI314">
        <f t="array" ref="AI314">IF(C314&lt;&gt;"",11-ROUNDUP(_xlfn.PERCENTRANK.EXC(IF($B$3:$B$341=$B314,C$3:C$341),C314)*10,0),"")</f>
        <v>10</v>
      </c>
      <c r="AJ314">
        <f t="array" ref="AJ314">IF(D314&lt;&gt;"",11-ROUNDUP(_xlfn.PERCENTRANK.EXC(IF($B$3:$B$341=$B314,D$3:D$341),D314)*10,0),"")</f>
        <v>1</v>
      </c>
      <c r="AK314">
        <f t="array" ref="AK314">IF(E314&lt;&gt;"",11-ROUNDUP(_xlfn.PERCENTRANK.EXC(IF($B$3:$B$341=$B314,E$3:E$341),E314)*10,0),"")</f>
        <v>1</v>
      </c>
      <c r="AL314">
        <f t="array" ref="AL314">IF(F314&lt;&gt;"",11-ROUNDUP(_xlfn.PERCENTRANK.EXC(IF($B$3:$B$341=$B314,F$3:F$341),F314)*10,0),"")</f>
        <v>10</v>
      </c>
      <c r="AM314">
        <f t="array" ref="AM314">IF(G314&lt;&gt;"",11-ROUNDUP(_xlfn.PERCENTRANK.EXC(IF($B$3:$B$341=$B314,G$3:G$341),G314)*10,0),"")</f>
        <v>8</v>
      </c>
      <c r="AO314">
        <f t="array" ref="AO314">IF(I314&lt;&gt;"",11-ROUNDUP(_xlfn.PERCENTRANK.EXC(IF($B$3:$B$341=$B314,I$3:I$341),I314)*10,0),"")</f>
        <v>3</v>
      </c>
      <c r="AP314">
        <f t="array" ref="AP314">IF(J314&lt;&gt;"",11-ROUNDUP(_xlfn.PERCENTRANK.EXC(IF($B$3:$B$341=$B314,J$3:J$341),J314)*10,0),"")</f>
        <v>2</v>
      </c>
      <c r="AQ314">
        <f t="array" ref="AQ314">IF(K314&lt;&gt;"",11-ROUNDUP(_xlfn.PERCENTRANK.EXC(IF($B$3:$B$341=$B314,K$3:K$341),K314)*10,0),"")</f>
        <v>5</v>
      </c>
      <c r="AR314">
        <f t="array" ref="AR314">IF(L314&lt;&gt;"",11-ROUNDUP(_xlfn.PERCENTRANK.EXC(IF($B$3:$B$341=$B314,L$3:L$341),L314)*10,0),"")</f>
        <v>4</v>
      </c>
      <c r="AS314">
        <f t="array" ref="AS314">IF(M314&lt;&gt;"",11-ROUNDUP(_xlfn.PERCENTRANK.EXC(IF($B$3:$B$341=$B314,M$3:M$341),M314)*10,0),"")</f>
        <v>2</v>
      </c>
      <c r="AT314">
        <f t="array" ref="AT314">IF(N314&lt;&gt;"",11-ROUNDUP(_xlfn.PERCENTRANK.EXC(IF($B$3:$B$341=$B314,N$3:N$341),N314)*10,0),"")</f>
        <v>1</v>
      </c>
      <c r="AU314">
        <f t="array" ref="AU314">IF(O314&lt;&gt;"",11-ROUNDUP(_xlfn.PERCENTRANK.EXC(IF($B$3:$B$341=$B314,O$3:O$341),O314)*10,0),"")</f>
        <v>1</v>
      </c>
      <c r="AV314">
        <f t="array" ref="AV314">IF(P314&lt;&gt;"",11-ROUNDUP(_xlfn.PERCENTRANK.EXC(IF($B$3:$B$341=$B314,P$3:P$341),P314)*10,0),"")</f>
        <v>10</v>
      </c>
    </row>
    <row r="315" spans="1:48" x14ac:dyDescent="0.2">
      <c r="A315" t="s">
        <v>230</v>
      </c>
      <c r="B315" t="s">
        <v>1034</v>
      </c>
      <c r="C315">
        <v>9.0224720537662506E-2</v>
      </c>
      <c r="D315">
        <v>8.7189897894859314E-2</v>
      </c>
      <c r="E315">
        <v>0.65492773056030273</v>
      </c>
      <c r="F315">
        <v>4.8304527997970581E-2</v>
      </c>
      <c r="G315">
        <v>0.42277383804321289</v>
      </c>
      <c r="H315" t="s">
        <v>1140</v>
      </c>
      <c r="I315">
        <v>0.32810243964195251</v>
      </c>
      <c r="J315">
        <v>9.3151718378067017E-2</v>
      </c>
      <c r="K315">
        <v>5.7623501867055893E-2</v>
      </c>
      <c r="L315">
        <v>0</v>
      </c>
      <c r="M315">
        <v>0.7442094087600708</v>
      </c>
      <c r="N315">
        <v>5.2562419325113297E-2</v>
      </c>
      <c r="O315">
        <v>3.5151589661836624E-2</v>
      </c>
      <c r="P315">
        <v>0</v>
      </c>
      <c r="R315" t="str">
        <f t="shared" si="61"/>
        <v>Waverley</v>
      </c>
      <c r="S315">
        <f t="shared" si="62"/>
        <v>2</v>
      </c>
      <c r="T315">
        <f t="shared" si="63"/>
        <v>5</v>
      </c>
      <c r="U315">
        <f t="shared" si="64"/>
        <v>2</v>
      </c>
      <c r="V315">
        <f t="shared" si="65"/>
        <v>7</v>
      </c>
      <c r="W315">
        <f t="shared" si="66"/>
        <v>9</v>
      </c>
      <c r="Y315">
        <f t="shared" si="67"/>
        <v>1</v>
      </c>
      <c r="Z315">
        <f t="shared" si="68"/>
        <v>1</v>
      </c>
      <c r="AA315">
        <f t="shared" si="69"/>
        <v>3</v>
      </c>
      <c r="AB315">
        <f t="shared" si="70"/>
        <v>10</v>
      </c>
      <c r="AC315">
        <f t="shared" si="71"/>
        <v>2</v>
      </c>
      <c r="AD315">
        <f t="shared" si="72"/>
        <v>2</v>
      </c>
      <c r="AE315">
        <f t="shared" si="73"/>
        <v>2</v>
      </c>
      <c r="AF315">
        <f t="shared" si="74"/>
        <v>10</v>
      </c>
      <c r="AH315" t="str">
        <f t="shared" si="75"/>
        <v>Waverley</v>
      </c>
      <c r="AI315">
        <f t="array" ref="AI315">IF(C315&lt;&gt;"",11-ROUNDUP(_xlfn.PERCENTRANK.EXC(IF($B$3:$B$341=$B315,C$3:C$341),C315)*10,0),"")</f>
        <v>3</v>
      </c>
      <c r="AJ315">
        <f t="array" ref="AJ315">IF(D315&lt;&gt;"",11-ROUNDUP(_xlfn.PERCENTRANK.EXC(IF($B$3:$B$341=$B315,D$3:D$341),D315)*10,0),"")</f>
        <v>5</v>
      </c>
      <c r="AK315">
        <f t="array" ref="AK315">IF(E315&lt;&gt;"",11-ROUNDUP(_xlfn.PERCENTRANK.EXC(IF($B$3:$B$341=$B315,E$3:E$341),E315)*10,0),"")</f>
        <v>1</v>
      </c>
      <c r="AL315">
        <f t="array" ref="AL315">IF(F315&lt;&gt;"",11-ROUNDUP(_xlfn.PERCENTRANK.EXC(IF($B$3:$B$341=$B315,F$3:F$341),F315)*10,0),"")</f>
        <v>10</v>
      </c>
      <c r="AM315">
        <f t="array" ref="AM315">IF(G315&lt;&gt;"",11-ROUNDUP(_xlfn.PERCENTRANK.EXC(IF($B$3:$B$341=$B315,G$3:G$341),G315)*10,0),"")</f>
        <v>9</v>
      </c>
      <c r="AO315">
        <f t="array" ref="AO315">IF(I315&lt;&gt;"",11-ROUNDUP(_xlfn.PERCENTRANK.EXC(IF($B$3:$B$341=$B315,I$3:I$341),I315)*10,0),"")</f>
        <v>1</v>
      </c>
      <c r="AP315">
        <f t="array" ref="AP315">IF(J315&lt;&gt;"",11-ROUNDUP(_xlfn.PERCENTRANK.EXC(IF($B$3:$B$341=$B315,J$3:J$341),J315)*10,0),"")</f>
        <v>2</v>
      </c>
      <c r="AQ315">
        <f t="array" ref="AQ315">IF(K315&lt;&gt;"",11-ROUNDUP(_xlfn.PERCENTRANK.EXC(IF($B$3:$B$341=$B315,K$3:K$341),K315)*10,0),"")</f>
        <v>5</v>
      </c>
      <c r="AR315">
        <f t="array" ref="AR315">IF(L315&lt;&gt;"",11-ROUNDUP(_xlfn.PERCENTRANK.EXC(IF($B$3:$B$341=$B315,L$3:L$341),L315)*10,0),"")</f>
        <v>10</v>
      </c>
      <c r="AS315">
        <f t="array" ref="AS315">IF(M315&lt;&gt;"",11-ROUNDUP(_xlfn.PERCENTRANK.EXC(IF($B$3:$B$341=$B315,M$3:M$341),M315)*10,0),"")</f>
        <v>3</v>
      </c>
      <c r="AT315">
        <f t="array" ref="AT315">IF(N315&lt;&gt;"",11-ROUNDUP(_xlfn.PERCENTRANK.EXC(IF($B$3:$B$341=$B315,N$3:N$341),N315)*10,0),"")</f>
        <v>3</v>
      </c>
      <c r="AU315">
        <f t="array" ref="AU315">IF(O315&lt;&gt;"",11-ROUNDUP(_xlfn.PERCENTRANK.EXC(IF($B$3:$B$341=$B315,O$3:O$341),O315)*10,0),"")</f>
        <v>3</v>
      </c>
      <c r="AV315">
        <f t="array" ref="AV315">IF(P315&lt;&gt;"",11-ROUNDUP(_xlfn.PERCENTRANK.EXC(IF($B$3:$B$341=$B315,P$3:P$341),P315)*10,0),"")</f>
        <v>10</v>
      </c>
    </row>
    <row r="316" spans="1:48" x14ac:dyDescent="0.2">
      <c r="A316" t="s">
        <v>100</v>
      </c>
      <c r="B316" t="s">
        <v>1034</v>
      </c>
      <c r="C316">
        <v>7.5767673552036285E-2</v>
      </c>
      <c r="D316">
        <v>0.1042945608496666</v>
      </c>
      <c r="E316">
        <v>0.46243351697921753</v>
      </c>
      <c r="F316">
        <v>0.15629711747169495</v>
      </c>
      <c r="G316">
        <v>0.46086952090263367</v>
      </c>
      <c r="H316" t="s">
        <v>1139</v>
      </c>
      <c r="I316">
        <v>7.8737027943134308E-3</v>
      </c>
      <c r="J316">
        <v>6.4898394048213959E-2</v>
      </c>
      <c r="K316">
        <v>7.3487892746925354E-2</v>
      </c>
      <c r="L316">
        <v>0</v>
      </c>
      <c r="M316">
        <v>0.27235853672027588</v>
      </c>
      <c r="N316">
        <v>1.1081560514867306E-2</v>
      </c>
      <c r="O316">
        <v>1.6304131131619215E-3</v>
      </c>
      <c r="P316">
        <v>0</v>
      </c>
      <c r="R316" t="str">
        <f t="shared" si="61"/>
        <v>Wealden</v>
      </c>
      <c r="S316">
        <f t="shared" si="62"/>
        <v>4</v>
      </c>
      <c r="T316">
        <f t="shared" si="63"/>
        <v>3</v>
      </c>
      <c r="U316">
        <f t="shared" si="64"/>
        <v>5</v>
      </c>
      <c r="V316">
        <f t="shared" si="65"/>
        <v>4</v>
      </c>
      <c r="W316">
        <f t="shared" si="66"/>
        <v>8</v>
      </c>
      <c r="Y316">
        <f t="shared" si="67"/>
        <v>8</v>
      </c>
      <c r="Z316">
        <f t="shared" si="68"/>
        <v>3</v>
      </c>
      <c r="AA316">
        <f t="shared" si="69"/>
        <v>3</v>
      </c>
      <c r="AB316">
        <f t="shared" si="70"/>
        <v>10</v>
      </c>
      <c r="AC316">
        <f t="shared" si="71"/>
        <v>6</v>
      </c>
      <c r="AD316">
        <f t="shared" si="72"/>
        <v>6</v>
      </c>
      <c r="AE316">
        <f t="shared" si="73"/>
        <v>5</v>
      </c>
      <c r="AF316">
        <f t="shared" si="74"/>
        <v>10</v>
      </c>
      <c r="AH316" t="str">
        <f t="shared" si="75"/>
        <v>Wealden</v>
      </c>
      <c r="AI316">
        <f t="array" ref="AI316">IF(C316&lt;&gt;"",11-ROUNDUP(_xlfn.PERCENTRANK.EXC(IF($B$3:$B$341=$B316,C$3:C$341),C316)*10,0),"")</f>
        <v>5</v>
      </c>
      <c r="AJ316">
        <f t="array" ref="AJ316">IF(D316&lt;&gt;"",11-ROUNDUP(_xlfn.PERCENTRANK.EXC(IF($B$3:$B$341=$B316,D$3:D$341),D316)*10,0),"")</f>
        <v>3</v>
      </c>
      <c r="AK316">
        <f t="array" ref="AK316">IF(E316&lt;&gt;"",11-ROUNDUP(_xlfn.PERCENTRANK.EXC(IF($B$3:$B$341=$B316,E$3:E$341),E316)*10,0),"")</f>
        <v>5</v>
      </c>
      <c r="AL316">
        <f t="array" ref="AL316">IF(F316&lt;&gt;"",11-ROUNDUP(_xlfn.PERCENTRANK.EXC(IF($B$3:$B$341=$B316,F$3:F$341),F316)*10,0),"")</f>
        <v>6</v>
      </c>
      <c r="AM316">
        <f t="array" ref="AM316">IF(G316&lt;&gt;"",11-ROUNDUP(_xlfn.PERCENTRANK.EXC(IF($B$3:$B$341=$B316,G$3:G$341),G316)*10,0),"")</f>
        <v>8</v>
      </c>
      <c r="AO316">
        <f t="array" ref="AO316">IF(I316&lt;&gt;"",11-ROUNDUP(_xlfn.PERCENTRANK.EXC(IF($B$3:$B$341=$B316,I$3:I$341),I316)*10,0),"")</f>
        <v>9</v>
      </c>
      <c r="AP316">
        <f t="array" ref="AP316">IF(J316&lt;&gt;"",11-ROUNDUP(_xlfn.PERCENTRANK.EXC(IF($B$3:$B$341=$B316,J$3:J$341),J316)*10,0),"")</f>
        <v>4</v>
      </c>
      <c r="AQ316">
        <f t="array" ref="AQ316">IF(K316&lt;&gt;"",11-ROUNDUP(_xlfn.PERCENTRANK.EXC(IF($B$3:$B$341=$B316,K$3:K$341),K316)*10,0),"")</f>
        <v>4</v>
      </c>
      <c r="AR316">
        <f t="array" ref="AR316">IF(L316&lt;&gt;"",11-ROUNDUP(_xlfn.PERCENTRANK.EXC(IF($B$3:$B$341=$B316,L$3:L$341),L316)*10,0),"")</f>
        <v>10</v>
      </c>
      <c r="AS316">
        <f t="array" ref="AS316">IF(M316&lt;&gt;"",11-ROUNDUP(_xlfn.PERCENTRANK.EXC(IF($B$3:$B$341=$B316,M$3:M$341),M316)*10,0),"")</f>
        <v>9</v>
      </c>
      <c r="AT316">
        <f t="array" ref="AT316">IF(N316&lt;&gt;"",11-ROUNDUP(_xlfn.PERCENTRANK.EXC(IF($B$3:$B$341=$B316,N$3:N$341),N316)*10,0),"")</f>
        <v>8</v>
      </c>
      <c r="AU316">
        <f t="array" ref="AU316">IF(O316&lt;&gt;"",11-ROUNDUP(_xlfn.PERCENTRANK.EXC(IF($B$3:$B$341=$B316,O$3:O$341),O316)*10,0),"")</f>
        <v>5</v>
      </c>
      <c r="AV316">
        <f t="array" ref="AV316">IF(P316&lt;&gt;"",11-ROUNDUP(_xlfn.PERCENTRANK.EXC(IF($B$3:$B$341=$B316,P$3:P$341),P316)*10,0),"")</f>
        <v>10</v>
      </c>
    </row>
    <row r="317" spans="1:48" x14ac:dyDescent="0.2">
      <c r="A317" t="s">
        <v>187</v>
      </c>
      <c r="B317" t="s">
        <v>1034</v>
      </c>
      <c r="C317">
        <v>5.8915764093399048E-2</v>
      </c>
      <c r="D317">
        <v>5.8400828391313553E-2</v>
      </c>
      <c r="E317">
        <v>0.35642915964126587</v>
      </c>
      <c r="F317">
        <v>0.26537430286407471</v>
      </c>
      <c r="G317">
        <v>0.73163586854934692</v>
      </c>
      <c r="H317" t="s">
        <v>1139</v>
      </c>
      <c r="I317">
        <v>0</v>
      </c>
      <c r="J317">
        <v>5.5830631405115128E-2</v>
      </c>
      <c r="K317">
        <v>2.8854362666606903E-2</v>
      </c>
      <c r="L317">
        <v>0</v>
      </c>
      <c r="M317">
        <v>0.4496329128742218</v>
      </c>
      <c r="N317">
        <v>2.7453543618321419E-2</v>
      </c>
      <c r="O317">
        <v>0.15673552453517914</v>
      </c>
      <c r="P317">
        <v>0</v>
      </c>
      <c r="R317" t="str">
        <f t="shared" si="61"/>
        <v>Wellingborough</v>
      </c>
      <c r="S317">
        <f t="shared" si="62"/>
        <v>6</v>
      </c>
      <c r="T317">
        <f t="shared" si="63"/>
        <v>9</v>
      </c>
      <c r="U317">
        <f t="shared" si="64"/>
        <v>9</v>
      </c>
      <c r="V317">
        <f t="shared" si="65"/>
        <v>1</v>
      </c>
      <c r="W317">
        <f t="shared" si="66"/>
        <v>1</v>
      </c>
      <c r="Y317">
        <f t="shared" si="67"/>
        <v>10</v>
      </c>
      <c r="Z317">
        <f t="shared" si="68"/>
        <v>3</v>
      </c>
      <c r="AA317">
        <f t="shared" si="69"/>
        <v>5</v>
      </c>
      <c r="AB317">
        <f t="shared" si="70"/>
        <v>10</v>
      </c>
      <c r="AC317">
        <f t="shared" si="71"/>
        <v>4</v>
      </c>
      <c r="AD317">
        <f t="shared" si="72"/>
        <v>4</v>
      </c>
      <c r="AE317">
        <f t="shared" si="73"/>
        <v>1</v>
      </c>
      <c r="AF317">
        <f t="shared" si="74"/>
        <v>10</v>
      </c>
      <c r="AH317" t="str">
        <f t="shared" si="75"/>
        <v>Wellingborough</v>
      </c>
      <c r="AI317">
        <f t="array" ref="AI317">IF(C317&lt;&gt;"",11-ROUNDUP(_xlfn.PERCENTRANK.EXC(IF($B$3:$B$341=$B317,C$3:C$341),C317)*10,0),"")</f>
        <v>9</v>
      </c>
      <c r="AJ317">
        <f t="array" ref="AJ317">IF(D317&lt;&gt;"",11-ROUNDUP(_xlfn.PERCENTRANK.EXC(IF($B$3:$B$341=$B317,D$3:D$341),D317)*10,0),"")</f>
        <v>9</v>
      </c>
      <c r="AK317">
        <f t="array" ref="AK317">IF(E317&lt;&gt;"",11-ROUNDUP(_xlfn.PERCENTRANK.EXC(IF($B$3:$B$341=$B317,E$3:E$341),E317)*10,0),"")</f>
        <v>9</v>
      </c>
      <c r="AL317">
        <f t="array" ref="AL317">IF(F317&lt;&gt;"",11-ROUNDUP(_xlfn.PERCENTRANK.EXC(IF($B$3:$B$341=$B317,F$3:F$341),F317)*10,0),"")</f>
        <v>2</v>
      </c>
      <c r="AM317">
        <f t="array" ref="AM317">IF(G317&lt;&gt;"",11-ROUNDUP(_xlfn.PERCENTRANK.EXC(IF($B$3:$B$341=$B317,G$3:G$341),G317)*10,0),"")</f>
        <v>1</v>
      </c>
      <c r="AO317">
        <f t="array" ref="AO317">IF(I317&lt;&gt;"",11-ROUNDUP(_xlfn.PERCENTRANK.EXC(IF($B$3:$B$341=$B317,I$3:I$341),I317)*10,0),"")</f>
        <v>10</v>
      </c>
      <c r="AP317">
        <f t="array" ref="AP317">IF(J317&lt;&gt;"",11-ROUNDUP(_xlfn.PERCENTRANK.EXC(IF($B$3:$B$341=$B317,J$3:J$341),J317)*10,0),"")</f>
        <v>6</v>
      </c>
      <c r="AQ317">
        <f t="array" ref="AQ317">IF(K317&lt;&gt;"",11-ROUNDUP(_xlfn.PERCENTRANK.EXC(IF($B$3:$B$341=$B317,K$3:K$341),K317)*10,0),"")</f>
        <v>7</v>
      </c>
      <c r="AR317">
        <f t="array" ref="AR317">IF(L317&lt;&gt;"",11-ROUNDUP(_xlfn.PERCENTRANK.EXC(IF($B$3:$B$341=$B317,L$3:L$341),L317)*10,0),"")</f>
        <v>10</v>
      </c>
      <c r="AS317">
        <f t="array" ref="AS317">IF(M317&lt;&gt;"",11-ROUNDUP(_xlfn.PERCENTRANK.EXC(IF($B$3:$B$341=$B317,M$3:M$341),M317)*10,0),"")</f>
        <v>6</v>
      </c>
      <c r="AT317">
        <f t="array" ref="AT317">IF(N317&lt;&gt;"",11-ROUNDUP(_xlfn.PERCENTRANK.EXC(IF($B$3:$B$341=$B317,N$3:N$341),N317)*10,0),"")</f>
        <v>5</v>
      </c>
      <c r="AU317">
        <f t="array" ref="AU317">IF(O317&lt;&gt;"",11-ROUNDUP(_xlfn.PERCENTRANK.EXC(IF($B$3:$B$341=$B317,O$3:O$341),O317)*10,0),"")</f>
        <v>2</v>
      </c>
      <c r="AV317">
        <f t="array" ref="AV317">IF(P317&lt;&gt;"",11-ROUNDUP(_xlfn.PERCENTRANK.EXC(IF($B$3:$B$341=$B317,P$3:P$341),P317)*10,0),"")</f>
        <v>10</v>
      </c>
    </row>
    <row r="318" spans="1:48" x14ac:dyDescent="0.2">
      <c r="A318" t="s">
        <v>249</v>
      </c>
      <c r="B318" t="s">
        <v>1034</v>
      </c>
      <c r="C318">
        <v>7.5178436934947968E-2</v>
      </c>
      <c r="D318">
        <v>6.7513719201087952E-2</v>
      </c>
      <c r="E318">
        <v>0.50749599933624268</v>
      </c>
      <c r="F318">
        <v>0.16022190451622009</v>
      </c>
      <c r="G318">
        <v>0.66978055238723755</v>
      </c>
      <c r="H318" t="s">
        <v>1139</v>
      </c>
      <c r="I318">
        <v>9.9811062216758728E-2</v>
      </c>
      <c r="J318">
        <v>7.7138572931289673E-2</v>
      </c>
      <c r="K318">
        <v>0.17167241871356964</v>
      </c>
      <c r="L318">
        <v>0</v>
      </c>
      <c r="M318">
        <v>1.116945743560791</v>
      </c>
      <c r="N318">
        <v>1.1558708734810352E-2</v>
      </c>
      <c r="O318">
        <v>0</v>
      </c>
      <c r="P318">
        <v>0</v>
      </c>
      <c r="R318" t="str">
        <f t="shared" si="61"/>
        <v>Welwyn Hatfield</v>
      </c>
      <c r="S318">
        <f t="shared" si="62"/>
        <v>4</v>
      </c>
      <c r="T318">
        <f t="shared" si="63"/>
        <v>8</v>
      </c>
      <c r="U318">
        <f t="shared" si="64"/>
        <v>4</v>
      </c>
      <c r="V318">
        <f t="shared" si="65"/>
        <v>4</v>
      </c>
      <c r="W318">
        <f t="shared" si="66"/>
        <v>2</v>
      </c>
      <c r="Y318">
        <f t="shared" si="67"/>
        <v>3</v>
      </c>
      <c r="Z318">
        <f t="shared" si="68"/>
        <v>2</v>
      </c>
      <c r="AA318">
        <f t="shared" si="69"/>
        <v>1</v>
      </c>
      <c r="AB318">
        <f t="shared" si="70"/>
        <v>10</v>
      </c>
      <c r="AC318">
        <f t="shared" si="71"/>
        <v>1</v>
      </c>
      <c r="AD318">
        <f t="shared" si="72"/>
        <v>6</v>
      </c>
      <c r="AE318">
        <f t="shared" si="73"/>
        <v>10</v>
      </c>
      <c r="AF318">
        <f t="shared" si="74"/>
        <v>10</v>
      </c>
      <c r="AH318" t="str">
        <f t="shared" si="75"/>
        <v>Welwyn Hatfield</v>
      </c>
      <c r="AI318">
        <f t="array" ref="AI318">IF(C318&lt;&gt;"",11-ROUNDUP(_xlfn.PERCENTRANK.EXC(IF($B$3:$B$341=$B318,C$3:C$341),C318)*10,0),"")</f>
        <v>5</v>
      </c>
      <c r="AJ318">
        <f t="array" ref="AJ318">IF(D318&lt;&gt;"",11-ROUNDUP(_xlfn.PERCENTRANK.EXC(IF($B$3:$B$341=$B318,D$3:D$341),D318)*10,0),"")</f>
        <v>8</v>
      </c>
      <c r="AK318">
        <f t="array" ref="AK318">IF(E318&lt;&gt;"",11-ROUNDUP(_xlfn.PERCENTRANK.EXC(IF($B$3:$B$341=$B318,E$3:E$341),E318)*10,0),"")</f>
        <v>4</v>
      </c>
      <c r="AL318">
        <f t="array" ref="AL318">IF(F318&lt;&gt;"",11-ROUNDUP(_xlfn.PERCENTRANK.EXC(IF($B$3:$B$341=$B318,F$3:F$341),F318)*10,0),"")</f>
        <v>6</v>
      </c>
      <c r="AM318">
        <f t="array" ref="AM318">IF(G318&lt;&gt;"",11-ROUNDUP(_xlfn.PERCENTRANK.EXC(IF($B$3:$B$341=$B318,G$3:G$341),G318)*10,0),"")</f>
        <v>2</v>
      </c>
      <c r="AO318">
        <f t="array" ref="AO318">IF(I318&lt;&gt;"",11-ROUNDUP(_xlfn.PERCENTRANK.EXC(IF($B$3:$B$341=$B318,I$3:I$341),I318)*10,0),"")</f>
        <v>6</v>
      </c>
      <c r="AP318">
        <f t="array" ref="AP318">IF(J318&lt;&gt;"",11-ROUNDUP(_xlfn.PERCENTRANK.EXC(IF($B$3:$B$341=$B318,J$3:J$341),J318)*10,0),"")</f>
        <v>3</v>
      </c>
      <c r="AQ318">
        <f t="array" ref="AQ318">IF(K318&lt;&gt;"",11-ROUNDUP(_xlfn.PERCENTRANK.EXC(IF($B$3:$B$341=$B318,K$3:K$341),K318)*10,0),"")</f>
        <v>2</v>
      </c>
      <c r="AR318">
        <f t="array" ref="AR318">IF(L318&lt;&gt;"",11-ROUNDUP(_xlfn.PERCENTRANK.EXC(IF($B$3:$B$341=$B318,L$3:L$341),L318)*10,0),"")</f>
        <v>10</v>
      </c>
      <c r="AS318">
        <f t="array" ref="AS318">IF(M318&lt;&gt;"",11-ROUNDUP(_xlfn.PERCENTRANK.EXC(IF($B$3:$B$341=$B318,M$3:M$341),M318)*10,0),"")</f>
        <v>1</v>
      </c>
      <c r="AT318">
        <f t="array" ref="AT318">IF(N318&lt;&gt;"",11-ROUNDUP(_xlfn.PERCENTRANK.EXC(IF($B$3:$B$341=$B318,N$3:N$341),N318)*10,0),"")</f>
        <v>8</v>
      </c>
      <c r="AU318">
        <f t="array" ref="AU318">IF(O318&lt;&gt;"",11-ROUNDUP(_xlfn.PERCENTRANK.EXC(IF($B$3:$B$341=$B318,O$3:O$341),O318)*10,0),"")</f>
        <v>10</v>
      </c>
      <c r="AV318">
        <f t="array" ref="AV318">IF(P318&lt;&gt;"",11-ROUNDUP(_xlfn.PERCENTRANK.EXC(IF($B$3:$B$341=$B318,P$3:P$341),P318)*10,0),"")</f>
        <v>10</v>
      </c>
    </row>
    <row r="319" spans="1:48" x14ac:dyDescent="0.2">
      <c r="A319" t="s">
        <v>48</v>
      </c>
      <c r="B319" t="s">
        <v>1037</v>
      </c>
      <c r="C319">
        <v>3.7263523787260056E-2</v>
      </c>
      <c r="D319">
        <v>9.8446488380432129E-2</v>
      </c>
      <c r="E319">
        <v>0.69809406995773315</v>
      </c>
      <c r="F319">
        <v>3.4988239407539368E-2</v>
      </c>
      <c r="G319">
        <v>0.66697221994400024</v>
      </c>
      <c r="H319" t="s">
        <v>1140</v>
      </c>
      <c r="I319">
        <v>2.9180221259593964E-2</v>
      </c>
      <c r="J319">
        <v>8.9642470702528954E-3</v>
      </c>
      <c r="K319">
        <v>3.5351959522813559E-3</v>
      </c>
      <c r="L319">
        <v>0</v>
      </c>
      <c r="M319">
        <v>8.1413485109806061E-2</v>
      </c>
      <c r="N319">
        <v>2.881679916754365E-3</v>
      </c>
      <c r="O319">
        <v>1.6554521396756172E-2</v>
      </c>
      <c r="P319">
        <v>0</v>
      </c>
      <c r="R319" t="str">
        <f t="shared" si="61"/>
        <v>West Berkshire</v>
      </c>
      <c r="S319">
        <f t="shared" si="62"/>
        <v>9</v>
      </c>
      <c r="T319">
        <f t="shared" si="63"/>
        <v>4</v>
      </c>
      <c r="U319">
        <f t="shared" si="64"/>
        <v>1</v>
      </c>
      <c r="V319">
        <f t="shared" si="65"/>
        <v>9</v>
      </c>
      <c r="W319">
        <f t="shared" si="66"/>
        <v>2</v>
      </c>
      <c r="Y319">
        <f t="shared" si="67"/>
        <v>6</v>
      </c>
      <c r="Z319">
        <f t="shared" si="68"/>
        <v>7</v>
      </c>
      <c r="AA319">
        <f t="shared" si="69"/>
        <v>9</v>
      </c>
      <c r="AB319">
        <f t="shared" si="70"/>
        <v>10</v>
      </c>
      <c r="AC319">
        <f t="shared" si="71"/>
        <v>9</v>
      </c>
      <c r="AD319">
        <f t="shared" si="72"/>
        <v>9</v>
      </c>
      <c r="AE319">
        <f t="shared" si="73"/>
        <v>3</v>
      </c>
      <c r="AF319">
        <f t="shared" si="74"/>
        <v>10</v>
      </c>
      <c r="AH319" t="str">
        <f t="shared" si="75"/>
        <v>West Berkshire</v>
      </c>
      <c r="AI319">
        <f t="array" ref="AI319">IF(C319&lt;&gt;"",11-ROUNDUP(_xlfn.PERCENTRANK.EXC(IF($B$3:$B$341=$B319,C$3:C$341),C319)*10,0),"")</f>
        <v>5</v>
      </c>
      <c r="AJ319">
        <f t="array" ref="AJ319">IF(D319&lt;&gt;"",11-ROUNDUP(_xlfn.PERCENTRANK.EXC(IF($B$3:$B$341=$B319,D$3:D$341),D319)*10,0),"")</f>
        <v>2</v>
      </c>
      <c r="AK319">
        <f t="array" ref="AK319">IF(E319&lt;&gt;"",11-ROUNDUP(_xlfn.PERCENTRANK.EXC(IF($B$3:$B$341=$B319,E$3:E$341),E319)*10,0),"")</f>
        <v>1</v>
      </c>
      <c r="AL319">
        <f t="array" ref="AL319">IF(F319&lt;&gt;"",11-ROUNDUP(_xlfn.PERCENTRANK.EXC(IF($B$3:$B$341=$B319,F$3:F$341),F319)*10,0),"")</f>
        <v>8</v>
      </c>
      <c r="AM319">
        <f t="array" ref="AM319">IF(G319&lt;&gt;"",11-ROUNDUP(_xlfn.PERCENTRANK.EXC(IF($B$3:$B$341=$B319,G$3:G$341),G319)*10,0),"")</f>
        <v>2</v>
      </c>
      <c r="AO319">
        <f t="array" ref="AO319">IF(I319&lt;&gt;"",11-ROUNDUP(_xlfn.PERCENTRANK.EXC(IF($B$3:$B$341=$B319,I$3:I$341),I319)*10,0),"")</f>
        <v>3</v>
      </c>
      <c r="AP319">
        <f t="array" ref="AP319">IF(J319&lt;&gt;"",11-ROUNDUP(_xlfn.PERCENTRANK.EXC(IF($B$3:$B$341=$B319,J$3:J$341),J319)*10,0),"")</f>
        <v>4</v>
      </c>
      <c r="AQ319">
        <f t="array" ref="AQ319">IF(K319&lt;&gt;"",11-ROUNDUP(_xlfn.PERCENTRANK.EXC(IF($B$3:$B$341=$B319,K$3:K$341),K319)*10,0),"")</f>
        <v>9</v>
      </c>
      <c r="AR319">
        <f t="array" ref="AR319">IF(L319&lt;&gt;"",11-ROUNDUP(_xlfn.PERCENTRANK.EXC(IF($B$3:$B$341=$B319,L$3:L$341),L319)*10,0),"")</f>
        <v>10</v>
      </c>
      <c r="AS319">
        <f t="array" ref="AS319">IF(M319&lt;&gt;"",11-ROUNDUP(_xlfn.PERCENTRANK.EXC(IF($B$3:$B$341=$B319,M$3:M$341),M319)*10,0),"")</f>
        <v>10</v>
      </c>
      <c r="AT319">
        <f t="array" ref="AT319">IF(N319&lt;&gt;"",11-ROUNDUP(_xlfn.PERCENTRANK.EXC(IF($B$3:$B$341=$B319,N$3:N$341),N319)*10,0),"")</f>
        <v>8</v>
      </c>
      <c r="AU319">
        <f t="array" ref="AU319">IF(O319&lt;&gt;"",11-ROUNDUP(_xlfn.PERCENTRANK.EXC(IF($B$3:$B$341=$B319,O$3:O$341),O319)*10,0),"")</f>
        <v>3</v>
      </c>
      <c r="AV319">
        <f t="array" ref="AV319">IF(P319&lt;&gt;"",11-ROUNDUP(_xlfn.PERCENTRANK.EXC(IF($B$3:$B$341=$B319,P$3:P$341),P319)*10,0),"")</f>
        <v>10</v>
      </c>
    </row>
    <row r="320" spans="1:48" x14ac:dyDescent="0.2">
      <c r="A320" t="s">
        <v>95</v>
      </c>
      <c r="B320" t="s">
        <v>1034</v>
      </c>
      <c r="C320">
        <v>0.11728072911500931</v>
      </c>
      <c r="D320">
        <v>8.9271225035190582E-2</v>
      </c>
      <c r="E320">
        <v>0.53571838140487671</v>
      </c>
      <c r="F320">
        <v>6.5472140908241272E-2</v>
      </c>
      <c r="G320">
        <v>0.33020451664924622</v>
      </c>
      <c r="H320" t="s">
        <v>1139</v>
      </c>
      <c r="I320">
        <v>0.11199497431516647</v>
      </c>
      <c r="J320">
        <v>5.735817551612854E-2</v>
      </c>
      <c r="K320">
        <v>3.1400460284203291E-4</v>
      </c>
      <c r="L320">
        <v>3.0353779438883066E-3</v>
      </c>
      <c r="M320">
        <v>0.36811807751655579</v>
      </c>
      <c r="N320">
        <v>0.13312692940235138</v>
      </c>
      <c r="O320">
        <v>0</v>
      </c>
      <c r="P320">
        <v>0</v>
      </c>
      <c r="R320" t="str">
        <f t="shared" si="61"/>
        <v>West Devon</v>
      </c>
      <c r="S320">
        <f t="shared" si="62"/>
        <v>1</v>
      </c>
      <c r="T320">
        <f t="shared" si="63"/>
        <v>5</v>
      </c>
      <c r="U320">
        <f t="shared" si="64"/>
        <v>4</v>
      </c>
      <c r="V320">
        <f t="shared" si="65"/>
        <v>6</v>
      </c>
      <c r="W320">
        <f t="shared" si="66"/>
        <v>10</v>
      </c>
      <c r="Y320">
        <f t="shared" si="67"/>
        <v>3</v>
      </c>
      <c r="Z320">
        <f t="shared" si="68"/>
        <v>3</v>
      </c>
      <c r="AA320">
        <f t="shared" si="69"/>
        <v>10</v>
      </c>
      <c r="AB320">
        <f t="shared" si="70"/>
        <v>5</v>
      </c>
      <c r="AC320">
        <f t="shared" si="71"/>
        <v>5</v>
      </c>
      <c r="AD320">
        <f t="shared" si="72"/>
        <v>1</v>
      </c>
      <c r="AE320">
        <f t="shared" si="73"/>
        <v>10</v>
      </c>
      <c r="AF320">
        <f t="shared" si="74"/>
        <v>10</v>
      </c>
      <c r="AH320" t="str">
        <f t="shared" si="75"/>
        <v>West Devon</v>
      </c>
      <c r="AI320">
        <f t="array" ref="AI320">IF(C320&lt;&gt;"",11-ROUNDUP(_xlfn.PERCENTRANK.EXC(IF($B$3:$B$341=$B320,C$3:C$341),C320)*10,0),"")</f>
        <v>1</v>
      </c>
      <c r="AJ320">
        <f t="array" ref="AJ320">IF(D320&lt;&gt;"",11-ROUNDUP(_xlfn.PERCENTRANK.EXC(IF($B$3:$B$341=$B320,D$3:D$341),D320)*10,0),"")</f>
        <v>5</v>
      </c>
      <c r="AK320">
        <f t="array" ref="AK320">IF(E320&lt;&gt;"",11-ROUNDUP(_xlfn.PERCENTRANK.EXC(IF($B$3:$B$341=$B320,E$3:E$341),E320)*10,0),"")</f>
        <v>3</v>
      </c>
      <c r="AL320">
        <f t="array" ref="AL320">IF(F320&lt;&gt;"",11-ROUNDUP(_xlfn.PERCENTRANK.EXC(IF($B$3:$B$341=$B320,F$3:F$341),F320)*10,0),"")</f>
        <v>10</v>
      </c>
      <c r="AM320">
        <f t="array" ref="AM320">IF(G320&lt;&gt;"",11-ROUNDUP(_xlfn.PERCENTRANK.EXC(IF($B$3:$B$341=$B320,G$3:G$341),G320)*10,0),"")</f>
        <v>10</v>
      </c>
      <c r="AO320">
        <f t="array" ref="AO320">IF(I320&lt;&gt;"",11-ROUNDUP(_xlfn.PERCENTRANK.EXC(IF($B$3:$B$341=$B320,I$3:I$341),I320)*10,0),"")</f>
        <v>5</v>
      </c>
      <c r="AP320">
        <f t="array" ref="AP320">IF(J320&lt;&gt;"",11-ROUNDUP(_xlfn.PERCENTRANK.EXC(IF($B$3:$B$341=$B320,J$3:J$341),J320)*10,0),"")</f>
        <v>5</v>
      </c>
      <c r="AQ320">
        <f t="array" ref="AQ320">IF(K320&lt;&gt;"",11-ROUNDUP(_xlfn.PERCENTRANK.EXC(IF($B$3:$B$341=$B320,K$3:K$341),K320)*10,0),"")</f>
        <v>10</v>
      </c>
      <c r="AR320">
        <f t="array" ref="AR320">IF(L320&lt;&gt;"",11-ROUNDUP(_xlfn.PERCENTRANK.EXC(IF($B$3:$B$341=$B320,L$3:L$341),L320)*10,0),"")</f>
        <v>5</v>
      </c>
      <c r="AS320">
        <f t="array" ref="AS320">IF(M320&lt;&gt;"",11-ROUNDUP(_xlfn.PERCENTRANK.EXC(IF($B$3:$B$341=$B320,M$3:M$341),M320)*10,0),"")</f>
        <v>8</v>
      </c>
      <c r="AT320">
        <f t="array" ref="AT320">IF(N320&lt;&gt;"",11-ROUNDUP(_xlfn.PERCENTRANK.EXC(IF($B$3:$B$341=$B320,N$3:N$341),N320)*10,0),"")</f>
        <v>2</v>
      </c>
      <c r="AU320">
        <f t="array" ref="AU320">IF(O320&lt;&gt;"",11-ROUNDUP(_xlfn.PERCENTRANK.EXC(IF($B$3:$B$341=$B320,O$3:O$341),O320)*10,0),"")</f>
        <v>10</v>
      </c>
      <c r="AV320">
        <f t="array" ref="AV320">IF(P320&lt;&gt;"",11-ROUNDUP(_xlfn.PERCENTRANK.EXC(IF($B$3:$B$341=$B320,P$3:P$341),P320)*10,0),"")</f>
        <v>10</v>
      </c>
    </row>
    <row r="321" spans="1:48" x14ac:dyDescent="0.2">
      <c r="A321" t="s">
        <v>158</v>
      </c>
      <c r="B321" t="s">
        <v>1034</v>
      </c>
      <c r="C321">
        <v>6.699787825345993E-2</v>
      </c>
      <c r="D321">
        <v>5.3317423909902573E-2</v>
      </c>
      <c r="E321">
        <v>0.47654172778129578</v>
      </c>
      <c r="F321">
        <v>0.15357933938503265</v>
      </c>
      <c r="G321">
        <v>0.60122627019882202</v>
      </c>
      <c r="H321" t="s">
        <v>1139</v>
      </c>
      <c r="I321">
        <v>5.1310859620571136E-2</v>
      </c>
      <c r="J321">
        <v>6.9363296031951904E-2</v>
      </c>
      <c r="K321">
        <v>9.513108991086483E-3</v>
      </c>
      <c r="L321">
        <v>0</v>
      </c>
      <c r="M321">
        <v>0.237153559923172</v>
      </c>
      <c r="N321">
        <v>7.1770334616303444E-3</v>
      </c>
      <c r="O321">
        <v>6.1348315328359604E-2</v>
      </c>
      <c r="P321">
        <v>3.3483147621154785E-2</v>
      </c>
      <c r="R321" t="str">
        <f t="shared" si="61"/>
        <v>West Lancashire</v>
      </c>
      <c r="S321">
        <f t="shared" si="62"/>
        <v>5</v>
      </c>
      <c r="T321">
        <f t="shared" si="63"/>
        <v>10</v>
      </c>
      <c r="U321">
        <f t="shared" si="64"/>
        <v>5</v>
      </c>
      <c r="V321">
        <f t="shared" si="65"/>
        <v>4</v>
      </c>
      <c r="W321">
        <f t="shared" si="66"/>
        <v>3</v>
      </c>
      <c r="Y321">
        <f t="shared" si="67"/>
        <v>5</v>
      </c>
      <c r="Z321">
        <f t="shared" si="68"/>
        <v>2</v>
      </c>
      <c r="AA321">
        <f t="shared" si="69"/>
        <v>7</v>
      </c>
      <c r="AB321">
        <f t="shared" si="70"/>
        <v>10</v>
      </c>
      <c r="AC321">
        <f t="shared" si="71"/>
        <v>6</v>
      </c>
      <c r="AD321">
        <f t="shared" si="72"/>
        <v>7</v>
      </c>
      <c r="AE321">
        <f t="shared" si="73"/>
        <v>2</v>
      </c>
      <c r="AF321">
        <f t="shared" si="74"/>
        <v>1</v>
      </c>
      <c r="AH321" t="str">
        <f t="shared" si="75"/>
        <v>West Lancashire</v>
      </c>
      <c r="AI321">
        <f t="array" ref="AI321">IF(C321&lt;&gt;"",11-ROUNDUP(_xlfn.PERCENTRANK.EXC(IF($B$3:$B$341=$B321,C$3:C$341),C321)*10,0),"")</f>
        <v>8</v>
      </c>
      <c r="AJ321">
        <f t="array" ref="AJ321">IF(D321&lt;&gt;"",11-ROUNDUP(_xlfn.PERCENTRANK.EXC(IF($B$3:$B$341=$B321,D$3:D$341),D321)*10,0),"")</f>
        <v>10</v>
      </c>
      <c r="AK321">
        <f t="array" ref="AK321">IF(E321&lt;&gt;"",11-ROUNDUP(_xlfn.PERCENTRANK.EXC(IF($B$3:$B$341=$B321,E$3:E$341),E321)*10,0),"")</f>
        <v>4</v>
      </c>
      <c r="AL321">
        <f t="array" ref="AL321">IF(F321&lt;&gt;"",11-ROUNDUP(_xlfn.PERCENTRANK.EXC(IF($B$3:$B$341=$B321,F$3:F$341),F321)*10,0),"")</f>
        <v>7</v>
      </c>
      <c r="AM321">
        <f t="array" ref="AM321">IF(G321&lt;&gt;"",11-ROUNDUP(_xlfn.PERCENTRANK.EXC(IF($B$3:$B$341=$B321,G$3:G$341),G321)*10,0),"")</f>
        <v>4</v>
      </c>
      <c r="AO321">
        <f t="array" ref="AO321">IF(I321&lt;&gt;"",11-ROUNDUP(_xlfn.PERCENTRANK.EXC(IF($B$3:$B$341=$B321,I$3:I$341),I321)*10,0),"")</f>
        <v>8</v>
      </c>
      <c r="AP321">
        <f t="array" ref="AP321">IF(J321&lt;&gt;"",11-ROUNDUP(_xlfn.PERCENTRANK.EXC(IF($B$3:$B$341=$B321,J$3:J$341),J321)*10,0),"")</f>
        <v>4</v>
      </c>
      <c r="AQ321">
        <f t="array" ref="AQ321">IF(K321&lt;&gt;"",11-ROUNDUP(_xlfn.PERCENTRANK.EXC(IF($B$3:$B$341=$B321,K$3:K$341),K321)*10,0),"")</f>
        <v>9</v>
      </c>
      <c r="AR321">
        <f t="array" ref="AR321">IF(L321&lt;&gt;"",11-ROUNDUP(_xlfn.PERCENTRANK.EXC(IF($B$3:$B$341=$B321,L$3:L$341),L321)*10,0),"")</f>
        <v>10</v>
      </c>
      <c r="AS321">
        <f t="array" ref="AS321">IF(M321&lt;&gt;"",11-ROUNDUP(_xlfn.PERCENTRANK.EXC(IF($B$3:$B$341=$B321,M$3:M$341),M321)*10,0),"")</f>
        <v>10</v>
      </c>
      <c r="AT321">
        <f t="array" ref="AT321">IF(N321&lt;&gt;"",11-ROUNDUP(_xlfn.PERCENTRANK.EXC(IF($B$3:$B$341=$B321,N$3:N$341),N321)*10,0),"")</f>
        <v>9</v>
      </c>
      <c r="AU321">
        <f t="array" ref="AU321">IF(O321&lt;&gt;"",11-ROUNDUP(_xlfn.PERCENTRANK.EXC(IF($B$3:$B$341=$B321,O$3:O$341),O321)*10,0),"")</f>
        <v>3</v>
      </c>
      <c r="AV321">
        <f t="array" ref="AV321">IF(P321&lt;&gt;"",11-ROUNDUP(_xlfn.PERCENTRANK.EXC(IF($B$3:$B$341=$B321,P$3:P$341),P321)*10,0),"")</f>
        <v>1</v>
      </c>
    </row>
    <row r="322" spans="1:48" x14ac:dyDescent="0.2">
      <c r="A322" t="s">
        <v>173</v>
      </c>
      <c r="B322" t="s">
        <v>1034</v>
      </c>
      <c r="C322">
        <v>7.8756198287010193E-2</v>
      </c>
      <c r="D322">
        <v>5.8476872742176056E-2</v>
      </c>
      <c r="E322">
        <v>0.38406237959861755</v>
      </c>
      <c r="F322">
        <v>0.13124543428421021</v>
      </c>
      <c r="G322">
        <v>0.58756422996520996</v>
      </c>
      <c r="H322" t="s">
        <v>1139</v>
      </c>
      <c r="I322">
        <v>1.6997791826725006E-2</v>
      </c>
      <c r="J322">
        <v>7.630610466003418E-2</v>
      </c>
      <c r="K322">
        <v>1.3980868272483349E-2</v>
      </c>
      <c r="L322">
        <v>1.9867550581693649E-2</v>
      </c>
      <c r="M322">
        <v>0.26696100831031799</v>
      </c>
      <c r="N322">
        <v>7.621542364358902E-2</v>
      </c>
      <c r="O322">
        <v>0</v>
      </c>
      <c r="P322">
        <v>0</v>
      </c>
      <c r="R322" t="str">
        <f t="shared" si="61"/>
        <v>West Lindsey</v>
      </c>
      <c r="S322">
        <f t="shared" si="62"/>
        <v>3</v>
      </c>
      <c r="T322">
        <f t="shared" si="63"/>
        <v>9</v>
      </c>
      <c r="U322">
        <f t="shared" si="64"/>
        <v>8</v>
      </c>
      <c r="V322">
        <f t="shared" si="65"/>
        <v>5</v>
      </c>
      <c r="W322">
        <f t="shared" si="66"/>
        <v>4</v>
      </c>
      <c r="Y322">
        <f t="shared" si="67"/>
        <v>7</v>
      </c>
      <c r="Z322">
        <f t="shared" si="68"/>
        <v>2</v>
      </c>
      <c r="AA322">
        <f t="shared" si="69"/>
        <v>6</v>
      </c>
      <c r="AB322">
        <f t="shared" si="70"/>
        <v>3</v>
      </c>
      <c r="AC322">
        <f t="shared" si="71"/>
        <v>6</v>
      </c>
      <c r="AD322">
        <f t="shared" si="72"/>
        <v>2</v>
      </c>
      <c r="AE322">
        <f t="shared" si="73"/>
        <v>10</v>
      </c>
      <c r="AF322">
        <f t="shared" si="74"/>
        <v>10</v>
      </c>
      <c r="AH322" t="str">
        <f t="shared" si="75"/>
        <v>West Lindsey</v>
      </c>
      <c r="AI322">
        <f t="array" ref="AI322">IF(C322&lt;&gt;"",11-ROUNDUP(_xlfn.PERCENTRANK.EXC(IF($B$3:$B$341=$B322,C$3:C$341),C322)*10,0),"")</f>
        <v>4</v>
      </c>
      <c r="AJ322">
        <f t="array" ref="AJ322">IF(D322&lt;&gt;"",11-ROUNDUP(_xlfn.PERCENTRANK.EXC(IF($B$3:$B$341=$B322,D$3:D$341),D322)*10,0),"")</f>
        <v>9</v>
      </c>
      <c r="AK322">
        <f t="array" ref="AK322">IF(E322&lt;&gt;"",11-ROUNDUP(_xlfn.PERCENTRANK.EXC(IF($B$3:$B$341=$B322,E$3:E$341),E322)*10,0),"")</f>
        <v>8</v>
      </c>
      <c r="AL322">
        <f t="array" ref="AL322">IF(F322&lt;&gt;"",11-ROUNDUP(_xlfn.PERCENTRANK.EXC(IF($B$3:$B$341=$B322,F$3:F$341),F322)*10,0),"")</f>
        <v>8</v>
      </c>
      <c r="AM322">
        <f t="array" ref="AM322">IF(G322&lt;&gt;"",11-ROUNDUP(_xlfn.PERCENTRANK.EXC(IF($B$3:$B$341=$B322,G$3:G$341),G322)*10,0),"")</f>
        <v>4</v>
      </c>
      <c r="AO322">
        <f t="array" ref="AO322">IF(I322&lt;&gt;"",11-ROUNDUP(_xlfn.PERCENTRANK.EXC(IF($B$3:$B$341=$B322,I$3:I$341),I322)*10,0),"")</f>
        <v>9</v>
      </c>
      <c r="AP322">
        <f t="array" ref="AP322">IF(J322&lt;&gt;"",11-ROUNDUP(_xlfn.PERCENTRANK.EXC(IF($B$3:$B$341=$B322,J$3:J$341),J322)*10,0),"")</f>
        <v>3</v>
      </c>
      <c r="AQ322">
        <f t="array" ref="AQ322">IF(K322&lt;&gt;"",11-ROUNDUP(_xlfn.PERCENTRANK.EXC(IF($B$3:$B$341=$B322,K$3:K$341),K322)*10,0),"")</f>
        <v>8</v>
      </c>
      <c r="AR322">
        <f t="array" ref="AR322">IF(L322&lt;&gt;"",11-ROUNDUP(_xlfn.PERCENTRANK.EXC(IF($B$3:$B$341=$B322,L$3:L$341),L322)*10,0),"")</f>
        <v>4</v>
      </c>
      <c r="AS322">
        <f t="array" ref="AS322">IF(M322&lt;&gt;"",11-ROUNDUP(_xlfn.PERCENTRANK.EXC(IF($B$3:$B$341=$B322,M$3:M$341),M322)*10,0),"")</f>
        <v>10</v>
      </c>
      <c r="AT322">
        <f t="array" ref="AT322">IF(N322&lt;&gt;"",11-ROUNDUP(_xlfn.PERCENTRANK.EXC(IF($B$3:$B$341=$B322,N$3:N$341),N322)*10,0),"")</f>
        <v>3</v>
      </c>
      <c r="AU322">
        <f t="array" ref="AU322">IF(O322&lt;&gt;"",11-ROUNDUP(_xlfn.PERCENTRANK.EXC(IF($B$3:$B$341=$B322,O$3:O$341),O322)*10,0),"")</f>
        <v>10</v>
      </c>
      <c r="AV322">
        <f t="array" ref="AV322">IF(P322&lt;&gt;"",11-ROUNDUP(_xlfn.PERCENTRANK.EXC(IF($B$3:$B$341=$B322,P$3:P$341),P322)*10,0),"")</f>
        <v>10</v>
      </c>
    </row>
    <row r="323" spans="1:48" x14ac:dyDescent="0.2">
      <c r="A323" t="s">
        <v>206</v>
      </c>
      <c r="B323" t="s">
        <v>1034</v>
      </c>
      <c r="C323">
        <v>0.11179036647081375</v>
      </c>
      <c r="D323">
        <v>6.5949030220508575E-2</v>
      </c>
      <c r="E323">
        <v>0.29156011343002319</v>
      </c>
      <c r="F323">
        <v>0.27822652459144592</v>
      </c>
      <c r="G323">
        <v>0.53309798240661621</v>
      </c>
      <c r="H323" t="s">
        <v>1139</v>
      </c>
      <c r="I323">
        <v>1.7194759100675583E-2</v>
      </c>
      <c r="J323">
        <v>0.10878457874059677</v>
      </c>
      <c r="K323">
        <v>9.2213824391365051E-3</v>
      </c>
      <c r="L323">
        <v>5.5605631321668625E-2</v>
      </c>
      <c r="M323">
        <v>0.46925050020217896</v>
      </c>
      <c r="N323">
        <v>4.2603310197591782E-2</v>
      </c>
      <c r="O323">
        <v>0.23427858948707581</v>
      </c>
      <c r="P323">
        <v>0</v>
      </c>
      <c r="R323" t="str">
        <f t="shared" si="61"/>
        <v>West Oxfordshire</v>
      </c>
      <c r="S323">
        <f t="shared" si="62"/>
        <v>1</v>
      </c>
      <c r="T323">
        <f t="shared" si="63"/>
        <v>8</v>
      </c>
      <c r="U323">
        <f t="shared" si="64"/>
        <v>10</v>
      </c>
      <c r="V323">
        <f t="shared" si="65"/>
        <v>1</v>
      </c>
      <c r="W323">
        <f t="shared" si="66"/>
        <v>6</v>
      </c>
      <c r="Y323">
        <f t="shared" si="67"/>
        <v>7</v>
      </c>
      <c r="Z323">
        <f t="shared" si="68"/>
        <v>1</v>
      </c>
      <c r="AA323">
        <f t="shared" si="69"/>
        <v>7</v>
      </c>
      <c r="AB323">
        <f t="shared" si="70"/>
        <v>1</v>
      </c>
      <c r="AC323">
        <f t="shared" si="71"/>
        <v>4</v>
      </c>
      <c r="AD323">
        <f t="shared" si="72"/>
        <v>3</v>
      </c>
      <c r="AE323">
        <f t="shared" si="73"/>
        <v>1</v>
      </c>
      <c r="AF323">
        <f t="shared" si="74"/>
        <v>10</v>
      </c>
      <c r="AH323" t="str">
        <f t="shared" si="75"/>
        <v>West Oxfordshire</v>
      </c>
      <c r="AI323">
        <f t="array" ref="AI323">IF(C323&lt;&gt;"",11-ROUNDUP(_xlfn.PERCENTRANK.EXC(IF($B$3:$B$341=$B323,C$3:C$341),C323)*10,0),"")</f>
        <v>1</v>
      </c>
      <c r="AJ323">
        <f t="array" ref="AJ323">IF(D323&lt;&gt;"",11-ROUNDUP(_xlfn.PERCENTRANK.EXC(IF($B$3:$B$341=$B323,D$3:D$341),D323)*10,0),"")</f>
        <v>8</v>
      </c>
      <c r="AK323">
        <f t="array" ref="AK323">IF(E323&lt;&gt;"",11-ROUNDUP(_xlfn.PERCENTRANK.EXC(IF($B$3:$B$341=$B323,E$3:E$341),E323)*10,0),"")</f>
        <v>10</v>
      </c>
      <c r="AL323">
        <f t="array" ref="AL323">IF(F323&lt;&gt;"",11-ROUNDUP(_xlfn.PERCENTRANK.EXC(IF($B$3:$B$341=$B323,F$3:F$341),F323)*10,0),"")</f>
        <v>2</v>
      </c>
      <c r="AM323">
        <f t="array" ref="AM323">IF(G323&lt;&gt;"",11-ROUNDUP(_xlfn.PERCENTRANK.EXC(IF($B$3:$B$341=$B323,G$3:G$341),G323)*10,0),"")</f>
        <v>6</v>
      </c>
      <c r="AO323">
        <f t="array" ref="AO323">IF(I323&lt;&gt;"",11-ROUNDUP(_xlfn.PERCENTRANK.EXC(IF($B$3:$B$341=$B323,I$3:I$341),I323)*10,0),"")</f>
        <v>9</v>
      </c>
      <c r="AP323">
        <f t="array" ref="AP323">IF(J323&lt;&gt;"",11-ROUNDUP(_xlfn.PERCENTRANK.EXC(IF($B$3:$B$341=$B323,J$3:J$341),J323)*10,0),"")</f>
        <v>1</v>
      </c>
      <c r="AQ323">
        <f t="array" ref="AQ323">IF(K323&lt;&gt;"",11-ROUNDUP(_xlfn.PERCENTRANK.EXC(IF($B$3:$B$341=$B323,K$3:K$341),K323)*10,0),"")</f>
        <v>9</v>
      </c>
      <c r="AR323">
        <f t="array" ref="AR323">IF(L323&lt;&gt;"",11-ROUNDUP(_xlfn.PERCENTRANK.EXC(IF($B$3:$B$341=$B323,L$3:L$341),L323)*10,0),"")</f>
        <v>2</v>
      </c>
      <c r="AS323">
        <f t="array" ref="AS323">IF(M323&lt;&gt;"",11-ROUNDUP(_xlfn.PERCENTRANK.EXC(IF($B$3:$B$341=$B323,M$3:M$341),M323)*10,0),"")</f>
        <v>6</v>
      </c>
      <c r="AT323">
        <f t="array" ref="AT323">IF(N323&lt;&gt;"",11-ROUNDUP(_xlfn.PERCENTRANK.EXC(IF($B$3:$B$341=$B323,N$3:N$341),N323)*10,0),"")</f>
        <v>4</v>
      </c>
      <c r="AU323">
        <f t="array" ref="AU323">IF(O323&lt;&gt;"",11-ROUNDUP(_xlfn.PERCENTRANK.EXC(IF($B$3:$B$341=$B323,O$3:O$341),O323)*10,0),"")</f>
        <v>1</v>
      </c>
      <c r="AV323">
        <f t="array" ref="AV323">IF(P323&lt;&gt;"",11-ROUNDUP(_xlfn.PERCENTRANK.EXC(IF($B$3:$B$341=$B323,P$3:P$341),P323)*10,0),"")</f>
        <v>10</v>
      </c>
    </row>
    <row r="324" spans="1:48" x14ac:dyDescent="0.2">
      <c r="A324" t="s">
        <v>253</v>
      </c>
      <c r="B324" t="s">
        <v>1034</v>
      </c>
      <c r="C324">
        <v>7.9668566584587097E-2</v>
      </c>
      <c r="D324">
        <v>7.5461819767951965E-2</v>
      </c>
      <c r="E324">
        <v>0.40717199444770813</v>
      </c>
      <c r="F324">
        <v>0.21748287975788116</v>
      </c>
      <c r="G324">
        <v>0.4942382276058197</v>
      </c>
      <c r="H324" t="s">
        <v>1139</v>
      </c>
      <c r="I324">
        <v>0.2070080041885376</v>
      </c>
      <c r="J324">
        <v>6.2039338052272797E-2</v>
      </c>
      <c r="K324">
        <v>9.609396755695343E-2</v>
      </c>
      <c r="L324">
        <v>0.11024397611618042</v>
      </c>
      <c r="M324">
        <v>0.79173070192337036</v>
      </c>
      <c r="N324">
        <v>1.4515782706439495E-2</v>
      </c>
      <c r="O324">
        <v>5.9240866452455521E-2</v>
      </c>
      <c r="P324">
        <v>0</v>
      </c>
      <c r="R324" t="str">
        <f t="shared" ref="R324:R341" si="76">A324</f>
        <v>West Suffolk</v>
      </c>
      <c r="S324">
        <f t="shared" ref="S324:S341" si="77">IF(C324&lt;&gt;"",11-ROUNDUP(_xlfn.PERCENTRANK.EXC(C$3:C$341,C324)*10,0),"")</f>
        <v>3</v>
      </c>
      <c r="T324">
        <f t="shared" ref="T324:T341" si="78">IF(D324&lt;&gt;"",11-ROUNDUP(_xlfn.PERCENTRANK.EXC(D$3:D$341,D324)*10,0),"")</f>
        <v>6</v>
      </c>
      <c r="U324">
        <f t="shared" ref="U324:U341" si="79">IF(E324&lt;&gt;"",11-ROUNDUP(_xlfn.PERCENTRANK.EXC(E$3:E$341,E324)*10,0),"")</f>
        <v>7</v>
      </c>
      <c r="V324">
        <f t="shared" ref="V324:V341" si="80">IF(F324&lt;&gt;"",11-ROUNDUP(_xlfn.PERCENTRANK.EXC(F$3:F$341,F324)*10,0),"")</f>
        <v>2</v>
      </c>
      <c r="W324">
        <f t="shared" ref="W324:W341" si="81">IF(G324&lt;&gt;"",11-ROUNDUP(_xlfn.PERCENTRANK.EXC(G$3:G$341,G324)*10,0),"")</f>
        <v>8</v>
      </c>
      <c r="Y324">
        <f t="shared" ref="Y324:Y341" si="82">IF(I324&lt;&gt;"",11-ROUNDUP(_xlfn.PERCENTRANK.EXC(I$3:I$341,I324)*10,0),"")</f>
        <v>2</v>
      </c>
      <c r="Z324">
        <f t="shared" ref="Z324:Z341" si="83">IF(J324&lt;&gt;"",11-ROUNDUP(_xlfn.PERCENTRANK.EXC(J$3:J$341,J324)*10,0),"")</f>
        <v>3</v>
      </c>
      <c r="AA324">
        <f t="shared" ref="AA324:AA341" si="84">IF(K324&lt;&gt;"",11-ROUNDUP(_xlfn.PERCENTRANK.EXC(K$3:K$341,K324)*10,0),"")</f>
        <v>2</v>
      </c>
      <c r="AB324">
        <f t="shared" ref="AB324:AB341" si="85">IF(L324&lt;&gt;"",11-ROUNDUP(_xlfn.PERCENTRANK.EXC(L$3:L$341,L324)*10,0),"")</f>
        <v>1</v>
      </c>
      <c r="AC324">
        <f t="shared" ref="AC324:AC341" si="86">IF(M324&lt;&gt;"",11-ROUNDUP(_xlfn.PERCENTRANK.EXC(M$3:M$341,M324)*10,0),"")</f>
        <v>2</v>
      </c>
      <c r="AD324">
        <f t="shared" ref="AD324:AD341" si="87">IF(N324&lt;&gt;"",11-ROUNDUP(_xlfn.PERCENTRANK.EXC(N$3:N$341,N324)*10,0),"")</f>
        <v>6</v>
      </c>
      <c r="AE324">
        <f t="shared" ref="AE324:AE341" si="88">IF(O324&lt;&gt;"",11-ROUNDUP(_xlfn.PERCENTRANK.EXC(O$3:O$341,O324)*10,0),"")</f>
        <v>2</v>
      </c>
      <c r="AF324">
        <f t="shared" ref="AF324:AF341" si="89">IF(P324&lt;&gt;"",11-ROUNDUP(_xlfn.PERCENTRANK.EXC(P$3:P$341,P324)*10,0),"")</f>
        <v>10</v>
      </c>
      <c r="AH324" t="str">
        <f t="shared" ref="AH324:AH341" si="90">A324</f>
        <v>West Suffolk</v>
      </c>
      <c r="AI324">
        <f t="array" ref="AI324">IF(C324&lt;&gt;"",11-ROUNDUP(_xlfn.PERCENTRANK.EXC(IF($B$3:$B$341=$B324,C$3:C$341),C324)*10,0),"")</f>
        <v>4</v>
      </c>
      <c r="AJ324">
        <f t="array" ref="AJ324">IF(D324&lt;&gt;"",11-ROUNDUP(_xlfn.PERCENTRANK.EXC(IF($B$3:$B$341=$B324,D$3:D$341),D324)*10,0),"")</f>
        <v>7</v>
      </c>
      <c r="AK324">
        <f t="array" ref="AK324">IF(E324&lt;&gt;"",11-ROUNDUP(_xlfn.PERCENTRANK.EXC(IF($B$3:$B$341=$B324,E$3:E$341),E324)*10,0),"")</f>
        <v>7</v>
      </c>
      <c r="AL324">
        <f t="array" ref="AL324">IF(F324&lt;&gt;"",11-ROUNDUP(_xlfn.PERCENTRANK.EXC(IF($B$3:$B$341=$B324,F$3:F$341),F324)*10,0),"")</f>
        <v>3</v>
      </c>
      <c r="AM324">
        <f t="array" ref="AM324">IF(G324&lt;&gt;"",11-ROUNDUP(_xlfn.PERCENTRANK.EXC(IF($B$3:$B$341=$B324,G$3:G$341),G324)*10,0),"")</f>
        <v>7</v>
      </c>
      <c r="AO324">
        <f t="array" ref="AO324">IF(I324&lt;&gt;"",11-ROUNDUP(_xlfn.PERCENTRANK.EXC(IF($B$3:$B$341=$B324,I$3:I$341),I324)*10,0),"")</f>
        <v>2</v>
      </c>
      <c r="AP324">
        <f t="array" ref="AP324">IF(J324&lt;&gt;"",11-ROUNDUP(_xlfn.PERCENTRANK.EXC(IF($B$3:$B$341=$B324,J$3:J$341),J324)*10,0),"")</f>
        <v>5</v>
      </c>
      <c r="AQ324">
        <f t="array" ref="AQ324">IF(K324&lt;&gt;"",11-ROUNDUP(_xlfn.PERCENTRANK.EXC(IF($B$3:$B$341=$B324,K$3:K$341),K324)*10,0),"")</f>
        <v>3</v>
      </c>
      <c r="AR324">
        <f t="array" ref="AR324">IF(L324&lt;&gt;"",11-ROUNDUP(_xlfn.PERCENTRANK.EXC(IF($B$3:$B$341=$B324,L$3:L$341),L324)*10,0),"")</f>
        <v>1</v>
      </c>
      <c r="AS324">
        <f t="array" ref="AS324">IF(M324&lt;&gt;"",11-ROUNDUP(_xlfn.PERCENTRANK.EXC(IF($B$3:$B$341=$B324,M$3:M$341),M324)*10,0),"")</f>
        <v>3</v>
      </c>
      <c r="AT324">
        <f t="array" ref="AT324">IF(N324&lt;&gt;"",11-ROUNDUP(_xlfn.PERCENTRANK.EXC(IF($B$3:$B$341=$B324,N$3:N$341),N324)*10,0),"")</f>
        <v>7</v>
      </c>
      <c r="AU324">
        <f t="array" ref="AU324">IF(O324&lt;&gt;"",11-ROUNDUP(_xlfn.PERCENTRANK.EXC(IF($B$3:$B$341=$B324,O$3:O$341),O324)*10,0),"")</f>
        <v>3</v>
      </c>
      <c r="AV324">
        <f t="array" ref="AV324">IF(P324&lt;&gt;"",11-ROUNDUP(_xlfn.PERCENTRANK.EXC(IF($B$3:$B$341=$B324,P$3:P$341),P324)*10,0),"")</f>
        <v>10</v>
      </c>
    </row>
    <row r="325" spans="1:48" x14ac:dyDescent="0.2">
      <c r="A325" t="s">
        <v>1032</v>
      </c>
      <c r="B325" t="s">
        <v>1038</v>
      </c>
      <c r="C325">
        <v>9.1451965272426605E-2</v>
      </c>
      <c r="D325">
        <v>9.4131194055080414E-2</v>
      </c>
      <c r="E325">
        <v>0.72321176528930664</v>
      </c>
      <c r="F325">
        <v>1.8728924915194511E-2</v>
      </c>
      <c r="G325">
        <v>0.58824849128723145</v>
      </c>
      <c r="H325" t="s">
        <v>1139</v>
      </c>
      <c r="I325">
        <v>0</v>
      </c>
      <c r="J325">
        <v>1.7770116683095694E-3</v>
      </c>
      <c r="K325">
        <v>1.1329625267535448E-3</v>
      </c>
      <c r="L325">
        <v>0</v>
      </c>
      <c r="M325">
        <v>3.5607617348432541E-2</v>
      </c>
      <c r="N325">
        <v>3.9357203058898449E-3</v>
      </c>
      <c r="O325">
        <v>0</v>
      </c>
      <c r="P325">
        <v>0</v>
      </c>
      <c r="R325" t="str">
        <f t="shared" si="76"/>
        <v>West Sussex</v>
      </c>
      <c r="S325">
        <f t="shared" si="77"/>
        <v>2</v>
      </c>
      <c r="T325">
        <f t="shared" si="78"/>
        <v>4</v>
      </c>
      <c r="U325">
        <f t="shared" si="79"/>
        <v>1</v>
      </c>
      <c r="V325">
        <f t="shared" si="80"/>
        <v>10</v>
      </c>
      <c r="W325">
        <f t="shared" si="81"/>
        <v>4</v>
      </c>
      <c r="Y325">
        <f t="shared" si="82"/>
        <v>10</v>
      </c>
      <c r="Z325">
        <f t="shared" si="83"/>
        <v>9</v>
      </c>
      <c r="AA325">
        <f t="shared" si="84"/>
        <v>10</v>
      </c>
      <c r="AB325">
        <f t="shared" si="85"/>
        <v>10</v>
      </c>
      <c r="AC325">
        <f t="shared" si="86"/>
        <v>10</v>
      </c>
      <c r="AD325">
        <f t="shared" si="87"/>
        <v>9</v>
      </c>
      <c r="AE325">
        <f t="shared" si="88"/>
        <v>10</v>
      </c>
      <c r="AF325">
        <f t="shared" si="89"/>
        <v>10</v>
      </c>
      <c r="AH325" t="str">
        <f t="shared" si="90"/>
        <v>West Sussex</v>
      </c>
      <c r="AI325">
        <f t="array" ref="AI325">IF(C325&lt;&gt;"",11-ROUNDUP(_xlfn.PERCENTRANK.EXC(IF($B$3:$B$341=$B325,C$3:C$341),C325)*10,0),"")</f>
        <v>1</v>
      </c>
      <c r="AJ325">
        <f t="array" ref="AJ325">IF(D325&lt;&gt;"",11-ROUNDUP(_xlfn.PERCENTRANK.EXC(IF($B$3:$B$341=$B325,D$3:D$341),D325)*10,0),"")</f>
        <v>4</v>
      </c>
      <c r="AK325">
        <f t="array" ref="AK325">IF(E325&lt;&gt;"",11-ROUNDUP(_xlfn.PERCENTRANK.EXC(IF($B$3:$B$341=$B325,E$3:E$341),E325)*10,0),"")</f>
        <v>1</v>
      </c>
      <c r="AL325">
        <f t="array" ref="AL325">IF(F325&lt;&gt;"",11-ROUNDUP(_xlfn.PERCENTRANK.EXC(IF($B$3:$B$341=$B325,F$3:F$341),F325)*10,0),"")</f>
        <v>8</v>
      </c>
      <c r="AM325">
        <f t="array" ref="AM325">IF(G325&lt;&gt;"",11-ROUNDUP(_xlfn.PERCENTRANK.EXC(IF($B$3:$B$341=$B325,G$3:G$341),G325)*10,0),"")</f>
        <v>3</v>
      </c>
      <c r="AO325">
        <f t="array" ref="AO325">IF(I325&lt;&gt;"",11-ROUNDUP(_xlfn.PERCENTRANK.EXC(IF($B$3:$B$341=$B325,I$3:I$341),I325)*10,0),"")</f>
        <v>10</v>
      </c>
      <c r="AP325">
        <f t="array" ref="AP325">IF(J325&lt;&gt;"",11-ROUNDUP(_xlfn.PERCENTRANK.EXC(IF($B$3:$B$341=$B325,J$3:J$341),J325)*10,0),"")</f>
        <v>2</v>
      </c>
      <c r="AQ325">
        <f t="array" ref="AQ325">IF(K325&lt;&gt;"",11-ROUNDUP(_xlfn.PERCENTRANK.EXC(IF($B$3:$B$341=$B325,K$3:K$341),K325)*10,0),"")</f>
        <v>8</v>
      </c>
      <c r="AR325">
        <f t="array" ref="AR325">IF(L325&lt;&gt;"",11-ROUNDUP(_xlfn.PERCENTRANK.EXC(IF($B$3:$B$341=$B325,L$3:L$341),L325)*10,0),"")</f>
        <v>10</v>
      </c>
      <c r="AS325">
        <f t="array" ref="AS325">IF(M325&lt;&gt;"",11-ROUNDUP(_xlfn.PERCENTRANK.EXC(IF($B$3:$B$341=$B325,M$3:M$341),M325)*10,0),"")</f>
        <v>7</v>
      </c>
      <c r="AT325">
        <f t="array" ref="AT325">IF(N325&lt;&gt;"",11-ROUNDUP(_xlfn.PERCENTRANK.EXC(IF($B$3:$B$341=$B325,N$3:N$341),N325)*10,0),"")</f>
        <v>7</v>
      </c>
      <c r="AU325">
        <f t="array" ref="AU325">IF(O325&lt;&gt;"",11-ROUNDUP(_xlfn.PERCENTRANK.EXC(IF($B$3:$B$341=$B325,O$3:O$341),O325)*10,0),"")</f>
        <v>10</v>
      </c>
      <c r="AV325">
        <f t="array" ref="AV325">IF(P325&lt;&gt;"",11-ROUNDUP(_xlfn.PERCENTRANK.EXC(IF($B$3:$B$341=$B325,P$3:P$341),P325)*10,0),"")</f>
        <v>10</v>
      </c>
    </row>
    <row r="326" spans="1:48" x14ac:dyDescent="0.2">
      <c r="A326" t="s">
        <v>323</v>
      </c>
      <c r="B326" t="s">
        <v>1035</v>
      </c>
      <c r="C326">
        <v>4.8896599560976028E-2</v>
      </c>
      <c r="D326">
        <v>0.12205785512924194</v>
      </c>
      <c r="E326">
        <v>0.23634470999240875</v>
      </c>
      <c r="F326">
        <v>0.22489747405052185</v>
      </c>
      <c r="G326">
        <v>0.5805436372756958</v>
      </c>
      <c r="H326" t="s">
        <v>1139</v>
      </c>
      <c r="I326">
        <v>7.1504049003124237E-2</v>
      </c>
      <c r="J326">
        <v>2.921593189239502E-2</v>
      </c>
      <c r="K326">
        <v>1.2871862389147282E-2</v>
      </c>
      <c r="L326">
        <v>7.6518431305885315E-2</v>
      </c>
      <c r="M326">
        <v>0.76670295000076294</v>
      </c>
      <c r="N326">
        <v>4.126487672328949E-2</v>
      </c>
      <c r="O326">
        <v>0</v>
      </c>
      <c r="P326">
        <v>0</v>
      </c>
      <c r="R326" t="str">
        <f t="shared" si="76"/>
        <v>Westminster</v>
      </c>
      <c r="S326">
        <f t="shared" si="77"/>
        <v>7</v>
      </c>
      <c r="T326">
        <f t="shared" si="78"/>
        <v>2</v>
      </c>
      <c r="U326">
        <f t="shared" si="79"/>
        <v>10</v>
      </c>
      <c r="V326">
        <f t="shared" si="80"/>
        <v>2</v>
      </c>
      <c r="W326">
        <f t="shared" si="81"/>
        <v>4</v>
      </c>
      <c r="Y326">
        <f t="shared" si="82"/>
        <v>4</v>
      </c>
      <c r="Z326">
        <f t="shared" si="83"/>
        <v>5</v>
      </c>
      <c r="AA326">
        <f t="shared" si="84"/>
        <v>7</v>
      </c>
      <c r="AB326">
        <f t="shared" si="85"/>
        <v>1</v>
      </c>
      <c r="AC326">
        <f t="shared" si="86"/>
        <v>2</v>
      </c>
      <c r="AD326">
        <f t="shared" si="87"/>
        <v>3</v>
      </c>
      <c r="AE326">
        <f t="shared" si="88"/>
        <v>10</v>
      </c>
      <c r="AF326">
        <f t="shared" si="89"/>
        <v>10</v>
      </c>
      <c r="AH326" t="str">
        <f t="shared" si="90"/>
        <v>Westminster</v>
      </c>
      <c r="AI326">
        <f t="array" ref="AI326">IF(C326&lt;&gt;"",11-ROUNDUP(_xlfn.PERCENTRANK.EXC(IF($B$3:$B$341=$B326,C$3:C$341),C326)*10,0),"")</f>
        <v>4</v>
      </c>
      <c r="AJ326">
        <f t="array" ref="AJ326">IF(D326&lt;&gt;"",11-ROUNDUP(_xlfn.PERCENTRANK.EXC(IF($B$3:$B$341=$B326,D$3:D$341),D326)*10,0),"")</f>
        <v>4</v>
      </c>
      <c r="AK326">
        <f t="array" ref="AK326">IF(E326&lt;&gt;"",11-ROUNDUP(_xlfn.PERCENTRANK.EXC(IF($B$3:$B$341=$B326,E$3:E$341),E326)*10,0),"")</f>
        <v>10</v>
      </c>
      <c r="AL326">
        <f t="array" ref="AL326">IF(F326&lt;&gt;"",11-ROUNDUP(_xlfn.PERCENTRANK.EXC(IF($B$3:$B$341=$B326,F$3:F$341),F326)*10,0),"")</f>
        <v>1</v>
      </c>
      <c r="AM326">
        <f t="array" ref="AM326">IF(G326&lt;&gt;"",11-ROUNDUP(_xlfn.PERCENTRANK.EXC(IF($B$3:$B$341=$B326,G$3:G$341),G326)*10,0),"")</f>
        <v>4</v>
      </c>
      <c r="AO326">
        <f t="array" ref="AO326">IF(I326&lt;&gt;"",11-ROUNDUP(_xlfn.PERCENTRANK.EXC(IF($B$3:$B$341=$B326,I$3:I$341),I326)*10,0),"")</f>
        <v>2</v>
      </c>
      <c r="AP326">
        <f t="array" ref="AP326">IF(J326&lt;&gt;"",11-ROUNDUP(_xlfn.PERCENTRANK.EXC(IF($B$3:$B$341=$B326,J$3:J$341),J326)*10,0),"")</f>
        <v>1</v>
      </c>
      <c r="AQ326">
        <f t="array" ref="AQ326">IF(K326&lt;&gt;"",11-ROUNDUP(_xlfn.PERCENTRANK.EXC(IF($B$3:$B$341=$B326,K$3:K$341),K326)*10,0),"")</f>
        <v>4</v>
      </c>
      <c r="AR326">
        <f t="array" ref="AR326">IF(L326&lt;&gt;"",11-ROUNDUP(_xlfn.PERCENTRANK.EXC(IF($B$3:$B$341=$B326,L$3:L$341),L326)*10,0),"")</f>
        <v>1</v>
      </c>
      <c r="AS326">
        <f t="array" ref="AS326">IF(M326&lt;&gt;"",11-ROUNDUP(_xlfn.PERCENTRANK.EXC(IF($B$3:$B$341=$B326,M$3:M$341),M326)*10,0),"")</f>
        <v>1</v>
      </c>
      <c r="AT326">
        <f t="array" ref="AT326">IF(N326&lt;&gt;"",11-ROUNDUP(_xlfn.PERCENTRANK.EXC(IF($B$3:$B$341=$B326,N$3:N$341),N326)*10,0),"")</f>
        <v>2</v>
      </c>
      <c r="AU326">
        <f t="array" ref="AU326">IF(O326&lt;&gt;"",11-ROUNDUP(_xlfn.PERCENTRANK.EXC(IF($B$3:$B$341=$B326,O$3:O$341),O326)*10,0),"")</f>
        <v>10</v>
      </c>
      <c r="AV326">
        <f t="array" ref="AV326">IF(P326&lt;&gt;"",11-ROUNDUP(_xlfn.PERCENTRANK.EXC(IF($B$3:$B$341=$B326,P$3:P$341),P326)*10,0),"")</f>
        <v>10</v>
      </c>
    </row>
    <row r="327" spans="1:48" x14ac:dyDescent="0.2">
      <c r="A327" t="s">
        <v>264</v>
      </c>
      <c r="B327" t="s">
        <v>1036</v>
      </c>
      <c r="C327">
        <v>3.5626702010631561E-2</v>
      </c>
      <c r="D327">
        <v>9.688480943441391E-2</v>
      </c>
      <c r="E327">
        <v>0.43074825406074524</v>
      </c>
      <c r="F327">
        <v>8.1227824091911316E-2</v>
      </c>
      <c r="G327">
        <v>0.6790931224822998</v>
      </c>
      <c r="H327" t="s">
        <v>1139</v>
      </c>
      <c r="I327">
        <v>5.392732098698616E-3</v>
      </c>
      <c r="J327">
        <v>5.517908837646246E-3</v>
      </c>
      <c r="K327">
        <v>7.3075923137366772E-4</v>
      </c>
      <c r="L327">
        <v>0</v>
      </c>
      <c r="M327">
        <v>9.7427792847156525E-2</v>
      </c>
      <c r="N327">
        <v>1.7704866826534271E-2</v>
      </c>
      <c r="O327">
        <v>1.837047515437007E-3</v>
      </c>
      <c r="P327">
        <v>0</v>
      </c>
      <c r="R327" t="str">
        <f t="shared" si="76"/>
        <v>Wigan</v>
      </c>
      <c r="S327">
        <f t="shared" si="77"/>
        <v>9</v>
      </c>
      <c r="T327">
        <f t="shared" si="78"/>
        <v>4</v>
      </c>
      <c r="U327">
        <f t="shared" si="79"/>
        <v>7</v>
      </c>
      <c r="V327">
        <f t="shared" si="80"/>
        <v>6</v>
      </c>
      <c r="W327">
        <f t="shared" si="81"/>
        <v>2</v>
      </c>
      <c r="Y327">
        <f t="shared" si="82"/>
        <v>9</v>
      </c>
      <c r="Z327">
        <f t="shared" si="83"/>
        <v>8</v>
      </c>
      <c r="AA327">
        <f t="shared" si="84"/>
        <v>10</v>
      </c>
      <c r="AB327">
        <f t="shared" si="85"/>
        <v>10</v>
      </c>
      <c r="AC327">
        <f t="shared" si="86"/>
        <v>9</v>
      </c>
      <c r="AD327">
        <f t="shared" si="87"/>
        <v>5</v>
      </c>
      <c r="AE327">
        <f t="shared" si="88"/>
        <v>5</v>
      </c>
      <c r="AF327">
        <f t="shared" si="89"/>
        <v>10</v>
      </c>
      <c r="AH327" t="str">
        <f t="shared" si="90"/>
        <v>Wigan</v>
      </c>
      <c r="AI327">
        <f t="array" ref="AI327">IF(C327&lt;&gt;"",11-ROUNDUP(_xlfn.PERCENTRANK.EXC(IF($B$3:$B$341=$B327,C$3:C$341),C327)*10,0),"")</f>
        <v>3</v>
      </c>
      <c r="AJ327">
        <f t="array" ref="AJ327">IF(D327&lt;&gt;"",11-ROUNDUP(_xlfn.PERCENTRANK.EXC(IF($B$3:$B$341=$B327,D$3:D$341),D327)*10,0),"")</f>
        <v>1</v>
      </c>
      <c r="AK327">
        <f t="array" ref="AK327">IF(E327&lt;&gt;"",11-ROUNDUP(_xlfn.PERCENTRANK.EXC(IF($B$3:$B$341=$B327,E$3:E$341),E327)*10,0),"")</f>
        <v>4</v>
      </c>
      <c r="AL327">
        <f t="array" ref="AL327">IF(F327&lt;&gt;"",11-ROUNDUP(_xlfn.PERCENTRANK.EXC(IF($B$3:$B$341=$B327,F$3:F$341),F327)*10,0),"")</f>
        <v>2</v>
      </c>
      <c r="AM327">
        <f t="array" ref="AM327">IF(G327&lt;&gt;"",11-ROUNDUP(_xlfn.PERCENTRANK.EXC(IF($B$3:$B$341=$B327,G$3:G$341),G327)*10,0),"")</f>
        <v>2</v>
      </c>
      <c r="AO327">
        <f t="array" ref="AO327">IF(I327&lt;&gt;"",11-ROUNDUP(_xlfn.PERCENTRANK.EXC(IF($B$3:$B$341=$B327,I$3:I$341),I327)*10,0),"")</f>
        <v>9</v>
      </c>
      <c r="AP327">
        <f t="array" ref="AP327">IF(J327&lt;&gt;"",11-ROUNDUP(_xlfn.PERCENTRANK.EXC(IF($B$3:$B$341=$B327,J$3:J$341),J327)*10,0),"")</f>
        <v>3</v>
      </c>
      <c r="AQ327">
        <f t="array" ref="AQ327">IF(K327&lt;&gt;"",11-ROUNDUP(_xlfn.PERCENTRANK.EXC(IF($B$3:$B$341=$B327,K$3:K$341),K327)*10,0),"")</f>
        <v>10</v>
      </c>
      <c r="AR327">
        <f t="array" ref="AR327">IF(L327&lt;&gt;"",11-ROUNDUP(_xlfn.PERCENTRANK.EXC(IF($B$3:$B$341=$B327,L$3:L$341),L327)*10,0),"")</f>
        <v>10</v>
      </c>
      <c r="AS327">
        <f t="array" ref="AS327">IF(M327&lt;&gt;"",11-ROUNDUP(_xlfn.PERCENTRANK.EXC(IF($B$3:$B$341=$B327,M$3:M$341),M327)*10,0),"")</f>
        <v>5</v>
      </c>
      <c r="AT327">
        <f t="array" ref="AT327">IF(N327&lt;&gt;"",11-ROUNDUP(_xlfn.PERCENTRANK.EXC(IF($B$3:$B$341=$B327,N$3:N$341),N327)*10,0),"")</f>
        <v>4</v>
      </c>
      <c r="AU327">
        <f t="array" ref="AU327">IF(O327&lt;&gt;"",11-ROUNDUP(_xlfn.PERCENTRANK.EXC(IF($B$3:$B$341=$B327,O$3:O$341),O327)*10,0),"")</f>
        <v>4</v>
      </c>
      <c r="AV327">
        <f t="array" ref="AV327">IF(P327&lt;&gt;"",11-ROUNDUP(_xlfn.PERCENTRANK.EXC(IF($B$3:$B$341=$B327,P$3:P$341),P327)*10,0),"")</f>
        <v>10</v>
      </c>
    </row>
    <row r="328" spans="1:48" x14ac:dyDescent="0.2">
      <c r="A328" t="s">
        <v>64</v>
      </c>
      <c r="B328" t="s">
        <v>1037</v>
      </c>
      <c r="C328">
        <v>3.9796039462089539E-2</v>
      </c>
      <c r="D328">
        <v>9.4145841896533966E-2</v>
      </c>
      <c r="E328">
        <v>0.62721073627471924</v>
      </c>
      <c r="F328">
        <v>3.215663880109787E-2</v>
      </c>
      <c r="G328">
        <v>0.64232850074768066</v>
      </c>
      <c r="H328" t="s">
        <v>1140</v>
      </c>
      <c r="I328">
        <v>1.3342274352908134E-2</v>
      </c>
      <c r="J328">
        <v>9.0359430760145187E-3</v>
      </c>
      <c r="K328">
        <v>1.9408565014600754E-2</v>
      </c>
      <c r="L328">
        <v>0</v>
      </c>
      <c r="M328">
        <v>0.10305564850568771</v>
      </c>
      <c r="N328">
        <v>4.7555207274854183E-3</v>
      </c>
      <c r="O328">
        <v>0</v>
      </c>
      <c r="P328">
        <v>0</v>
      </c>
      <c r="R328" t="str">
        <f t="shared" si="76"/>
        <v>Wiltshire</v>
      </c>
      <c r="S328">
        <f t="shared" si="77"/>
        <v>8</v>
      </c>
      <c r="T328">
        <f t="shared" si="78"/>
        <v>4</v>
      </c>
      <c r="U328">
        <f t="shared" si="79"/>
        <v>2</v>
      </c>
      <c r="V328">
        <f t="shared" si="80"/>
        <v>9</v>
      </c>
      <c r="W328">
        <f t="shared" si="81"/>
        <v>3</v>
      </c>
      <c r="Y328">
        <f t="shared" si="82"/>
        <v>7</v>
      </c>
      <c r="Z328">
        <f t="shared" si="83"/>
        <v>7</v>
      </c>
      <c r="AA328">
        <f t="shared" si="84"/>
        <v>6</v>
      </c>
      <c r="AB328">
        <f t="shared" si="85"/>
        <v>10</v>
      </c>
      <c r="AC328">
        <f t="shared" si="86"/>
        <v>9</v>
      </c>
      <c r="AD328">
        <f t="shared" si="87"/>
        <v>8</v>
      </c>
      <c r="AE328">
        <f t="shared" si="88"/>
        <v>10</v>
      </c>
      <c r="AF328">
        <f t="shared" si="89"/>
        <v>10</v>
      </c>
      <c r="AH328" t="str">
        <f t="shared" si="90"/>
        <v>Wiltshire</v>
      </c>
      <c r="AI328">
        <f t="array" ref="AI328">IF(C328&lt;&gt;"",11-ROUNDUP(_xlfn.PERCENTRANK.EXC(IF($B$3:$B$341=$B328,C$3:C$341),C328)*10,0),"")</f>
        <v>4</v>
      </c>
      <c r="AJ328">
        <f t="array" ref="AJ328">IF(D328&lt;&gt;"",11-ROUNDUP(_xlfn.PERCENTRANK.EXC(IF($B$3:$B$341=$B328,D$3:D$341),D328)*10,0),"")</f>
        <v>2</v>
      </c>
      <c r="AK328">
        <f t="array" ref="AK328">IF(E328&lt;&gt;"",11-ROUNDUP(_xlfn.PERCENTRANK.EXC(IF($B$3:$B$341=$B328,E$3:E$341),E328)*10,0),"")</f>
        <v>2</v>
      </c>
      <c r="AL328">
        <f t="array" ref="AL328">IF(F328&lt;&gt;"",11-ROUNDUP(_xlfn.PERCENTRANK.EXC(IF($B$3:$B$341=$B328,F$3:F$341),F328)*10,0),"")</f>
        <v>9</v>
      </c>
      <c r="AM328">
        <f t="array" ref="AM328">IF(G328&lt;&gt;"",11-ROUNDUP(_xlfn.PERCENTRANK.EXC(IF($B$3:$B$341=$B328,G$3:G$341),G328)*10,0),"")</f>
        <v>2</v>
      </c>
      <c r="AO328">
        <f t="array" ref="AO328">IF(I328&lt;&gt;"",11-ROUNDUP(_xlfn.PERCENTRANK.EXC(IF($B$3:$B$341=$B328,I$3:I$341),I328)*10,0),"")</f>
        <v>7</v>
      </c>
      <c r="AP328">
        <f t="array" ref="AP328">IF(J328&lt;&gt;"",11-ROUNDUP(_xlfn.PERCENTRANK.EXC(IF($B$3:$B$341=$B328,J$3:J$341),J328)*10,0),"")</f>
        <v>4</v>
      </c>
      <c r="AQ328">
        <f t="array" ref="AQ328">IF(K328&lt;&gt;"",11-ROUNDUP(_xlfn.PERCENTRANK.EXC(IF($B$3:$B$341=$B328,K$3:K$341),K328)*10,0),"")</f>
        <v>5</v>
      </c>
      <c r="AR328">
        <f t="array" ref="AR328">IF(L328&lt;&gt;"",11-ROUNDUP(_xlfn.PERCENTRANK.EXC(IF($B$3:$B$341=$B328,L$3:L$341),L328)*10,0),"")</f>
        <v>10</v>
      </c>
      <c r="AS328">
        <f t="array" ref="AS328">IF(M328&lt;&gt;"",11-ROUNDUP(_xlfn.PERCENTRANK.EXC(IF($B$3:$B$341=$B328,M$3:M$341),M328)*10,0),"")</f>
        <v>8</v>
      </c>
      <c r="AT328">
        <f t="array" ref="AT328">IF(N328&lt;&gt;"",11-ROUNDUP(_xlfn.PERCENTRANK.EXC(IF($B$3:$B$341=$B328,N$3:N$341),N328)*10,0),"")</f>
        <v>7</v>
      </c>
      <c r="AU328">
        <f t="array" ref="AU328">IF(O328&lt;&gt;"",11-ROUNDUP(_xlfn.PERCENTRANK.EXC(IF($B$3:$B$341=$B328,O$3:O$341),O328)*10,0),"")</f>
        <v>10</v>
      </c>
      <c r="AV328">
        <f t="array" ref="AV328">IF(P328&lt;&gt;"",11-ROUNDUP(_xlfn.PERCENTRANK.EXC(IF($B$3:$B$341=$B328,P$3:P$341),P328)*10,0),"")</f>
        <v>10</v>
      </c>
    </row>
    <row r="329" spans="1:48" x14ac:dyDescent="0.2">
      <c r="A329" t="s">
        <v>129</v>
      </c>
      <c r="B329" t="s">
        <v>1034</v>
      </c>
      <c r="C329">
        <v>7.6336890459060669E-2</v>
      </c>
      <c r="D329">
        <v>9.2387981712818146E-2</v>
      </c>
      <c r="E329">
        <v>0.31049412488937378</v>
      </c>
      <c r="F329">
        <v>0.11869300901889801</v>
      </c>
      <c r="G329">
        <v>0.56596171855926514</v>
      </c>
      <c r="H329" t="s">
        <v>1140</v>
      </c>
      <c r="I329">
        <v>0.55182093381881714</v>
      </c>
      <c r="J329">
        <v>8.3156295120716095E-2</v>
      </c>
      <c r="K329">
        <v>1.4339908957481384E-2</v>
      </c>
      <c r="L329">
        <v>0</v>
      </c>
      <c r="M329">
        <v>0.88687407970428467</v>
      </c>
      <c r="N329">
        <v>8.6074039340019226E-2</v>
      </c>
      <c r="O329">
        <v>0</v>
      </c>
      <c r="P329">
        <v>0</v>
      </c>
      <c r="R329" t="str">
        <f t="shared" si="76"/>
        <v>Winchester</v>
      </c>
      <c r="S329">
        <f t="shared" si="77"/>
        <v>3</v>
      </c>
      <c r="T329">
        <f t="shared" si="78"/>
        <v>4</v>
      </c>
      <c r="U329">
        <f t="shared" si="79"/>
        <v>10</v>
      </c>
      <c r="V329">
        <f t="shared" si="80"/>
        <v>5</v>
      </c>
      <c r="W329">
        <f t="shared" si="81"/>
        <v>5</v>
      </c>
      <c r="Y329">
        <f t="shared" si="82"/>
        <v>1</v>
      </c>
      <c r="Z329">
        <f t="shared" si="83"/>
        <v>2</v>
      </c>
      <c r="AA329">
        <f t="shared" si="84"/>
        <v>6</v>
      </c>
      <c r="AB329">
        <f t="shared" si="85"/>
        <v>10</v>
      </c>
      <c r="AC329">
        <f t="shared" si="86"/>
        <v>1</v>
      </c>
      <c r="AD329">
        <f t="shared" si="87"/>
        <v>2</v>
      </c>
      <c r="AE329">
        <f t="shared" si="88"/>
        <v>10</v>
      </c>
      <c r="AF329">
        <f t="shared" si="89"/>
        <v>10</v>
      </c>
      <c r="AH329" t="str">
        <f t="shared" si="90"/>
        <v>Winchester</v>
      </c>
      <c r="AI329">
        <f t="array" ref="AI329">IF(C329&lt;&gt;"",11-ROUNDUP(_xlfn.PERCENTRANK.EXC(IF($B$3:$B$341=$B329,C$3:C$341),C329)*10,0),"")</f>
        <v>5</v>
      </c>
      <c r="AJ329">
        <f t="array" ref="AJ329">IF(D329&lt;&gt;"",11-ROUNDUP(_xlfn.PERCENTRANK.EXC(IF($B$3:$B$341=$B329,D$3:D$341),D329)*10,0),"")</f>
        <v>4</v>
      </c>
      <c r="AK329">
        <f t="array" ref="AK329">IF(E329&lt;&gt;"",11-ROUNDUP(_xlfn.PERCENTRANK.EXC(IF($B$3:$B$341=$B329,E$3:E$341),E329)*10,0),"")</f>
        <v>10</v>
      </c>
      <c r="AL329">
        <f t="array" ref="AL329">IF(F329&lt;&gt;"",11-ROUNDUP(_xlfn.PERCENTRANK.EXC(IF($B$3:$B$341=$B329,F$3:F$341),F329)*10,0),"")</f>
        <v>8</v>
      </c>
      <c r="AM329">
        <f t="array" ref="AM329">IF(G329&lt;&gt;"",11-ROUNDUP(_xlfn.PERCENTRANK.EXC(IF($B$3:$B$341=$B329,G$3:G$341),G329)*10,0),"")</f>
        <v>5</v>
      </c>
      <c r="AO329">
        <f t="array" ref="AO329">IF(I329&lt;&gt;"",11-ROUNDUP(_xlfn.PERCENTRANK.EXC(IF($B$3:$B$341=$B329,I$3:I$341),I329)*10,0),"")</f>
        <v>1</v>
      </c>
      <c r="AP329">
        <f t="array" ref="AP329">IF(J329&lt;&gt;"",11-ROUNDUP(_xlfn.PERCENTRANK.EXC(IF($B$3:$B$341=$B329,J$3:J$341),J329)*10,0),"")</f>
        <v>3</v>
      </c>
      <c r="AQ329">
        <f t="array" ref="AQ329">IF(K329&lt;&gt;"",11-ROUNDUP(_xlfn.PERCENTRANK.EXC(IF($B$3:$B$341=$B329,K$3:K$341),K329)*10,0),"")</f>
        <v>8</v>
      </c>
      <c r="AR329">
        <f t="array" ref="AR329">IF(L329&lt;&gt;"",11-ROUNDUP(_xlfn.PERCENTRANK.EXC(IF($B$3:$B$341=$B329,L$3:L$341),L329)*10,0),"")</f>
        <v>10</v>
      </c>
      <c r="AS329">
        <f t="array" ref="AS329">IF(M329&lt;&gt;"",11-ROUNDUP(_xlfn.PERCENTRANK.EXC(IF($B$3:$B$341=$B329,M$3:M$341),M329)*10,0),"")</f>
        <v>2</v>
      </c>
      <c r="AT329">
        <f t="array" ref="AT329">IF(N329&lt;&gt;"",11-ROUNDUP(_xlfn.PERCENTRANK.EXC(IF($B$3:$B$341=$B329,N$3:N$341),N329)*10,0),"")</f>
        <v>2</v>
      </c>
      <c r="AU329">
        <f t="array" ref="AU329">IF(O329&lt;&gt;"",11-ROUNDUP(_xlfn.PERCENTRANK.EXC(IF($B$3:$B$341=$B329,O$3:O$341),O329)*10,0),"")</f>
        <v>10</v>
      </c>
      <c r="AV329">
        <f t="array" ref="AV329">IF(P329&lt;&gt;"",11-ROUNDUP(_xlfn.PERCENTRANK.EXC(IF($B$3:$B$341=$B329,P$3:P$341),P329)*10,0),"")</f>
        <v>10</v>
      </c>
    </row>
    <row r="330" spans="1:48" x14ac:dyDescent="0.2">
      <c r="A330" t="s">
        <v>51</v>
      </c>
      <c r="B330" t="s">
        <v>1037</v>
      </c>
      <c r="C330">
        <v>5.1784895360469818E-2</v>
      </c>
      <c r="D330">
        <v>9.173884242773056E-2</v>
      </c>
      <c r="E330">
        <v>0.69730895757675171</v>
      </c>
      <c r="F330">
        <v>3.4873228520154953E-2</v>
      </c>
      <c r="G330">
        <v>0.57571262121200562</v>
      </c>
      <c r="H330" t="s">
        <v>1140</v>
      </c>
      <c r="I330">
        <v>7.888089120388031E-2</v>
      </c>
      <c r="J330">
        <v>1.6243267804384232E-2</v>
      </c>
      <c r="K330">
        <v>3.8749344646930695E-2</v>
      </c>
      <c r="L330">
        <v>0</v>
      </c>
      <c r="M330">
        <v>0.22311615943908691</v>
      </c>
      <c r="N330">
        <v>5.3171062609180808E-4</v>
      </c>
      <c r="O330">
        <v>3.2095704227685928E-2</v>
      </c>
      <c r="P330">
        <v>0</v>
      </c>
      <c r="R330" t="str">
        <f t="shared" si="76"/>
        <v>Windsor and Maidenhead</v>
      </c>
      <c r="S330">
        <f t="shared" si="77"/>
        <v>7</v>
      </c>
      <c r="T330">
        <f t="shared" si="78"/>
        <v>4</v>
      </c>
      <c r="U330">
        <f t="shared" si="79"/>
        <v>1</v>
      </c>
      <c r="V330">
        <f t="shared" si="80"/>
        <v>9</v>
      </c>
      <c r="W330">
        <f t="shared" si="81"/>
        <v>4</v>
      </c>
      <c r="Y330">
        <f t="shared" si="82"/>
        <v>4</v>
      </c>
      <c r="Z330">
        <f t="shared" si="83"/>
        <v>6</v>
      </c>
      <c r="AA330">
        <f t="shared" si="84"/>
        <v>4</v>
      </c>
      <c r="AB330">
        <f t="shared" si="85"/>
        <v>10</v>
      </c>
      <c r="AC330">
        <f t="shared" si="86"/>
        <v>6</v>
      </c>
      <c r="AD330">
        <f t="shared" si="87"/>
        <v>10</v>
      </c>
      <c r="AE330">
        <f t="shared" si="88"/>
        <v>3</v>
      </c>
      <c r="AF330">
        <f t="shared" si="89"/>
        <v>10</v>
      </c>
      <c r="AH330" t="str">
        <f t="shared" si="90"/>
        <v>Windsor and Maidenhead</v>
      </c>
      <c r="AI330">
        <f t="array" ref="AI330">IF(C330&lt;&gt;"",11-ROUNDUP(_xlfn.PERCENTRANK.EXC(IF($B$3:$B$341=$B330,C$3:C$341),C330)*10,0),"")</f>
        <v>2</v>
      </c>
      <c r="AJ330">
        <f t="array" ref="AJ330">IF(D330&lt;&gt;"",11-ROUNDUP(_xlfn.PERCENTRANK.EXC(IF($B$3:$B$341=$B330,D$3:D$341),D330)*10,0),"")</f>
        <v>3</v>
      </c>
      <c r="AK330">
        <f t="array" ref="AK330">IF(E330&lt;&gt;"",11-ROUNDUP(_xlfn.PERCENTRANK.EXC(IF($B$3:$B$341=$B330,E$3:E$341),E330)*10,0),"")</f>
        <v>1</v>
      </c>
      <c r="AL330">
        <f t="array" ref="AL330">IF(F330&lt;&gt;"",11-ROUNDUP(_xlfn.PERCENTRANK.EXC(IF($B$3:$B$341=$B330,F$3:F$341),F330)*10,0),"")</f>
        <v>8</v>
      </c>
      <c r="AM330">
        <f t="array" ref="AM330">IF(G330&lt;&gt;"",11-ROUNDUP(_xlfn.PERCENTRANK.EXC(IF($B$3:$B$341=$B330,G$3:G$341),G330)*10,0),"")</f>
        <v>4</v>
      </c>
      <c r="AO330">
        <f t="array" ref="AO330">IF(I330&lt;&gt;"",11-ROUNDUP(_xlfn.PERCENTRANK.EXC(IF($B$3:$B$341=$B330,I$3:I$341),I330)*10,0),"")</f>
        <v>1</v>
      </c>
      <c r="AP330">
        <f t="array" ref="AP330">IF(J330&lt;&gt;"",11-ROUNDUP(_xlfn.PERCENTRANK.EXC(IF($B$3:$B$341=$B330,J$3:J$341),J330)*10,0),"")</f>
        <v>1</v>
      </c>
      <c r="AQ330">
        <f t="array" ref="AQ330">IF(K330&lt;&gt;"",11-ROUNDUP(_xlfn.PERCENTRANK.EXC(IF($B$3:$B$341=$B330,K$3:K$341),K330)*10,0),"")</f>
        <v>2</v>
      </c>
      <c r="AR330">
        <f t="array" ref="AR330">IF(L330&lt;&gt;"",11-ROUNDUP(_xlfn.PERCENTRANK.EXC(IF($B$3:$B$341=$B330,L$3:L$341),L330)*10,0),"")</f>
        <v>10</v>
      </c>
      <c r="AS330">
        <f t="array" ref="AS330">IF(M330&lt;&gt;"",11-ROUNDUP(_xlfn.PERCENTRANK.EXC(IF($B$3:$B$341=$B330,M$3:M$341),M330)*10,0),"")</f>
        <v>2</v>
      </c>
      <c r="AT330">
        <f t="array" ref="AT330">IF(N330&lt;&gt;"",11-ROUNDUP(_xlfn.PERCENTRANK.EXC(IF($B$3:$B$341=$B330,N$3:N$341),N330)*10,0),"")</f>
        <v>9</v>
      </c>
      <c r="AU330">
        <f t="array" ref="AU330">IF(O330&lt;&gt;"",11-ROUNDUP(_xlfn.PERCENTRANK.EXC(IF($B$3:$B$341=$B330,O$3:O$341),O330)*10,0),"")</f>
        <v>2</v>
      </c>
      <c r="AV330">
        <f t="array" ref="AV330">IF(P330&lt;&gt;"",11-ROUNDUP(_xlfn.PERCENTRANK.EXC(IF($B$3:$B$341=$B330,P$3:P$341),P330)*10,0),"")</f>
        <v>10</v>
      </c>
    </row>
    <row r="331" spans="1:48" x14ac:dyDescent="0.2">
      <c r="A331" t="s">
        <v>269</v>
      </c>
      <c r="B331" t="s">
        <v>1036</v>
      </c>
      <c r="C331">
        <v>3.8659822195768356E-2</v>
      </c>
      <c r="D331">
        <v>6.9851785898208618E-2</v>
      </c>
      <c r="E331">
        <v>0.41638335585594177</v>
      </c>
      <c r="F331">
        <v>6.4518988132476807E-2</v>
      </c>
      <c r="G331">
        <v>0.49121579527854919</v>
      </c>
      <c r="H331" t="s">
        <v>1140</v>
      </c>
      <c r="I331">
        <v>5.5921776220202446E-3</v>
      </c>
      <c r="J331">
        <v>3.6271288990974426E-3</v>
      </c>
      <c r="K331">
        <v>3.1760737299919128E-2</v>
      </c>
      <c r="L331">
        <v>0</v>
      </c>
      <c r="M331">
        <v>8.8461413979530334E-2</v>
      </c>
      <c r="N331">
        <v>1.9206090364605188E-3</v>
      </c>
      <c r="O331">
        <v>0</v>
      </c>
      <c r="P331">
        <v>0</v>
      </c>
      <c r="R331" t="str">
        <f t="shared" si="76"/>
        <v>Wirral</v>
      </c>
      <c r="S331">
        <f t="shared" si="77"/>
        <v>8</v>
      </c>
      <c r="T331">
        <f t="shared" si="78"/>
        <v>7</v>
      </c>
      <c r="U331">
        <f t="shared" si="79"/>
        <v>7</v>
      </c>
      <c r="V331">
        <f t="shared" si="80"/>
        <v>6</v>
      </c>
      <c r="W331">
        <f t="shared" si="81"/>
        <v>8</v>
      </c>
      <c r="Y331">
        <f t="shared" si="82"/>
        <v>9</v>
      </c>
      <c r="Z331">
        <f t="shared" si="83"/>
        <v>9</v>
      </c>
      <c r="AA331">
        <f t="shared" si="84"/>
        <v>5</v>
      </c>
      <c r="AB331">
        <f t="shared" si="85"/>
        <v>10</v>
      </c>
      <c r="AC331">
        <f t="shared" si="86"/>
        <v>9</v>
      </c>
      <c r="AD331">
        <f t="shared" si="87"/>
        <v>9</v>
      </c>
      <c r="AE331">
        <f t="shared" si="88"/>
        <v>10</v>
      </c>
      <c r="AF331">
        <f t="shared" si="89"/>
        <v>10</v>
      </c>
      <c r="AH331" t="str">
        <f t="shared" si="90"/>
        <v>Wirral</v>
      </c>
      <c r="AI331">
        <f t="array" ref="AI331">IF(C331&lt;&gt;"",11-ROUNDUP(_xlfn.PERCENTRANK.EXC(IF($B$3:$B$341=$B331,C$3:C$341),C331)*10,0),"")</f>
        <v>2</v>
      </c>
      <c r="AJ331">
        <f t="array" ref="AJ331">IF(D331&lt;&gt;"",11-ROUNDUP(_xlfn.PERCENTRANK.EXC(IF($B$3:$B$341=$B331,D$3:D$341),D331)*10,0),"")</f>
        <v>5</v>
      </c>
      <c r="AK331">
        <f t="array" ref="AK331">IF(E331&lt;&gt;"",11-ROUNDUP(_xlfn.PERCENTRANK.EXC(IF($B$3:$B$341=$B331,E$3:E$341),E331)*10,0),"")</f>
        <v>5</v>
      </c>
      <c r="AL331">
        <f t="array" ref="AL331">IF(F331&lt;&gt;"",11-ROUNDUP(_xlfn.PERCENTRANK.EXC(IF($B$3:$B$341=$B331,F$3:F$341),F331)*10,0),"")</f>
        <v>4</v>
      </c>
      <c r="AM331">
        <f t="array" ref="AM331">IF(G331&lt;&gt;"",11-ROUNDUP(_xlfn.PERCENTRANK.EXC(IF($B$3:$B$341=$B331,G$3:G$341),G331)*10,0),"")</f>
        <v>8</v>
      </c>
      <c r="AO331">
        <f t="array" ref="AO331">IF(I331&lt;&gt;"",11-ROUNDUP(_xlfn.PERCENTRANK.EXC(IF($B$3:$B$341=$B331,I$3:I$341),I331)*10,0),"")</f>
        <v>8</v>
      </c>
      <c r="AP331">
        <f t="array" ref="AP331">IF(J331&lt;&gt;"",11-ROUNDUP(_xlfn.PERCENTRANK.EXC(IF($B$3:$B$341=$B331,J$3:J$341),J331)*10,0),"")</f>
        <v>8</v>
      </c>
      <c r="AQ331">
        <f t="array" ref="AQ331">IF(K331&lt;&gt;"",11-ROUNDUP(_xlfn.PERCENTRANK.EXC(IF($B$3:$B$341=$B331,K$3:K$341),K331)*10,0),"")</f>
        <v>2</v>
      </c>
      <c r="AR331">
        <f t="array" ref="AR331">IF(L331&lt;&gt;"",11-ROUNDUP(_xlfn.PERCENTRANK.EXC(IF($B$3:$B$341=$B331,L$3:L$341),L331)*10,0),"")</f>
        <v>10</v>
      </c>
      <c r="AS331">
        <f t="array" ref="AS331">IF(M331&lt;&gt;"",11-ROUNDUP(_xlfn.PERCENTRANK.EXC(IF($B$3:$B$341=$B331,M$3:M$341),M331)*10,0),"")</f>
        <v>6</v>
      </c>
      <c r="AT331">
        <f t="array" ref="AT331">IF(N331&lt;&gt;"",11-ROUNDUP(_xlfn.PERCENTRANK.EXC(IF($B$3:$B$341=$B331,N$3:N$341),N331)*10,0),"")</f>
        <v>8</v>
      </c>
      <c r="AU331">
        <f t="array" ref="AU331">IF(O331&lt;&gt;"",11-ROUNDUP(_xlfn.PERCENTRANK.EXC(IF($B$3:$B$341=$B331,O$3:O$341),O331)*10,0),"")</f>
        <v>10</v>
      </c>
      <c r="AV331">
        <f t="array" ref="AV331">IF(P331&lt;&gt;"",11-ROUNDUP(_xlfn.PERCENTRANK.EXC(IF($B$3:$B$341=$B331,P$3:P$341),P331)*10,0),"")</f>
        <v>10</v>
      </c>
    </row>
    <row r="332" spans="1:48" x14ac:dyDescent="0.2">
      <c r="A332" t="s">
        <v>231</v>
      </c>
      <c r="B332" t="s">
        <v>1034</v>
      </c>
      <c r="C332">
        <v>0.10153602063655853</v>
      </c>
      <c r="D332">
        <v>0.12819738686084747</v>
      </c>
      <c r="E332">
        <v>0.82691186666488647</v>
      </c>
      <c r="F332">
        <v>0.22832466661930084</v>
      </c>
      <c r="G332">
        <v>0.61577939987182617</v>
      </c>
      <c r="H332" t="s">
        <v>1139</v>
      </c>
      <c r="I332">
        <v>0.41686171293258667</v>
      </c>
      <c r="J332">
        <v>4.1117019951343536E-2</v>
      </c>
      <c r="K332">
        <v>9.340425580739975E-2</v>
      </c>
      <c r="L332">
        <v>0</v>
      </c>
      <c r="M332">
        <v>1.5332978963851929</v>
      </c>
      <c r="N332">
        <v>2.0885412693023682</v>
      </c>
      <c r="O332">
        <v>0.18053191900253296</v>
      </c>
      <c r="P332">
        <v>0</v>
      </c>
      <c r="R332" t="str">
        <f t="shared" si="76"/>
        <v>Woking</v>
      </c>
      <c r="S332">
        <f t="shared" si="77"/>
        <v>1</v>
      </c>
      <c r="T332">
        <f t="shared" si="78"/>
        <v>1</v>
      </c>
      <c r="U332">
        <f t="shared" si="79"/>
        <v>1</v>
      </c>
      <c r="V332">
        <f t="shared" si="80"/>
        <v>2</v>
      </c>
      <c r="W332">
        <f t="shared" si="81"/>
        <v>3</v>
      </c>
      <c r="Y332">
        <f t="shared" si="82"/>
        <v>1</v>
      </c>
      <c r="Z332">
        <f t="shared" si="83"/>
        <v>5</v>
      </c>
      <c r="AA332">
        <f t="shared" si="84"/>
        <v>2</v>
      </c>
      <c r="AB332">
        <f t="shared" si="85"/>
        <v>10</v>
      </c>
      <c r="AC332">
        <f t="shared" si="86"/>
        <v>1</v>
      </c>
      <c r="AD332">
        <f t="shared" si="87"/>
        <v>1</v>
      </c>
      <c r="AE332">
        <f t="shared" si="88"/>
        <v>1</v>
      </c>
      <c r="AF332">
        <f t="shared" si="89"/>
        <v>10</v>
      </c>
      <c r="AH332" t="str">
        <f t="shared" si="90"/>
        <v>Woking</v>
      </c>
      <c r="AI332">
        <f t="array" ref="AI332">IF(C332&lt;&gt;"",11-ROUNDUP(_xlfn.PERCENTRANK.EXC(IF($B$3:$B$341=$B332,C$3:C$341),C332)*10,0),"")</f>
        <v>1</v>
      </c>
      <c r="AJ332">
        <f t="array" ref="AJ332">IF(D332&lt;&gt;"",11-ROUNDUP(_xlfn.PERCENTRANK.EXC(IF($B$3:$B$341=$B332,D$3:D$341),D332)*10,0),"")</f>
        <v>2</v>
      </c>
      <c r="AK332">
        <f t="array" ref="AK332">IF(E332&lt;&gt;"",11-ROUNDUP(_xlfn.PERCENTRANK.EXC(IF($B$3:$B$341=$B332,E$3:E$341),E332)*10,0),"")</f>
        <v>1</v>
      </c>
      <c r="AL332">
        <f t="array" ref="AL332">IF(F332&lt;&gt;"",11-ROUNDUP(_xlfn.PERCENTRANK.EXC(IF($B$3:$B$341=$B332,F$3:F$341),F332)*10,0),"")</f>
        <v>3</v>
      </c>
      <c r="AM332">
        <f t="array" ref="AM332">IF(G332&lt;&gt;"",11-ROUNDUP(_xlfn.PERCENTRANK.EXC(IF($B$3:$B$341=$B332,G$3:G$341),G332)*10,0),"")</f>
        <v>3</v>
      </c>
      <c r="AO332">
        <f t="array" ref="AO332">IF(I332&lt;&gt;"",11-ROUNDUP(_xlfn.PERCENTRANK.EXC(IF($B$3:$B$341=$B332,I$3:I$341),I332)*10,0),"")</f>
        <v>1</v>
      </c>
      <c r="AP332">
        <f t="array" ref="AP332">IF(J332&lt;&gt;"",11-ROUNDUP(_xlfn.PERCENTRANK.EXC(IF($B$3:$B$341=$B332,J$3:J$341),J332)*10,0),"")</f>
        <v>8</v>
      </c>
      <c r="AQ332">
        <f t="array" ref="AQ332">IF(K332&lt;&gt;"",11-ROUNDUP(_xlfn.PERCENTRANK.EXC(IF($B$3:$B$341=$B332,K$3:K$341),K332)*10,0),"")</f>
        <v>4</v>
      </c>
      <c r="AR332">
        <f t="array" ref="AR332">IF(L332&lt;&gt;"",11-ROUNDUP(_xlfn.PERCENTRANK.EXC(IF($B$3:$B$341=$B332,L$3:L$341),L332)*10,0),"")</f>
        <v>10</v>
      </c>
      <c r="AS332">
        <f t="array" ref="AS332">IF(M332&lt;&gt;"",11-ROUNDUP(_xlfn.PERCENTRANK.EXC(IF($B$3:$B$341=$B332,M$3:M$341),M332)*10,0),"")</f>
        <v>1</v>
      </c>
      <c r="AT332">
        <f t="array" ref="AT332">IF(N332&lt;&gt;"",11-ROUNDUP(_xlfn.PERCENTRANK.EXC(IF($B$3:$B$341=$B332,N$3:N$341),N332)*10,0),"")</f>
        <v>1</v>
      </c>
      <c r="AU332">
        <f t="array" ref="AU332">IF(O332&lt;&gt;"",11-ROUNDUP(_xlfn.PERCENTRANK.EXC(IF($B$3:$B$341=$B332,O$3:O$341),O332)*10,0),"")</f>
        <v>2</v>
      </c>
      <c r="AV332">
        <f t="array" ref="AV332">IF(P332&lt;&gt;"",11-ROUNDUP(_xlfn.PERCENTRANK.EXC(IF($B$3:$B$341=$B332,P$3:P$341),P332)*10,0),"")</f>
        <v>10</v>
      </c>
    </row>
    <row r="333" spans="1:48" x14ac:dyDescent="0.2">
      <c r="A333" t="s">
        <v>52</v>
      </c>
      <c r="B333" t="s">
        <v>1037</v>
      </c>
      <c r="C333">
        <v>3.5392649471759796E-2</v>
      </c>
      <c r="D333">
        <v>7.9839140176773071E-2</v>
      </c>
      <c r="E333">
        <v>0.76830637454986572</v>
      </c>
      <c r="F333">
        <v>2.9166599735617638E-2</v>
      </c>
      <c r="G333">
        <v>0.69560188055038452</v>
      </c>
      <c r="H333" t="s">
        <v>1140</v>
      </c>
      <c r="I333">
        <v>1.7283929511904716E-2</v>
      </c>
      <c r="J333">
        <v>1.2265213765203953E-2</v>
      </c>
      <c r="K333">
        <v>1.3822175562381744E-2</v>
      </c>
      <c r="L333">
        <v>0</v>
      </c>
      <c r="M333">
        <v>0.12737271189689636</v>
      </c>
      <c r="N333">
        <v>2.9156550765037537E-2</v>
      </c>
      <c r="O333">
        <v>0</v>
      </c>
      <c r="P333">
        <v>0</v>
      </c>
      <c r="R333" t="str">
        <f t="shared" si="76"/>
        <v>Wokingham</v>
      </c>
      <c r="S333">
        <f t="shared" si="77"/>
        <v>9</v>
      </c>
      <c r="T333">
        <f t="shared" si="78"/>
        <v>6</v>
      </c>
      <c r="U333">
        <f t="shared" si="79"/>
        <v>1</v>
      </c>
      <c r="V333">
        <f t="shared" si="80"/>
        <v>9</v>
      </c>
      <c r="W333">
        <f t="shared" si="81"/>
        <v>2</v>
      </c>
      <c r="Y333">
        <f t="shared" si="82"/>
        <v>7</v>
      </c>
      <c r="Z333">
        <f t="shared" si="83"/>
        <v>6</v>
      </c>
      <c r="AA333">
        <f t="shared" si="84"/>
        <v>6</v>
      </c>
      <c r="AB333">
        <f t="shared" si="85"/>
        <v>10</v>
      </c>
      <c r="AC333">
        <f t="shared" si="86"/>
        <v>8</v>
      </c>
      <c r="AD333">
        <f t="shared" si="87"/>
        <v>4</v>
      </c>
      <c r="AE333">
        <f t="shared" si="88"/>
        <v>10</v>
      </c>
      <c r="AF333">
        <f t="shared" si="89"/>
        <v>10</v>
      </c>
      <c r="AH333" t="str">
        <f t="shared" si="90"/>
        <v>Wokingham</v>
      </c>
      <c r="AI333">
        <f t="array" ref="AI333">IF(C333&lt;&gt;"",11-ROUNDUP(_xlfn.PERCENTRANK.EXC(IF($B$3:$B$341=$B333,C$3:C$341),C333)*10,0),"")</f>
        <v>6</v>
      </c>
      <c r="AJ333">
        <f t="array" ref="AJ333">IF(D333&lt;&gt;"",11-ROUNDUP(_xlfn.PERCENTRANK.EXC(IF($B$3:$B$341=$B333,D$3:D$341),D333)*10,0),"")</f>
        <v>5</v>
      </c>
      <c r="AK333">
        <f t="array" ref="AK333">IF(E333&lt;&gt;"",11-ROUNDUP(_xlfn.PERCENTRANK.EXC(IF($B$3:$B$341=$B333,E$3:E$341),E333)*10,0),"")</f>
        <v>1</v>
      </c>
      <c r="AL333">
        <f t="array" ref="AL333">IF(F333&lt;&gt;"",11-ROUNDUP(_xlfn.PERCENTRANK.EXC(IF($B$3:$B$341=$B333,F$3:F$341),F333)*10,0),"")</f>
        <v>9</v>
      </c>
      <c r="AM333">
        <f t="array" ref="AM333">IF(G333&lt;&gt;"",11-ROUNDUP(_xlfn.PERCENTRANK.EXC(IF($B$3:$B$341=$B333,G$3:G$341),G333)*10,0),"")</f>
        <v>1</v>
      </c>
      <c r="AO333">
        <f t="array" ref="AO333">IF(I333&lt;&gt;"",11-ROUNDUP(_xlfn.PERCENTRANK.EXC(IF($B$3:$B$341=$B333,I$3:I$341),I333)*10,0),"")</f>
        <v>5</v>
      </c>
      <c r="AP333">
        <f t="array" ref="AP333">IF(J333&lt;&gt;"",11-ROUNDUP(_xlfn.PERCENTRANK.EXC(IF($B$3:$B$341=$B333,J$3:J$341),J333)*10,0),"")</f>
        <v>2</v>
      </c>
      <c r="AQ333">
        <f t="array" ref="AQ333">IF(K333&lt;&gt;"",11-ROUNDUP(_xlfn.PERCENTRANK.EXC(IF($B$3:$B$341=$B333,K$3:K$341),K333)*10,0),"")</f>
        <v>6</v>
      </c>
      <c r="AR333">
        <f t="array" ref="AR333">IF(L333&lt;&gt;"",11-ROUNDUP(_xlfn.PERCENTRANK.EXC(IF($B$3:$B$341=$B333,L$3:L$341),L333)*10,0),"")</f>
        <v>10</v>
      </c>
      <c r="AS333">
        <f t="array" ref="AS333">IF(M333&lt;&gt;"",11-ROUNDUP(_xlfn.PERCENTRANK.EXC(IF($B$3:$B$341=$B333,M$3:M$341),M333)*10,0),"")</f>
        <v>6</v>
      </c>
      <c r="AT333">
        <f t="array" ref="AT333">IF(N333&lt;&gt;"",11-ROUNDUP(_xlfn.PERCENTRANK.EXC(IF($B$3:$B$341=$B333,N$3:N$341),N333)*10,0),"")</f>
        <v>2</v>
      </c>
      <c r="AU333">
        <f t="array" ref="AU333">IF(O333&lt;&gt;"",11-ROUNDUP(_xlfn.PERCENTRANK.EXC(IF($B$3:$B$341=$B333,O$3:O$341),O333)*10,0),"")</f>
        <v>10</v>
      </c>
      <c r="AV333">
        <f t="array" ref="AV333">IF(P333&lt;&gt;"",11-ROUNDUP(_xlfn.PERCENTRANK.EXC(IF($B$3:$B$341=$B333,P$3:P$341),P333)*10,0),"")</f>
        <v>10</v>
      </c>
    </row>
    <row r="334" spans="1:48" x14ac:dyDescent="0.2">
      <c r="A334" t="s">
        <v>284</v>
      </c>
      <c r="B334" t="s">
        <v>1036</v>
      </c>
      <c r="C334">
        <v>3.0696732923388481E-2</v>
      </c>
      <c r="D334">
        <v>6.5518058836460114E-2</v>
      </c>
      <c r="E334">
        <v>0.3766619861125946</v>
      </c>
      <c r="F334">
        <v>4.7030262649059296E-2</v>
      </c>
      <c r="G334">
        <v>0.54498583078384399</v>
      </c>
      <c r="H334" t="s">
        <v>1140</v>
      </c>
      <c r="I334">
        <v>1.3050315901637077E-2</v>
      </c>
      <c r="J334">
        <v>1.4760614139959216E-3</v>
      </c>
      <c r="K334">
        <v>1.8642246723175049E-2</v>
      </c>
      <c r="L334">
        <v>2.1415904629975557E-3</v>
      </c>
      <c r="M334">
        <v>9.6802860498428345E-2</v>
      </c>
      <c r="N334">
        <v>1.1854629032313824E-2</v>
      </c>
      <c r="O334">
        <v>9.6036940813064575E-3</v>
      </c>
      <c r="P334">
        <v>0</v>
      </c>
      <c r="R334" t="str">
        <f t="shared" si="76"/>
        <v>Wolverhampton</v>
      </c>
      <c r="S334">
        <f t="shared" si="77"/>
        <v>10</v>
      </c>
      <c r="T334">
        <f t="shared" si="78"/>
        <v>8</v>
      </c>
      <c r="U334">
        <f t="shared" si="79"/>
        <v>8</v>
      </c>
      <c r="V334">
        <f t="shared" si="80"/>
        <v>8</v>
      </c>
      <c r="W334">
        <f t="shared" si="81"/>
        <v>5</v>
      </c>
      <c r="Y334">
        <f t="shared" si="82"/>
        <v>7</v>
      </c>
      <c r="Z334">
        <f t="shared" si="83"/>
        <v>10</v>
      </c>
      <c r="AA334">
        <f t="shared" si="84"/>
        <v>6</v>
      </c>
      <c r="AB334">
        <f t="shared" si="85"/>
        <v>5</v>
      </c>
      <c r="AC334">
        <f t="shared" si="86"/>
        <v>9</v>
      </c>
      <c r="AD334">
        <f t="shared" si="87"/>
        <v>6</v>
      </c>
      <c r="AE334">
        <f t="shared" si="88"/>
        <v>4</v>
      </c>
      <c r="AF334">
        <f t="shared" si="89"/>
        <v>10</v>
      </c>
      <c r="AH334" t="str">
        <f t="shared" si="90"/>
        <v>Wolverhampton</v>
      </c>
      <c r="AI334">
        <f t="array" ref="AI334">IF(C334&lt;&gt;"",11-ROUNDUP(_xlfn.PERCENTRANK.EXC(IF($B$3:$B$341=$B334,C$3:C$341),C334)*10,0),"")</f>
        <v>7</v>
      </c>
      <c r="AJ334">
        <f t="array" ref="AJ334">IF(D334&lt;&gt;"",11-ROUNDUP(_xlfn.PERCENTRANK.EXC(IF($B$3:$B$341=$B334,D$3:D$341),D334)*10,0),"")</f>
        <v>6</v>
      </c>
      <c r="AK334">
        <f t="array" ref="AK334">IF(E334&lt;&gt;"",11-ROUNDUP(_xlfn.PERCENTRANK.EXC(IF($B$3:$B$341=$B334,E$3:E$341),E334)*10,0),"")</f>
        <v>7</v>
      </c>
      <c r="AL334">
        <f t="array" ref="AL334">IF(F334&lt;&gt;"",11-ROUNDUP(_xlfn.PERCENTRANK.EXC(IF($B$3:$B$341=$B334,F$3:F$341),F334)*10,0),"")</f>
        <v>6</v>
      </c>
      <c r="AM334">
        <f t="array" ref="AM334">IF(G334&lt;&gt;"",11-ROUNDUP(_xlfn.PERCENTRANK.EXC(IF($B$3:$B$341=$B334,G$3:G$341),G334)*10,0),"")</f>
        <v>6</v>
      </c>
      <c r="AO334">
        <f t="array" ref="AO334">IF(I334&lt;&gt;"",11-ROUNDUP(_xlfn.PERCENTRANK.EXC(IF($B$3:$B$341=$B334,I$3:I$341),I334)*10,0),"")</f>
        <v>3</v>
      </c>
      <c r="AP334">
        <f t="array" ref="AP334">IF(J334&lt;&gt;"",11-ROUNDUP(_xlfn.PERCENTRANK.EXC(IF($B$3:$B$341=$B334,J$3:J$341),J334)*10,0),"")</f>
        <v>10</v>
      </c>
      <c r="AQ334">
        <f t="array" ref="AQ334">IF(K334&lt;&gt;"",11-ROUNDUP(_xlfn.PERCENTRANK.EXC(IF($B$3:$B$341=$B334,K$3:K$341),K334)*10,0),"")</f>
        <v>3</v>
      </c>
      <c r="AR334">
        <f t="array" ref="AR334">IF(L334&lt;&gt;"",11-ROUNDUP(_xlfn.PERCENTRANK.EXC(IF($B$3:$B$341=$B334,L$3:L$341),L334)*10,0),"")</f>
        <v>5</v>
      </c>
      <c r="AS334">
        <f t="array" ref="AS334">IF(M334&lt;&gt;"",11-ROUNDUP(_xlfn.PERCENTRANK.EXC(IF($B$3:$B$341=$B334,M$3:M$341),M334)*10,0),"")</f>
        <v>5</v>
      </c>
      <c r="AT334">
        <f t="array" ref="AT334">IF(N334&lt;&gt;"",11-ROUNDUP(_xlfn.PERCENTRANK.EXC(IF($B$3:$B$341=$B334,N$3:N$341),N334)*10,0),"")</f>
        <v>5</v>
      </c>
      <c r="AU334">
        <f t="array" ref="AU334">IF(O334&lt;&gt;"",11-ROUNDUP(_xlfn.PERCENTRANK.EXC(IF($B$3:$B$341=$B334,O$3:O$341),O334)*10,0),"")</f>
        <v>2</v>
      </c>
      <c r="AV334">
        <f t="array" ref="AV334">IF(P334&lt;&gt;"",11-ROUNDUP(_xlfn.PERCENTRANK.EXC(IF($B$3:$B$341=$B334,P$3:P$341),P334)*10,0),"")</f>
        <v>10</v>
      </c>
    </row>
    <row r="335" spans="1:48" x14ac:dyDescent="0.2">
      <c r="A335" t="s">
        <v>245</v>
      </c>
      <c r="B335" t="s">
        <v>1034</v>
      </c>
      <c r="C335">
        <v>6.8794973194599152E-2</v>
      </c>
      <c r="D335">
        <v>8.3475649356842041E-2</v>
      </c>
      <c r="E335">
        <v>0.4737514853477478</v>
      </c>
      <c r="F335">
        <v>0.18077760934829712</v>
      </c>
      <c r="G335">
        <v>0.4723949134349823</v>
      </c>
      <c r="H335" t="s">
        <v>1139</v>
      </c>
      <c r="I335">
        <v>0.25220948457717896</v>
      </c>
      <c r="J335">
        <v>3.5497773438692093E-2</v>
      </c>
      <c r="K335">
        <v>1.1321306228637695E-2</v>
      </c>
      <c r="L335">
        <v>4.5577388256788254E-2</v>
      </c>
      <c r="M335">
        <v>0.59228688478469849</v>
      </c>
      <c r="N335">
        <v>7.2872549295425415E-2</v>
      </c>
      <c r="O335">
        <v>0</v>
      </c>
      <c r="P335">
        <v>0</v>
      </c>
      <c r="R335" t="str">
        <f t="shared" si="76"/>
        <v>Worcester</v>
      </c>
      <c r="S335">
        <f t="shared" si="77"/>
        <v>5</v>
      </c>
      <c r="T335">
        <f t="shared" si="78"/>
        <v>5</v>
      </c>
      <c r="U335">
        <f t="shared" si="79"/>
        <v>5</v>
      </c>
      <c r="V335">
        <f t="shared" si="80"/>
        <v>3</v>
      </c>
      <c r="W335">
        <f t="shared" si="81"/>
        <v>8</v>
      </c>
      <c r="Y335">
        <f t="shared" si="82"/>
        <v>1</v>
      </c>
      <c r="Z335">
        <f t="shared" si="83"/>
        <v>5</v>
      </c>
      <c r="AA335">
        <f t="shared" si="84"/>
        <v>7</v>
      </c>
      <c r="AB335">
        <f t="shared" si="85"/>
        <v>2</v>
      </c>
      <c r="AC335">
        <f t="shared" si="86"/>
        <v>3</v>
      </c>
      <c r="AD335">
        <f t="shared" si="87"/>
        <v>2</v>
      </c>
      <c r="AE335">
        <f t="shared" si="88"/>
        <v>10</v>
      </c>
      <c r="AF335">
        <f t="shared" si="89"/>
        <v>10</v>
      </c>
      <c r="AH335" t="str">
        <f t="shared" si="90"/>
        <v>Worcester</v>
      </c>
      <c r="AI335">
        <f t="array" ref="AI335">IF(C335&lt;&gt;"",11-ROUNDUP(_xlfn.PERCENTRANK.EXC(IF($B$3:$B$341=$B335,C$3:C$341),C335)*10,0),"")</f>
        <v>7</v>
      </c>
      <c r="AJ335">
        <f t="array" ref="AJ335">IF(D335&lt;&gt;"",11-ROUNDUP(_xlfn.PERCENTRANK.EXC(IF($B$3:$B$341=$B335,D$3:D$341),D335)*10,0),"")</f>
        <v>6</v>
      </c>
      <c r="AK335">
        <f t="array" ref="AK335">IF(E335&lt;&gt;"",11-ROUNDUP(_xlfn.PERCENTRANK.EXC(IF($B$3:$B$341=$B335,E$3:E$341),E335)*10,0),"")</f>
        <v>5</v>
      </c>
      <c r="AL335">
        <f t="array" ref="AL335">IF(F335&lt;&gt;"",11-ROUNDUP(_xlfn.PERCENTRANK.EXC(IF($B$3:$B$341=$B335,F$3:F$341),F335)*10,0),"")</f>
        <v>4</v>
      </c>
      <c r="AM335">
        <f t="array" ref="AM335">IF(G335&lt;&gt;"",11-ROUNDUP(_xlfn.PERCENTRANK.EXC(IF($B$3:$B$341=$B335,G$3:G$341),G335)*10,0),"")</f>
        <v>8</v>
      </c>
      <c r="AO335">
        <f t="array" ref="AO335">IF(I335&lt;&gt;"",11-ROUNDUP(_xlfn.PERCENTRANK.EXC(IF($B$3:$B$341=$B335,I$3:I$341),I335)*10,0),"")</f>
        <v>2</v>
      </c>
      <c r="AP335">
        <f t="array" ref="AP335">IF(J335&lt;&gt;"",11-ROUNDUP(_xlfn.PERCENTRANK.EXC(IF($B$3:$B$341=$B335,J$3:J$341),J335)*10,0),"")</f>
        <v>9</v>
      </c>
      <c r="AQ335">
        <f t="array" ref="AQ335">IF(K335&lt;&gt;"",11-ROUNDUP(_xlfn.PERCENTRANK.EXC(IF($B$3:$B$341=$B335,K$3:K$341),K335)*10,0),"")</f>
        <v>8</v>
      </c>
      <c r="AR335">
        <f t="array" ref="AR335">IF(L335&lt;&gt;"",11-ROUNDUP(_xlfn.PERCENTRANK.EXC(IF($B$3:$B$341=$B335,L$3:L$341),L335)*10,0),"")</f>
        <v>3</v>
      </c>
      <c r="AS335">
        <f t="array" ref="AS335">IF(M335&lt;&gt;"",11-ROUNDUP(_xlfn.PERCENTRANK.EXC(IF($B$3:$B$341=$B335,M$3:M$341),M335)*10,0),"")</f>
        <v>4</v>
      </c>
      <c r="AT335">
        <f t="array" ref="AT335">IF(N335&lt;&gt;"",11-ROUNDUP(_xlfn.PERCENTRANK.EXC(IF($B$3:$B$341=$B335,N$3:N$341),N335)*10,0),"")</f>
        <v>3</v>
      </c>
      <c r="AU335">
        <f t="array" ref="AU335">IF(O335&lt;&gt;"",11-ROUNDUP(_xlfn.PERCENTRANK.EXC(IF($B$3:$B$341=$B335,O$3:O$341),O335)*10,0),"")</f>
        <v>10</v>
      </c>
      <c r="AV335">
        <f t="array" ref="AV335">IF(P335&lt;&gt;"",11-ROUNDUP(_xlfn.PERCENTRANK.EXC(IF($B$3:$B$341=$B335,P$3:P$341),P335)*10,0),"")</f>
        <v>10</v>
      </c>
    </row>
    <row r="336" spans="1:48" x14ac:dyDescent="0.2">
      <c r="A336" t="s">
        <v>1033</v>
      </c>
      <c r="B336" t="s">
        <v>1038</v>
      </c>
      <c r="C336">
        <v>6.6221937537193298E-2</v>
      </c>
      <c r="D336">
        <v>8.5299178957939148E-2</v>
      </c>
      <c r="E336">
        <v>0.64717197418212891</v>
      </c>
      <c r="F336">
        <v>1.7991725355386734E-2</v>
      </c>
      <c r="G336">
        <v>0.53140115737915039</v>
      </c>
      <c r="H336" t="s">
        <v>1139</v>
      </c>
      <c r="I336">
        <v>0</v>
      </c>
      <c r="J336">
        <v>0</v>
      </c>
      <c r="K336">
        <v>3.738816361874342E-3</v>
      </c>
      <c r="L336">
        <v>0</v>
      </c>
      <c r="M336">
        <v>2.6018960401415825E-2</v>
      </c>
      <c r="N336">
        <v>9.2023791512474418E-4</v>
      </c>
      <c r="O336">
        <v>0</v>
      </c>
      <c r="P336">
        <v>0</v>
      </c>
      <c r="R336" t="str">
        <f t="shared" si="76"/>
        <v>Worcestershire</v>
      </c>
      <c r="S336">
        <f t="shared" si="77"/>
        <v>5</v>
      </c>
      <c r="T336">
        <f t="shared" si="78"/>
        <v>5</v>
      </c>
      <c r="U336">
        <f t="shared" si="79"/>
        <v>2</v>
      </c>
      <c r="V336">
        <f t="shared" si="80"/>
        <v>10</v>
      </c>
      <c r="W336">
        <f t="shared" si="81"/>
        <v>6</v>
      </c>
      <c r="Y336">
        <f t="shared" si="82"/>
        <v>10</v>
      </c>
      <c r="Z336">
        <f t="shared" si="83"/>
        <v>10</v>
      </c>
      <c r="AA336">
        <f t="shared" si="84"/>
        <v>9</v>
      </c>
      <c r="AB336">
        <f t="shared" si="85"/>
        <v>10</v>
      </c>
      <c r="AC336">
        <f t="shared" si="86"/>
        <v>10</v>
      </c>
      <c r="AD336">
        <f t="shared" si="87"/>
        <v>10</v>
      </c>
      <c r="AE336">
        <f t="shared" si="88"/>
        <v>10</v>
      </c>
      <c r="AF336">
        <f t="shared" si="89"/>
        <v>10</v>
      </c>
      <c r="AH336" t="str">
        <f t="shared" si="90"/>
        <v>Worcestershire</v>
      </c>
      <c r="AI336">
        <f t="array" ref="AI336">IF(C336&lt;&gt;"",11-ROUNDUP(_xlfn.PERCENTRANK.EXC(IF($B$3:$B$341=$B336,C$3:C$341),C336)*10,0),"")</f>
        <v>10</v>
      </c>
      <c r="AJ336">
        <f t="array" ref="AJ336">IF(D336&lt;&gt;"",11-ROUNDUP(_xlfn.PERCENTRANK.EXC(IF($B$3:$B$341=$B336,D$3:D$341),D336)*10,0),"")</f>
        <v>5</v>
      </c>
      <c r="AK336">
        <f t="array" ref="AK336">IF(E336&lt;&gt;"",11-ROUNDUP(_xlfn.PERCENTRANK.EXC(IF($B$3:$B$341=$B336,E$3:E$341),E336)*10,0),"")</f>
        <v>4</v>
      </c>
      <c r="AL336">
        <f t="array" ref="AL336">IF(F336&lt;&gt;"",11-ROUNDUP(_xlfn.PERCENTRANK.EXC(IF($B$3:$B$341=$B336,F$3:F$341),F336)*10,0),"")</f>
        <v>9</v>
      </c>
      <c r="AM336">
        <f t="array" ref="AM336">IF(G336&lt;&gt;"",11-ROUNDUP(_xlfn.PERCENTRANK.EXC(IF($B$3:$B$341=$B336,G$3:G$341),G336)*10,0),"")</f>
        <v>6</v>
      </c>
      <c r="AO336">
        <f t="array" ref="AO336">IF(I336&lt;&gt;"",11-ROUNDUP(_xlfn.PERCENTRANK.EXC(IF($B$3:$B$341=$B336,I$3:I$341),I336)*10,0),"")</f>
        <v>10</v>
      </c>
      <c r="AP336">
        <f t="array" ref="AP336">IF(J336&lt;&gt;"",11-ROUNDUP(_xlfn.PERCENTRANK.EXC(IF($B$3:$B$341=$B336,J$3:J$341),J336)*10,0),"")</f>
        <v>10</v>
      </c>
      <c r="AQ336">
        <f t="array" ref="AQ336">IF(K336&lt;&gt;"",11-ROUNDUP(_xlfn.PERCENTRANK.EXC(IF($B$3:$B$341=$B336,K$3:K$341),K336)*10,0),"")</f>
        <v>2</v>
      </c>
      <c r="AR336">
        <f t="array" ref="AR336">IF(L336&lt;&gt;"",11-ROUNDUP(_xlfn.PERCENTRANK.EXC(IF($B$3:$B$341=$B336,L$3:L$341),L336)*10,0),"")</f>
        <v>10</v>
      </c>
      <c r="AS336">
        <f t="array" ref="AS336">IF(M336&lt;&gt;"",11-ROUNDUP(_xlfn.PERCENTRANK.EXC(IF($B$3:$B$341=$B336,M$3:M$341),M336)*10,0),"")</f>
        <v>9</v>
      </c>
      <c r="AT336">
        <f t="array" ref="AT336">IF(N336&lt;&gt;"",11-ROUNDUP(_xlfn.PERCENTRANK.EXC(IF($B$3:$B$341=$B336,N$3:N$341),N336)*10,0),"")</f>
        <v>10</v>
      </c>
      <c r="AU336">
        <f t="array" ref="AU336">IF(O336&lt;&gt;"",11-ROUNDUP(_xlfn.PERCENTRANK.EXC(IF($B$3:$B$341=$B336,O$3:O$341),O336)*10,0),"")</f>
        <v>10</v>
      </c>
      <c r="AV336">
        <f t="array" ref="AV336">IF(P336&lt;&gt;"",11-ROUNDUP(_xlfn.PERCENTRANK.EXC(IF($B$3:$B$341=$B336,P$3:P$341),P336)*10,0),"")</f>
        <v>10</v>
      </c>
    </row>
    <row r="337" spans="1:48" x14ac:dyDescent="0.2">
      <c r="A337" t="s">
        <v>241</v>
      </c>
      <c r="B337" t="s">
        <v>1034</v>
      </c>
      <c r="C337">
        <v>7.2029151022434235E-2</v>
      </c>
      <c r="D337">
        <v>0.10704492032527924</v>
      </c>
      <c r="E337">
        <v>0.63955843448638916</v>
      </c>
      <c r="F337">
        <v>6.932135671377182E-2</v>
      </c>
      <c r="G337">
        <v>0.48831313848495483</v>
      </c>
      <c r="H337" t="s">
        <v>1140</v>
      </c>
      <c r="I337">
        <v>0.19776041805744171</v>
      </c>
      <c r="J337">
        <v>3.8294047117233276E-2</v>
      </c>
      <c r="K337">
        <v>0.32266536355018616</v>
      </c>
      <c r="L337">
        <v>9.2901088297367096E-2</v>
      </c>
      <c r="M337">
        <v>0.835349440574646</v>
      </c>
      <c r="N337">
        <v>0.1962551474571228</v>
      </c>
      <c r="O337">
        <v>0</v>
      </c>
      <c r="P337">
        <v>0</v>
      </c>
      <c r="R337" t="str">
        <f t="shared" si="76"/>
        <v>Worthing</v>
      </c>
      <c r="S337">
        <f t="shared" si="77"/>
        <v>4</v>
      </c>
      <c r="T337">
        <f t="shared" si="78"/>
        <v>2</v>
      </c>
      <c r="U337">
        <f t="shared" si="79"/>
        <v>2</v>
      </c>
      <c r="V337">
        <f t="shared" si="80"/>
        <v>6</v>
      </c>
      <c r="W337">
        <f t="shared" si="81"/>
        <v>8</v>
      </c>
      <c r="Y337">
        <f t="shared" si="82"/>
        <v>2</v>
      </c>
      <c r="Z337">
        <f t="shared" si="83"/>
        <v>5</v>
      </c>
      <c r="AA337">
        <f t="shared" si="84"/>
        <v>1</v>
      </c>
      <c r="AB337">
        <f t="shared" si="85"/>
        <v>1</v>
      </c>
      <c r="AC337">
        <f t="shared" si="86"/>
        <v>2</v>
      </c>
      <c r="AD337">
        <f t="shared" si="87"/>
        <v>1</v>
      </c>
      <c r="AE337">
        <f t="shared" si="88"/>
        <v>10</v>
      </c>
      <c r="AF337">
        <f t="shared" si="89"/>
        <v>10</v>
      </c>
      <c r="AH337" t="str">
        <f t="shared" si="90"/>
        <v>Worthing</v>
      </c>
      <c r="AI337">
        <f t="array" ref="AI337">IF(C337&lt;&gt;"",11-ROUNDUP(_xlfn.PERCENTRANK.EXC(IF($B$3:$B$341=$B337,C$3:C$341),C337)*10,0),"")</f>
        <v>6</v>
      </c>
      <c r="AJ337">
        <f t="array" ref="AJ337">IF(D337&lt;&gt;"",11-ROUNDUP(_xlfn.PERCENTRANK.EXC(IF($B$3:$B$341=$B337,D$3:D$341),D337)*10,0),"")</f>
        <v>3</v>
      </c>
      <c r="AK337">
        <f t="array" ref="AK337">IF(E337&lt;&gt;"",11-ROUNDUP(_xlfn.PERCENTRANK.EXC(IF($B$3:$B$341=$B337,E$3:E$341),E337)*10,0),"")</f>
        <v>2</v>
      </c>
      <c r="AL337">
        <f t="array" ref="AL337">IF(F337&lt;&gt;"",11-ROUNDUP(_xlfn.PERCENTRANK.EXC(IF($B$3:$B$341=$B337,F$3:F$341),F337)*10,0),"")</f>
        <v>10</v>
      </c>
      <c r="AM337">
        <f t="array" ref="AM337">IF(G337&lt;&gt;"",11-ROUNDUP(_xlfn.PERCENTRANK.EXC(IF($B$3:$B$341=$B337,G$3:G$341),G337)*10,0),"")</f>
        <v>8</v>
      </c>
      <c r="AO337">
        <f t="array" ref="AO337">IF(I337&lt;&gt;"",11-ROUNDUP(_xlfn.PERCENTRANK.EXC(IF($B$3:$B$341=$B337,I$3:I$341),I337)*10,0),"")</f>
        <v>3</v>
      </c>
      <c r="AP337">
        <f t="array" ref="AP337">IF(J337&lt;&gt;"",11-ROUNDUP(_xlfn.PERCENTRANK.EXC(IF($B$3:$B$341=$B337,J$3:J$341),J337)*10,0),"")</f>
        <v>8</v>
      </c>
      <c r="AQ337">
        <f t="array" ref="AQ337">IF(K337&lt;&gt;"",11-ROUNDUP(_xlfn.PERCENTRANK.EXC(IF($B$3:$B$341=$B337,K$3:K$341),K337)*10,0),"")</f>
        <v>1</v>
      </c>
      <c r="AR337">
        <f t="array" ref="AR337">IF(L337&lt;&gt;"",11-ROUNDUP(_xlfn.PERCENTRANK.EXC(IF($B$3:$B$341=$B337,L$3:L$341),L337)*10,0),"")</f>
        <v>1</v>
      </c>
      <c r="AS337">
        <f t="array" ref="AS337">IF(M337&lt;&gt;"",11-ROUNDUP(_xlfn.PERCENTRANK.EXC(IF($B$3:$B$341=$B337,M$3:M$341),M337)*10,0),"")</f>
        <v>2</v>
      </c>
      <c r="AT337">
        <f t="array" ref="AT337">IF(N337&lt;&gt;"",11-ROUNDUP(_xlfn.PERCENTRANK.EXC(IF($B$3:$B$341=$B337,N$3:N$341),N337)*10,0),"")</f>
        <v>1</v>
      </c>
      <c r="AU337">
        <f t="array" ref="AU337">IF(O337&lt;&gt;"",11-ROUNDUP(_xlfn.PERCENTRANK.EXC(IF($B$3:$B$341=$B337,O$3:O$341),O337)*10,0),"")</f>
        <v>10</v>
      </c>
      <c r="AV337">
        <f t="array" ref="AV337">IF(P337&lt;&gt;"",11-ROUNDUP(_xlfn.PERCENTRANK.EXC(IF($B$3:$B$341=$B337,P$3:P$341),P337)*10,0),"")</f>
        <v>10</v>
      </c>
    </row>
    <row r="338" spans="1:48" x14ac:dyDescent="0.2">
      <c r="A338" t="s">
        <v>246</v>
      </c>
      <c r="B338" t="s">
        <v>1034</v>
      </c>
      <c r="C338">
        <v>6.3634835183620453E-2</v>
      </c>
      <c r="D338">
        <v>8.8043123483657837E-2</v>
      </c>
      <c r="E338">
        <v>0.42236369848251343</v>
      </c>
      <c r="F338">
        <v>0.27138257026672363</v>
      </c>
      <c r="G338">
        <v>0.64592379331588745</v>
      </c>
      <c r="H338" t="s">
        <v>1139</v>
      </c>
      <c r="I338">
        <v>0.26447218656539917</v>
      </c>
      <c r="J338">
        <v>2.4593265261501074E-3</v>
      </c>
      <c r="K338">
        <v>1.9863790366798639E-3</v>
      </c>
      <c r="L338">
        <v>0</v>
      </c>
      <c r="M338">
        <v>0.5917518138885498</v>
      </c>
      <c r="N338">
        <v>3.5911984741687775E-2</v>
      </c>
      <c r="O338">
        <v>0</v>
      </c>
      <c r="P338">
        <v>0</v>
      </c>
      <c r="R338" t="str">
        <f t="shared" si="76"/>
        <v>Wychavon</v>
      </c>
      <c r="S338">
        <f t="shared" si="77"/>
        <v>6</v>
      </c>
      <c r="T338">
        <f t="shared" si="78"/>
        <v>5</v>
      </c>
      <c r="U338">
        <f t="shared" si="79"/>
        <v>7</v>
      </c>
      <c r="V338">
        <f t="shared" si="80"/>
        <v>1</v>
      </c>
      <c r="W338">
        <f t="shared" si="81"/>
        <v>2</v>
      </c>
      <c r="Y338">
        <f t="shared" si="82"/>
        <v>1</v>
      </c>
      <c r="Z338">
        <f t="shared" si="83"/>
        <v>9</v>
      </c>
      <c r="AA338">
        <f t="shared" si="84"/>
        <v>10</v>
      </c>
      <c r="AB338">
        <f t="shared" si="85"/>
        <v>10</v>
      </c>
      <c r="AC338">
        <f t="shared" si="86"/>
        <v>3</v>
      </c>
      <c r="AD338">
        <f t="shared" si="87"/>
        <v>3</v>
      </c>
      <c r="AE338">
        <f t="shared" si="88"/>
        <v>10</v>
      </c>
      <c r="AF338">
        <f t="shared" si="89"/>
        <v>10</v>
      </c>
      <c r="AH338" t="str">
        <f t="shared" si="90"/>
        <v>Wychavon</v>
      </c>
      <c r="AI338">
        <f t="array" ref="AI338">IF(C338&lt;&gt;"",11-ROUNDUP(_xlfn.PERCENTRANK.EXC(IF($B$3:$B$341=$B338,C$3:C$341),C338)*10,0),"")</f>
        <v>8</v>
      </c>
      <c r="AJ338">
        <f t="array" ref="AJ338">IF(D338&lt;&gt;"",11-ROUNDUP(_xlfn.PERCENTRANK.EXC(IF($B$3:$B$341=$B338,D$3:D$341),D338)*10,0),"")</f>
        <v>5</v>
      </c>
      <c r="AK338">
        <f t="array" ref="AK338">IF(E338&lt;&gt;"",11-ROUNDUP(_xlfn.PERCENTRANK.EXC(IF($B$3:$B$341=$B338,E$3:E$341),E338)*10,0),"")</f>
        <v>7</v>
      </c>
      <c r="AL338">
        <f t="array" ref="AL338">IF(F338&lt;&gt;"",11-ROUNDUP(_xlfn.PERCENTRANK.EXC(IF($B$3:$B$341=$B338,F$3:F$341),F338)*10,0),"")</f>
        <v>2</v>
      </c>
      <c r="AM338">
        <f t="array" ref="AM338">IF(G338&lt;&gt;"",11-ROUNDUP(_xlfn.PERCENTRANK.EXC(IF($B$3:$B$341=$B338,G$3:G$341),G338)*10,0),"")</f>
        <v>3</v>
      </c>
      <c r="AO338">
        <f t="array" ref="AO338">IF(I338&lt;&gt;"",11-ROUNDUP(_xlfn.PERCENTRANK.EXC(IF($B$3:$B$341=$B338,I$3:I$341),I338)*10,0),"")</f>
        <v>2</v>
      </c>
      <c r="AP338">
        <f t="array" ref="AP338">IF(J338&lt;&gt;"",11-ROUNDUP(_xlfn.PERCENTRANK.EXC(IF($B$3:$B$341=$B338,J$3:J$341),J338)*10,0),"")</f>
        <v>10</v>
      </c>
      <c r="AQ338">
        <f t="array" ref="AQ338">IF(K338&lt;&gt;"",11-ROUNDUP(_xlfn.PERCENTRANK.EXC(IF($B$3:$B$341=$B338,K$3:K$341),K338)*10,0),"")</f>
        <v>10</v>
      </c>
      <c r="AR338">
        <f t="array" ref="AR338">IF(L338&lt;&gt;"",11-ROUNDUP(_xlfn.PERCENTRANK.EXC(IF($B$3:$B$341=$B338,L$3:L$341),L338)*10,0),"")</f>
        <v>10</v>
      </c>
      <c r="AS338">
        <f t="array" ref="AS338">IF(M338&lt;&gt;"",11-ROUNDUP(_xlfn.PERCENTRANK.EXC(IF($B$3:$B$341=$B338,M$3:M$341),M338)*10,0),"")</f>
        <v>4</v>
      </c>
      <c r="AT338">
        <f t="array" ref="AT338">IF(N338&lt;&gt;"",11-ROUNDUP(_xlfn.PERCENTRANK.EXC(IF($B$3:$B$341=$B338,N$3:N$341),N338)*10,0),"")</f>
        <v>5</v>
      </c>
      <c r="AU338">
        <f t="array" ref="AU338">IF(O338&lt;&gt;"",11-ROUNDUP(_xlfn.PERCENTRANK.EXC(IF($B$3:$B$341=$B338,O$3:O$341),O338)*10,0),"")</f>
        <v>10</v>
      </c>
      <c r="AV338">
        <f t="array" ref="AV338">IF(P338&lt;&gt;"",11-ROUNDUP(_xlfn.PERCENTRANK.EXC(IF($B$3:$B$341=$B338,P$3:P$341),P338)*10,0),"")</f>
        <v>10</v>
      </c>
    </row>
    <row r="339" spans="1:48" x14ac:dyDescent="0.2">
      <c r="A339" t="s">
        <v>159</v>
      </c>
      <c r="B339" t="s">
        <v>1034</v>
      </c>
      <c r="C339">
        <v>9.1206200420856476E-2</v>
      </c>
      <c r="D339">
        <v>8.2682497799396515E-2</v>
      </c>
      <c r="E339">
        <v>0.42659327387809753</v>
      </c>
      <c r="F339">
        <v>0.13376894593238831</v>
      </c>
      <c r="G339">
        <v>0.43081435561180115</v>
      </c>
      <c r="H339" t="s">
        <v>1139</v>
      </c>
      <c r="I339">
        <v>4.4957764446735382E-2</v>
      </c>
      <c r="J339">
        <v>7.0231743156909943E-2</v>
      </c>
      <c r="K339">
        <v>5.1650252193212509E-2</v>
      </c>
      <c r="L339">
        <v>0</v>
      </c>
      <c r="M339">
        <v>0.4780443012714386</v>
      </c>
      <c r="N339">
        <v>8.2850521430373192E-3</v>
      </c>
      <c r="O339">
        <v>0</v>
      </c>
      <c r="P339">
        <v>0</v>
      </c>
      <c r="R339" t="str">
        <f t="shared" si="76"/>
        <v>Wyre</v>
      </c>
      <c r="S339">
        <f t="shared" si="77"/>
        <v>2</v>
      </c>
      <c r="T339">
        <f t="shared" si="78"/>
        <v>6</v>
      </c>
      <c r="U339">
        <f t="shared" si="79"/>
        <v>7</v>
      </c>
      <c r="V339">
        <f t="shared" si="80"/>
        <v>5</v>
      </c>
      <c r="W339">
        <f t="shared" si="81"/>
        <v>9</v>
      </c>
      <c r="Y339">
        <f t="shared" si="82"/>
        <v>5</v>
      </c>
      <c r="Z339">
        <f t="shared" si="83"/>
        <v>2</v>
      </c>
      <c r="AA339">
        <f t="shared" si="84"/>
        <v>3</v>
      </c>
      <c r="AB339">
        <f t="shared" si="85"/>
        <v>10</v>
      </c>
      <c r="AC339">
        <f t="shared" si="86"/>
        <v>4</v>
      </c>
      <c r="AD339">
        <f t="shared" si="87"/>
        <v>7</v>
      </c>
      <c r="AE339">
        <f t="shared" si="88"/>
        <v>10</v>
      </c>
      <c r="AF339">
        <f t="shared" si="89"/>
        <v>10</v>
      </c>
      <c r="AH339" t="str">
        <f t="shared" si="90"/>
        <v>Wyre</v>
      </c>
      <c r="AI339">
        <f t="array" ref="AI339">IF(C339&lt;&gt;"",11-ROUNDUP(_xlfn.PERCENTRANK.EXC(IF($B$3:$B$341=$B339,C$3:C$341),C339)*10,0),"")</f>
        <v>2</v>
      </c>
      <c r="AJ339">
        <f t="array" ref="AJ339">IF(D339&lt;&gt;"",11-ROUNDUP(_xlfn.PERCENTRANK.EXC(IF($B$3:$B$341=$B339,D$3:D$341),D339)*10,0),"")</f>
        <v>6</v>
      </c>
      <c r="AK339">
        <f t="array" ref="AK339">IF(E339&lt;&gt;"",11-ROUNDUP(_xlfn.PERCENTRANK.EXC(IF($B$3:$B$341=$B339,E$3:E$341),E339)*10,0),"")</f>
        <v>7</v>
      </c>
      <c r="AL339">
        <f t="array" ref="AL339">IF(F339&lt;&gt;"",11-ROUNDUP(_xlfn.PERCENTRANK.EXC(IF($B$3:$B$341=$B339,F$3:F$341),F339)*10,0),"")</f>
        <v>8</v>
      </c>
      <c r="AM339">
        <f t="array" ref="AM339">IF(G339&lt;&gt;"",11-ROUNDUP(_xlfn.PERCENTRANK.EXC(IF($B$3:$B$341=$B339,G$3:G$341),G339)*10,0),"")</f>
        <v>9</v>
      </c>
      <c r="AO339">
        <f t="array" ref="AO339">IF(I339&lt;&gt;"",11-ROUNDUP(_xlfn.PERCENTRANK.EXC(IF($B$3:$B$341=$B339,I$3:I$341),I339)*10,0),"")</f>
        <v>8</v>
      </c>
      <c r="AP339">
        <f t="array" ref="AP339">IF(J339&lt;&gt;"",11-ROUNDUP(_xlfn.PERCENTRANK.EXC(IF($B$3:$B$341=$B339,J$3:J$341),J339)*10,0),"")</f>
        <v>4</v>
      </c>
      <c r="AQ339">
        <f t="array" ref="AQ339">IF(K339&lt;&gt;"",11-ROUNDUP(_xlfn.PERCENTRANK.EXC(IF($B$3:$B$341=$B339,K$3:K$341),K339)*10,0),"")</f>
        <v>5</v>
      </c>
      <c r="AR339">
        <f t="array" ref="AR339">IF(L339&lt;&gt;"",11-ROUNDUP(_xlfn.PERCENTRANK.EXC(IF($B$3:$B$341=$B339,L$3:L$341),L339)*10,0),"")</f>
        <v>10</v>
      </c>
      <c r="AS339">
        <f t="array" ref="AS339">IF(M339&lt;&gt;"",11-ROUNDUP(_xlfn.PERCENTRANK.EXC(IF($B$3:$B$341=$B339,M$3:M$341),M339)*10,0),"")</f>
        <v>6</v>
      </c>
      <c r="AT339">
        <f t="array" ref="AT339">IF(N339&lt;&gt;"",11-ROUNDUP(_xlfn.PERCENTRANK.EXC(IF($B$3:$B$341=$B339,N$3:N$341),N339)*10,0),"")</f>
        <v>9</v>
      </c>
      <c r="AU339">
        <f t="array" ref="AU339">IF(O339&lt;&gt;"",11-ROUNDUP(_xlfn.PERCENTRANK.EXC(IF($B$3:$B$341=$B339,O$3:O$341),O339)*10,0),"")</f>
        <v>10</v>
      </c>
      <c r="AV339">
        <f t="array" ref="AV339">IF(P339&lt;&gt;"",11-ROUNDUP(_xlfn.PERCENTRANK.EXC(IF($B$3:$B$341=$B339,P$3:P$341),P339)*10,0),"")</f>
        <v>10</v>
      </c>
    </row>
    <row r="340" spans="1:48" x14ac:dyDescent="0.2">
      <c r="A340" t="s">
        <v>247</v>
      </c>
      <c r="B340" t="s">
        <v>1034</v>
      </c>
      <c r="C340">
        <v>7.3686115443706512E-2</v>
      </c>
      <c r="D340">
        <v>8.3824574947357178E-2</v>
      </c>
      <c r="E340">
        <v>0.50814837217330933</v>
      </c>
      <c r="F340">
        <v>0.118461012840271</v>
      </c>
      <c r="G340">
        <v>0.41937294602394104</v>
      </c>
      <c r="H340" t="s">
        <v>1139</v>
      </c>
      <c r="I340">
        <v>0.11495492607355118</v>
      </c>
      <c r="J340">
        <v>2.6889590546488762E-2</v>
      </c>
      <c r="K340">
        <v>6.2793746590614319E-2</v>
      </c>
      <c r="L340">
        <v>4.7538332641124725E-2</v>
      </c>
      <c r="M340">
        <v>0.37876570224761963</v>
      </c>
      <c r="N340">
        <v>8.4995785728096962E-3</v>
      </c>
      <c r="O340">
        <v>2.0417597144842148E-2</v>
      </c>
      <c r="P340">
        <v>1.7952077090740204E-2</v>
      </c>
      <c r="R340" t="str">
        <f t="shared" si="76"/>
        <v>Wyre Forest</v>
      </c>
      <c r="S340">
        <f t="shared" si="77"/>
        <v>4</v>
      </c>
      <c r="T340">
        <f t="shared" si="78"/>
        <v>5</v>
      </c>
      <c r="U340">
        <f t="shared" si="79"/>
        <v>4</v>
      </c>
      <c r="V340">
        <f t="shared" si="80"/>
        <v>5</v>
      </c>
      <c r="W340">
        <f t="shared" si="81"/>
        <v>9</v>
      </c>
      <c r="Y340">
        <f t="shared" si="82"/>
        <v>3</v>
      </c>
      <c r="Z340">
        <f t="shared" si="83"/>
        <v>6</v>
      </c>
      <c r="AA340">
        <f t="shared" si="84"/>
        <v>3</v>
      </c>
      <c r="AB340">
        <f t="shared" si="85"/>
        <v>2</v>
      </c>
      <c r="AC340">
        <f t="shared" si="86"/>
        <v>5</v>
      </c>
      <c r="AD340">
        <f t="shared" si="87"/>
        <v>7</v>
      </c>
      <c r="AE340">
        <f t="shared" si="88"/>
        <v>3</v>
      </c>
      <c r="AF340">
        <f t="shared" si="89"/>
        <v>1</v>
      </c>
      <c r="AH340" t="str">
        <f t="shared" si="90"/>
        <v>Wyre Forest</v>
      </c>
      <c r="AI340">
        <f t="array" ref="AI340">IF(C340&lt;&gt;"",11-ROUNDUP(_xlfn.PERCENTRANK.EXC(IF($B$3:$B$341=$B340,C$3:C$341),C340)*10,0),"")</f>
        <v>6</v>
      </c>
      <c r="AJ340">
        <f t="array" ref="AJ340">IF(D340&lt;&gt;"",11-ROUNDUP(_xlfn.PERCENTRANK.EXC(IF($B$3:$B$341=$B340,D$3:D$341),D340)*10,0),"")</f>
        <v>6</v>
      </c>
      <c r="AK340">
        <f t="array" ref="AK340">IF(E340&lt;&gt;"",11-ROUNDUP(_xlfn.PERCENTRANK.EXC(IF($B$3:$B$341=$B340,E$3:E$341),E340)*10,0),"")</f>
        <v>4</v>
      </c>
      <c r="AL340">
        <f t="array" ref="AL340">IF(F340&lt;&gt;"",11-ROUNDUP(_xlfn.PERCENTRANK.EXC(IF($B$3:$B$341=$B340,F$3:F$341),F340)*10,0),"")</f>
        <v>8</v>
      </c>
      <c r="AM340">
        <f t="array" ref="AM340">IF(G340&lt;&gt;"",11-ROUNDUP(_xlfn.PERCENTRANK.EXC(IF($B$3:$B$341=$B340,G$3:G$341),G340)*10,0),"")</f>
        <v>9</v>
      </c>
      <c r="AO340">
        <f t="array" ref="AO340">IF(I340&lt;&gt;"",11-ROUNDUP(_xlfn.PERCENTRANK.EXC(IF($B$3:$B$341=$B340,I$3:I$341),I340)*10,0),"")</f>
        <v>5</v>
      </c>
      <c r="AP340">
        <f t="array" ref="AP340">IF(J340&lt;&gt;"",11-ROUNDUP(_xlfn.PERCENTRANK.EXC(IF($B$3:$B$341=$B340,J$3:J$341),J340)*10,0),"")</f>
        <v>10</v>
      </c>
      <c r="AQ340">
        <f t="array" ref="AQ340">IF(K340&lt;&gt;"",11-ROUNDUP(_xlfn.PERCENTRANK.EXC(IF($B$3:$B$341=$B340,K$3:K$341),K340)*10,0),"")</f>
        <v>5</v>
      </c>
      <c r="AR340">
        <f t="array" ref="AR340">IF(L340&lt;&gt;"",11-ROUNDUP(_xlfn.PERCENTRANK.EXC(IF($B$3:$B$341=$B340,L$3:L$341),L340)*10,0),"")</f>
        <v>3</v>
      </c>
      <c r="AS340">
        <f t="array" ref="AS340">IF(M340&lt;&gt;"",11-ROUNDUP(_xlfn.PERCENTRANK.EXC(IF($B$3:$B$341=$B340,M$3:M$341),M340)*10,0),"")</f>
        <v>8</v>
      </c>
      <c r="AT340">
        <f t="array" ref="AT340">IF(N340&lt;&gt;"",11-ROUNDUP(_xlfn.PERCENTRANK.EXC(IF($B$3:$B$341=$B340,N$3:N$341),N340)*10,0),"")</f>
        <v>8</v>
      </c>
      <c r="AU340">
        <f t="array" ref="AU340">IF(O340&lt;&gt;"",11-ROUNDUP(_xlfn.PERCENTRANK.EXC(IF($B$3:$B$341=$B340,O$3:O$341),O340)*10,0),"")</f>
        <v>4</v>
      </c>
      <c r="AV340">
        <f t="array" ref="AV340">IF(P340&lt;&gt;"",11-ROUNDUP(_xlfn.PERCENTRANK.EXC(IF($B$3:$B$341=$B340,P$3:P$341),P340)*10,0),"")</f>
        <v>1</v>
      </c>
    </row>
    <row r="341" spans="1:48" x14ac:dyDescent="0.2">
      <c r="A341" t="s">
        <v>27</v>
      </c>
      <c r="B341" t="s">
        <v>1037</v>
      </c>
      <c r="C341">
        <v>5.3378023207187653E-2</v>
      </c>
      <c r="D341">
        <v>7.2200596332550049E-2</v>
      </c>
      <c r="E341">
        <v>0.55921119451522827</v>
      </c>
      <c r="F341">
        <v>6.7947126924991608E-2</v>
      </c>
      <c r="G341">
        <v>0.36718541383743286</v>
      </c>
      <c r="H341" t="s">
        <v>1139</v>
      </c>
      <c r="I341">
        <v>4.5796610414981842E-2</v>
      </c>
      <c r="J341">
        <v>9.3760062009096146E-3</v>
      </c>
      <c r="K341">
        <v>3.1565693207085133E-3</v>
      </c>
      <c r="L341">
        <v>0</v>
      </c>
      <c r="M341">
        <v>0.206277996301651</v>
      </c>
      <c r="N341">
        <v>3.3031373750418425E-3</v>
      </c>
      <c r="O341">
        <v>1.7651019617915154E-2</v>
      </c>
      <c r="P341">
        <v>1.2298321817070246E-3</v>
      </c>
      <c r="R341" t="str">
        <f t="shared" si="76"/>
        <v>York</v>
      </c>
      <c r="S341">
        <f t="shared" si="77"/>
        <v>7</v>
      </c>
      <c r="T341">
        <f t="shared" si="78"/>
        <v>7</v>
      </c>
      <c r="U341">
        <f t="shared" si="79"/>
        <v>3</v>
      </c>
      <c r="V341">
        <f t="shared" si="80"/>
        <v>6</v>
      </c>
      <c r="W341">
        <f t="shared" si="81"/>
        <v>10</v>
      </c>
      <c r="Y341">
        <f t="shared" si="82"/>
        <v>5</v>
      </c>
      <c r="Z341">
        <f t="shared" si="83"/>
        <v>7</v>
      </c>
      <c r="AA341">
        <f t="shared" si="84"/>
        <v>9</v>
      </c>
      <c r="AB341">
        <f t="shared" si="85"/>
        <v>10</v>
      </c>
      <c r="AC341">
        <f t="shared" si="86"/>
        <v>7</v>
      </c>
      <c r="AD341">
        <f t="shared" si="87"/>
        <v>9</v>
      </c>
      <c r="AE341">
        <f t="shared" si="88"/>
        <v>3</v>
      </c>
      <c r="AF341">
        <f t="shared" si="89"/>
        <v>2</v>
      </c>
      <c r="AH341" t="str">
        <f t="shared" si="90"/>
        <v>York</v>
      </c>
      <c r="AI341">
        <f t="array" ref="AI341">IF(C341&lt;&gt;"",11-ROUNDUP(_xlfn.PERCENTRANK.EXC(IF($B$3:$B$341=$B341,C$3:C$341),C341)*10,0),"")</f>
        <v>1</v>
      </c>
      <c r="AJ341">
        <f t="array" ref="AJ341">IF(D341&lt;&gt;"",11-ROUNDUP(_xlfn.PERCENTRANK.EXC(IF($B$3:$B$341=$B341,D$3:D$341),D341)*10,0),"")</f>
        <v>6</v>
      </c>
      <c r="AK341">
        <f t="array" ref="AK341">IF(E341&lt;&gt;"",11-ROUNDUP(_xlfn.PERCENTRANK.EXC(IF($B$3:$B$341=$B341,E$3:E$341),E341)*10,0),"")</f>
        <v>4</v>
      </c>
      <c r="AL341">
        <f t="array" ref="AL341">IF(F341&lt;&gt;"",11-ROUNDUP(_xlfn.PERCENTRANK.EXC(IF($B$3:$B$341=$B341,F$3:F$341),F341)*10,0),"")</f>
        <v>1</v>
      </c>
      <c r="AM341">
        <f t="array" ref="AM341">IF(G341&lt;&gt;"",11-ROUNDUP(_xlfn.PERCENTRANK.EXC(IF($B$3:$B$341=$B341,G$3:G$341),G341)*10,0),"")</f>
        <v>9</v>
      </c>
      <c r="AO341">
        <f t="array" ref="AO341">IF(I341&lt;&gt;"",11-ROUNDUP(_xlfn.PERCENTRANK.EXC(IF($B$3:$B$341=$B341,I$3:I$341),I341)*10,0),"")</f>
        <v>2</v>
      </c>
      <c r="AP341">
        <f t="array" ref="AP341">IF(J341&lt;&gt;"",11-ROUNDUP(_xlfn.PERCENTRANK.EXC(IF($B$3:$B$341=$B341,J$3:J$341),J341)*10,0),"")</f>
        <v>4</v>
      </c>
      <c r="AQ341">
        <f t="array" ref="AQ341">IF(K341&lt;&gt;"",11-ROUNDUP(_xlfn.PERCENTRANK.EXC(IF($B$3:$B$341=$B341,K$3:K$341),K341)*10,0),"")</f>
        <v>10</v>
      </c>
      <c r="AR341">
        <f t="array" ref="AR341">IF(L341&lt;&gt;"",11-ROUNDUP(_xlfn.PERCENTRANK.EXC(IF($B$3:$B$341=$B341,L$3:L$341),L341)*10,0),"")</f>
        <v>10</v>
      </c>
      <c r="AS341">
        <f t="array" ref="AS341">IF(M341&lt;&gt;"",11-ROUNDUP(_xlfn.PERCENTRANK.EXC(IF($B$3:$B$341=$B341,M$3:M$341),M341)*10,0),"")</f>
        <v>3</v>
      </c>
      <c r="AT341">
        <f t="array" ref="AT341">IF(N341&lt;&gt;"",11-ROUNDUP(_xlfn.PERCENTRANK.EXC(IF($B$3:$B$341=$B341,N$3:N$341),N341)*10,0),"")</f>
        <v>7</v>
      </c>
      <c r="AU341">
        <f t="array" ref="AU341">IF(O341&lt;&gt;"",11-ROUNDUP(_xlfn.PERCENTRANK.EXC(IF($B$3:$B$341=$B341,O$3:O$341),O341)*10,0),"")</f>
        <v>3</v>
      </c>
      <c r="AV341">
        <f t="array" ref="AV341">IF(P341&lt;&gt;"",11-ROUNDUP(_xlfn.PERCENTRANK.EXC(IF($B$3:$B$341=$B341,P$3:P$341),P341)*10,0),"")</f>
        <v>3</v>
      </c>
    </row>
  </sheetData>
  <sheetProtection sheet="1" objects="1" scenarios="1"/>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2:R341"/>
  <sheetViews>
    <sheetView workbookViewId="0">
      <selection activeCell="B2" sqref="B2"/>
    </sheetView>
  </sheetViews>
  <sheetFormatPr baseColWidth="10" defaultColWidth="8.83203125" defaultRowHeight="15" x14ac:dyDescent="0.2"/>
  <sheetData>
    <row r="2" spans="1:18" ht="128" x14ac:dyDescent="0.2">
      <c r="A2" s="9" t="s">
        <v>1007</v>
      </c>
      <c r="B2" s="9" t="s">
        <v>1105</v>
      </c>
      <c r="C2" s="9" t="s">
        <v>1137</v>
      </c>
      <c r="D2" s="9" t="s">
        <v>1138</v>
      </c>
      <c r="E2" s="9" t="s">
        <v>1180</v>
      </c>
      <c r="F2" s="9" t="s">
        <v>1181</v>
      </c>
      <c r="I2" s="9"/>
      <c r="J2" s="9"/>
      <c r="K2" s="9"/>
      <c r="L2" s="9"/>
      <c r="O2" s="9"/>
      <c r="P2" s="9"/>
      <c r="Q2" s="9"/>
      <c r="R2" s="9"/>
    </row>
    <row r="3" spans="1:18" x14ac:dyDescent="0.2">
      <c r="A3" t="s">
        <v>11</v>
      </c>
      <c r="B3" t="s">
        <v>1034</v>
      </c>
      <c r="C3">
        <v>10.364209175109863</v>
      </c>
      <c r="D3">
        <v>7.0022068917751312E-2</v>
      </c>
      <c r="E3">
        <v>7.0480823516845703</v>
      </c>
      <c r="F3">
        <v>4.7617841511964798E-2</v>
      </c>
    </row>
    <row r="4" spans="1:18" x14ac:dyDescent="0.2">
      <c r="A4" t="s">
        <v>75</v>
      </c>
      <c r="B4" t="s">
        <v>1034</v>
      </c>
      <c r="C4">
        <v>10.537381172180176</v>
      </c>
      <c r="D4">
        <v>6.5171100199222565E-2</v>
      </c>
      <c r="E4">
        <v>9.2941932678222656</v>
      </c>
      <c r="F4">
        <v>5.7482291013002396E-2</v>
      </c>
    </row>
    <row r="5" spans="1:18" x14ac:dyDescent="0.2">
      <c r="A5" t="s">
        <v>12</v>
      </c>
      <c r="B5" t="s">
        <v>1034</v>
      </c>
      <c r="C5">
        <v>10.321617126464844</v>
      </c>
      <c r="D5">
        <v>7.8221440315246582E-2</v>
      </c>
      <c r="E5">
        <v>8.038752555847168</v>
      </c>
      <c r="F5">
        <v>6.0920961201190948E-2</v>
      </c>
    </row>
    <row r="6" spans="1:18" x14ac:dyDescent="0.2">
      <c r="A6" t="s">
        <v>13</v>
      </c>
      <c r="B6" t="s">
        <v>1034</v>
      </c>
      <c r="C6">
        <v>10.276566505432129</v>
      </c>
      <c r="D6">
        <v>6.6759124398231506E-2</v>
      </c>
      <c r="E6">
        <v>5.8018813133239746</v>
      </c>
      <c r="F6">
        <v>3.7690456956624985E-2</v>
      </c>
    </row>
    <row r="7" spans="1:18" x14ac:dyDescent="0.2">
      <c r="A7" t="s">
        <v>195</v>
      </c>
      <c r="B7" t="s">
        <v>1034</v>
      </c>
      <c r="C7">
        <v>10.407270431518555</v>
      </c>
      <c r="D7">
        <v>9.6405781805515289E-2</v>
      </c>
      <c r="E7">
        <v>10.656736373901367</v>
      </c>
      <c r="F7">
        <v>9.8716661334037781E-2</v>
      </c>
    </row>
    <row r="8" spans="1:18" x14ac:dyDescent="0.2">
      <c r="A8" t="s">
        <v>136</v>
      </c>
      <c r="B8" t="s">
        <v>1034</v>
      </c>
      <c r="C8">
        <v>10.262846946716309</v>
      </c>
      <c r="D8">
        <v>7.7754952013492584E-2</v>
      </c>
      <c r="E8">
        <v>7.3143911361694336</v>
      </c>
      <c r="F8">
        <v>5.541640892624855E-2</v>
      </c>
    </row>
    <row r="9" spans="1:18" x14ac:dyDescent="0.2">
      <c r="A9" t="s">
        <v>218</v>
      </c>
      <c r="B9" t="s">
        <v>1034</v>
      </c>
      <c r="C9">
        <v>10.287483215332031</v>
      </c>
      <c r="D9">
        <v>7.1820370852947235E-2</v>
      </c>
      <c r="E9">
        <v>5.0513091087341309</v>
      </c>
      <c r="F9">
        <v>3.5264879465103149E-2</v>
      </c>
    </row>
    <row r="10" spans="1:18" x14ac:dyDescent="0.2">
      <c r="A10" t="s">
        <v>292</v>
      </c>
      <c r="B10" t="s">
        <v>1035</v>
      </c>
      <c r="C10">
        <v>56.465946197509766</v>
      </c>
      <c r="D10">
        <v>6.5363168716430664E-2</v>
      </c>
      <c r="E10">
        <v>10.314214706420898</v>
      </c>
      <c r="F10">
        <v>1.1939404532313347E-2</v>
      </c>
    </row>
    <row r="11" spans="1:18" x14ac:dyDescent="0.2">
      <c r="A11" t="s">
        <v>293</v>
      </c>
      <c r="B11" t="s">
        <v>1035</v>
      </c>
      <c r="C11">
        <v>50.665302276611328</v>
      </c>
      <c r="D11">
        <v>6.4037501811981201E-2</v>
      </c>
      <c r="E11">
        <v>10.341343879699707</v>
      </c>
      <c r="F11">
        <v>1.3070754706859589E-2</v>
      </c>
    </row>
    <row r="12" spans="1:18" x14ac:dyDescent="0.2">
      <c r="A12" t="s">
        <v>270</v>
      </c>
      <c r="B12" t="s">
        <v>1036</v>
      </c>
      <c r="C12">
        <v>60.252738952636719</v>
      </c>
      <c r="D12">
        <v>5.7864341884851456E-2</v>
      </c>
      <c r="E12">
        <v>10.641006469726562</v>
      </c>
      <c r="F12">
        <v>1.0219200514256954E-2</v>
      </c>
    </row>
    <row r="13" spans="1:18" x14ac:dyDescent="0.2">
      <c r="A13" t="s">
        <v>76</v>
      </c>
      <c r="B13" t="s">
        <v>1034</v>
      </c>
      <c r="C13">
        <v>10.706291198730469</v>
      </c>
      <c r="D13">
        <v>6.6734679043292999E-2</v>
      </c>
      <c r="E13">
        <v>11.962458610534668</v>
      </c>
      <c r="F13">
        <v>7.4564650654792786E-2</v>
      </c>
    </row>
    <row r="14" spans="1:18" x14ac:dyDescent="0.2">
      <c r="A14" t="s">
        <v>101</v>
      </c>
      <c r="B14" t="s">
        <v>1034</v>
      </c>
      <c r="C14">
        <v>10.414355278015137</v>
      </c>
      <c r="D14">
        <v>6.8934321403503418E-2</v>
      </c>
      <c r="E14">
        <v>8.7717037200927734</v>
      </c>
      <c r="F14">
        <v>5.8061342686414719E-2</v>
      </c>
    </row>
    <row r="15" spans="1:18" x14ac:dyDescent="0.2">
      <c r="A15" t="s">
        <v>119</v>
      </c>
      <c r="B15" t="s">
        <v>1034</v>
      </c>
      <c r="C15">
        <v>10.184274673461914</v>
      </c>
      <c r="D15">
        <v>0.10020976513624191</v>
      </c>
      <c r="E15">
        <v>5.775627613067627</v>
      </c>
      <c r="F15">
        <v>5.6830193847417831E-2</v>
      </c>
    </row>
    <row r="16" spans="1:18" x14ac:dyDescent="0.2">
      <c r="A16" t="s">
        <v>196</v>
      </c>
      <c r="B16" t="s">
        <v>1034</v>
      </c>
      <c r="C16">
        <v>10.482401847839355</v>
      </c>
      <c r="D16">
        <v>8.1577278673648834E-2</v>
      </c>
      <c r="E16">
        <v>7.6436252593994141</v>
      </c>
      <c r="F16">
        <v>5.9485044330358505E-2</v>
      </c>
    </row>
    <row r="17" spans="1:6" x14ac:dyDescent="0.2">
      <c r="A17" t="s">
        <v>35</v>
      </c>
      <c r="B17" t="s">
        <v>1037</v>
      </c>
      <c r="C17">
        <v>51.109481811523438</v>
      </c>
      <c r="D17">
        <v>7.2427891194820404E-2</v>
      </c>
      <c r="E17">
        <v>6.5820260047912598</v>
      </c>
      <c r="F17">
        <v>9.3274721875786781E-3</v>
      </c>
    </row>
    <row r="18" spans="1:6" x14ac:dyDescent="0.2">
      <c r="A18" t="s">
        <v>65</v>
      </c>
      <c r="B18" t="s">
        <v>1037</v>
      </c>
      <c r="C18">
        <v>51.200454711914062</v>
      </c>
      <c r="D18">
        <v>5.5375419557094574E-2</v>
      </c>
      <c r="E18">
        <v>8.2337265014648438</v>
      </c>
      <c r="F18">
        <v>8.9051173999905586E-3</v>
      </c>
    </row>
    <row r="19" spans="1:6" x14ac:dyDescent="0.2">
      <c r="A19" t="s">
        <v>294</v>
      </c>
      <c r="B19" t="s">
        <v>1035</v>
      </c>
      <c r="C19">
        <v>51.228549957275391</v>
      </c>
      <c r="D19">
        <v>6.615176796913147E-2</v>
      </c>
      <c r="E19">
        <v>7.4150867462158203</v>
      </c>
      <c r="F19">
        <v>9.5751509070396423E-3</v>
      </c>
    </row>
    <row r="20" spans="1:6" x14ac:dyDescent="0.2">
      <c r="A20" t="s">
        <v>278</v>
      </c>
      <c r="B20" t="s">
        <v>1036</v>
      </c>
      <c r="C20">
        <v>60.991008758544922</v>
      </c>
      <c r="D20">
        <v>5.7854097336530685E-2</v>
      </c>
      <c r="E20">
        <v>15.078972816467285</v>
      </c>
      <c r="F20">
        <v>1.4303426258265972E-2</v>
      </c>
    </row>
    <row r="21" spans="1:6" x14ac:dyDescent="0.2">
      <c r="A21" t="s">
        <v>160</v>
      </c>
      <c r="B21" t="s">
        <v>1034</v>
      </c>
      <c r="C21">
        <v>10.258933067321777</v>
      </c>
      <c r="D21">
        <v>6.5594546496868134E-2</v>
      </c>
      <c r="E21">
        <v>4.0054731369018555</v>
      </c>
      <c r="F21">
        <v>2.5610581040382385E-2</v>
      </c>
    </row>
    <row r="22" spans="1:6" x14ac:dyDescent="0.2">
      <c r="A22" t="s">
        <v>21</v>
      </c>
      <c r="B22" t="s">
        <v>1037</v>
      </c>
      <c r="C22">
        <v>62.318599700927734</v>
      </c>
      <c r="D22">
        <v>5.8790788054466248E-2</v>
      </c>
      <c r="E22">
        <v>14.707328796386719</v>
      </c>
      <c r="F22">
        <v>1.3874758034944534E-2</v>
      </c>
    </row>
    <row r="23" spans="1:6" x14ac:dyDescent="0.2">
      <c r="A23" t="s">
        <v>22</v>
      </c>
      <c r="B23" t="s">
        <v>1037</v>
      </c>
      <c r="C23">
        <v>71.101783752441406</v>
      </c>
      <c r="D23">
        <v>6.045934185385704E-2</v>
      </c>
      <c r="E23">
        <v>20.141141891479492</v>
      </c>
      <c r="F23">
        <v>1.7126437276601791E-2</v>
      </c>
    </row>
    <row r="24" spans="1:6" x14ac:dyDescent="0.2">
      <c r="A24" t="s">
        <v>81</v>
      </c>
      <c r="B24" t="s">
        <v>1034</v>
      </c>
      <c r="C24">
        <v>10.51697826385498</v>
      </c>
      <c r="D24">
        <v>5.9600826352834702E-2</v>
      </c>
      <c r="E24">
        <v>9.6343231201171875</v>
      </c>
      <c r="F24">
        <v>5.4598726332187653E-2</v>
      </c>
    </row>
    <row r="25" spans="1:6" x14ac:dyDescent="0.2">
      <c r="A25" t="s">
        <v>255</v>
      </c>
      <c r="B25" t="s">
        <v>1036</v>
      </c>
      <c r="C25">
        <v>59.622661590576172</v>
      </c>
      <c r="D25">
        <v>6.4141020178794861E-2</v>
      </c>
      <c r="E25">
        <v>12.03960132598877</v>
      </c>
      <c r="F25">
        <v>1.2951994314789772E-2</v>
      </c>
    </row>
    <row r="26" spans="1:6" x14ac:dyDescent="0.2">
      <c r="A26" t="s">
        <v>167</v>
      </c>
      <c r="B26" t="s">
        <v>1034</v>
      </c>
      <c r="C26">
        <v>10.548736572265625</v>
      </c>
      <c r="D26">
        <v>6.8163082003593445E-2</v>
      </c>
      <c r="E26">
        <v>7.5569577217102051</v>
      </c>
      <c r="F26">
        <v>4.8831019550561905E-2</v>
      </c>
    </row>
    <row r="27" spans="1:6" x14ac:dyDescent="0.2">
      <c r="A27" t="s">
        <v>68</v>
      </c>
      <c r="B27" t="s">
        <v>1037</v>
      </c>
      <c r="C27">
        <v>55.333160400390625</v>
      </c>
      <c r="D27">
        <v>6.7378923296928406E-2</v>
      </c>
      <c r="E27">
        <v>7.8029189109802246</v>
      </c>
      <c r="F27">
        <v>9.5015764236450195E-3</v>
      </c>
    </row>
    <row r="28" spans="1:6" x14ac:dyDescent="0.2">
      <c r="A28" t="s">
        <v>47</v>
      </c>
      <c r="B28" t="s">
        <v>1037</v>
      </c>
      <c r="C28">
        <v>46.797203063964844</v>
      </c>
      <c r="D28">
        <v>5.7853523641824722E-2</v>
      </c>
      <c r="E28">
        <v>4.9475550651550293</v>
      </c>
      <c r="F28">
        <v>6.1164661310613155E-3</v>
      </c>
    </row>
    <row r="29" spans="1:6" x14ac:dyDescent="0.2">
      <c r="A29" t="s">
        <v>285</v>
      </c>
      <c r="B29" t="s">
        <v>1036</v>
      </c>
      <c r="C29">
        <v>56.513389587402344</v>
      </c>
      <c r="D29">
        <v>6.1916962265968323E-2</v>
      </c>
      <c r="E29">
        <v>10.819258689880371</v>
      </c>
      <c r="F29">
        <v>1.1853749863803387E-2</v>
      </c>
    </row>
    <row r="30" spans="1:6" x14ac:dyDescent="0.2">
      <c r="A30" t="s">
        <v>102</v>
      </c>
      <c r="B30" t="s">
        <v>1034</v>
      </c>
      <c r="C30">
        <v>10.283415794372559</v>
      </c>
      <c r="D30">
        <v>6.2818504869937897E-2</v>
      </c>
      <c r="E30">
        <v>5.8520126342773438</v>
      </c>
      <c r="F30">
        <v>3.5748306661844254E-2</v>
      </c>
    </row>
    <row r="31" spans="1:6" x14ac:dyDescent="0.2">
      <c r="A31" t="s">
        <v>174</v>
      </c>
      <c r="B31" t="s">
        <v>1034</v>
      </c>
      <c r="C31">
        <v>10.370519638061523</v>
      </c>
      <c r="D31">
        <v>7.4697673320770264E-2</v>
      </c>
      <c r="E31">
        <v>6.4777603149414062</v>
      </c>
      <c r="F31">
        <v>4.665856808423996E-2</v>
      </c>
    </row>
    <row r="32" spans="1:6" x14ac:dyDescent="0.2">
      <c r="A32" t="s">
        <v>295</v>
      </c>
      <c r="B32" t="s">
        <v>1035</v>
      </c>
      <c r="C32">
        <v>54.925590515136719</v>
      </c>
      <c r="D32">
        <v>6.474003940820694E-2</v>
      </c>
      <c r="E32">
        <v>11.771378517150879</v>
      </c>
      <c r="F32">
        <v>1.3874762691557407E-2</v>
      </c>
    </row>
    <row r="33" spans="1:6" x14ac:dyDescent="0.2">
      <c r="A33" t="s">
        <v>103</v>
      </c>
      <c r="B33" t="s">
        <v>1034</v>
      </c>
      <c r="C33">
        <v>10.262781143188477</v>
      </c>
      <c r="D33">
        <v>8.0161772668361664E-2</v>
      </c>
      <c r="E33">
        <v>4.5246849060058594</v>
      </c>
      <c r="F33">
        <v>3.5341955721378326E-2</v>
      </c>
    </row>
    <row r="34" spans="1:6" x14ac:dyDescent="0.2">
      <c r="A34" t="s">
        <v>54</v>
      </c>
      <c r="B34" t="s">
        <v>1037</v>
      </c>
      <c r="C34">
        <v>55.135227203369141</v>
      </c>
      <c r="D34">
        <v>5.9440650045871735E-2</v>
      </c>
      <c r="E34">
        <v>7.9268369674682617</v>
      </c>
      <c r="F34">
        <v>8.5458317771553993E-3</v>
      </c>
    </row>
    <row r="35" spans="1:6" x14ac:dyDescent="0.2">
      <c r="A35" t="s">
        <v>36</v>
      </c>
      <c r="B35" t="s">
        <v>1037</v>
      </c>
      <c r="C35">
        <v>56.116039276123047</v>
      </c>
      <c r="D35">
        <v>6.3218474388122559E-2</v>
      </c>
      <c r="E35">
        <v>10.620523452758789</v>
      </c>
      <c r="F35">
        <v>1.1964729055762291E-2</v>
      </c>
    </row>
    <row r="36" spans="1:6" x14ac:dyDescent="0.2">
      <c r="A36" t="s">
        <v>175</v>
      </c>
      <c r="B36" t="s">
        <v>1034</v>
      </c>
      <c r="C36">
        <v>10.264826774597168</v>
      </c>
      <c r="D36">
        <v>8.4441959857940674E-2</v>
      </c>
      <c r="E36">
        <v>4.8394632339477539</v>
      </c>
      <c r="F36">
        <v>3.9811071008443832E-2</v>
      </c>
    </row>
    <row r="37" spans="1:6" x14ac:dyDescent="0.2">
      <c r="A37" t="s">
        <v>296</v>
      </c>
      <c r="B37" t="s">
        <v>1035</v>
      </c>
      <c r="C37">
        <v>49.729598999023438</v>
      </c>
      <c r="D37">
        <v>6.778862327337265E-2</v>
      </c>
      <c r="E37">
        <v>5.5025725364685059</v>
      </c>
      <c r="F37">
        <v>7.5008003041148186E-3</v>
      </c>
    </row>
    <row r="38" spans="1:6" x14ac:dyDescent="0.2">
      <c r="A38" t="s">
        <v>242</v>
      </c>
      <c r="B38" t="s">
        <v>1034</v>
      </c>
      <c r="C38">
        <v>10.18620777130127</v>
      </c>
      <c r="D38">
        <v>7.4190653860569E-2</v>
      </c>
      <c r="E38">
        <v>4.5860919952392578</v>
      </c>
      <c r="F38">
        <v>3.3402536064386368E-2</v>
      </c>
    </row>
    <row r="39" spans="1:6" x14ac:dyDescent="0.2">
      <c r="A39" t="s">
        <v>130</v>
      </c>
      <c r="B39" t="s">
        <v>1034</v>
      </c>
      <c r="C39">
        <v>10.307655334472656</v>
      </c>
      <c r="D39">
        <v>0.12331482768058777</v>
      </c>
      <c r="E39">
        <v>7.5888237953186035</v>
      </c>
      <c r="F39">
        <v>9.0788304805755615E-2</v>
      </c>
    </row>
    <row r="40" spans="1:6" x14ac:dyDescent="0.2">
      <c r="A40" t="s">
        <v>197</v>
      </c>
      <c r="B40" t="s">
        <v>1034</v>
      </c>
      <c r="C40">
        <v>10.323835372924805</v>
      </c>
      <c r="D40">
        <v>0.1104525551199913</v>
      </c>
      <c r="E40">
        <v>7.1011371612548828</v>
      </c>
      <c r="F40">
        <v>7.5973577797412872E-2</v>
      </c>
    </row>
    <row r="41" spans="1:6" x14ac:dyDescent="0.2">
      <c r="A41" t="s">
        <v>1008</v>
      </c>
      <c r="B41" t="s">
        <v>1037</v>
      </c>
      <c r="C41">
        <v>46.868877410888672</v>
      </c>
      <c r="D41">
        <v>5.7943869382143021E-2</v>
      </c>
      <c r="E41">
        <v>5.1543688774108887</v>
      </c>
      <c r="F41">
        <v>6.3723325729370117E-3</v>
      </c>
    </row>
    <row r="42" spans="1:6" x14ac:dyDescent="0.2">
      <c r="A42" t="s">
        <v>148</v>
      </c>
      <c r="B42" t="s">
        <v>1034</v>
      </c>
      <c r="C42">
        <v>10.721458435058594</v>
      </c>
      <c r="D42">
        <v>6.1761841177940369E-2</v>
      </c>
      <c r="E42">
        <v>16.525058746337891</v>
      </c>
      <c r="F42">
        <v>9.5193959772586823E-2</v>
      </c>
    </row>
    <row r="43" spans="1:6" x14ac:dyDescent="0.2">
      <c r="A43" t="s">
        <v>256</v>
      </c>
      <c r="B43" t="s">
        <v>1036</v>
      </c>
      <c r="C43">
        <v>55.344512939453125</v>
      </c>
      <c r="D43">
        <v>6.60538449883461E-2</v>
      </c>
      <c r="E43">
        <v>9.8420000076293945</v>
      </c>
      <c r="F43">
        <v>1.174645684659481E-2</v>
      </c>
    </row>
    <row r="44" spans="1:6" x14ac:dyDescent="0.2">
      <c r="A44" t="s">
        <v>286</v>
      </c>
      <c r="B44" t="s">
        <v>1036</v>
      </c>
      <c r="C44">
        <v>56.182384490966797</v>
      </c>
      <c r="D44">
        <v>6.5094463527202606E-2</v>
      </c>
      <c r="E44">
        <v>10.286340713500977</v>
      </c>
      <c r="F44">
        <v>1.1918039992451668E-2</v>
      </c>
    </row>
    <row r="45" spans="1:6" x14ac:dyDescent="0.2">
      <c r="A45" t="s">
        <v>70</v>
      </c>
      <c r="B45" t="s">
        <v>1034</v>
      </c>
      <c r="C45">
        <v>10.478670120239258</v>
      </c>
      <c r="D45">
        <v>7.9994343221187592E-2</v>
      </c>
      <c r="E45">
        <v>7.338895320892334</v>
      </c>
      <c r="F45">
        <v>5.6025248020887375E-2</v>
      </c>
    </row>
    <row r="46" spans="1:6" x14ac:dyDescent="0.2">
      <c r="A46" t="s">
        <v>1009</v>
      </c>
      <c r="B46" t="s">
        <v>1038</v>
      </c>
      <c r="C46">
        <v>39.712043762207031</v>
      </c>
      <c r="D46">
        <v>6.1881020665168762E-2</v>
      </c>
    </row>
    <row r="47" spans="1:6" x14ac:dyDescent="0.2">
      <c r="A47" t="s">
        <v>297</v>
      </c>
      <c r="B47" t="s">
        <v>1035</v>
      </c>
      <c r="C47">
        <v>60.424732208251953</v>
      </c>
      <c r="D47">
        <v>5.281481146812439E-2</v>
      </c>
      <c r="E47">
        <v>11.478045463562012</v>
      </c>
      <c r="F47">
        <v>1.0032495483756065E-2</v>
      </c>
    </row>
    <row r="48" spans="1:6" x14ac:dyDescent="0.2">
      <c r="A48" t="s">
        <v>210</v>
      </c>
      <c r="B48" t="s">
        <v>1034</v>
      </c>
      <c r="C48">
        <v>10.408173561096191</v>
      </c>
      <c r="D48">
        <v>7.3222629725933075E-2</v>
      </c>
      <c r="E48">
        <v>6.990816593170166</v>
      </c>
      <c r="F48">
        <v>4.9181152135133743E-2</v>
      </c>
    </row>
    <row r="49" spans="1:6" x14ac:dyDescent="0.2">
      <c r="A49" t="s">
        <v>137</v>
      </c>
      <c r="B49" t="s">
        <v>1034</v>
      </c>
      <c r="C49">
        <v>10.376019477844238</v>
      </c>
      <c r="D49">
        <v>9.1189876198768616E-2</v>
      </c>
      <c r="E49">
        <v>6.5098323822021484</v>
      </c>
      <c r="F49">
        <v>5.7211805135011673E-2</v>
      </c>
    </row>
    <row r="50" spans="1:6" x14ac:dyDescent="0.2">
      <c r="A50" t="s">
        <v>77</v>
      </c>
      <c r="B50" t="s">
        <v>1034</v>
      </c>
      <c r="C50">
        <v>10.420648574829102</v>
      </c>
      <c r="D50">
        <v>6.8036705255508423E-2</v>
      </c>
      <c r="E50">
        <v>9.1066980361938477</v>
      </c>
      <c r="F50">
        <v>5.9457886964082718E-2</v>
      </c>
    </row>
    <row r="51" spans="1:6" x14ac:dyDescent="0.2">
      <c r="A51" t="s">
        <v>104</v>
      </c>
      <c r="B51" t="s">
        <v>1034</v>
      </c>
      <c r="C51">
        <v>10.32063102722168</v>
      </c>
      <c r="D51">
        <v>8.6362734436988831E-2</v>
      </c>
      <c r="E51">
        <v>4.8595461845397949</v>
      </c>
      <c r="F51">
        <v>4.0664538741111755E-2</v>
      </c>
    </row>
    <row r="52" spans="1:6" x14ac:dyDescent="0.2">
      <c r="A52" t="s">
        <v>66</v>
      </c>
      <c r="B52" t="s">
        <v>1037</v>
      </c>
      <c r="C52">
        <v>46.627109527587891</v>
      </c>
      <c r="D52">
        <v>5.8004803955554962E-2</v>
      </c>
      <c r="E52">
        <v>5.537656307220459</v>
      </c>
      <c r="F52">
        <v>6.888925563544035E-3</v>
      </c>
    </row>
    <row r="53" spans="1:6" x14ac:dyDescent="0.2">
      <c r="A53" t="s">
        <v>161</v>
      </c>
      <c r="B53" t="s">
        <v>1034</v>
      </c>
      <c r="C53">
        <v>10.282976150512695</v>
      </c>
      <c r="D53">
        <v>8.6257748305797577E-2</v>
      </c>
      <c r="E53">
        <v>5.2194247245788574</v>
      </c>
      <c r="F53">
        <v>4.3782636523246765E-2</v>
      </c>
    </row>
    <row r="54" spans="1:6" x14ac:dyDescent="0.2">
      <c r="A54" t="s">
        <v>105</v>
      </c>
      <c r="B54" t="s">
        <v>1034</v>
      </c>
      <c r="C54">
        <v>10.212960243225098</v>
      </c>
      <c r="D54">
        <v>7.5308255851268768E-2</v>
      </c>
      <c r="E54">
        <v>4.8091707229614258</v>
      </c>
      <c r="F54">
        <v>3.5461831837892532E-2</v>
      </c>
    </row>
    <row r="55" spans="1:6" x14ac:dyDescent="0.2">
      <c r="A55" t="s">
        <v>113</v>
      </c>
      <c r="B55" t="s">
        <v>1034</v>
      </c>
      <c r="C55">
        <v>10.306211471557617</v>
      </c>
      <c r="D55">
        <v>7.8349627554416656E-2</v>
      </c>
      <c r="E55">
        <v>7.2537975311279297</v>
      </c>
      <c r="F55">
        <v>5.5144641548395157E-2</v>
      </c>
    </row>
    <row r="56" spans="1:6" x14ac:dyDescent="0.2">
      <c r="A56" t="s">
        <v>202</v>
      </c>
      <c r="B56" t="s">
        <v>1034</v>
      </c>
      <c r="C56">
        <v>10.3233642578125</v>
      </c>
      <c r="D56">
        <v>5.61075359582901E-2</v>
      </c>
      <c r="E56">
        <v>5.3914618492126465</v>
      </c>
      <c r="F56">
        <v>2.9302621260285378E-2</v>
      </c>
    </row>
    <row r="57" spans="1:6" x14ac:dyDescent="0.2">
      <c r="A57" t="s">
        <v>59</v>
      </c>
      <c r="B57" t="s">
        <v>1037</v>
      </c>
      <c r="C57">
        <v>51.157398223876953</v>
      </c>
      <c r="D57">
        <v>6.0419097542762756E-2</v>
      </c>
      <c r="E57">
        <v>5.3590555191040039</v>
      </c>
      <c r="F57">
        <v>6.3292756676673889E-3</v>
      </c>
    </row>
    <row r="58" spans="1:6" x14ac:dyDescent="0.2">
      <c r="A58" t="s">
        <v>60</v>
      </c>
      <c r="B58" t="s">
        <v>1037</v>
      </c>
      <c r="C58">
        <v>54.622032165527344</v>
      </c>
      <c r="D58">
        <v>6.122356653213501E-2</v>
      </c>
      <c r="E58">
        <v>7.0006875991821289</v>
      </c>
      <c r="F58">
        <v>7.8467801213264465E-3</v>
      </c>
    </row>
    <row r="59" spans="1:6" x14ac:dyDescent="0.2">
      <c r="A59" t="s">
        <v>82</v>
      </c>
      <c r="B59" t="s">
        <v>1034</v>
      </c>
      <c r="C59">
        <v>10.446004867553711</v>
      </c>
      <c r="D59">
        <v>9.2789545655250549E-2</v>
      </c>
      <c r="E59">
        <v>11.344100952148438</v>
      </c>
      <c r="F59">
        <v>0.10076712816953659</v>
      </c>
    </row>
    <row r="60" spans="1:6" x14ac:dyDescent="0.2">
      <c r="A60" t="s">
        <v>237</v>
      </c>
      <c r="B60" t="s">
        <v>1034</v>
      </c>
      <c r="C60">
        <v>10.203171730041504</v>
      </c>
      <c r="D60">
        <v>9.4413027167320251E-2</v>
      </c>
      <c r="E60">
        <v>5.7024521827697754</v>
      </c>
      <c r="F60">
        <v>5.2766509354114532E-2</v>
      </c>
    </row>
    <row r="61" spans="1:6" x14ac:dyDescent="0.2">
      <c r="A61" t="s">
        <v>149</v>
      </c>
      <c r="B61" t="s">
        <v>1034</v>
      </c>
      <c r="C61">
        <v>10.313591003417969</v>
      </c>
      <c r="D61">
        <v>7.7782750129699707E-2</v>
      </c>
      <c r="E61">
        <v>7.1566824913024902</v>
      </c>
      <c r="F61">
        <v>5.397406592965126E-2</v>
      </c>
    </row>
    <row r="62" spans="1:6" x14ac:dyDescent="0.2">
      <c r="A62" t="s">
        <v>291</v>
      </c>
      <c r="B62" t="s">
        <v>1035</v>
      </c>
      <c r="C62">
        <v>93.240478515625</v>
      </c>
      <c r="D62">
        <v>5.082232877612114E-3</v>
      </c>
      <c r="E62">
        <v>3.8181650638580322</v>
      </c>
      <c r="F62">
        <v>2.0811567083001137E-4</v>
      </c>
    </row>
    <row r="63" spans="1:6" x14ac:dyDescent="0.2">
      <c r="A63" t="s">
        <v>106</v>
      </c>
      <c r="B63" t="s">
        <v>1034</v>
      </c>
      <c r="C63">
        <v>10.266525268554688</v>
      </c>
      <c r="D63">
        <v>9.116828441619873E-2</v>
      </c>
      <c r="E63">
        <v>5.8380122184753418</v>
      </c>
      <c r="F63">
        <v>5.1842428743839264E-2</v>
      </c>
    </row>
    <row r="64" spans="1:6" x14ac:dyDescent="0.2">
      <c r="A64" t="s">
        <v>78</v>
      </c>
      <c r="B64" t="s">
        <v>1034</v>
      </c>
      <c r="C64">
        <v>10.534210205078125</v>
      </c>
      <c r="D64">
        <v>6.817646324634552E-2</v>
      </c>
      <c r="E64">
        <v>11.327744483947754</v>
      </c>
      <c r="F64">
        <v>7.3312148451805115E-2</v>
      </c>
    </row>
    <row r="65" spans="1:6" x14ac:dyDescent="0.2">
      <c r="A65" t="s">
        <v>181</v>
      </c>
      <c r="B65" t="s">
        <v>1034</v>
      </c>
      <c r="C65">
        <v>10.388163566589355</v>
      </c>
      <c r="D65">
        <v>8.3960525691509247E-2</v>
      </c>
      <c r="E65">
        <v>7.2957725524902344</v>
      </c>
      <c r="F65">
        <v>5.896681547164917E-2</v>
      </c>
    </row>
    <row r="66" spans="1:6" x14ac:dyDescent="0.2">
      <c r="A66" t="s">
        <v>62</v>
      </c>
      <c r="B66" t="s">
        <v>1037</v>
      </c>
      <c r="C66">
        <v>59.544692993164062</v>
      </c>
      <c r="D66">
        <v>6.2283743172883987E-2</v>
      </c>
      <c r="E66">
        <v>8.2337703704833984</v>
      </c>
      <c r="F66">
        <v>8.6125237867236137E-3</v>
      </c>
    </row>
    <row r="67" spans="1:6" x14ac:dyDescent="0.2">
      <c r="A67" t="s">
        <v>114</v>
      </c>
      <c r="B67" t="s">
        <v>1034</v>
      </c>
      <c r="C67">
        <v>10.239771842956543</v>
      </c>
      <c r="D67">
        <v>6.3623815774917603E-2</v>
      </c>
      <c r="E67">
        <v>4.2340121269226074</v>
      </c>
      <c r="F67">
        <v>2.6307620108127594E-2</v>
      </c>
    </row>
    <row r="68" spans="1:6" x14ac:dyDescent="0.2">
      <c r="A68" t="s">
        <v>279</v>
      </c>
      <c r="B68" t="s">
        <v>1036</v>
      </c>
      <c r="C68">
        <v>54.844688415527344</v>
      </c>
      <c r="D68">
        <v>6.4540192484855652E-2</v>
      </c>
      <c r="E68">
        <v>9.847651481628418</v>
      </c>
      <c r="F68">
        <v>1.1588530614972115E-2</v>
      </c>
    </row>
    <row r="69" spans="1:6" x14ac:dyDescent="0.2">
      <c r="A69" t="s">
        <v>188</v>
      </c>
      <c r="B69" t="s">
        <v>1034</v>
      </c>
      <c r="C69">
        <v>10.337815284729004</v>
      </c>
      <c r="D69">
        <v>7.0530548691749573E-2</v>
      </c>
      <c r="E69">
        <v>4.6735010147094727</v>
      </c>
      <c r="F69">
        <v>3.188532218337059E-2</v>
      </c>
    </row>
    <row r="70" spans="1:6" x14ac:dyDescent="0.2">
      <c r="A70" t="s">
        <v>238</v>
      </c>
      <c r="B70" t="s">
        <v>1034</v>
      </c>
      <c r="C70">
        <v>10.445243835449219</v>
      </c>
      <c r="D70">
        <v>7.7199332416057587E-2</v>
      </c>
      <c r="E70">
        <v>8.708247184753418</v>
      </c>
      <c r="F70">
        <v>6.4361438155174255E-2</v>
      </c>
    </row>
    <row r="71" spans="1:6" x14ac:dyDescent="0.2">
      <c r="A71" t="s">
        <v>298</v>
      </c>
      <c r="B71" t="s">
        <v>1035</v>
      </c>
      <c r="C71">
        <v>51.398139953613281</v>
      </c>
      <c r="D71">
        <v>5.8452006429433823E-2</v>
      </c>
      <c r="E71">
        <v>11.318324089050293</v>
      </c>
      <c r="F71">
        <v>1.287164818495512E-2</v>
      </c>
    </row>
    <row r="72" spans="1:6" x14ac:dyDescent="0.2">
      <c r="A72" t="s">
        <v>1010</v>
      </c>
      <c r="B72" t="s">
        <v>1038</v>
      </c>
      <c r="C72">
        <v>50.427501678466797</v>
      </c>
      <c r="D72">
        <v>6.0333546251058578E-2</v>
      </c>
    </row>
    <row r="73" spans="1:6" x14ac:dyDescent="0.2">
      <c r="A73" t="s">
        <v>131</v>
      </c>
      <c r="B73" t="s">
        <v>1034</v>
      </c>
      <c r="C73">
        <v>10.220990180969238</v>
      </c>
      <c r="D73">
        <v>0.10588532686233521</v>
      </c>
      <c r="E73">
        <v>6.8153367042541504</v>
      </c>
      <c r="F73">
        <v>7.0604138076305389E-2</v>
      </c>
    </row>
    <row r="74" spans="1:6" x14ac:dyDescent="0.2">
      <c r="A74" t="s">
        <v>18</v>
      </c>
      <c r="B74" t="s">
        <v>1037</v>
      </c>
      <c r="C74">
        <v>58.329612731933594</v>
      </c>
      <c r="D74">
        <v>6.1700232326984406E-2</v>
      </c>
      <c r="E74">
        <v>12.224970817565918</v>
      </c>
      <c r="F74">
        <v>1.2931400910019875E-2</v>
      </c>
    </row>
    <row r="75" spans="1:6" x14ac:dyDescent="0.2">
      <c r="A75" t="s">
        <v>138</v>
      </c>
      <c r="B75" t="s">
        <v>1034</v>
      </c>
      <c r="C75">
        <v>10.300148963928223</v>
      </c>
      <c r="D75">
        <v>7.8712470829486847E-2</v>
      </c>
      <c r="E75">
        <v>7.878746509552002</v>
      </c>
      <c r="F75">
        <v>6.0208413749933243E-2</v>
      </c>
    </row>
    <row r="76" spans="1:6" x14ac:dyDescent="0.2">
      <c r="A76" t="s">
        <v>182</v>
      </c>
      <c r="B76" t="s">
        <v>1034</v>
      </c>
      <c r="C76">
        <v>10.306661605834961</v>
      </c>
      <c r="D76">
        <v>5.733422189950943E-2</v>
      </c>
      <c r="E76">
        <v>4.5070910453796387</v>
      </c>
      <c r="F76">
        <v>2.5072187185287476E-2</v>
      </c>
    </row>
    <row r="77" spans="1:6" x14ac:dyDescent="0.2">
      <c r="A77" t="s">
        <v>28</v>
      </c>
      <c r="B77" t="s">
        <v>1037</v>
      </c>
      <c r="C77">
        <v>57.024257659912109</v>
      </c>
      <c r="D77">
        <v>6.276673823595047E-2</v>
      </c>
      <c r="E77">
        <v>8.4561872482299805</v>
      </c>
      <c r="F77">
        <v>9.3077458441257477E-3</v>
      </c>
    </row>
    <row r="78" spans="1:6" x14ac:dyDescent="0.2">
      <c r="A78" t="s">
        <v>1011</v>
      </c>
      <c r="B78" t="s">
        <v>1038</v>
      </c>
      <c r="C78">
        <v>46.024253845214844</v>
      </c>
      <c r="D78">
        <v>6.566888839006424E-2</v>
      </c>
    </row>
    <row r="79" spans="1:6" x14ac:dyDescent="0.2">
      <c r="A79" t="s">
        <v>83</v>
      </c>
      <c r="B79" t="s">
        <v>1034</v>
      </c>
      <c r="C79">
        <v>10.28804874420166</v>
      </c>
      <c r="D79">
        <v>5.8073200285434723E-2</v>
      </c>
      <c r="E79">
        <v>4.676579475402832</v>
      </c>
      <c r="F79">
        <v>2.6398003101348877E-2</v>
      </c>
    </row>
    <row r="80" spans="1:6" x14ac:dyDescent="0.2">
      <c r="A80" t="s">
        <v>1012</v>
      </c>
      <c r="B80" t="s">
        <v>1038</v>
      </c>
      <c r="C80">
        <v>45.261165618896484</v>
      </c>
      <c r="D80">
        <v>6.075005978345871E-2</v>
      </c>
    </row>
    <row r="81" spans="1:6" x14ac:dyDescent="0.2">
      <c r="A81" t="s">
        <v>271</v>
      </c>
      <c r="B81" t="s">
        <v>1036</v>
      </c>
      <c r="C81">
        <v>59.539432525634766</v>
      </c>
      <c r="D81">
        <v>6.490296870470047E-2</v>
      </c>
      <c r="E81">
        <v>9.5382871627807617</v>
      </c>
      <c r="F81">
        <v>1.039753295481205E-2</v>
      </c>
    </row>
    <row r="82" spans="1:6" x14ac:dyDescent="0.2">
      <c r="A82" t="s">
        <v>69</v>
      </c>
      <c r="B82" t="s">
        <v>1037</v>
      </c>
      <c r="C82">
        <v>55.479438781738281</v>
      </c>
      <c r="D82">
        <v>6.4928337931632996E-2</v>
      </c>
      <c r="E82">
        <v>6.9696645736694336</v>
      </c>
      <c r="F82">
        <v>8.1566926091909409E-3</v>
      </c>
    </row>
    <row r="83" spans="1:6" x14ac:dyDescent="0.2">
      <c r="A83" t="s">
        <v>139</v>
      </c>
      <c r="B83" t="s">
        <v>1034</v>
      </c>
      <c r="C83">
        <v>10.42566967010498</v>
      </c>
      <c r="D83">
        <v>6.7219391465187073E-2</v>
      </c>
      <c r="E83">
        <v>8.8070669174194336</v>
      </c>
      <c r="F83">
        <v>5.6783467531204224E-2</v>
      </c>
    </row>
    <row r="84" spans="1:6" x14ac:dyDescent="0.2">
      <c r="A84" t="s">
        <v>280</v>
      </c>
      <c r="B84" t="s">
        <v>1036</v>
      </c>
      <c r="C84">
        <v>59.071010589599609</v>
      </c>
      <c r="D84">
        <v>6.8620719015598297E-2</v>
      </c>
      <c r="E84">
        <v>9.2363357543945312</v>
      </c>
      <c r="F84">
        <v>1.0729527100920677E-2</v>
      </c>
    </row>
    <row r="85" spans="1:6" x14ac:dyDescent="0.2">
      <c r="A85" t="s">
        <v>58</v>
      </c>
      <c r="B85" t="s">
        <v>1037</v>
      </c>
      <c r="C85">
        <v>62.325729370117188</v>
      </c>
      <c r="D85">
        <v>6.3165187835693359E-2</v>
      </c>
      <c r="E85">
        <v>13.092374801635742</v>
      </c>
      <c r="F85">
        <v>1.3268714770674706E-2</v>
      </c>
    </row>
    <row r="86" spans="1:6" x14ac:dyDescent="0.2">
      <c r="A86" t="s">
        <v>299</v>
      </c>
      <c r="B86" t="s">
        <v>1035</v>
      </c>
      <c r="C86">
        <v>55.163223266601562</v>
      </c>
      <c r="D86">
        <v>5.9113778173923492E-2</v>
      </c>
      <c r="E86">
        <v>8.9794216156005859</v>
      </c>
      <c r="F86">
        <v>9.6224891021847725E-3</v>
      </c>
    </row>
    <row r="87" spans="1:6" x14ac:dyDescent="0.2">
      <c r="A87" t="s">
        <v>71</v>
      </c>
      <c r="B87" t="s">
        <v>1034</v>
      </c>
      <c r="C87">
        <v>10.353408813476562</v>
      </c>
      <c r="D87">
        <v>7.0082016289234161E-2</v>
      </c>
      <c r="E87">
        <v>4.7432827949523926</v>
      </c>
      <c r="F87">
        <v>3.2107185572385788E-2</v>
      </c>
    </row>
    <row r="88" spans="1:6" x14ac:dyDescent="0.2">
      <c r="A88" t="s">
        <v>88</v>
      </c>
      <c r="B88" t="s">
        <v>1034</v>
      </c>
      <c r="C88">
        <v>10.196311950683594</v>
      </c>
      <c r="D88">
        <v>6.8183422088623047E-2</v>
      </c>
      <c r="E88">
        <v>4.8018021583557129</v>
      </c>
      <c r="F88">
        <v>3.2109972089529037E-2</v>
      </c>
    </row>
    <row r="89" spans="1:6" x14ac:dyDescent="0.2">
      <c r="A89" t="s">
        <v>120</v>
      </c>
      <c r="B89" t="s">
        <v>1034</v>
      </c>
      <c r="C89">
        <v>10.152259826660156</v>
      </c>
      <c r="D89">
        <v>8.1414647400379181E-2</v>
      </c>
      <c r="E89">
        <v>4.2175378799438477</v>
      </c>
      <c r="F89">
        <v>3.3821959048509598E-2</v>
      </c>
    </row>
    <row r="90" spans="1:6" x14ac:dyDescent="0.2">
      <c r="A90" t="s">
        <v>250</v>
      </c>
      <c r="B90" t="s">
        <v>1034</v>
      </c>
      <c r="C90">
        <v>10.199843406677246</v>
      </c>
      <c r="D90">
        <v>7.3012135922908783E-2</v>
      </c>
      <c r="E90">
        <v>4.4447379112243652</v>
      </c>
      <c r="F90">
        <v>3.1816158443689346E-2</v>
      </c>
    </row>
    <row r="91" spans="1:6" x14ac:dyDescent="0.2">
      <c r="A91" t="s">
        <v>168</v>
      </c>
      <c r="B91" t="s">
        <v>1034</v>
      </c>
      <c r="C91">
        <v>10.637148857116699</v>
      </c>
      <c r="D91">
        <v>5.5090006440877914E-2</v>
      </c>
      <c r="E91">
        <v>9.6333436965942383</v>
      </c>
      <c r="F91">
        <v>4.9891281872987747E-2</v>
      </c>
    </row>
    <row r="92" spans="1:6" x14ac:dyDescent="0.2">
      <c r="A92" t="s">
        <v>183</v>
      </c>
      <c r="B92" t="s">
        <v>1034</v>
      </c>
      <c r="C92">
        <v>10.321077346801758</v>
      </c>
      <c r="D92">
        <v>6.5116219222545624E-2</v>
      </c>
      <c r="E92">
        <v>4.5691728591918945</v>
      </c>
      <c r="F92">
        <v>2.8827149420976639E-2</v>
      </c>
    </row>
    <row r="93" spans="1:6" x14ac:dyDescent="0.2">
      <c r="A93" t="s">
        <v>24</v>
      </c>
      <c r="B93" t="s">
        <v>1037</v>
      </c>
      <c r="C93">
        <v>54.594791412353516</v>
      </c>
      <c r="D93">
        <v>5.9189010411500931E-2</v>
      </c>
      <c r="E93">
        <v>5.6760621070861816</v>
      </c>
      <c r="F93">
        <v>6.1537097208201885E-3</v>
      </c>
    </row>
    <row r="94" spans="1:6" x14ac:dyDescent="0.2">
      <c r="A94" t="s">
        <v>211</v>
      </c>
      <c r="B94" t="s">
        <v>1034</v>
      </c>
      <c r="C94">
        <v>10.348884582519531</v>
      </c>
      <c r="D94">
        <v>9.0201348066329956E-2</v>
      </c>
      <c r="E94">
        <v>6.7616381645202637</v>
      </c>
      <c r="F94">
        <v>5.8934744447469711E-2</v>
      </c>
    </row>
    <row r="95" spans="1:6" x14ac:dyDescent="0.2">
      <c r="A95" t="s">
        <v>252</v>
      </c>
      <c r="B95" t="s">
        <v>1034</v>
      </c>
      <c r="C95">
        <v>10.369682312011719</v>
      </c>
      <c r="D95">
        <v>5.9284184128046036E-2</v>
      </c>
      <c r="E95">
        <v>7.6131343841552734</v>
      </c>
      <c r="F95">
        <v>4.3524809181690216E-2</v>
      </c>
    </row>
    <row r="96" spans="1:6" x14ac:dyDescent="0.2">
      <c r="A96" t="s">
        <v>1013</v>
      </c>
      <c r="B96" t="s">
        <v>1038</v>
      </c>
      <c r="C96">
        <v>46.576805114746094</v>
      </c>
      <c r="D96">
        <v>5.7383693754673004E-2</v>
      </c>
    </row>
    <row r="97" spans="1:6" x14ac:dyDescent="0.2">
      <c r="A97" t="s">
        <v>96</v>
      </c>
      <c r="B97" t="s">
        <v>1034</v>
      </c>
      <c r="C97">
        <v>10.499202728271484</v>
      </c>
      <c r="D97">
        <v>7.1480534970760345E-2</v>
      </c>
      <c r="E97">
        <v>8.842717170715332</v>
      </c>
      <c r="F97">
        <v>6.0202870517969131E-2</v>
      </c>
    </row>
    <row r="98" spans="1:6" x14ac:dyDescent="0.2">
      <c r="A98" t="s">
        <v>121</v>
      </c>
      <c r="B98" t="s">
        <v>1034</v>
      </c>
      <c r="C98">
        <v>10.218579292297363</v>
      </c>
      <c r="D98">
        <v>0.13908860087394714</v>
      </c>
      <c r="E98">
        <v>4.0478153228759766</v>
      </c>
      <c r="F98">
        <v>5.5096209049224854E-2</v>
      </c>
    </row>
    <row r="99" spans="1:6" x14ac:dyDescent="0.2">
      <c r="A99" t="s">
        <v>79</v>
      </c>
      <c r="B99" t="s">
        <v>1034</v>
      </c>
      <c r="C99">
        <v>10.448521614074707</v>
      </c>
      <c r="D99">
        <v>5.1759224385023117E-2</v>
      </c>
      <c r="E99">
        <v>5.7776479721069336</v>
      </c>
      <c r="F99">
        <v>2.8620947152376175E-2</v>
      </c>
    </row>
    <row r="100" spans="1:6" x14ac:dyDescent="0.2">
      <c r="A100" t="s">
        <v>221</v>
      </c>
      <c r="B100" t="s">
        <v>1034</v>
      </c>
      <c r="C100">
        <v>10.179256439208984</v>
      </c>
      <c r="D100">
        <v>6.4836658537387848E-2</v>
      </c>
      <c r="E100">
        <v>4.8725652694702148</v>
      </c>
      <c r="F100">
        <v>3.1035745516419411E-2</v>
      </c>
    </row>
    <row r="101" spans="1:6" x14ac:dyDescent="0.2">
      <c r="A101" t="s">
        <v>300</v>
      </c>
      <c r="B101" t="s">
        <v>1035</v>
      </c>
      <c r="C101">
        <v>53.412681579589844</v>
      </c>
      <c r="D101">
        <v>6.3369534909725189E-2</v>
      </c>
      <c r="E101">
        <v>17.576938629150391</v>
      </c>
      <c r="F101">
        <v>2.0853519439697266E-2</v>
      </c>
    </row>
    <row r="102" spans="1:6" x14ac:dyDescent="0.2">
      <c r="A102" t="s">
        <v>107</v>
      </c>
      <c r="B102" t="s">
        <v>1034</v>
      </c>
      <c r="C102">
        <v>10.323440551757812</v>
      </c>
      <c r="D102">
        <v>6.5079346299171448E-2</v>
      </c>
      <c r="E102">
        <v>4.9754204750061035</v>
      </c>
      <c r="F102">
        <v>3.1365230679512024E-2</v>
      </c>
    </row>
    <row r="103" spans="1:6" x14ac:dyDescent="0.2">
      <c r="A103" t="s">
        <v>222</v>
      </c>
      <c r="B103" t="s">
        <v>1034</v>
      </c>
      <c r="C103">
        <v>10.19056510925293</v>
      </c>
      <c r="D103">
        <v>9.9190548062324524E-2</v>
      </c>
      <c r="E103">
        <v>4.2715659141540527</v>
      </c>
      <c r="F103">
        <v>4.1577573865652084E-2</v>
      </c>
    </row>
    <row r="104" spans="1:6" x14ac:dyDescent="0.2">
      <c r="A104" t="s">
        <v>84</v>
      </c>
      <c r="B104" t="s">
        <v>1034</v>
      </c>
      <c r="C104">
        <v>10.383919715881348</v>
      </c>
      <c r="D104">
        <v>8.5633888840675354E-2</v>
      </c>
      <c r="E104">
        <v>8.1677894592285156</v>
      </c>
      <c r="F104">
        <v>6.7357957363128662E-2</v>
      </c>
    </row>
    <row r="105" spans="1:6" x14ac:dyDescent="0.2">
      <c r="A105" t="s">
        <v>1014</v>
      </c>
      <c r="B105" t="s">
        <v>1038</v>
      </c>
      <c r="C105">
        <v>42.461994171142578</v>
      </c>
      <c r="D105">
        <v>6.0282960534095764E-2</v>
      </c>
    </row>
    <row r="106" spans="1:6" x14ac:dyDescent="0.2">
      <c r="A106" t="s">
        <v>89</v>
      </c>
      <c r="B106" t="s">
        <v>1034</v>
      </c>
      <c r="C106">
        <v>10.42905330657959</v>
      </c>
      <c r="D106">
        <v>8.9014649391174316E-2</v>
      </c>
      <c r="E106">
        <v>7.066866397857666</v>
      </c>
      <c r="F106">
        <v>6.0317520052194595E-2</v>
      </c>
    </row>
    <row r="107" spans="1:6" x14ac:dyDescent="0.2">
      <c r="A107" t="s">
        <v>122</v>
      </c>
      <c r="B107" t="s">
        <v>1034</v>
      </c>
      <c r="C107">
        <v>10.169949531555176</v>
      </c>
      <c r="D107">
        <v>0.11079415678977966</v>
      </c>
      <c r="E107">
        <v>3.6163895130157471</v>
      </c>
      <c r="F107">
        <v>3.9397913962602615E-2</v>
      </c>
    </row>
    <row r="108" spans="1:6" x14ac:dyDescent="0.2">
      <c r="A108" t="s">
        <v>72</v>
      </c>
      <c r="B108" t="s">
        <v>1034</v>
      </c>
      <c r="C108">
        <v>10.509084701538086</v>
      </c>
      <c r="D108">
        <v>6.3282482326030731E-2</v>
      </c>
      <c r="E108">
        <v>8.7551689147949219</v>
      </c>
      <c r="F108">
        <v>5.2720945328474045E-2</v>
      </c>
    </row>
    <row r="109" spans="1:6" x14ac:dyDescent="0.2">
      <c r="A109" t="s">
        <v>143</v>
      </c>
      <c r="B109" t="s">
        <v>1034</v>
      </c>
      <c r="C109">
        <v>10.455674171447754</v>
      </c>
      <c r="D109">
        <v>5.9239707887172699E-2</v>
      </c>
      <c r="E109">
        <v>9.9178800582885742</v>
      </c>
      <c r="F109">
        <v>5.6192677468061447E-2</v>
      </c>
    </row>
    <row r="110" spans="1:6" x14ac:dyDescent="0.2">
      <c r="A110" t="s">
        <v>115</v>
      </c>
      <c r="B110" t="s">
        <v>1034</v>
      </c>
      <c r="C110">
        <v>10.398846626281738</v>
      </c>
      <c r="D110">
        <v>6.3716769218444824E-2</v>
      </c>
      <c r="E110">
        <v>7.2577533721923828</v>
      </c>
      <c r="F110">
        <v>4.4470373541116714E-2</v>
      </c>
    </row>
    <row r="111" spans="1:6" x14ac:dyDescent="0.2">
      <c r="A111" t="s">
        <v>150</v>
      </c>
      <c r="B111" t="s">
        <v>1034</v>
      </c>
      <c r="C111">
        <v>10.299276351928711</v>
      </c>
      <c r="D111">
        <v>5.9896476566791534E-2</v>
      </c>
      <c r="E111">
        <v>7.2043499946594238</v>
      </c>
      <c r="F111">
        <v>4.1897621005773544E-2</v>
      </c>
    </row>
    <row r="112" spans="1:6" x14ac:dyDescent="0.2">
      <c r="A112" t="s">
        <v>290</v>
      </c>
      <c r="B112" t="s">
        <v>1036</v>
      </c>
      <c r="C112">
        <v>64.819602966308594</v>
      </c>
      <c r="D112">
        <v>6.0686390846967697E-2</v>
      </c>
      <c r="E112">
        <v>13.175732612609863</v>
      </c>
      <c r="F112">
        <v>1.2335584498941898E-2</v>
      </c>
    </row>
    <row r="113" spans="1:6" x14ac:dyDescent="0.2">
      <c r="A113" t="s">
        <v>198</v>
      </c>
      <c r="B113" t="s">
        <v>1034</v>
      </c>
      <c r="C113">
        <v>10.33450984954834</v>
      </c>
      <c r="D113">
        <v>8.9589111506938934E-2</v>
      </c>
      <c r="E113">
        <v>7.3204846382141113</v>
      </c>
      <c r="F113">
        <v>6.3460752367973328E-2</v>
      </c>
    </row>
    <row r="114" spans="1:6" x14ac:dyDescent="0.2">
      <c r="A114" t="s">
        <v>116</v>
      </c>
      <c r="B114" t="s">
        <v>1034</v>
      </c>
      <c r="C114">
        <v>10.380110740661621</v>
      </c>
      <c r="D114">
        <v>9.0238794684410095E-2</v>
      </c>
      <c r="E114">
        <v>8.7766189575195312</v>
      </c>
      <c r="F114">
        <v>7.6298937201499939E-2</v>
      </c>
    </row>
    <row r="115" spans="1:6" x14ac:dyDescent="0.2">
      <c r="A115" t="s">
        <v>1015</v>
      </c>
      <c r="B115" t="s">
        <v>1038</v>
      </c>
      <c r="C115">
        <v>43.033943176269531</v>
      </c>
      <c r="D115">
        <v>6.1147656291723251E-2</v>
      </c>
    </row>
    <row r="116" spans="1:6" x14ac:dyDescent="0.2">
      <c r="A116" t="s">
        <v>123</v>
      </c>
      <c r="B116" t="s">
        <v>1034</v>
      </c>
      <c r="C116">
        <v>10.39818000793457</v>
      </c>
      <c r="D116">
        <v>8.147074282169342E-2</v>
      </c>
      <c r="E116">
        <v>6.6373438835144043</v>
      </c>
      <c r="F116">
        <v>5.2004233002662659E-2</v>
      </c>
    </row>
    <row r="117" spans="1:6" x14ac:dyDescent="0.2">
      <c r="A117" t="s">
        <v>140</v>
      </c>
      <c r="B117" t="s">
        <v>1034</v>
      </c>
      <c r="C117">
        <v>10.369472503662109</v>
      </c>
      <c r="D117">
        <v>8.2456894218921661E-2</v>
      </c>
      <c r="E117">
        <v>8.3692159652709961</v>
      </c>
      <c r="F117">
        <v>6.6551074385643005E-2</v>
      </c>
    </row>
    <row r="118" spans="1:6" x14ac:dyDescent="0.2">
      <c r="A118" t="s">
        <v>176</v>
      </c>
      <c r="B118" t="s">
        <v>1034</v>
      </c>
      <c r="C118">
        <v>10.555849075317383</v>
      </c>
      <c r="D118">
        <v>7.9672142863273621E-2</v>
      </c>
      <c r="E118">
        <v>13.042669296264648</v>
      </c>
      <c r="F118">
        <v>9.8441861569881439E-2</v>
      </c>
    </row>
    <row r="119" spans="1:6" x14ac:dyDescent="0.2">
      <c r="A119" t="s">
        <v>301</v>
      </c>
      <c r="B119" t="s">
        <v>1035</v>
      </c>
      <c r="C119">
        <v>58.417346954345703</v>
      </c>
      <c r="D119">
        <v>5.7594414800405502E-2</v>
      </c>
      <c r="E119">
        <v>10.882695198059082</v>
      </c>
      <c r="F119">
        <v>1.0729389265179634E-2</v>
      </c>
    </row>
    <row r="120" spans="1:6" x14ac:dyDescent="0.2">
      <c r="A120" t="s">
        <v>223</v>
      </c>
      <c r="B120" t="s">
        <v>1034</v>
      </c>
      <c r="C120">
        <v>10.225943565368652</v>
      </c>
      <c r="D120">
        <v>8.0957479774951935E-2</v>
      </c>
      <c r="E120">
        <v>3.1514682769775391</v>
      </c>
      <c r="F120">
        <v>2.4949768558144569E-2</v>
      </c>
    </row>
    <row r="121" spans="1:6" x14ac:dyDescent="0.2">
      <c r="A121" t="s">
        <v>302</v>
      </c>
      <c r="B121" t="s">
        <v>1035</v>
      </c>
      <c r="C121">
        <v>62.424160003662109</v>
      </c>
      <c r="D121">
        <v>5.5219218134880066E-2</v>
      </c>
      <c r="E121">
        <v>16.142862319946289</v>
      </c>
      <c r="F121">
        <v>1.4279667288064957E-2</v>
      </c>
    </row>
    <row r="122" spans="1:6" x14ac:dyDescent="0.2">
      <c r="A122" t="s">
        <v>19</v>
      </c>
      <c r="B122" t="s">
        <v>1037</v>
      </c>
      <c r="C122">
        <v>60.870750427246094</v>
      </c>
      <c r="D122">
        <v>6.1001446098089218E-2</v>
      </c>
      <c r="E122">
        <v>12.496114730834961</v>
      </c>
      <c r="F122">
        <v>1.2522945180535316E-2</v>
      </c>
    </row>
    <row r="123" spans="1:6" x14ac:dyDescent="0.2">
      <c r="A123" t="s">
        <v>189</v>
      </c>
      <c r="B123" t="s">
        <v>1034</v>
      </c>
      <c r="C123">
        <v>10.282082557678223</v>
      </c>
      <c r="D123">
        <v>3.7510327994823456E-2</v>
      </c>
      <c r="E123">
        <v>4.1887989044189453</v>
      </c>
      <c r="F123">
        <v>1.5281264670193195E-2</v>
      </c>
    </row>
    <row r="124" spans="1:6" x14ac:dyDescent="0.2">
      <c r="A124" t="s">
        <v>303</v>
      </c>
      <c r="B124" t="s">
        <v>1035</v>
      </c>
      <c r="C124">
        <v>60.971439361572266</v>
      </c>
      <c r="D124">
        <v>6.175721064209938E-2</v>
      </c>
      <c r="E124">
        <v>10.291447639465332</v>
      </c>
      <c r="F124">
        <v>1.0424078442156315E-2</v>
      </c>
    </row>
    <row r="125" spans="1:6" x14ac:dyDescent="0.2">
      <c r="A125" t="s">
        <v>1016</v>
      </c>
      <c r="B125" t="s">
        <v>1038</v>
      </c>
      <c r="C125">
        <v>38.846664428710938</v>
      </c>
      <c r="D125">
        <v>5.9501957148313522E-2</v>
      </c>
    </row>
    <row r="126" spans="1:6" x14ac:dyDescent="0.2">
      <c r="A126" t="s">
        <v>162</v>
      </c>
      <c r="B126" t="s">
        <v>1034</v>
      </c>
      <c r="C126">
        <v>10.209690093994141</v>
      </c>
      <c r="D126">
        <v>6.2435604631900787E-2</v>
      </c>
      <c r="E126">
        <v>3.1544349193572998</v>
      </c>
      <c r="F126">
        <v>1.929040439426899E-2</v>
      </c>
    </row>
    <row r="127" spans="1:6" x14ac:dyDescent="0.2">
      <c r="A127" t="s">
        <v>304</v>
      </c>
      <c r="B127" t="s">
        <v>1035</v>
      </c>
      <c r="C127">
        <v>56.858879089355469</v>
      </c>
      <c r="D127">
        <v>6.0762923210859299E-2</v>
      </c>
      <c r="E127">
        <v>13.470148086547852</v>
      </c>
      <c r="F127">
        <v>1.4395034871995449E-2</v>
      </c>
    </row>
    <row r="128" spans="1:6" x14ac:dyDescent="0.2">
      <c r="A128" t="s">
        <v>108</v>
      </c>
      <c r="B128" t="s">
        <v>1034</v>
      </c>
      <c r="C128">
        <v>10.508209228515625</v>
      </c>
      <c r="D128">
        <v>7.7147886157035828E-2</v>
      </c>
      <c r="E128">
        <v>10.681089401245117</v>
      </c>
      <c r="F128">
        <v>7.8417114913463593E-2</v>
      </c>
    </row>
    <row r="129" spans="1:6" x14ac:dyDescent="0.2">
      <c r="A129" t="s">
        <v>190</v>
      </c>
      <c r="B129" t="s">
        <v>1034</v>
      </c>
      <c r="C129">
        <v>10.290524482727051</v>
      </c>
      <c r="D129">
        <v>6.4713679254055023E-2</v>
      </c>
      <c r="E129">
        <v>5.3731045722961426</v>
      </c>
      <c r="F129">
        <v>3.3789664506912231E-2</v>
      </c>
    </row>
    <row r="130" spans="1:6" x14ac:dyDescent="0.2">
      <c r="A130" t="s">
        <v>305</v>
      </c>
      <c r="B130" t="s">
        <v>1035</v>
      </c>
      <c r="C130">
        <v>52.287025451660156</v>
      </c>
      <c r="D130">
        <v>6.4378336071968079E-2</v>
      </c>
      <c r="E130">
        <v>5.549349308013916</v>
      </c>
      <c r="F130">
        <v>6.8326294422149658E-3</v>
      </c>
    </row>
    <row r="131" spans="1:6" x14ac:dyDescent="0.2">
      <c r="A131" t="s">
        <v>124</v>
      </c>
      <c r="B131" t="s">
        <v>1034</v>
      </c>
      <c r="C131">
        <v>10.129650115966797</v>
      </c>
      <c r="D131">
        <v>7.2054140269756317E-2</v>
      </c>
      <c r="E131">
        <v>3.2679955959320068</v>
      </c>
      <c r="F131">
        <v>2.3245878517627716E-2</v>
      </c>
    </row>
    <row r="132" spans="1:6" x14ac:dyDescent="0.2">
      <c r="A132" t="s">
        <v>14</v>
      </c>
      <c r="B132" t="s">
        <v>1037</v>
      </c>
      <c r="C132">
        <v>63.806068420410156</v>
      </c>
      <c r="D132">
        <v>5.9232313185930252E-2</v>
      </c>
      <c r="E132">
        <v>19.948362350463867</v>
      </c>
      <c r="F132">
        <v>1.8518419936299324E-2</v>
      </c>
    </row>
    <row r="133" spans="1:6" x14ac:dyDescent="0.2">
      <c r="A133" t="s">
        <v>97</v>
      </c>
      <c r="B133" t="s">
        <v>1034</v>
      </c>
      <c r="C133">
        <v>10.603521347045898</v>
      </c>
      <c r="D133">
        <v>5.5877640843391418E-2</v>
      </c>
      <c r="E133">
        <v>13.787177085876465</v>
      </c>
      <c r="F133">
        <v>7.2654634714126587E-2</v>
      </c>
    </row>
    <row r="134" spans="1:6" x14ac:dyDescent="0.2">
      <c r="A134" t="s">
        <v>125</v>
      </c>
      <c r="B134" t="s">
        <v>1034</v>
      </c>
      <c r="C134">
        <v>10.341477394104004</v>
      </c>
      <c r="D134">
        <v>8.6854815483093262E-2</v>
      </c>
      <c r="E134">
        <v>8.6073513031005859</v>
      </c>
      <c r="F134">
        <v>7.2290435433387756E-2</v>
      </c>
    </row>
    <row r="135" spans="1:6" x14ac:dyDescent="0.2">
      <c r="A135" t="s">
        <v>306</v>
      </c>
      <c r="B135" t="s">
        <v>1035</v>
      </c>
      <c r="C135">
        <v>51.661548614501953</v>
      </c>
      <c r="D135">
        <v>7.3635153472423553E-2</v>
      </c>
      <c r="E135">
        <v>6.9010448455810547</v>
      </c>
      <c r="F135">
        <v>9.8363198339939117E-3</v>
      </c>
    </row>
    <row r="136" spans="1:6" x14ac:dyDescent="0.2">
      <c r="A136" t="s">
        <v>32</v>
      </c>
      <c r="B136" t="s">
        <v>1037</v>
      </c>
      <c r="C136">
        <v>56.457248687744141</v>
      </c>
      <c r="D136">
        <v>6.6000722348690033E-2</v>
      </c>
      <c r="E136">
        <v>5.5144305229187012</v>
      </c>
      <c r="F136">
        <v>6.4465845935046673E-3</v>
      </c>
    </row>
    <row r="137" spans="1:6" x14ac:dyDescent="0.2">
      <c r="A137" t="s">
        <v>1017</v>
      </c>
      <c r="B137" t="s">
        <v>1038</v>
      </c>
      <c r="C137">
        <v>40.155487060546875</v>
      </c>
      <c r="D137">
        <v>5.4743055254220963E-2</v>
      </c>
    </row>
    <row r="138" spans="1:6" x14ac:dyDescent="0.2">
      <c r="A138" t="s">
        <v>132</v>
      </c>
      <c r="B138" t="s">
        <v>1034</v>
      </c>
      <c r="C138">
        <v>10.337529182434082</v>
      </c>
      <c r="D138">
        <v>7.804521918296814E-2</v>
      </c>
      <c r="E138">
        <v>7.0188708305358887</v>
      </c>
      <c r="F138">
        <v>5.2990350872278214E-2</v>
      </c>
    </row>
    <row r="139" spans="1:6" x14ac:dyDescent="0.2">
      <c r="A139" t="s">
        <v>85</v>
      </c>
      <c r="B139" t="s">
        <v>1034</v>
      </c>
      <c r="C139">
        <v>10.328930854797363</v>
      </c>
      <c r="D139">
        <v>8.5338108241558075E-2</v>
      </c>
      <c r="E139">
        <v>7.705223560333252</v>
      </c>
      <c r="F139">
        <v>6.3660919666290283E-2</v>
      </c>
    </row>
    <row r="140" spans="1:6" x14ac:dyDescent="0.2">
      <c r="A140" t="s">
        <v>307</v>
      </c>
      <c r="B140" t="s">
        <v>1035</v>
      </c>
      <c r="C140">
        <v>49.282211303710938</v>
      </c>
      <c r="D140">
        <v>6.329752504825592E-2</v>
      </c>
      <c r="E140">
        <v>6.868220329284668</v>
      </c>
      <c r="F140">
        <v>8.8214660063385963E-3</v>
      </c>
    </row>
    <row r="141" spans="1:6" x14ac:dyDescent="0.2">
      <c r="A141" t="s">
        <v>163</v>
      </c>
      <c r="B141" t="s">
        <v>1034</v>
      </c>
      <c r="C141">
        <v>10.278144836425781</v>
      </c>
      <c r="D141">
        <v>8.5229761898517609E-2</v>
      </c>
      <c r="E141">
        <v>4.6178369522094727</v>
      </c>
      <c r="F141">
        <v>3.8292624056339264E-2</v>
      </c>
    </row>
    <row r="142" spans="1:6" x14ac:dyDescent="0.2">
      <c r="A142" t="s">
        <v>239</v>
      </c>
      <c r="B142" t="s">
        <v>1034</v>
      </c>
      <c r="C142">
        <v>10.128922462463379</v>
      </c>
      <c r="D142">
        <v>6.6631518304347992E-2</v>
      </c>
      <c r="E142">
        <v>4.1446323394775391</v>
      </c>
      <c r="F142">
        <v>2.7264809235930443E-2</v>
      </c>
    </row>
    <row r="143" spans="1:6" x14ac:dyDescent="0.2">
      <c r="A143" t="s">
        <v>308</v>
      </c>
      <c r="B143" t="s">
        <v>1035</v>
      </c>
      <c r="C143">
        <v>51.483325958251953</v>
      </c>
      <c r="D143">
        <v>6.5063148736953735E-2</v>
      </c>
      <c r="E143">
        <v>9.5643320083618164</v>
      </c>
      <c r="F143">
        <v>1.208712812513113E-2</v>
      </c>
    </row>
    <row r="144" spans="1:6" x14ac:dyDescent="0.2">
      <c r="A144" t="s">
        <v>73</v>
      </c>
      <c r="B144" t="s">
        <v>1034</v>
      </c>
      <c r="C144">
        <v>10.331265449523926</v>
      </c>
      <c r="D144">
        <v>7.4399329721927643E-2</v>
      </c>
      <c r="E144">
        <v>4.6228795051574707</v>
      </c>
      <c r="F144">
        <v>3.3291097730398178E-2</v>
      </c>
    </row>
    <row r="145" spans="1:6" x14ac:dyDescent="0.2">
      <c r="A145" t="s">
        <v>151</v>
      </c>
      <c r="B145" t="s">
        <v>1034</v>
      </c>
      <c r="C145">
        <v>10.660683631896973</v>
      </c>
      <c r="D145">
        <v>2.0505374297499657E-2</v>
      </c>
      <c r="E145">
        <v>11.599050521850586</v>
      </c>
      <c r="F145">
        <v>2.2310283035039902E-2</v>
      </c>
    </row>
    <row r="146" spans="1:6" x14ac:dyDescent="0.2">
      <c r="A146" t="s">
        <v>219</v>
      </c>
      <c r="B146" t="s">
        <v>1034</v>
      </c>
      <c r="C146">
        <v>10.439603805541992</v>
      </c>
      <c r="D146">
        <v>6.2172997742891312E-2</v>
      </c>
      <c r="E146">
        <v>11.010567665100098</v>
      </c>
      <c r="F146">
        <v>6.5573371946811676E-2</v>
      </c>
    </row>
    <row r="147" spans="1:6" x14ac:dyDescent="0.2">
      <c r="A147" t="s">
        <v>57</v>
      </c>
      <c r="B147" t="s">
        <v>1037</v>
      </c>
      <c r="C147">
        <v>63.164974212646484</v>
      </c>
      <c r="D147">
        <v>4.8064835369586945E-2</v>
      </c>
      <c r="E147">
        <v>7.9345870018005371</v>
      </c>
      <c r="F147">
        <v>6.0377549380064011E-3</v>
      </c>
    </row>
    <row r="148" spans="1:6" x14ac:dyDescent="0.2">
      <c r="A148" t="s">
        <v>63</v>
      </c>
      <c r="B148" t="s">
        <v>1037</v>
      </c>
      <c r="C148">
        <v>76.596504211425781</v>
      </c>
      <c r="D148">
        <v>2.7492532506585121E-2</v>
      </c>
      <c r="E148">
        <v>2.0902888774871826</v>
      </c>
      <c r="F148">
        <v>7.5026048580184579E-4</v>
      </c>
    </row>
    <row r="149" spans="1:6" x14ac:dyDescent="0.2">
      <c r="A149" t="s">
        <v>309</v>
      </c>
      <c r="B149" t="s">
        <v>1035</v>
      </c>
      <c r="C149">
        <v>63.700855255126953</v>
      </c>
      <c r="D149">
        <v>5.6184206157922745E-2</v>
      </c>
      <c r="E149">
        <v>15.867098808288574</v>
      </c>
      <c r="F149">
        <v>1.3994794338941574E-2</v>
      </c>
    </row>
    <row r="150" spans="1:6" x14ac:dyDescent="0.2">
      <c r="A150" t="s">
        <v>310</v>
      </c>
      <c r="B150" t="s">
        <v>1035</v>
      </c>
      <c r="C150">
        <v>65.174369812011719</v>
      </c>
      <c r="D150">
        <v>4.9224816262722015E-2</v>
      </c>
      <c r="E150">
        <v>10.941072463989258</v>
      </c>
      <c r="F150">
        <v>8.2635590806603432E-3</v>
      </c>
    </row>
    <row r="151" spans="1:6" x14ac:dyDescent="0.2">
      <c r="A151" t="s">
        <v>1018</v>
      </c>
      <c r="B151" t="s">
        <v>1038</v>
      </c>
      <c r="C151">
        <v>41.944332122802734</v>
      </c>
      <c r="D151">
        <v>5.9320136904716492E-2</v>
      </c>
    </row>
    <row r="152" spans="1:6" x14ac:dyDescent="0.2">
      <c r="A152" t="s">
        <v>184</v>
      </c>
      <c r="B152" t="s">
        <v>1034</v>
      </c>
      <c r="C152">
        <v>10.309138298034668</v>
      </c>
      <c r="D152">
        <v>7.5434945523738861E-2</v>
      </c>
      <c r="E152">
        <v>5.6372156143188477</v>
      </c>
      <c r="F152">
        <v>4.124913364648819E-2</v>
      </c>
    </row>
    <row r="153" spans="1:6" x14ac:dyDescent="0.2">
      <c r="A153" t="s">
        <v>177</v>
      </c>
      <c r="B153" t="s">
        <v>1034</v>
      </c>
      <c r="C153">
        <v>10.512899398803711</v>
      </c>
      <c r="D153">
        <v>7.7382326126098633E-2</v>
      </c>
      <c r="E153">
        <v>6.7863516807556152</v>
      </c>
      <c r="F153">
        <v>4.9952313303947449E-2</v>
      </c>
    </row>
    <row r="154" spans="1:6" x14ac:dyDescent="0.2">
      <c r="A154" t="s">
        <v>23</v>
      </c>
      <c r="B154" t="s">
        <v>1037</v>
      </c>
      <c r="C154">
        <v>65.101966857910156</v>
      </c>
      <c r="D154">
        <v>6.2803119421005249E-2</v>
      </c>
      <c r="E154">
        <v>16.27667236328125</v>
      </c>
      <c r="F154">
        <v>1.5701917931437492E-2</v>
      </c>
    </row>
    <row r="155" spans="1:6" x14ac:dyDescent="0.2">
      <c r="A155" t="s">
        <v>311</v>
      </c>
      <c r="B155" t="s">
        <v>1035</v>
      </c>
      <c r="C155">
        <v>47.963718414306641</v>
      </c>
      <c r="D155">
        <v>6.1741985380649567E-2</v>
      </c>
      <c r="E155">
        <v>6.3696379661560059</v>
      </c>
      <c r="F155">
        <v>8.1994077190756798E-3</v>
      </c>
    </row>
    <row r="156" spans="1:6" x14ac:dyDescent="0.2">
      <c r="A156" t="s">
        <v>287</v>
      </c>
      <c r="B156" t="s">
        <v>1036</v>
      </c>
      <c r="C156">
        <v>55.061656951904297</v>
      </c>
      <c r="D156">
        <v>6.9367095828056335E-2</v>
      </c>
      <c r="E156">
        <v>11.220479011535645</v>
      </c>
      <c r="F156">
        <v>1.4135644771158695E-2</v>
      </c>
    </row>
    <row r="157" spans="1:6" x14ac:dyDescent="0.2">
      <c r="A157" t="s">
        <v>265</v>
      </c>
      <c r="B157" t="s">
        <v>1036</v>
      </c>
      <c r="C157">
        <v>72.106826782226562</v>
      </c>
      <c r="D157">
        <v>5.8498948812484741E-2</v>
      </c>
      <c r="E157">
        <v>16.253402709960938</v>
      </c>
      <c r="F157">
        <v>1.3186088763177395E-2</v>
      </c>
    </row>
    <row r="158" spans="1:6" x14ac:dyDescent="0.2">
      <c r="A158" t="s">
        <v>312</v>
      </c>
      <c r="B158" t="s">
        <v>1035</v>
      </c>
      <c r="C158">
        <v>59.570060729980469</v>
      </c>
      <c r="D158">
        <v>5.6371815502643585E-2</v>
      </c>
      <c r="E158">
        <v>9.3896999359130859</v>
      </c>
      <c r="F158">
        <v>8.8855782523751259E-3</v>
      </c>
    </row>
    <row r="159" spans="1:6" x14ac:dyDescent="0.2">
      <c r="A159" t="s">
        <v>1019</v>
      </c>
      <c r="B159" t="s">
        <v>1038</v>
      </c>
      <c r="C159">
        <v>46.363010406494141</v>
      </c>
      <c r="D159">
        <v>6.1009146273136139E-2</v>
      </c>
    </row>
    <row r="160" spans="1:6" x14ac:dyDescent="0.2">
      <c r="A160" t="s">
        <v>152</v>
      </c>
      <c r="B160" t="s">
        <v>1034</v>
      </c>
      <c r="C160">
        <v>10.57142162322998</v>
      </c>
      <c r="D160">
        <v>7.0851169526576996E-2</v>
      </c>
      <c r="E160">
        <v>9.7517156600952148</v>
      </c>
      <c r="F160">
        <v>6.5357379615306854E-2</v>
      </c>
    </row>
    <row r="161" spans="1:6" x14ac:dyDescent="0.2">
      <c r="A161" t="s">
        <v>288</v>
      </c>
      <c r="B161" t="s">
        <v>1036</v>
      </c>
      <c r="C161">
        <v>54.991283416748047</v>
      </c>
      <c r="D161">
        <v>6.2015462666749954E-2</v>
      </c>
      <c r="E161">
        <v>11.214529991149902</v>
      </c>
      <c r="F161">
        <v>1.2646990828216076E-2</v>
      </c>
    </row>
    <row r="162" spans="1:6" x14ac:dyDescent="0.2">
      <c r="A162" t="s">
        <v>29</v>
      </c>
      <c r="B162" t="s">
        <v>1037</v>
      </c>
      <c r="C162">
        <v>57.610729217529297</v>
      </c>
      <c r="D162">
        <v>6.1426252126693726E-2</v>
      </c>
      <c r="E162">
        <v>10.368407249450684</v>
      </c>
      <c r="F162">
        <v>1.1055100709199905E-2</v>
      </c>
    </row>
    <row r="163" spans="1:6" x14ac:dyDescent="0.2">
      <c r="A163" t="s">
        <v>1020</v>
      </c>
      <c r="B163" t="s">
        <v>1038</v>
      </c>
      <c r="C163">
        <v>38.578517913818359</v>
      </c>
      <c r="D163">
        <v>5.762852355837822E-2</v>
      </c>
    </row>
    <row r="164" spans="1:6" x14ac:dyDescent="0.2">
      <c r="A164" t="s">
        <v>98</v>
      </c>
      <c r="B164" t="s">
        <v>1034</v>
      </c>
      <c r="C164">
        <v>10.260198593139648</v>
      </c>
      <c r="D164">
        <v>5.7401269674301147E-2</v>
      </c>
      <c r="E164">
        <v>7.8566651344299316</v>
      </c>
      <c r="F164">
        <v>4.3954566121101379E-2</v>
      </c>
    </row>
    <row r="165" spans="1:6" x14ac:dyDescent="0.2">
      <c r="A165" t="s">
        <v>313</v>
      </c>
      <c r="B165" t="s">
        <v>1035</v>
      </c>
      <c r="C165">
        <v>58.203834533691406</v>
      </c>
      <c r="D165">
        <v>5.3476523607969284E-2</v>
      </c>
      <c r="E165">
        <v>10.503385543823242</v>
      </c>
      <c r="F165">
        <v>9.6503021195530891E-3</v>
      </c>
    </row>
    <row r="166" spans="1:6" x14ac:dyDescent="0.2">
      <c r="A166" t="s">
        <v>212</v>
      </c>
      <c r="B166" t="s">
        <v>1034</v>
      </c>
      <c r="C166">
        <v>10.235681533813477</v>
      </c>
      <c r="D166">
        <v>7.8825570642948151E-2</v>
      </c>
      <c r="E166">
        <v>5.3683280944824219</v>
      </c>
      <c r="F166">
        <v>4.1341803967952728E-2</v>
      </c>
    </row>
    <row r="167" spans="1:6" x14ac:dyDescent="0.2">
      <c r="A167" t="s">
        <v>169</v>
      </c>
      <c r="B167" t="s">
        <v>1034</v>
      </c>
      <c r="C167">
        <v>10.554856300354004</v>
      </c>
      <c r="D167">
        <v>7.5553171336650848E-2</v>
      </c>
      <c r="E167">
        <v>12.153356552124023</v>
      </c>
      <c r="F167">
        <v>8.699546754360199E-2</v>
      </c>
    </row>
    <row r="168" spans="1:6" x14ac:dyDescent="0.2">
      <c r="A168" t="s">
        <v>1021</v>
      </c>
      <c r="B168" t="s">
        <v>1038</v>
      </c>
      <c r="C168">
        <v>46.221946716308594</v>
      </c>
      <c r="D168">
        <v>6.4169622957706451E-2</v>
      </c>
    </row>
    <row r="169" spans="1:6" x14ac:dyDescent="0.2">
      <c r="A169" t="s">
        <v>266</v>
      </c>
      <c r="B169" t="s">
        <v>1036</v>
      </c>
      <c r="C169">
        <v>67.6719970703125</v>
      </c>
      <c r="D169">
        <v>6.0478866100311279E-2</v>
      </c>
      <c r="E169">
        <v>18.199743270874023</v>
      </c>
      <c r="F169">
        <v>1.6265219077467918E-2</v>
      </c>
    </row>
    <row r="170" spans="1:6" x14ac:dyDescent="0.2">
      <c r="A170" t="s">
        <v>43</v>
      </c>
      <c r="B170" t="s">
        <v>1037</v>
      </c>
      <c r="C170">
        <v>52.829837799072266</v>
      </c>
      <c r="D170">
        <v>6.6425584256649017E-2</v>
      </c>
      <c r="E170">
        <v>9.8586292266845703</v>
      </c>
      <c r="F170">
        <v>1.2395745143294334E-2</v>
      </c>
    </row>
    <row r="171" spans="1:6" x14ac:dyDescent="0.2">
      <c r="A171" t="s">
        <v>141</v>
      </c>
      <c r="B171" t="s">
        <v>1034</v>
      </c>
      <c r="C171">
        <v>10.21001148223877</v>
      </c>
      <c r="D171">
        <v>7.7111035585403442E-2</v>
      </c>
      <c r="E171">
        <v>6.7669849395751953</v>
      </c>
      <c r="F171">
        <v>5.1107607781887054E-2</v>
      </c>
    </row>
    <row r="172" spans="1:6" x14ac:dyDescent="0.2">
      <c r="A172" t="s">
        <v>109</v>
      </c>
      <c r="B172" t="s">
        <v>1034</v>
      </c>
      <c r="C172">
        <v>10.293484687805176</v>
      </c>
      <c r="D172">
        <v>7.0544131100177765E-2</v>
      </c>
      <c r="E172">
        <v>5.1731491088867188</v>
      </c>
      <c r="F172">
        <v>3.5453036427497864E-2</v>
      </c>
    </row>
    <row r="173" spans="1:6" x14ac:dyDescent="0.2">
      <c r="A173" t="s">
        <v>243</v>
      </c>
      <c r="B173" t="s">
        <v>1034</v>
      </c>
      <c r="C173">
        <v>10.284442901611328</v>
      </c>
      <c r="D173">
        <v>7.6129727065563202E-2</v>
      </c>
      <c r="E173">
        <v>5.1386313438415527</v>
      </c>
      <c r="F173">
        <v>3.8038287311792374E-2</v>
      </c>
    </row>
    <row r="174" spans="1:6" x14ac:dyDescent="0.2">
      <c r="A174" t="s">
        <v>257</v>
      </c>
      <c r="B174" t="s">
        <v>1036</v>
      </c>
      <c r="C174">
        <v>60.942352294921875</v>
      </c>
      <c r="D174">
        <v>6.0460235923528671E-2</v>
      </c>
      <c r="E174">
        <v>13.464817047119141</v>
      </c>
      <c r="F174">
        <v>1.3358296826481819E-2</v>
      </c>
    </row>
    <row r="175" spans="1:6" x14ac:dyDescent="0.2">
      <c r="A175" t="s">
        <v>199</v>
      </c>
      <c r="B175" t="s">
        <v>1034</v>
      </c>
      <c r="C175">
        <v>10.476432800292969</v>
      </c>
      <c r="D175">
        <v>0.11333431303501129</v>
      </c>
      <c r="E175">
        <v>11.070011138916016</v>
      </c>
      <c r="F175">
        <v>0.11975567042827606</v>
      </c>
    </row>
    <row r="176" spans="1:6" x14ac:dyDescent="0.2">
      <c r="A176" t="s">
        <v>46</v>
      </c>
      <c r="B176" t="s">
        <v>1037</v>
      </c>
      <c r="C176">
        <v>51.113910675048828</v>
      </c>
      <c r="D176">
        <v>6.668420135974884E-2</v>
      </c>
      <c r="E176">
        <v>7.3623275756835938</v>
      </c>
      <c r="F176">
        <v>9.6050361171364784E-3</v>
      </c>
    </row>
    <row r="177" spans="1:6" x14ac:dyDescent="0.2">
      <c r="A177" t="s">
        <v>164</v>
      </c>
      <c r="B177" t="s">
        <v>1034</v>
      </c>
      <c r="C177">
        <v>10.336281776428223</v>
      </c>
      <c r="D177">
        <v>6.8883560597896576E-2</v>
      </c>
      <c r="E177">
        <v>5.0335206985473633</v>
      </c>
      <c r="F177">
        <v>3.3544640988111496E-2</v>
      </c>
    </row>
    <row r="178" spans="1:6" x14ac:dyDescent="0.2">
      <c r="A178" t="s">
        <v>207</v>
      </c>
      <c r="B178" t="s">
        <v>1034</v>
      </c>
      <c r="C178">
        <v>10.318936347961426</v>
      </c>
      <c r="D178">
        <v>6.7651636898517609E-2</v>
      </c>
      <c r="E178">
        <v>6.366814136505127</v>
      </c>
      <c r="F178">
        <v>4.1741255670785904E-2</v>
      </c>
    </row>
    <row r="179" spans="1:6" x14ac:dyDescent="0.2">
      <c r="A179" t="s">
        <v>314</v>
      </c>
      <c r="B179" t="s">
        <v>1035</v>
      </c>
      <c r="C179">
        <v>51.151081085205078</v>
      </c>
      <c r="D179">
        <v>6.2278803437948227E-2</v>
      </c>
      <c r="E179">
        <v>7.1875729560852051</v>
      </c>
      <c r="F179">
        <v>8.751201443374157E-3</v>
      </c>
    </row>
    <row r="180" spans="1:6" x14ac:dyDescent="0.2">
      <c r="A180" t="s">
        <v>90</v>
      </c>
      <c r="B180" t="s">
        <v>1034</v>
      </c>
      <c r="C180">
        <v>10.346366882324219</v>
      </c>
      <c r="D180">
        <v>6.9541521370410919E-2</v>
      </c>
      <c r="E180">
        <v>5.6811628341674805</v>
      </c>
      <c r="F180">
        <v>3.8185067474842072E-2</v>
      </c>
    </row>
    <row r="181" spans="1:6" x14ac:dyDescent="0.2">
      <c r="A181" t="s">
        <v>220</v>
      </c>
      <c r="B181" t="s">
        <v>1034</v>
      </c>
      <c r="C181">
        <v>10.266138076782227</v>
      </c>
      <c r="D181">
        <v>8.0679543316364288E-2</v>
      </c>
      <c r="E181">
        <v>4.1831178665161133</v>
      </c>
      <c r="F181">
        <v>3.2874293625354767E-2</v>
      </c>
    </row>
    <row r="182" spans="1:6" x14ac:dyDescent="0.2">
      <c r="A182" t="s">
        <v>240</v>
      </c>
      <c r="B182" t="s">
        <v>1034</v>
      </c>
      <c r="C182">
        <v>10.128694534301758</v>
      </c>
      <c r="D182">
        <v>7.5166873633861542E-2</v>
      </c>
      <c r="E182">
        <v>4.583794116973877</v>
      </c>
      <c r="F182">
        <v>3.4017160534858704E-2</v>
      </c>
    </row>
    <row r="183" spans="1:6" x14ac:dyDescent="0.2">
      <c r="A183" t="s">
        <v>15</v>
      </c>
      <c r="B183" t="s">
        <v>1037</v>
      </c>
      <c r="C183">
        <v>64.414581298828125</v>
      </c>
      <c r="D183">
        <v>5.8968707919120789E-2</v>
      </c>
      <c r="E183">
        <v>20.169546127319336</v>
      </c>
      <c r="F183">
        <v>1.8464330583810806E-2</v>
      </c>
    </row>
    <row r="184" spans="1:6" x14ac:dyDescent="0.2">
      <c r="A184" t="s">
        <v>53</v>
      </c>
      <c r="B184" t="s">
        <v>1037</v>
      </c>
      <c r="C184">
        <v>49.789630889892578</v>
      </c>
      <c r="D184">
        <v>6.4547613263130188E-2</v>
      </c>
      <c r="E184">
        <v>8.5609540939331055</v>
      </c>
      <c r="F184">
        <v>1.1098478920757771E-2</v>
      </c>
    </row>
    <row r="185" spans="1:6" x14ac:dyDescent="0.2">
      <c r="A185" t="s">
        <v>224</v>
      </c>
      <c r="B185" t="s">
        <v>1034</v>
      </c>
      <c r="C185">
        <v>10.139824867248535</v>
      </c>
      <c r="D185">
        <v>8.9177317917346954E-2</v>
      </c>
      <c r="E185">
        <v>4.8213605880737305</v>
      </c>
      <c r="F185">
        <v>4.2402707040309906E-2</v>
      </c>
    </row>
    <row r="186" spans="1:6" x14ac:dyDescent="0.2">
      <c r="A186" t="s">
        <v>126</v>
      </c>
      <c r="B186" t="s">
        <v>1034</v>
      </c>
      <c r="C186">
        <v>10.268955230712891</v>
      </c>
      <c r="D186">
        <v>6.8101845681667328E-2</v>
      </c>
      <c r="E186">
        <v>4.9113287925720215</v>
      </c>
      <c r="F186">
        <v>3.2571040093898773E-2</v>
      </c>
    </row>
    <row r="187" spans="1:6" x14ac:dyDescent="0.2">
      <c r="A187" t="s">
        <v>200</v>
      </c>
      <c r="B187" t="s">
        <v>1034</v>
      </c>
      <c r="C187">
        <v>10.40459156036377</v>
      </c>
      <c r="D187">
        <v>8.3705633878707886E-2</v>
      </c>
      <c r="E187">
        <v>6.5641613006591797</v>
      </c>
      <c r="F187">
        <v>5.280911922454834E-2</v>
      </c>
    </row>
    <row r="188" spans="1:6" x14ac:dyDescent="0.2">
      <c r="A188" t="s">
        <v>274</v>
      </c>
      <c r="B188" t="s">
        <v>1036</v>
      </c>
      <c r="C188">
        <v>61.359481811523438</v>
      </c>
      <c r="D188">
        <v>5.8466650545597076E-2</v>
      </c>
      <c r="E188">
        <v>20.342384338378906</v>
      </c>
      <c r="F188">
        <v>1.9383329898118973E-2</v>
      </c>
    </row>
    <row r="189" spans="1:6" x14ac:dyDescent="0.2">
      <c r="A189" t="s">
        <v>213</v>
      </c>
      <c r="B189" t="s">
        <v>1034</v>
      </c>
      <c r="C189">
        <v>10.383181571960449</v>
      </c>
      <c r="D189">
        <v>9.8479621112346649E-2</v>
      </c>
      <c r="E189">
        <v>7.9173908233642578</v>
      </c>
      <c r="F189">
        <v>7.5092747807502747E-2</v>
      </c>
    </row>
    <row r="190" spans="1:6" x14ac:dyDescent="0.2">
      <c r="A190" t="s">
        <v>315</v>
      </c>
      <c r="B190" t="s">
        <v>1035</v>
      </c>
      <c r="C190">
        <v>56.260578155517578</v>
      </c>
      <c r="D190">
        <v>5.8351617306470871E-2</v>
      </c>
      <c r="E190">
        <v>11.889752388000488</v>
      </c>
      <c r="F190">
        <v>1.2331659905612469E-2</v>
      </c>
    </row>
    <row r="191" spans="1:6" x14ac:dyDescent="0.2">
      <c r="A191" t="s">
        <v>1022</v>
      </c>
      <c r="B191" t="s">
        <v>1038</v>
      </c>
      <c r="C191">
        <v>47.588329315185547</v>
      </c>
      <c r="D191">
        <v>5.9266533702611923E-2</v>
      </c>
    </row>
    <row r="192" spans="1:6" x14ac:dyDescent="0.2">
      <c r="A192" t="s">
        <v>91</v>
      </c>
      <c r="B192" t="s">
        <v>1034</v>
      </c>
      <c r="C192">
        <v>10.419425010681152</v>
      </c>
      <c r="D192">
        <v>6.4329102635383606E-2</v>
      </c>
      <c r="E192">
        <v>7.0835256576538086</v>
      </c>
      <c r="F192">
        <v>4.3733395636081696E-2</v>
      </c>
    </row>
    <row r="193" spans="1:6" x14ac:dyDescent="0.2">
      <c r="A193" t="s">
        <v>86</v>
      </c>
      <c r="B193" t="s">
        <v>1034</v>
      </c>
      <c r="C193">
        <v>10.363609313964844</v>
      </c>
      <c r="D193">
        <v>7.315518707036972E-2</v>
      </c>
      <c r="E193">
        <v>7.6057157516479492</v>
      </c>
      <c r="F193">
        <v>5.3687620908021927E-2</v>
      </c>
    </row>
    <row r="194" spans="1:6" x14ac:dyDescent="0.2">
      <c r="A194" t="s">
        <v>25</v>
      </c>
      <c r="B194" t="s">
        <v>1037</v>
      </c>
      <c r="C194">
        <v>59.980400085449219</v>
      </c>
      <c r="D194">
        <v>6.4989238977432251E-2</v>
      </c>
      <c r="E194">
        <v>10.344202041625977</v>
      </c>
      <c r="F194">
        <v>1.1208024807274342E-2</v>
      </c>
    </row>
    <row r="195" spans="1:6" x14ac:dyDescent="0.2">
      <c r="A195" t="s">
        <v>133</v>
      </c>
      <c r="B195" t="s">
        <v>1034</v>
      </c>
      <c r="C195">
        <v>10.23819637298584</v>
      </c>
      <c r="D195">
        <v>8.6202062666416168E-2</v>
      </c>
      <c r="E195">
        <v>6.7903823852539062</v>
      </c>
      <c r="F195">
        <v>5.7172663509845734E-2</v>
      </c>
    </row>
    <row r="196" spans="1:6" x14ac:dyDescent="0.2">
      <c r="A196" t="s">
        <v>170</v>
      </c>
      <c r="B196" t="s">
        <v>1034</v>
      </c>
      <c r="C196">
        <v>10.343601226806641</v>
      </c>
      <c r="D196">
        <v>6.4219862222671509E-2</v>
      </c>
      <c r="E196">
        <v>4.351158618927002</v>
      </c>
      <c r="F196">
        <v>2.7014845982193947E-2</v>
      </c>
    </row>
    <row r="197" spans="1:6" x14ac:dyDescent="0.2">
      <c r="A197" t="s">
        <v>26</v>
      </c>
      <c r="B197" t="s">
        <v>1037</v>
      </c>
      <c r="C197">
        <v>56.20928955078125</v>
      </c>
      <c r="D197">
        <v>6.2842674553394318E-2</v>
      </c>
      <c r="E197">
        <v>6.75799560546875</v>
      </c>
      <c r="F197">
        <v>7.5555220246315002E-3</v>
      </c>
    </row>
    <row r="198" spans="1:6" x14ac:dyDescent="0.2">
      <c r="A198" t="s">
        <v>178</v>
      </c>
      <c r="B198" t="s">
        <v>1034</v>
      </c>
      <c r="C198">
        <v>10.417004585266113</v>
      </c>
      <c r="D198">
        <v>5.1813174039125443E-2</v>
      </c>
      <c r="E198">
        <v>6.8415374755859375</v>
      </c>
      <c r="F198">
        <v>3.4029148519039154E-2</v>
      </c>
    </row>
    <row r="199" spans="1:6" x14ac:dyDescent="0.2">
      <c r="A199" t="s">
        <v>37</v>
      </c>
      <c r="B199" t="s">
        <v>1037</v>
      </c>
      <c r="C199">
        <v>54.619258880615234</v>
      </c>
      <c r="D199">
        <v>6.6248655319213867E-2</v>
      </c>
      <c r="E199">
        <v>6.877845287322998</v>
      </c>
      <c r="F199">
        <v>8.3422595635056496E-3</v>
      </c>
    </row>
    <row r="200" spans="1:6" x14ac:dyDescent="0.2">
      <c r="A200" t="s">
        <v>275</v>
      </c>
      <c r="B200" t="s">
        <v>1036</v>
      </c>
      <c r="C200">
        <v>60.105545043945312</v>
      </c>
      <c r="D200">
        <v>6.5848365426063538E-2</v>
      </c>
      <c r="E200">
        <v>9.7079610824584961</v>
      </c>
      <c r="F200">
        <v>1.0635512880980968E-2</v>
      </c>
    </row>
    <row r="201" spans="1:6" x14ac:dyDescent="0.2">
      <c r="A201" t="s">
        <v>232</v>
      </c>
      <c r="B201" t="s">
        <v>1034</v>
      </c>
      <c r="C201">
        <v>10.389511108398438</v>
      </c>
      <c r="D201">
        <v>6.6539041697978973E-2</v>
      </c>
      <c r="E201">
        <v>6.82415771484375</v>
      </c>
      <c r="F201">
        <v>4.3704934418201447E-2</v>
      </c>
    </row>
    <row r="202" spans="1:6" x14ac:dyDescent="0.2">
      <c r="A202" t="s">
        <v>165</v>
      </c>
      <c r="B202" t="s">
        <v>1034</v>
      </c>
      <c r="C202">
        <v>10.280800819396973</v>
      </c>
      <c r="D202">
        <v>6.3776150345802307E-2</v>
      </c>
      <c r="E202">
        <v>5.1594743728637695</v>
      </c>
      <c r="F202">
        <v>3.2006397843360901E-2</v>
      </c>
    </row>
    <row r="203" spans="1:6" x14ac:dyDescent="0.2">
      <c r="A203" t="s">
        <v>1023</v>
      </c>
      <c r="B203" t="s">
        <v>1038</v>
      </c>
      <c r="C203">
        <v>42.108924865722656</v>
      </c>
      <c r="D203">
        <v>5.4177533835172653E-2</v>
      </c>
    </row>
    <row r="204" spans="1:6" x14ac:dyDescent="0.2">
      <c r="A204" t="s">
        <v>185</v>
      </c>
      <c r="B204" t="s">
        <v>1034</v>
      </c>
      <c r="C204">
        <v>10.41086483001709</v>
      </c>
      <c r="D204">
        <v>7.3640152812004089E-2</v>
      </c>
      <c r="E204">
        <v>8.2104063034057617</v>
      </c>
      <c r="F204">
        <v>5.8075442910194397E-2</v>
      </c>
    </row>
    <row r="205" spans="1:6" x14ac:dyDescent="0.2">
      <c r="A205" t="s">
        <v>1024</v>
      </c>
      <c r="B205" t="s">
        <v>1038</v>
      </c>
      <c r="C205">
        <v>40.125911712646484</v>
      </c>
      <c r="D205">
        <v>6.2503188848495483E-2</v>
      </c>
    </row>
    <row r="206" spans="1:6" x14ac:dyDescent="0.2">
      <c r="A206" t="s">
        <v>67</v>
      </c>
      <c r="B206" t="s">
        <v>1037</v>
      </c>
      <c r="C206">
        <v>59.176029205322266</v>
      </c>
      <c r="D206">
        <v>5.8372221887111664E-2</v>
      </c>
      <c r="E206">
        <v>10.474027633666992</v>
      </c>
      <c r="F206">
        <v>1.0331755504012108E-2</v>
      </c>
    </row>
    <row r="207" spans="1:6" x14ac:dyDescent="0.2">
      <c r="A207" t="s">
        <v>179</v>
      </c>
      <c r="B207" t="s">
        <v>1034</v>
      </c>
      <c r="C207">
        <v>10.618417739868164</v>
      </c>
      <c r="D207">
        <v>7.4334807693958282E-2</v>
      </c>
      <c r="E207">
        <v>14.26518440246582</v>
      </c>
      <c r="F207">
        <v>9.9864192306995392E-2</v>
      </c>
    </row>
    <row r="208" spans="1:6" x14ac:dyDescent="0.2">
      <c r="A208" t="s">
        <v>31</v>
      </c>
      <c r="B208" t="s">
        <v>1037</v>
      </c>
      <c r="C208">
        <v>59.355693817138672</v>
      </c>
      <c r="D208">
        <v>5.2547022700309753E-2</v>
      </c>
      <c r="E208">
        <v>12.045912742614746</v>
      </c>
      <c r="F208">
        <v>1.0664129629731178E-2</v>
      </c>
    </row>
    <row r="209" spans="1:6" x14ac:dyDescent="0.2">
      <c r="A209" t="s">
        <v>1025</v>
      </c>
      <c r="B209" t="s">
        <v>1038</v>
      </c>
      <c r="C209">
        <v>44.2020263671875</v>
      </c>
      <c r="D209">
        <v>6.1143405735492706E-2</v>
      </c>
    </row>
    <row r="210" spans="1:6" x14ac:dyDescent="0.2">
      <c r="A210" t="s">
        <v>233</v>
      </c>
      <c r="B210" t="s">
        <v>1034</v>
      </c>
      <c r="C210">
        <v>10.378832817077637</v>
      </c>
      <c r="D210">
        <v>8.1528887152671814E-2</v>
      </c>
      <c r="E210">
        <v>8.8717155456542969</v>
      </c>
      <c r="F210">
        <v>6.9690018892288208E-2</v>
      </c>
    </row>
    <row r="211" spans="1:6" x14ac:dyDescent="0.2">
      <c r="A211" t="s">
        <v>166</v>
      </c>
      <c r="B211" t="s">
        <v>1034</v>
      </c>
      <c r="C211">
        <v>10.354550361633301</v>
      </c>
      <c r="D211">
        <v>0.10040616244077682</v>
      </c>
      <c r="E211">
        <v>4.7917380332946777</v>
      </c>
      <c r="F211">
        <v>4.6464599668979645E-2</v>
      </c>
    </row>
    <row r="212" spans="1:6" x14ac:dyDescent="0.2">
      <c r="A212" t="s">
        <v>258</v>
      </c>
      <c r="B212" t="s">
        <v>1036</v>
      </c>
      <c r="C212">
        <v>59.418243408203125</v>
      </c>
      <c r="D212">
        <v>5.9193011373281479E-2</v>
      </c>
      <c r="E212">
        <v>12.641983032226562</v>
      </c>
      <c r="F212">
        <v>1.2594061903655529E-2</v>
      </c>
    </row>
    <row r="213" spans="1:6" x14ac:dyDescent="0.2">
      <c r="A213" t="s">
        <v>203</v>
      </c>
      <c r="B213" t="s">
        <v>1034</v>
      </c>
      <c r="C213">
        <v>10.599519729614258</v>
      </c>
      <c r="D213">
        <v>6.469389796257019E-2</v>
      </c>
      <c r="E213">
        <v>7.5589785575866699</v>
      </c>
      <c r="F213">
        <v>4.6136036515235901E-2</v>
      </c>
    </row>
    <row r="214" spans="1:6" x14ac:dyDescent="0.2">
      <c r="A214" t="s">
        <v>1026</v>
      </c>
      <c r="B214" t="s">
        <v>1038</v>
      </c>
      <c r="C214">
        <v>39.135292053222656</v>
      </c>
      <c r="D214">
        <v>5.0467025488615036E-2</v>
      </c>
    </row>
    <row r="215" spans="1:6" x14ac:dyDescent="0.2">
      <c r="A215" t="s">
        <v>153</v>
      </c>
      <c r="B215" t="s">
        <v>1034</v>
      </c>
      <c r="C215">
        <v>10.659318923950195</v>
      </c>
      <c r="D215">
        <v>5.59694804251194E-2</v>
      </c>
      <c r="E215">
        <v>11.187434196472168</v>
      </c>
      <c r="F215">
        <v>5.8742482215166092E-2</v>
      </c>
    </row>
    <row r="216" spans="1:6" x14ac:dyDescent="0.2">
      <c r="A216" t="s">
        <v>42</v>
      </c>
      <c r="B216" t="s">
        <v>1037</v>
      </c>
      <c r="C216">
        <v>53.317104339599609</v>
      </c>
      <c r="D216">
        <v>6.3462100923061371E-2</v>
      </c>
      <c r="E216">
        <v>8.1105270385742188</v>
      </c>
      <c r="F216">
        <v>9.6537703648209572E-3</v>
      </c>
    </row>
    <row r="217" spans="1:6" x14ac:dyDescent="0.2">
      <c r="A217" t="s">
        <v>39</v>
      </c>
      <c r="B217" t="s">
        <v>1037</v>
      </c>
      <c r="C217">
        <v>59.409694671630859</v>
      </c>
      <c r="D217">
        <v>7.0147320628166199E-2</v>
      </c>
      <c r="E217">
        <v>9.7434501647949219</v>
      </c>
      <c r="F217">
        <v>1.1504467576742172E-2</v>
      </c>
    </row>
    <row r="218" spans="1:6" x14ac:dyDescent="0.2">
      <c r="A218" t="s">
        <v>55</v>
      </c>
      <c r="B218" t="s">
        <v>1037</v>
      </c>
      <c r="C218">
        <v>55.095527648925781</v>
      </c>
      <c r="D218">
        <v>6.4246468245983124E-2</v>
      </c>
      <c r="E218">
        <v>8.60498046875</v>
      </c>
      <c r="F218">
        <v>1.0034201666712761E-2</v>
      </c>
    </row>
    <row r="219" spans="1:6" x14ac:dyDescent="0.2">
      <c r="A219" t="s">
        <v>154</v>
      </c>
      <c r="B219" t="s">
        <v>1034</v>
      </c>
      <c r="C219">
        <v>10.566688537597656</v>
      </c>
      <c r="D219">
        <v>6.917368620634079E-2</v>
      </c>
      <c r="E219">
        <v>12.58897590637207</v>
      </c>
      <c r="F219">
        <v>8.2412376999855042E-2</v>
      </c>
    </row>
    <row r="220" spans="1:6" x14ac:dyDescent="0.2">
      <c r="A220" t="s">
        <v>49</v>
      </c>
      <c r="B220" t="s">
        <v>1037</v>
      </c>
      <c r="C220">
        <v>50.770828247070312</v>
      </c>
      <c r="D220">
        <v>5.5849306285381317E-2</v>
      </c>
      <c r="E220">
        <v>5.805201530456543</v>
      </c>
      <c r="F220">
        <v>6.3858809880912304E-3</v>
      </c>
    </row>
    <row r="221" spans="1:6" x14ac:dyDescent="0.2">
      <c r="A221" t="s">
        <v>316</v>
      </c>
      <c r="B221" t="s">
        <v>1035</v>
      </c>
      <c r="C221">
        <v>51.329574584960938</v>
      </c>
      <c r="D221">
        <v>6.8944796919822693E-2</v>
      </c>
      <c r="E221">
        <v>6.6201395988464355</v>
      </c>
      <c r="F221">
        <v>8.8920313864946365E-3</v>
      </c>
    </row>
    <row r="222" spans="1:6" x14ac:dyDescent="0.2">
      <c r="A222" t="s">
        <v>16</v>
      </c>
      <c r="B222" t="s">
        <v>1037</v>
      </c>
      <c r="C222">
        <v>62.241188049316406</v>
      </c>
      <c r="D222">
        <v>6.03482685983181E-2</v>
      </c>
      <c r="E222">
        <v>13.402492523193359</v>
      </c>
      <c r="F222">
        <v>1.2994887307286263E-2</v>
      </c>
    </row>
    <row r="223" spans="1:6" x14ac:dyDescent="0.2">
      <c r="A223" t="s">
        <v>244</v>
      </c>
      <c r="B223" t="s">
        <v>1034</v>
      </c>
      <c r="C223">
        <v>10.336708068847656</v>
      </c>
      <c r="D223">
        <v>5.5725060403347015E-2</v>
      </c>
      <c r="E223">
        <v>7.8922748565673828</v>
      </c>
      <c r="F223">
        <v>4.2547151446342468E-2</v>
      </c>
    </row>
    <row r="224" spans="1:6" x14ac:dyDescent="0.2">
      <c r="A224" t="s">
        <v>225</v>
      </c>
      <c r="B224" t="s">
        <v>1034</v>
      </c>
      <c r="C224">
        <v>10.160101890563965</v>
      </c>
      <c r="D224">
        <v>8.6826100945472717E-2</v>
      </c>
      <c r="E224">
        <v>5.0321969985961914</v>
      </c>
      <c r="F224">
        <v>4.3004103004932404E-2</v>
      </c>
    </row>
    <row r="225" spans="1:6" x14ac:dyDescent="0.2">
      <c r="A225" t="s">
        <v>155</v>
      </c>
      <c r="B225" t="s">
        <v>1034</v>
      </c>
      <c r="C225">
        <v>10.271500587463379</v>
      </c>
      <c r="D225">
        <v>8.2185216248035431E-2</v>
      </c>
      <c r="E225">
        <v>3.6429722309112549</v>
      </c>
      <c r="F225">
        <v>2.9148465022444725E-2</v>
      </c>
    </row>
    <row r="226" spans="1:6" x14ac:dyDescent="0.2">
      <c r="A226" t="s">
        <v>317</v>
      </c>
      <c r="B226" t="s">
        <v>1035</v>
      </c>
      <c r="C226">
        <v>48.347152709960938</v>
      </c>
      <c r="D226">
        <v>5.6144587695598602E-2</v>
      </c>
      <c r="E226">
        <v>5.6260156631469727</v>
      </c>
      <c r="F226">
        <v>6.5333796665072441E-3</v>
      </c>
    </row>
    <row r="227" spans="1:6" x14ac:dyDescent="0.2">
      <c r="A227" t="s">
        <v>191</v>
      </c>
      <c r="B227" t="s">
        <v>1034</v>
      </c>
      <c r="C227">
        <v>10.378253936767578</v>
      </c>
      <c r="D227">
        <v>7.9966828227043152E-2</v>
      </c>
      <c r="E227">
        <v>4.6174411773681641</v>
      </c>
      <c r="F227">
        <v>3.5578444600105286E-2</v>
      </c>
    </row>
    <row r="228" spans="1:6" x14ac:dyDescent="0.2">
      <c r="A228" t="s">
        <v>259</v>
      </c>
      <c r="B228" t="s">
        <v>1036</v>
      </c>
      <c r="C228">
        <v>60.957881927490234</v>
      </c>
      <c r="D228">
        <v>5.8719024062156677E-2</v>
      </c>
      <c r="E228">
        <v>13.7181396484375</v>
      </c>
      <c r="F228">
        <v>1.3214300386607647E-2</v>
      </c>
    </row>
    <row r="229" spans="1:6" x14ac:dyDescent="0.2">
      <c r="A229" t="s">
        <v>110</v>
      </c>
      <c r="B229" t="s">
        <v>1034</v>
      </c>
      <c r="C229">
        <v>10.227276802062988</v>
      </c>
      <c r="D229">
        <v>8.0267742276191711E-2</v>
      </c>
      <c r="E229">
        <v>3.8191261291503906</v>
      </c>
      <c r="F229">
        <v>2.997402660548687E-2</v>
      </c>
    </row>
    <row r="230" spans="1:6" x14ac:dyDescent="0.2">
      <c r="A230" t="s">
        <v>156</v>
      </c>
      <c r="B230" t="s">
        <v>1034</v>
      </c>
      <c r="C230">
        <v>10.414207458496094</v>
      </c>
      <c r="D230">
        <v>7.5384452939033508E-2</v>
      </c>
      <c r="E230">
        <v>10.219330787658691</v>
      </c>
      <c r="F230">
        <v>7.3973819613456726E-2</v>
      </c>
    </row>
    <row r="231" spans="1:6" x14ac:dyDescent="0.2">
      <c r="A231" t="s">
        <v>99</v>
      </c>
      <c r="B231" t="s">
        <v>1034</v>
      </c>
      <c r="C231">
        <v>10.310049057006836</v>
      </c>
      <c r="D231">
        <v>6.0346968472003937E-2</v>
      </c>
      <c r="E231">
        <v>6.688570499420166</v>
      </c>
      <c r="F231">
        <v>3.9149664342403412E-2</v>
      </c>
    </row>
    <row r="232" spans="1:6" x14ac:dyDescent="0.2">
      <c r="A232" t="s">
        <v>272</v>
      </c>
      <c r="B232" t="s">
        <v>1036</v>
      </c>
      <c r="C232">
        <v>60.771587371826172</v>
      </c>
      <c r="D232">
        <v>6.4583078026771545E-2</v>
      </c>
      <c r="E232">
        <v>10.719622611999512</v>
      </c>
      <c r="F232">
        <v>1.1391938664019108E-2</v>
      </c>
    </row>
    <row r="233" spans="1:6" x14ac:dyDescent="0.2">
      <c r="A233" t="s">
        <v>234</v>
      </c>
      <c r="B233" t="s">
        <v>1034</v>
      </c>
      <c r="C233">
        <v>10.2696533203125</v>
      </c>
      <c r="D233">
        <v>7.8294046223163605E-2</v>
      </c>
      <c r="E233">
        <v>5.9708666801452637</v>
      </c>
      <c r="F233">
        <v>4.55208420753479E-2</v>
      </c>
    </row>
    <row r="234" spans="1:6" x14ac:dyDescent="0.2">
      <c r="A234" t="s">
        <v>226</v>
      </c>
      <c r="B234" t="s">
        <v>1034</v>
      </c>
      <c r="C234">
        <v>10.24567985534668</v>
      </c>
      <c r="D234">
        <v>0.13974983990192413</v>
      </c>
      <c r="E234">
        <v>3.79178786277771</v>
      </c>
      <c r="F234">
        <v>5.1719535142183304E-2</v>
      </c>
    </row>
    <row r="235" spans="1:6" x14ac:dyDescent="0.2">
      <c r="A235" t="s">
        <v>201</v>
      </c>
      <c r="B235" t="s">
        <v>1034</v>
      </c>
      <c r="C235">
        <v>10.228936195373535</v>
      </c>
      <c r="D235">
        <v>8.7790422141551971E-2</v>
      </c>
      <c r="E235">
        <v>4.2807784080505371</v>
      </c>
      <c r="F235">
        <v>3.6740019917488098E-2</v>
      </c>
    </row>
    <row r="236" spans="1:6" x14ac:dyDescent="0.2">
      <c r="A236" t="s">
        <v>127</v>
      </c>
      <c r="B236" t="s">
        <v>1034</v>
      </c>
      <c r="C236">
        <v>10.323473930358887</v>
      </c>
      <c r="D236">
        <v>9.7840040922164917E-2</v>
      </c>
      <c r="E236">
        <v>5.7229924201965332</v>
      </c>
      <c r="F236">
        <v>5.4239284247159958E-2</v>
      </c>
    </row>
    <row r="237" spans="1:6" x14ac:dyDescent="0.2">
      <c r="A237" t="s">
        <v>30</v>
      </c>
      <c r="B237" t="s">
        <v>1037</v>
      </c>
      <c r="C237">
        <v>48.787910461425781</v>
      </c>
      <c r="D237">
        <v>5.396655946969986E-2</v>
      </c>
      <c r="E237">
        <v>3.0111794471740723</v>
      </c>
      <c r="F237">
        <v>3.3308044075965881E-3</v>
      </c>
    </row>
    <row r="238" spans="1:6" x14ac:dyDescent="0.2">
      <c r="A238" t="s">
        <v>192</v>
      </c>
      <c r="B238" t="s">
        <v>1034</v>
      </c>
      <c r="C238">
        <v>10.397000312805176</v>
      </c>
      <c r="D238">
        <v>4.1426513344049454E-2</v>
      </c>
      <c r="E238">
        <v>5.9719624519348145</v>
      </c>
      <c r="F238">
        <v>2.3795090615749359E-2</v>
      </c>
    </row>
    <row r="239" spans="1:6" x14ac:dyDescent="0.2">
      <c r="A239" t="s">
        <v>260</v>
      </c>
      <c r="B239" t="s">
        <v>1036</v>
      </c>
      <c r="C239">
        <v>61.548553466796875</v>
      </c>
      <c r="D239">
        <v>5.8850556612014771E-2</v>
      </c>
      <c r="E239">
        <v>13.733711242675781</v>
      </c>
      <c r="F239">
        <v>1.3131691142916679E-2</v>
      </c>
    </row>
    <row r="240" spans="1:6" x14ac:dyDescent="0.2">
      <c r="A240" t="s">
        <v>281</v>
      </c>
      <c r="B240" t="s">
        <v>1036</v>
      </c>
      <c r="C240">
        <v>65.049324035644531</v>
      </c>
      <c r="D240">
        <v>6.5696492791175842E-2</v>
      </c>
      <c r="E240">
        <v>13.70721435546875</v>
      </c>
      <c r="F240">
        <v>1.384358573704958E-2</v>
      </c>
    </row>
    <row r="241" spans="1:6" x14ac:dyDescent="0.2">
      <c r="A241" t="s">
        <v>193</v>
      </c>
      <c r="B241" t="s">
        <v>1034</v>
      </c>
      <c r="C241">
        <v>10.570003509521484</v>
      </c>
      <c r="D241">
        <v>5.4294995963573456E-2</v>
      </c>
      <c r="E241">
        <v>11.364642143249512</v>
      </c>
      <c r="F241">
        <v>5.8376818895339966E-2</v>
      </c>
    </row>
    <row r="242" spans="1:6" x14ac:dyDescent="0.2">
      <c r="A242" t="s">
        <v>208</v>
      </c>
      <c r="B242" t="s">
        <v>1034</v>
      </c>
      <c r="C242">
        <v>10.382311820983887</v>
      </c>
      <c r="D242">
        <v>6.3288427889347076E-2</v>
      </c>
      <c r="E242">
        <v>6.8263978958129883</v>
      </c>
      <c r="F242">
        <v>4.1612312197685242E-2</v>
      </c>
    </row>
    <row r="243" spans="1:6" x14ac:dyDescent="0.2">
      <c r="A243" t="s">
        <v>268</v>
      </c>
      <c r="B243" t="s">
        <v>1036</v>
      </c>
      <c r="C243">
        <v>63.422615051269531</v>
      </c>
      <c r="D243">
        <v>6.8386994302272797E-2</v>
      </c>
      <c r="E243">
        <v>10.971088409423828</v>
      </c>
      <c r="F243">
        <v>1.1829845607280731E-2</v>
      </c>
    </row>
    <row r="244" spans="1:6" x14ac:dyDescent="0.2">
      <c r="A244" t="s">
        <v>194</v>
      </c>
      <c r="B244" t="s">
        <v>1034</v>
      </c>
      <c r="C244">
        <v>10.355307579040527</v>
      </c>
      <c r="D244">
        <v>6.6507749259471893E-2</v>
      </c>
      <c r="E244">
        <v>5.7467646598815918</v>
      </c>
      <c r="F244">
        <v>3.6909032613039017E-2</v>
      </c>
    </row>
    <row r="245" spans="1:6" x14ac:dyDescent="0.2">
      <c r="A245" t="s">
        <v>142</v>
      </c>
      <c r="B245" t="s">
        <v>1034</v>
      </c>
      <c r="C245">
        <v>10.214347839355469</v>
      </c>
      <c r="D245">
        <v>4.6280328184366226E-2</v>
      </c>
      <c r="E245">
        <v>5.7428288459777832</v>
      </c>
      <c r="F245">
        <v>2.6020264253020287E-2</v>
      </c>
    </row>
    <row r="246" spans="1:6" x14ac:dyDescent="0.2">
      <c r="A246" t="s">
        <v>273</v>
      </c>
      <c r="B246" t="s">
        <v>1036</v>
      </c>
      <c r="C246">
        <v>58.274742126464844</v>
      </c>
      <c r="D246">
        <v>5.8433689177036285E-2</v>
      </c>
      <c r="E246">
        <v>10.273720741271973</v>
      </c>
      <c r="F246">
        <v>1.0301743634045124E-2</v>
      </c>
    </row>
    <row r="247" spans="1:6" x14ac:dyDescent="0.2">
      <c r="A247" t="s">
        <v>61</v>
      </c>
      <c r="B247" t="s">
        <v>1037</v>
      </c>
      <c r="C247">
        <v>54.845905303955078</v>
      </c>
      <c r="D247">
        <v>6.5020769834518433E-2</v>
      </c>
      <c r="E247">
        <v>4.7142844200134277</v>
      </c>
      <c r="F247">
        <v>5.5888653732836246E-3</v>
      </c>
    </row>
    <row r="248" spans="1:6" x14ac:dyDescent="0.2">
      <c r="A248" t="s">
        <v>50</v>
      </c>
      <c r="B248" t="s">
        <v>1037</v>
      </c>
      <c r="C248">
        <v>50.784805297851562</v>
      </c>
      <c r="D248">
        <v>6.6907308995723724E-2</v>
      </c>
      <c r="E248">
        <v>8.8612689971923828</v>
      </c>
      <c r="F248">
        <v>1.1674430221319199E-2</v>
      </c>
    </row>
    <row r="249" spans="1:6" x14ac:dyDescent="0.2">
      <c r="A249" t="s">
        <v>282</v>
      </c>
      <c r="B249" t="s">
        <v>1036</v>
      </c>
      <c r="C249">
        <v>52.979949951171875</v>
      </c>
      <c r="D249">
        <v>6.1064094305038452E-2</v>
      </c>
      <c r="E249">
        <v>7.2199392318725586</v>
      </c>
      <c r="F249">
        <v>8.3216214552521706E-3</v>
      </c>
    </row>
    <row r="250" spans="1:6" x14ac:dyDescent="0.2">
      <c r="A250" t="s">
        <v>1027</v>
      </c>
      <c r="B250" t="s">
        <v>1038</v>
      </c>
      <c r="C250">
        <v>45.105117797851562</v>
      </c>
      <c r="D250">
        <v>6.6782161593437195E-2</v>
      </c>
    </row>
    <row r="251" spans="1:6" x14ac:dyDescent="0.2">
      <c r="A251" t="s">
        <v>254</v>
      </c>
      <c r="B251" t="s">
        <v>1034</v>
      </c>
      <c r="C251">
        <v>10.323817253112793</v>
      </c>
      <c r="D251">
        <v>9.087640792131424E-2</v>
      </c>
      <c r="E251">
        <v>8.7880964279174805</v>
      </c>
      <c r="F251">
        <v>7.7358074486255646E-2</v>
      </c>
    </row>
    <row r="252" spans="1:6" x14ac:dyDescent="0.2">
      <c r="A252" t="s">
        <v>74</v>
      </c>
      <c r="B252" t="s">
        <v>1034</v>
      </c>
      <c r="C252">
        <v>10.172778129577637</v>
      </c>
      <c r="D252">
        <v>6.5584838390350342E-2</v>
      </c>
      <c r="E252">
        <v>4.1530985832214355</v>
      </c>
      <c r="F252">
        <v>2.6775410398840904E-2</v>
      </c>
    </row>
    <row r="253" spans="1:6" x14ac:dyDescent="0.2">
      <c r="A253" t="s">
        <v>87</v>
      </c>
      <c r="B253" t="s">
        <v>1034</v>
      </c>
      <c r="C253">
        <v>10.291253089904785</v>
      </c>
      <c r="D253">
        <v>7.4702367186546326E-2</v>
      </c>
      <c r="E253">
        <v>5.6036453247070312</v>
      </c>
      <c r="F253">
        <v>4.0675859898328781E-2</v>
      </c>
    </row>
    <row r="254" spans="1:6" x14ac:dyDescent="0.2">
      <c r="A254" t="s">
        <v>38</v>
      </c>
      <c r="B254" t="s">
        <v>1037</v>
      </c>
      <c r="C254">
        <v>48.3804931640625</v>
      </c>
      <c r="D254">
        <v>5.605374276638031E-2</v>
      </c>
      <c r="E254">
        <v>3.8548123836517334</v>
      </c>
      <c r="F254">
        <v>4.4661937281489372E-3</v>
      </c>
    </row>
    <row r="255" spans="1:6" x14ac:dyDescent="0.2">
      <c r="A255" t="s">
        <v>92</v>
      </c>
      <c r="B255" t="s">
        <v>1034</v>
      </c>
      <c r="C255">
        <v>10.26739501953125</v>
      </c>
      <c r="D255">
        <v>8.3527222275733948E-2</v>
      </c>
      <c r="E255">
        <v>5.7901501655578613</v>
      </c>
      <c r="F255">
        <v>4.710397869348526E-2</v>
      </c>
    </row>
    <row r="256" spans="1:6" x14ac:dyDescent="0.2">
      <c r="A256" t="s">
        <v>171</v>
      </c>
      <c r="B256" t="s">
        <v>1034</v>
      </c>
      <c r="C256">
        <v>10.494723320007324</v>
      </c>
      <c r="D256">
        <v>6.7663863301277161E-2</v>
      </c>
      <c r="E256">
        <v>4.81182861328125</v>
      </c>
      <c r="F256">
        <v>3.1023871153593063E-2</v>
      </c>
    </row>
    <row r="257" spans="1:6" x14ac:dyDescent="0.2">
      <c r="A257" t="s">
        <v>172</v>
      </c>
      <c r="B257" t="s">
        <v>1034</v>
      </c>
      <c r="C257">
        <v>10.330987930297852</v>
      </c>
      <c r="D257">
        <v>7.4937351047992706E-2</v>
      </c>
      <c r="E257">
        <v>6.4509305953979492</v>
      </c>
      <c r="F257">
        <v>4.6792782843112946E-2</v>
      </c>
    </row>
    <row r="258" spans="1:6" x14ac:dyDescent="0.2">
      <c r="A258" t="s">
        <v>80</v>
      </c>
      <c r="B258" t="s">
        <v>1034</v>
      </c>
      <c r="C258">
        <v>10.256124496459961</v>
      </c>
      <c r="D258">
        <v>6.2416672706604004E-2</v>
      </c>
      <c r="E258">
        <v>4.623507022857666</v>
      </c>
      <c r="F258">
        <v>2.813771553337574E-2</v>
      </c>
    </row>
    <row r="259" spans="1:6" x14ac:dyDescent="0.2">
      <c r="A259" t="s">
        <v>180</v>
      </c>
      <c r="B259" t="s">
        <v>1034</v>
      </c>
      <c r="C259">
        <v>10.265450477600098</v>
      </c>
      <c r="D259">
        <v>7.3669902980327606E-2</v>
      </c>
      <c r="E259">
        <v>5.2993073463439941</v>
      </c>
      <c r="F259">
        <v>3.8030423223972321E-2</v>
      </c>
    </row>
    <row r="260" spans="1:6" x14ac:dyDescent="0.2">
      <c r="A260" t="s">
        <v>186</v>
      </c>
      <c r="B260" t="s">
        <v>1034</v>
      </c>
      <c r="C260">
        <v>10.230131149291992</v>
      </c>
      <c r="D260">
        <v>6.1341293156147003E-2</v>
      </c>
      <c r="E260">
        <v>2.9906256198883057</v>
      </c>
      <c r="F260">
        <v>1.7932208254933357E-2</v>
      </c>
    </row>
    <row r="261" spans="1:6" x14ac:dyDescent="0.2">
      <c r="A261" t="s">
        <v>204</v>
      </c>
      <c r="B261" t="s">
        <v>1034</v>
      </c>
      <c r="C261">
        <v>10.203381538391113</v>
      </c>
      <c r="D261">
        <v>7.3594070971012115E-2</v>
      </c>
      <c r="E261">
        <v>4.0679497718811035</v>
      </c>
      <c r="F261">
        <v>2.9340958222746849E-2</v>
      </c>
    </row>
    <row r="262" spans="1:6" x14ac:dyDescent="0.2">
      <c r="A262" t="s">
        <v>157</v>
      </c>
      <c r="B262" t="s">
        <v>1034</v>
      </c>
      <c r="C262">
        <v>10.252352714538574</v>
      </c>
      <c r="D262">
        <v>5.1452230662107468E-2</v>
      </c>
      <c r="E262">
        <v>6.368248462677002</v>
      </c>
      <c r="F262">
        <v>3.1959552317857742E-2</v>
      </c>
    </row>
    <row r="263" spans="1:6" x14ac:dyDescent="0.2">
      <c r="A263" t="s">
        <v>209</v>
      </c>
      <c r="B263" t="s">
        <v>1034</v>
      </c>
      <c r="C263">
        <v>10.261039733886719</v>
      </c>
      <c r="D263">
        <v>7.792218029499054E-2</v>
      </c>
      <c r="E263">
        <v>6.8252935409545898</v>
      </c>
      <c r="F263">
        <v>5.1831182092428207E-2</v>
      </c>
    </row>
    <row r="264" spans="1:6" x14ac:dyDescent="0.2">
      <c r="A264" t="s">
        <v>214</v>
      </c>
      <c r="B264" t="s">
        <v>1034</v>
      </c>
      <c r="C264">
        <v>10.246903419494629</v>
      </c>
      <c r="D264">
        <v>7.7507615089416504E-2</v>
      </c>
      <c r="E264">
        <v>4.566978931427002</v>
      </c>
      <c r="F264">
        <v>3.4544643014669418E-2</v>
      </c>
    </row>
    <row r="265" spans="1:6" x14ac:dyDescent="0.2">
      <c r="A265" t="s">
        <v>276</v>
      </c>
      <c r="B265" t="s">
        <v>1036</v>
      </c>
      <c r="C265">
        <v>68.14990234375</v>
      </c>
      <c r="D265">
        <v>6.1660986393690109E-2</v>
      </c>
      <c r="E265">
        <v>16.497806549072266</v>
      </c>
      <c r="F265">
        <v>1.4926962554454803E-2</v>
      </c>
    </row>
    <row r="266" spans="1:6" x14ac:dyDescent="0.2">
      <c r="A266" t="s">
        <v>56</v>
      </c>
      <c r="B266" t="s">
        <v>1037</v>
      </c>
      <c r="C266">
        <v>56.356487274169922</v>
      </c>
      <c r="D266">
        <v>6.3599154353141785E-2</v>
      </c>
      <c r="E266">
        <v>10.118413925170898</v>
      </c>
      <c r="F266">
        <v>1.1418784968554974E-2</v>
      </c>
    </row>
    <row r="267" spans="1:6" x14ac:dyDescent="0.2">
      <c r="A267" t="s">
        <v>44</v>
      </c>
      <c r="B267" t="s">
        <v>1037</v>
      </c>
      <c r="C267">
        <v>56.557399749755859</v>
      </c>
      <c r="D267">
        <v>6.9576859474182129E-2</v>
      </c>
      <c r="E267">
        <v>8.9892349243164062</v>
      </c>
      <c r="F267">
        <v>1.1058548465371132E-2</v>
      </c>
    </row>
    <row r="268" spans="1:6" x14ac:dyDescent="0.2">
      <c r="A268" t="s">
        <v>318</v>
      </c>
      <c r="B268" t="s">
        <v>1035</v>
      </c>
      <c r="C268">
        <v>61.456806182861328</v>
      </c>
      <c r="D268">
        <v>5.3755942732095718E-2</v>
      </c>
      <c r="E268">
        <v>10.724180221557617</v>
      </c>
      <c r="F268">
        <v>9.3803834170103073E-3</v>
      </c>
    </row>
    <row r="269" spans="1:6" x14ac:dyDescent="0.2">
      <c r="A269" t="s">
        <v>227</v>
      </c>
      <c r="B269" t="s">
        <v>1034</v>
      </c>
      <c r="C269">
        <v>10.220321655273438</v>
      </c>
      <c r="D269">
        <v>0.14245510101318359</v>
      </c>
      <c r="E269">
        <v>5.8971676826477051</v>
      </c>
      <c r="F269">
        <v>8.2197181880474091E-2</v>
      </c>
    </row>
    <row r="270" spans="1:6" x14ac:dyDescent="0.2">
      <c r="A270" t="s">
        <v>248</v>
      </c>
      <c r="B270" t="s">
        <v>1034</v>
      </c>
      <c r="C270">
        <v>10.180641174316406</v>
      </c>
      <c r="D270">
        <v>7.871544361114502E-2</v>
      </c>
      <c r="E270">
        <v>5.2695860862731934</v>
      </c>
      <c r="F270">
        <v>4.0743779391050339E-2</v>
      </c>
    </row>
    <row r="271" spans="1:6" x14ac:dyDescent="0.2">
      <c r="A271" t="s">
        <v>267</v>
      </c>
      <c r="B271" t="s">
        <v>1036</v>
      </c>
      <c r="C271">
        <v>62.568302154541016</v>
      </c>
      <c r="D271">
        <v>6.113743782043457E-2</v>
      </c>
      <c r="E271">
        <v>10.493287086486816</v>
      </c>
      <c r="F271">
        <v>1.0253318585455418E-2</v>
      </c>
    </row>
    <row r="272" spans="1:6" x14ac:dyDescent="0.2">
      <c r="A272" t="s">
        <v>215</v>
      </c>
      <c r="B272" t="s">
        <v>1034</v>
      </c>
      <c r="C272">
        <v>10.240504264831543</v>
      </c>
      <c r="D272">
        <v>8.1387996673583984E-2</v>
      </c>
      <c r="E272">
        <v>4.7135038375854492</v>
      </c>
      <c r="F272">
        <v>3.7461303174495697E-2</v>
      </c>
    </row>
    <row r="273" spans="1:6" x14ac:dyDescent="0.2">
      <c r="A273" t="s">
        <v>1028</v>
      </c>
      <c r="B273" t="s">
        <v>1038</v>
      </c>
      <c r="C273">
        <v>42.737815856933594</v>
      </c>
      <c r="D273">
        <v>6.6281311213970184E-2</v>
      </c>
    </row>
    <row r="274" spans="1:6" x14ac:dyDescent="0.2">
      <c r="A274" t="s">
        <v>216</v>
      </c>
      <c r="B274" t="s">
        <v>1034</v>
      </c>
      <c r="C274">
        <v>10.348095893859863</v>
      </c>
      <c r="D274">
        <v>9.0639159083366394E-2</v>
      </c>
    </row>
    <row r="275" spans="1:6" x14ac:dyDescent="0.2">
      <c r="A275" t="s">
        <v>251</v>
      </c>
      <c r="B275" t="s">
        <v>1034</v>
      </c>
      <c r="C275">
        <v>10.393655776977539</v>
      </c>
      <c r="D275">
        <v>7.9211056232452393E-2</v>
      </c>
      <c r="E275">
        <v>8.8347110748291016</v>
      </c>
      <c r="F275">
        <v>6.7330196499824524E-2</v>
      </c>
    </row>
    <row r="276" spans="1:6" x14ac:dyDescent="0.2">
      <c r="A276" t="s">
        <v>261</v>
      </c>
      <c r="B276" t="s">
        <v>1036</v>
      </c>
      <c r="C276">
        <v>55.526348114013672</v>
      </c>
      <c r="D276">
        <v>6.4158722758293152E-2</v>
      </c>
      <c r="E276">
        <v>8.3742046356201172</v>
      </c>
      <c r="F276">
        <v>9.6760960295796394E-3</v>
      </c>
    </row>
    <row r="277" spans="1:6" x14ac:dyDescent="0.2">
      <c r="A277" t="s">
        <v>17</v>
      </c>
      <c r="B277" t="s">
        <v>1037</v>
      </c>
      <c r="C277">
        <v>55.598899841308594</v>
      </c>
      <c r="D277">
        <v>6.0930773615837097E-2</v>
      </c>
      <c r="E277">
        <v>12.308606147766113</v>
      </c>
      <c r="F277">
        <v>1.3488988392055035E-2</v>
      </c>
    </row>
    <row r="278" spans="1:6" x14ac:dyDescent="0.2">
      <c r="A278" t="s">
        <v>34</v>
      </c>
      <c r="B278" t="s">
        <v>1037</v>
      </c>
      <c r="C278">
        <v>62.272708892822266</v>
      </c>
      <c r="D278">
        <v>5.8294303715229034E-2</v>
      </c>
      <c r="E278">
        <v>12.243907928466797</v>
      </c>
      <c r="F278">
        <v>1.1461683548986912E-2</v>
      </c>
    </row>
    <row r="279" spans="1:6" x14ac:dyDescent="0.2">
      <c r="A279" t="s">
        <v>235</v>
      </c>
      <c r="B279" t="s">
        <v>1034</v>
      </c>
      <c r="C279">
        <v>10.210999488830566</v>
      </c>
      <c r="D279">
        <v>6.1865959316492081E-2</v>
      </c>
      <c r="E279">
        <v>5.0234308242797852</v>
      </c>
      <c r="F279">
        <v>3.0435744673013687E-2</v>
      </c>
    </row>
    <row r="280" spans="1:6" x14ac:dyDescent="0.2">
      <c r="A280" t="s">
        <v>117</v>
      </c>
      <c r="B280" t="s">
        <v>1034</v>
      </c>
      <c r="C280">
        <v>10.240617752075195</v>
      </c>
      <c r="D280">
        <v>6.1456438153982162E-2</v>
      </c>
      <c r="E280">
        <v>5.2083935737609863</v>
      </c>
      <c r="F280">
        <v>3.1256835907697678E-2</v>
      </c>
    </row>
    <row r="281" spans="1:6" x14ac:dyDescent="0.2">
      <c r="A281" t="s">
        <v>1029</v>
      </c>
      <c r="B281" t="s">
        <v>1038</v>
      </c>
      <c r="C281">
        <v>45.273464202880859</v>
      </c>
      <c r="D281">
        <v>6.3211672008037567E-2</v>
      </c>
    </row>
    <row r="282" spans="1:6" x14ac:dyDescent="0.2">
      <c r="A282" t="s">
        <v>277</v>
      </c>
      <c r="B282" t="s">
        <v>1036</v>
      </c>
      <c r="C282">
        <v>65.547523498535156</v>
      </c>
      <c r="D282">
        <v>6.3949726521968842E-2</v>
      </c>
      <c r="E282">
        <v>15.117435455322266</v>
      </c>
      <c r="F282">
        <v>1.4748929999768734E-2</v>
      </c>
    </row>
    <row r="283" spans="1:6" x14ac:dyDescent="0.2">
      <c r="A283" t="s">
        <v>1030</v>
      </c>
      <c r="B283" t="s">
        <v>1038</v>
      </c>
      <c r="C283">
        <v>39.265083312988281</v>
      </c>
      <c r="D283">
        <v>4.8467643558979034E-2</v>
      </c>
    </row>
    <row r="284" spans="1:6" x14ac:dyDescent="0.2">
      <c r="A284" t="s">
        <v>228</v>
      </c>
      <c r="B284" t="s">
        <v>1034</v>
      </c>
      <c r="C284">
        <v>10.190250396728516</v>
      </c>
      <c r="D284">
        <v>6.3502833247184753E-2</v>
      </c>
      <c r="E284">
        <v>3.2989633083343506</v>
      </c>
      <c r="F284">
        <v>2.0558232441544533E-2</v>
      </c>
    </row>
    <row r="285" spans="1:6" x14ac:dyDescent="0.2">
      <c r="A285" t="s">
        <v>319</v>
      </c>
      <c r="B285" t="s">
        <v>1035</v>
      </c>
      <c r="C285">
        <v>50.841850280761719</v>
      </c>
      <c r="D285">
        <v>6.3310869038105011E-2</v>
      </c>
      <c r="E285">
        <v>7.9608211517333984</v>
      </c>
      <c r="F285">
        <v>9.913221001625061E-3</v>
      </c>
    </row>
    <row r="286" spans="1:6" x14ac:dyDescent="0.2">
      <c r="A286" t="s">
        <v>144</v>
      </c>
      <c r="B286" t="s">
        <v>1034</v>
      </c>
      <c r="C286">
        <v>10.377375602722168</v>
      </c>
      <c r="D286">
        <v>7.2226844727993011E-2</v>
      </c>
      <c r="E286">
        <v>7.7211112976074219</v>
      </c>
      <c r="F286">
        <v>5.3739167749881744E-2</v>
      </c>
    </row>
    <row r="287" spans="1:6" x14ac:dyDescent="0.2">
      <c r="A287" t="s">
        <v>41</v>
      </c>
      <c r="B287" t="s">
        <v>1037</v>
      </c>
      <c r="C287">
        <v>49.675983428955078</v>
      </c>
      <c r="D287">
        <v>6.0310732573270798E-2</v>
      </c>
      <c r="E287">
        <v>5.7942490577697754</v>
      </c>
      <c r="F287">
        <v>7.034695241600275E-3</v>
      </c>
    </row>
    <row r="288" spans="1:6" x14ac:dyDescent="0.2">
      <c r="A288" t="s">
        <v>262</v>
      </c>
      <c r="B288" t="s">
        <v>1036</v>
      </c>
      <c r="C288">
        <v>61.111606597900391</v>
      </c>
      <c r="D288">
        <v>5.7920526713132858E-2</v>
      </c>
      <c r="E288">
        <v>9.4838590621948242</v>
      </c>
      <c r="F288">
        <v>8.9886374771595001E-3</v>
      </c>
    </row>
    <row r="289" spans="1:6" x14ac:dyDescent="0.2">
      <c r="A289" t="s">
        <v>217</v>
      </c>
      <c r="B289" t="s">
        <v>1034</v>
      </c>
      <c r="C289">
        <v>10.418903350830078</v>
      </c>
      <c r="D289">
        <v>9.3003034591674805E-2</v>
      </c>
      <c r="E289">
        <v>7.3994174003601074</v>
      </c>
      <c r="F289">
        <v>6.6049970686435699E-2</v>
      </c>
    </row>
    <row r="290" spans="1:6" x14ac:dyDescent="0.2">
      <c r="A290" t="s">
        <v>229</v>
      </c>
      <c r="B290" t="s">
        <v>1034</v>
      </c>
      <c r="C290">
        <v>10.171072006225586</v>
      </c>
      <c r="D290">
        <v>7.8001216053962708E-2</v>
      </c>
      <c r="E290">
        <v>5.2848453521728516</v>
      </c>
      <c r="F290">
        <v>4.0529098361730576E-2</v>
      </c>
    </row>
    <row r="291" spans="1:6" x14ac:dyDescent="0.2">
      <c r="A291" t="s">
        <v>93</v>
      </c>
      <c r="B291" t="s">
        <v>1034</v>
      </c>
      <c r="C291">
        <v>10.319906234741211</v>
      </c>
      <c r="D291">
        <v>7.1639791131019592E-2</v>
      </c>
      <c r="E291">
        <v>6.9200000762939453</v>
      </c>
      <c r="F291">
        <v>4.8037968575954437E-2</v>
      </c>
    </row>
    <row r="292" spans="1:6" x14ac:dyDescent="0.2">
      <c r="A292" t="s">
        <v>33</v>
      </c>
      <c r="B292" t="s">
        <v>1037</v>
      </c>
      <c r="C292">
        <v>55.806400299072266</v>
      </c>
      <c r="D292">
        <v>6.1951618641614914E-2</v>
      </c>
      <c r="E292">
        <v>10.013022422790527</v>
      </c>
      <c r="F292">
        <v>1.1115622706711292E-2</v>
      </c>
    </row>
    <row r="293" spans="1:6" x14ac:dyDescent="0.2">
      <c r="A293" t="s">
        <v>111</v>
      </c>
      <c r="B293" t="s">
        <v>1034</v>
      </c>
      <c r="C293">
        <v>10.479625701904297</v>
      </c>
      <c r="D293">
        <v>7.8686825931072235E-2</v>
      </c>
      <c r="E293">
        <v>9.2477607727050781</v>
      </c>
      <c r="F293">
        <v>6.9437302649021149E-2</v>
      </c>
    </row>
    <row r="294" spans="1:6" x14ac:dyDescent="0.2">
      <c r="A294" t="s">
        <v>128</v>
      </c>
      <c r="B294" t="s">
        <v>1034</v>
      </c>
      <c r="C294">
        <v>10.208789825439453</v>
      </c>
      <c r="D294">
        <v>8.3158664405345917E-2</v>
      </c>
      <c r="E294">
        <v>4.5023488998413086</v>
      </c>
      <c r="F294">
        <v>3.6675188690423965E-2</v>
      </c>
    </row>
    <row r="295" spans="1:6" x14ac:dyDescent="0.2">
      <c r="A295" t="s">
        <v>118</v>
      </c>
      <c r="B295" t="s">
        <v>1034</v>
      </c>
      <c r="C295">
        <v>10.217860221862793</v>
      </c>
      <c r="D295">
        <v>8.3121843636035919E-2</v>
      </c>
      <c r="E295">
        <v>5.5281729698181152</v>
      </c>
      <c r="F295">
        <v>4.4971439987421036E-2</v>
      </c>
    </row>
    <row r="296" spans="1:6" x14ac:dyDescent="0.2">
      <c r="A296" t="s">
        <v>145</v>
      </c>
      <c r="B296" t="s">
        <v>1034</v>
      </c>
      <c r="C296">
        <v>10.501063346862793</v>
      </c>
      <c r="D296">
        <v>7.4252404272556305E-2</v>
      </c>
      <c r="E296">
        <v>11.474637031555176</v>
      </c>
      <c r="F296">
        <v>8.1136487424373627E-2</v>
      </c>
    </row>
    <row r="297" spans="1:6" x14ac:dyDescent="0.2">
      <c r="A297" t="s">
        <v>134</v>
      </c>
      <c r="B297" t="s">
        <v>1034</v>
      </c>
      <c r="C297">
        <v>10.257234573364258</v>
      </c>
      <c r="D297">
        <v>7.3959596455097198E-2</v>
      </c>
      <c r="E297">
        <v>5.3426113128662109</v>
      </c>
      <c r="F297">
        <v>3.8522794842720032E-2</v>
      </c>
    </row>
    <row r="298" spans="1:6" x14ac:dyDescent="0.2">
      <c r="A298" t="s">
        <v>45</v>
      </c>
      <c r="B298" t="s">
        <v>1037</v>
      </c>
      <c r="C298">
        <v>52.145137786865234</v>
      </c>
      <c r="D298">
        <v>7.4604779481887817E-2</v>
      </c>
      <c r="E298">
        <v>7.2692971229553223</v>
      </c>
      <c r="F298">
        <v>1.0400285013020039E-2</v>
      </c>
    </row>
    <row r="299" spans="1:6" x14ac:dyDescent="0.2">
      <c r="A299" t="s">
        <v>146</v>
      </c>
      <c r="B299" t="s">
        <v>1034</v>
      </c>
      <c r="C299">
        <v>10.18431568145752</v>
      </c>
      <c r="D299">
        <v>5.9698622673749924E-2</v>
      </c>
      <c r="E299">
        <v>6.506098747253418</v>
      </c>
      <c r="F299">
        <v>3.8137577474117279E-2</v>
      </c>
    </row>
    <row r="300" spans="1:6" x14ac:dyDescent="0.2">
      <c r="A300" t="s">
        <v>40</v>
      </c>
      <c r="B300" t="s">
        <v>1037</v>
      </c>
      <c r="C300">
        <v>66.451919555664062</v>
      </c>
      <c r="D300">
        <v>6.5649822354316711E-2</v>
      </c>
      <c r="E300">
        <v>11.713321685791016</v>
      </c>
      <c r="F300">
        <v>1.1571937240660191E-2</v>
      </c>
    </row>
    <row r="301" spans="1:6" x14ac:dyDescent="0.2">
      <c r="A301" t="s">
        <v>94</v>
      </c>
      <c r="B301" t="s">
        <v>1034</v>
      </c>
      <c r="C301">
        <v>10.484703063964844</v>
      </c>
      <c r="D301">
        <v>6.6277734935283661E-2</v>
      </c>
      <c r="E301">
        <v>6.0454955101013184</v>
      </c>
      <c r="F301">
        <v>3.8215842097997665E-2</v>
      </c>
    </row>
    <row r="302" spans="1:6" x14ac:dyDescent="0.2">
      <c r="A302" t="s">
        <v>320</v>
      </c>
      <c r="B302" t="s">
        <v>1035</v>
      </c>
      <c r="C302">
        <v>58.562026977539062</v>
      </c>
      <c r="D302">
        <v>5.4263684898614883E-2</v>
      </c>
      <c r="E302">
        <v>13.195097923278809</v>
      </c>
      <c r="F302">
        <v>1.2226602993905544E-2</v>
      </c>
    </row>
    <row r="303" spans="1:6" x14ac:dyDescent="0.2">
      <c r="A303" t="s">
        <v>263</v>
      </c>
      <c r="B303" t="s">
        <v>1036</v>
      </c>
      <c r="C303">
        <v>53.003158569335938</v>
      </c>
      <c r="D303">
        <v>6.8332865834236145E-2</v>
      </c>
      <c r="E303">
        <v>6.5367879867553711</v>
      </c>
      <c r="F303">
        <v>8.4273740649223328E-3</v>
      </c>
    </row>
    <row r="304" spans="1:6" x14ac:dyDescent="0.2">
      <c r="A304" t="s">
        <v>147</v>
      </c>
      <c r="B304" t="s">
        <v>1034</v>
      </c>
      <c r="C304">
        <v>10.232019424438477</v>
      </c>
      <c r="D304">
        <v>8.6551815271377563E-2</v>
      </c>
      <c r="E304">
        <v>5.2325663566589355</v>
      </c>
      <c r="F304">
        <v>4.4261850416660309E-2</v>
      </c>
    </row>
    <row r="305" spans="1:6" x14ac:dyDescent="0.2">
      <c r="A305" t="s">
        <v>112</v>
      </c>
      <c r="B305" t="s">
        <v>1034</v>
      </c>
      <c r="C305">
        <v>10.178506851196289</v>
      </c>
      <c r="D305">
        <v>6.0419518500566483E-2</v>
      </c>
      <c r="E305">
        <v>3.5511908531188965</v>
      </c>
      <c r="F305">
        <v>2.1079834550619125E-2</v>
      </c>
    </row>
    <row r="306" spans="1:6" x14ac:dyDescent="0.2">
      <c r="A306" t="s">
        <v>205</v>
      </c>
      <c r="B306" t="s">
        <v>1034</v>
      </c>
      <c r="C306">
        <v>10.181994438171387</v>
      </c>
      <c r="D306">
        <v>7.4162237346172333E-2</v>
      </c>
      <c r="E306">
        <v>4.4754514694213867</v>
      </c>
      <c r="F306">
        <v>3.259769082069397E-2</v>
      </c>
    </row>
    <row r="307" spans="1:6" x14ac:dyDescent="0.2">
      <c r="A307" t="s">
        <v>289</v>
      </c>
      <c r="B307" t="s">
        <v>1036</v>
      </c>
      <c r="C307">
        <v>58.035881042480469</v>
      </c>
      <c r="D307">
        <v>6.3780367374420166E-2</v>
      </c>
      <c r="E307">
        <v>9.6478862762451172</v>
      </c>
      <c r="F307">
        <v>1.0602850466966629E-2</v>
      </c>
    </row>
    <row r="308" spans="1:6" x14ac:dyDescent="0.2">
      <c r="A308" t="s">
        <v>283</v>
      </c>
      <c r="B308" t="s">
        <v>1036</v>
      </c>
      <c r="C308">
        <v>60.808872222900391</v>
      </c>
      <c r="D308">
        <v>6.329742819070816E-2</v>
      </c>
      <c r="E308">
        <v>13.494122505187988</v>
      </c>
      <c r="F308">
        <v>1.4046358875930309E-2</v>
      </c>
    </row>
    <row r="309" spans="1:6" x14ac:dyDescent="0.2">
      <c r="A309" t="s">
        <v>321</v>
      </c>
      <c r="B309" t="s">
        <v>1035</v>
      </c>
      <c r="C309">
        <v>54.001419067382812</v>
      </c>
      <c r="D309">
        <v>5.7134702801704407E-2</v>
      </c>
      <c r="E309">
        <v>7.3274335861206055</v>
      </c>
      <c r="F309">
        <v>7.7525884844362736E-3</v>
      </c>
    </row>
    <row r="310" spans="1:6" x14ac:dyDescent="0.2">
      <c r="A310" t="s">
        <v>322</v>
      </c>
      <c r="B310" t="s">
        <v>1035</v>
      </c>
      <c r="C310">
        <v>53.656299591064453</v>
      </c>
      <c r="D310">
        <v>7.7652789652347565E-2</v>
      </c>
      <c r="E310">
        <v>5.987523078918457</v>
      </c>
      <c r="F310">
        <v>8.6652990430593491E-3</v>
      </c>
    </row>
    <row r="311" spans="1:6" x14ac:dyDescent="0.2">
      <c r="A311" t="s">
        <v>20</v>
      </c>
      <c r="B311" t="s">
        <v>1037</v>
      </c>
      <c r="C311">
        <v>52.652851104736328</v>
      </c>
      <c r="D311">
        <v>7.0627406239509583E-2</v>
      </c>
      <c r="E311">
        <v>7.5469961166381836</v>
      </c>
      <c r="F311">
        <v>1.0123378597199917E-2</v>
      </c>
    </row>
    <row r="312" spans="1:6" x14ac:dyDescent="0.2">
      <c r="A312" t="s">
        <v>236</v>
      </c>
      <c r="B312" t="s">
        <v>1034</v>
      </c>
      <c r="C312">
        <v>10.301565170288086</v>
      </c>
      <c r="D312">
        <v>7.0872016251087189E-2</v>
      </c>
      <c r="E312">
        <v>5.6872057914733887</v>
      </c>
      <c r="F312">
        <v>3.9126455783843994E-2</v>
      </c>
    </row>
    <row r="313" spans="1:6" x14ac:dyDescent="0.2">
      <c r="A313" t="s">
        <v>1031</v>
      </c>
      <c r="B313" t="s">
        <v>1038</v>
      </c>
      <c r="C313">
        <v>42.435390472412109</v>
      </c>
      <c r="D313">
        <v>5.729193240404129E-2</v>
      </c>
    </row>
    <row r="314" spans="1:6" x14ac:dyDescent="0.2">
      <c r="A314" t="s">
        <v>135</v>
      </c>
      <c r="B314" t="s">
        <v>1034</v>
      </c>
      <c r="C314">
        <v>10.395181655883789</v>
      </c>
      <c r="D314">
        <v>7.5891703367233276E-2</v>
      </c>
      <c r="E314">
        <v>8.26177978515625</v>
      </c>
      <c r="F314">
        <v>6.0316462069749832E-2</v>
      </c>
    </row>
    <row r="315" spans="1:6" x14ac:dyDescent="0.2">
      <c r="A315" t="s">
        <v>230</v>
      </c>
      <c r="B315" t="s">
        <v>1034</v>
      </c>
      <c r="C315">
        <v>10.15955638885498</v>
      </c>
      <c r="D315">
        <v>8.4198229014873505E-2</v>
      </c>
      <c r="E315">
        <v>4.1818385124206543</v>
      </c>
      <c r="F315">
        <v>3.465735912322998E-2</v>
      </c>
    </row>
    <row r="316" spans="1:6" x14ac:dyDescent="0.2">
      <c r="A316" t="s">
        <v>100</v>
      </c>
      <c r="B316" t="s">
        <v>1034</v>
      </c>
      <c r="C316">
        <v>10.200231552124023</v>
      </c>
      <c r="D316">
        <v>6.1206892132759094E-2</v>
      </c>
      <c r="E316">
        <v>4.2457337379455566</v>
      </c>
      <c r="F316">
        <v>2.5476692244410515E-2</v>
      </c>
    </row>
    <row r="317" spans="1:6" x14ac:dyDescent="0.2">
      <c r="A317" t="s">
        <v>187</v>
      </c>
      <c r="B317" t="s">
        <v>1034</v>
      </c>
      <c r="C317">
        <v>10.408296585083008</v>
      </c>
      <c r="D317">
        <v>7.8454196453094482E-2</v>
      </c>
      <c r="E317">
        <v>6.8183417320251465</v>
      </c>
      <c r="F317">
        <v>5.139433965086937E-2</v>
      </c>
    </row>
    <row r="318" spans="1:6" x14ac:dyDescent="0.2">
      <c r="A318" t="s">
        <v>249</v>
      </c>
      <c r="B318" t="s">
        <v>1034</v>
      </c>
      <c r="C318">
        <v>10.291423797607422</v>
      </c>
      <c r="D318">
        <v>7.3366560041904449E-2</v>
      </c>
      <c r="E318">
        <v>6.6335272789001465</v>
      </c>
      <c r="F318">
        <v>4.7289770096540451E-2</v>
      </c>
    </row>
    <row r="319" spans="1:6" x14ac:dyDescent="0.2">
      <c r="A319" t="s">
        <v>48</v>
      </c>
      <c r="B319" t="s">
        <v>1037</v>
      </c>
      <c r="C319">
        <v>47.699028015136719</v>
      </c>
      <c r="D319">
        <v>5.3917873650789261E-2</v>
      </c>
      <c r="E319">
        <v>3.4634637832641602</v>
      </c>
      <c r="F319">
        <v>3.915018867701292E-3</v>
      </c>
    </row>
    <row r="320" spans="1:6" x14ac:dyDescent="0.2">
      <c r="A320" t="s">
        <v>95</v>
      </c>
      <c r="B320" t="s">
        <v>1034</v>
      </c>
      <c r="C320">
        <v>10.395937919616699</v>
      </c>
      <c r="D320">
        <v>6.7051716148853302E-2</v>
      </c>
      <c r="E320">
        <v>6.3286261558532715</v>
      </c>
      <c r="F320">
        <v>4.0818370878696442E-2</v>
      </c>
    </row>
    <row r="321" spans="1:6" x14ac:dyDescent="0.2">
      <c r="A321" t="s">
        <v>158</v>
      </c>
      <c r="B321" t="s">
        <v>1034</v>
      </c>
      <c r="C321">
        <v>10.39015007019043</v>
      </c>
      <c r="D321">
        <v>7.9044058918952942E-2</v>
      </c>
      <c r="E321">
        <v>8.6908435821533203</v>
      </c>
      <c r="F321">
        <v>6.611642986536026E-2</v>
      </c>
    </row>
    <row r="322" spans="1:6" x14ac:dyDescent="0.2">
      <c r="A322" t="s">
        <v>173</v>
      </c>
      <c r="B322" t="s">
        <v>1034</v>
      </c>
      <c r="C322">
        <v>10.435336112976074</v>
      </c>
      <c r="D322">
        <v>6.096813827753067E-2</v>
      </c>
      <c r="E322">
        <v>8.2732229232788086</v>
      </c>
      <c r="F322">
        <v>4.8336055129766464E-2</v>
      </c>
    </row>
    <row r="323" spans="1:6" x14ac:dyDescent="0.2">
      <c r="A323" t="s">
        <v>206</v>
      </c>
      <c r="B323" t="s">
        <v>1034</v>
      </c>
      <c r="C323">
        <v>10.220420837402344</v>
      </c>
      <c r="D323">
        <v>7.6395407319068909E-2</v>
      </c>
      <c r="E323">
        <v>4.2730302810668945</v>
      </c>
      <c r="F323">
        <v>3.193996474146843E-2</v>
      </c>
    </row>
    <row r="324" spans="1:6" x14ac:dyDescent="0.2">
      <c r="A324" t="s">
        <v>253</v>
      </c>
      <c r="B324" t="s">
        <v>1034</v>
      </c>
      <c r="C324">
        <v>10.328676223754883</v>
      </c>
      <c r="D324">
        <v>8.0041229724884033E-2</v>
      </c>
      <c r="E324">
        <v>5.7507209777832031</v>
      </c>
      <c r="F324">
        <v>4.4564742594957352E-2</v>
      </c>
    </row>
    <row r="325" spans="1:6" x14ac:dyDescent="0.2">
      <c r="A325" t="s">
        <v>1032</v>
      </c>
      <c r="B325" t="s">
        <v>1038</v>
      </c>
      <c r="C325">
        <v>41.793045043945312</v>
      </c>
      <c r="D325">
        <v>5.7282950729131699E-2</v>
      </c>
    </row>
    <row r="326" spans="1:6" x14ac:dyDescent="0.2">
      <c r="A326" t="s">
        <v>323</v>
      </c>
      <c r="B326" t="s">
        <v>1035</v>
      </c>
      <c r="C326">
        <v>62.151878356933594</v>
      </c>
      <c r="D326">
        <v>6.8623639643192291E-2</v>
      </c>
      <c r="E326">
        <v>8.3460626602172852</v>
      </c>
      <c r="F326">
        <v>9.2151230201125145E-3</v>
      </c>
    </row>
    <row r="327" spans="1:6" x14ac:dyDescent="0.2">
      <c r="A327" t="s">
        <v>264</v>
      </c>
      <c r="B327" t="s">
        <v>1036</v>
      </c>
      <c r="C327">
        <v>59.210777282714844</v>
      </c>
      <c r="D327">
        <v>7.1897581219673157E-2</v>
      </c>
      <c r="E327">
        <v>10.673134803771973</v>
      </c>
      <c r="F327">
        <v>1.2960014864802361E-2</v>
      </c>
    </row>
    <row r="328" spans="1:6" x14ac:dyDescent="0.2">
      <c r="A328" t="s">
        <v>64</v>
      </c>
      <c r="B328" t="s">
        <v>1037</v>
      </c>
      <c r="C328">
        <v>50.085323333740234</v>
      </c>
      <c r="D328">
        <v>5.6785471737384796E-2</v>
      </c>
      <c r="E328">
        <v>6.3183903694152832</v>
      </c>
      <c r="F328">
        <v>7.163630798459053E-3</v>
      </c>
    </row>
    <row r="329" spans="1:6" x14ac:dyDescent="0.2">
      <c r="A329" t="s">
        <v>129</v>
      </c>
      <c r="B329" t="s">
        <v>1034</v>
      </c>
      <c r="C329">
        <v>10.191282272338867</v>
      </c>
      <c r="D329">
        <v>5.092770978808403E-2</v>
      </c>
      <c r="E329">
        <v>5.243499755859375</v>
      </c>
      <c r="F329">
        <v>2.620273269712925E-2</v>
      </c>
    </row>
    <row r="330" spans="1:6" x14ac:dyDescent="0.2">
      <c r="A330" t="s">
        <v>51</v>
      </c>
      <c r="B330" t="s">
        <v>1037</v>
      </c>
      <c r="C330">
        <v>47.071861267089844</v>
      </c>
      <c r="D330">
        <v>7.0233196020126343E-2</v>
      </c>
      <c r="E330">
        <v>3.7233872413635254</v>
      </c>
      <c r="F330">
        <v>5.5554504506289959E-3</v>
      </c>
    </row>
    <row r="331" spans="1:6" x14ac:dyDescent="0.2">
      <c r="A331" t="s">
        <v>269</v>
      </c>
      <c r="B331" t="s">
        <v>1036</v>
      </c>
      <c r="C331">
        <v>63.932704925537109</v>
      </c>
      <c r="D331">
        <v>6.0653511434793472E-2</v>
      </c>
      <c r="E331">
        <v>12.051126480102539</v>
      </c>
      <c r="F331">
        <v>1.1433008126914501E-2</v>
      </c>
    </row>
    <row r="332" spans="1:6" x14ac:dyDescent="0.2">
      <c r="A332" t="s">
        <v>231</v>
      </c>
      <c r="B332" t="s">
        <v>1034</v>
      </c>
      <c r="C332">
        <v>10.251822471618652</v>
      </c>
      <c r="D332">
        <v>8.623841404914856E-2</v>
      </c>
      <c r="E332">
        <v>5.0001630783081055</v>
      </c>
      <c r="F332">
        <v>4.2061414569616318E-2</v>
      </c>
    </row>
    <row r="333" spans="1:6" x14ac:dyDescent="0.2">
      <c r="A333" t="s">
        <v>52</v>
      </c>
      <c r="B333" t="s">
        <v>1037</v>
      </c>
      <c r="C333">
        <v>42.341037750244141</v>
      </c>
      <c r="D333">
        <v>5.2344195544719696E-2</v>
      </c>
      <c r="E333">
        <v>2.4147896766662598</v>
      </c>
      <c r="F333">
        <v>2.985288854688406E-3</v>
      </c>
    </row>
    <row r="334" spans="1:6" x14ac:dyDescent="0.2">
      <c r="A334" t="s">
        <v>284</v>
      </c>
      <c r="B334" t="s">
        <v>1036</v>
      </c>
      <c r="C334">
        <v>62.653175354003906</v>
      </c>
      <c r="D334">
        <v>6.061549112200737E-2</v>
      </c>
      <c r="E334">
        <v>12.310564994812012</v>
      </c>
      <c r="F334">
        <v>1.1910186149179935E-2</v>
      </c>
    </row>
    <row r="335" spans="1:6" x14ac:dyDescent="0.2">
      <c r="A335" t="s">
        <v>245</v>
      </c>
      <c r="B335" t="s">
        <v>1034</v>
      </c>
      <c r="C335">
        <v>10.33098030090332</v>
      </c>
      <c r="D335">
        <v>8.4331922233104706E-2</v>
      </c>
      <c r="E335">
        <v>8.5019197463989258</v>
      </c>
      <c r="F335">
        <v>6.9401279091835022E-2</v>
      </c>
    </row>
    <row r="336" spans="1:6" x14ac:dyDescent="0.2">
      <c r="A336" t="s">
        <v>1033</v>
      </c>
      <c r="B336" t="s">
        <v>1038</v>
      </c>
      <c r="C336">
        <v>42.338230133056641</v>
      </c>
      <c r="D336">
        <v>6.2286458909511566E-2</v>
      </c>
    </row>
    <row r="337" spans="1:6" x14ac:dyDescent="0.2">
      <c r="A337" t="s">
        <v>241</v>
      </c>
      <c r="B337" t="s">
        <v>1034</v>
      </c>
      <c r="C337">
        <v>10.306175231933594</v>
      </c>
      <c r="D337">
        <v>8.0129809677600861E-2</v>
      </c>
      <c r="E337">
        <v>6.3763518333435059</v>
      </c>
      <c r="F337">
        <v>4.9575701355934143E-2</v>
      </c>
    </row>
    <row r="338" spans="1:6" x14ac:dyDescent="0.2">
      <c r="A338" t="s">
        <v>246</v>
      </c>
      <c r="B338" t="s">
        <v>1034</v>
      </c>
      <c r="C338">
        <v>10.235588073730469</v>
      </c>
      <c r="D338">
        <v>9.3071892857551575E-2</v>
      </c>
      <c r="E338">
        <v>5.8385334014892578</v>
      </c>
      <c r="F338">
        <v>5.3089607506990433E-2</v>
      </c>
    </row>
    <row r="339" spans="1:6" x14ac:dyDescent="0.2">
      <c r="A339" t="s">
        <v>159</v>
      </c>
      <c r="B339" t="s">
        <v>1034</v>
      </c>
      <c r="C339">
        <v>10.414263725280762</v>
      </c>
      <c r="D339">
        <v>6.7836500704288483E-2</v>
      </c>
      <c r="E339">
        <v>9.2835874557495117</v>
      </c>
      <c r="F339">
        <v>6.0471493750810623E-2</v>
      </c>
    </row>
    <row r="340" spans="1:6" x14ac:dyDescent="0.2">
      <c r="A340" t="s">
        <v>247</v>
      </c>
      <c r="B340" t="s">
        <v>1034</v>
      </c>
      <c r="C340">
        <v>10.369987487792969</v>
      </c>
      <c r="D340">
        <v>7.4477940797805786E-2</v>
      </c>
      <c r="E340">
        <v>9.3146581649780273</v>
      </c>
      <c r="F340">
        <v>6.6898494958877563E-2</v>
      </c>
    </row>
    <row r="341" spans="1:6" x14ac:dyDescent="0.2">
      <c r="A341" t="s">
        <v>27</v>
      </c>
      <c r="B341" t="s">
        <v>1037</v>
      </c>
      <c r="C341">
        <v>49.674507141113281</v>
      </c>
      <c r="D341">
        <v>6.5108150243759155E-2</v>
      </c>
      <c r="E341">
        <v>4.532956600189209</v>
      </c>
      <c r="F341">
        <v>5.9413257986307144E-3</v>
      </c>
    </row>
  </sheetData>
  <sheetProtection sheet="1" objects="1" scenarios="1"/>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10</vt:i4>
      </vt:variant>
      <vt:variant>
        <vt:lpstr>Named Ranges</vt:lpstr>
      </vt:variant>
      <vt:variant>
        <vt:i4>23</vt:i4>
      </vt:variant>
    </vt:vector>
  </HeadingPairs>
  <TitlesOfParts>
    <vt:vector size="33" baseType="lpstr">
      <vt:lpstr>Explainer</vt:lpstr>
      <vt:lpstr>Dashboard</vt:lpstr>
      <vt:lpstr>Sources</vt:lpstr>
      <vt:lpstr>Covid</vt:lpstr>
      <vt:lpstr>Health</vt:lpstr>
      <vt:lpstr>Housing and families</vt:lpstr>
      <vt:lpstr>Financial resilience</vt:lpstr>
      <vt:lpstr>Revenue risks</vt:lpstr>
      <vt:lpstr>Funding</vt:lpstr>
      <vt:lpstr>Data</vt:lpstr>
      <vt:lpstr>Authority1</vt:lpstr>
      <vt:lpstr>Authority1Type</vt:lpstr>
      <vt:lpstr>Authority2</vt:lpstr>
      <vt:lpstr>Authority2Type</vt:lpstr>
      <vt:lpstr>Authority3</vt:lpstr>
      <vt:lpstr>Authority3Type</vt:lpstr>
      <vt:lpstr>CovidIndicators</vt:lpstr>
      <vt:lpstr>CovidIndicatorsRank</vt:lpstr>
      <vt:lpstr>CovidIndicatorsRankType</vt:lpstr>
      <vt:lpstr>FinanceIndicators</vt:lpstr>
      <vt:lpstr>FinanceIndicatorsRank</vt:lpstr>
      <vt:lpstr>FinanceIndicatorsRankType</vt:lpstr>
      <vt:lpstr>FundingIndicators</vt:lpstr>
      <vt:lpstr>HealthIndicators</vt:lpstr>
      <vt:lpstr>HealthIndicatorsRank</vt:lpstr>
      <vt:lpstr>HealthIndicatorsRankType</vt:lpstr>
      <vt:lpstr>HousingIndicators</vt:lpstr>
      <vt:lpstr>HousingIndicatorsRank</vt:lpstr>
      <vt:lpstr>HousingIndicatorsRankType</vt:lpstr>
      <vt:lpstr>ListofAuthorities</vt:lpstr>
      <vt:lpstr>RevenueIndicators</vt:lpstr>
      <vt:lpstr>RevenueIndicatorsRank</vt:lpstr>
      <vt:lpstr>RevenueIndicatorsRankType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David Phillips;Kate Ogden</dc:creator>
  <cp:lastModifiedBy>Microsoft Office User</cp:lastModifiedBy>
  <dcterms:created xsi:type="dcterms:W3CDTF">2020-04-19T22:02:13Z</dcterms:created>
  <dcterms:modified xsi:type="dcterms:W3CDTF">2020-06-19T13:11:59Z</dcterms:modified>
</cp:coreProperties>
</file>